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kbowman\Dropbox\+++++++++In Progress\Demand\BEA Chapter Drafts\Unedited Submission (v2)\FINAL VERSIONS\READY FOR ROUTLEDGE\OSF Files\"/>
    </mc:Choice>
  </mc:AlternateContent>
  <bookViews>
    <workbookView xWindow="0" yWindow="0" windowWidth="19200" windowHeight="7986" tabRatio="678" activeTab="1"/>
  </bookViews>
  <sheets>
    <sheet name="Original 80 Items" sheetId="1" r:id="rId1"/>
    <sheet name="Model comparisons" sheetId="2" r:id="rId2"/>
    <sheet name="EFA1 5f" sheetId="3" state="hidden" r:id="rId3"/>
    <sheet name="EFA1 6f" sheetId="4" state="hidden" r:id="rId4"/>
    <sheet name="EFA1 7f" sheetId="5" state="hidden" r:id="rId5"/>
    <sheet name="EFA1 8f" sheetId="6" state="hidden" r:id="rId6"/>
    <sheet name="EFA2 5f" sheetId="7" state="hidden" r:id="rId7"/>
    <sheet name="EFA2 6f" sheetId="8" state="hidden" r:id="rId8"/>
    <sheet name="EFA2 7f" sheetId="9" state="hidden" r:id="rId9"/>
    <sheet name="EFA3 5f" sheetId="10" state="hidden" r:id="rId10"/>
    <sheet name="EFA3 6f" sheetId="11" state="hidden" r:id="rId11"/>
    <sheet name="EFA3 7f" sheetId="12" state="hidden" r:id="rId12"/>
    <sheet name="EFA4 5f" sheetId="13" state="hidden" r:id="rId13"/>
    <sheet name="EFA4 6f" sheetId="14" state="hidden" r:id="rId14"/>
    <sheet name="EFA4 7f" sheetId="15" state="hidden" r:id="rId15"/>
    <sheet name="EFA5 5f" sheetId="16" state="hidden" r:id="rId16"/>
    <sheet name="EFA5 6f" sheetId="17" state="hidden" r:id="rId17"/>
    <sheet name="EFA5 7f" sheetId="18" state="hidden" r:id="rId18"/>
    <sheet name="EFA6 5f" sheetId="19" state="hidden" r:id="rId19"/>
    <sheet name="EFA6 6f" sheetId="20" state="hidden" r:id="rId20"/>
    <sheet name="EFA6 7f" sheetId="21" state="hidden" r:id="rId21"/>
    <sheet name="EFA7 5f" sheetId="23" state="hidden" r:id="rId22"/>
    <sheet name="EFA7 6f" sheetId="24" state="hidden" r:id="rId23"/>
    <sheet name="EFA7 7f" sheetId="25" state="hidden" r:id="rId24"/>
    <sheet name="EFA8 5f" sheetId="26" state="hidden" r:id="rId25"/>
    <sheet name="EFA8 6f" sheetId="27" state="hidden" r:id="rId26"/>
    <sheet name="EFA8 7f+" sheetId="28" r:id="rId27"/>
    <sheet name="EFA9 5f" sheetId="29" state="hidden" r:id="rId28"/>
    <sheet name="EFA9 6f+" sheetId="30" r:id="rId29"/>
    <sheet name="EFA9 7f" sheetId="31" state="hidden" r:id="rId30"/>
    <sheet name="EFA10 5f" sheetId="32" state="hidden" r:id="rId31"/>
    <sheet name="EFA11 5+" sheetId="35" r:id="rId32"/>
    <sheet name="EFA11 5 FINAL" sheetId="36" r:id="rId33"/>
    <sheet name="EFA10 6f" sheetId="33" state="hidden" r:id="rId34"/>
    <sheet name="EFA10 7f" sheetId="34" state="hidden" r:id="rId35"/>
    <sheet name="Predictive validity" sheetId="47" r:id="rId36"/>
    <sheet name="Concurrent validity" sheetId="46" r:id="rId37"/>
    <sheet name="Convergent validity" sheetId="48" r:id="rId38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6" i="2" l="1"/>
  <c r="Q28" i="36"/>
  <c r="P28" i="36"/>
  <c r="O28" i="36"/>
  <c r="N28" i="36"/>
  <c r="M28" i="36"/>
  <c r="Q27" i="36"/>
  <c r="P27" i="36"/>
  <c r="O27" i="36"/>
  <c r="N27" i="36"/>
  <c r="M27" i="36"/>
  <c r="Q26" i="36"/>
  <c r="P26" i="36"/>
  <c r="O26" i="36"/>
  <c r="N26" i="36"/>
  <c r="M26" i="36"/>
  <c r="Q24" i="36"/>
  <c r="P24" i="36"/>
  <c r="O24" i="36"/>
  <c r="N24" i="36"/>
  <c r="M24" i="36"/>
  <c r="Q23" i="36"/>
  <c r="P23" i="36"/>
  <c r="O23" i="36"/>
  <c r="N23" i="36"/>
  <c r="M23" i="36"/>
  <c r="Q22" i="36"/>
  <c r="P22" i="36"/>
  <c r="O22" i="36"/>
  <c r="N22" i="36"/>
  <c r="M22" i="36"/>
  <c r="Q21" i="36"/>
  <c r="P21" i="36"/>
  <c r="O21" i="36"/>
  <c r="N21" i="36"/>
  <c r="M21" i="36"/>
  <c r="Q20" i="36"/>
  <c r="P20" i="36"/>
  <c r="O20" i="36"/>
  <c r="N20" i="36"/>
  <c r="M20" i="36"/>
  <c r="Q19" i="36"/>
  <c r="P19" i="36"/>
  <c r="O19" i="36"/>
  <c r="N19" i="36"/>
  <c r="M19" i="36"/>
  <c r="Q17" i="36"/>
  <c r="P17" i="36"/>
  <c r="O17" i="36"/>
  <c r="N17" i="36"/>
  <c r="M17" i="36"/>
  <c r="Q15" i="36"/>
  <c r="P15" i="36"/>
  <c r="O15" i="36"/>
  <c r="N15" i="36"/>
  <c r="M15" i="36"/>
  <c r="Q12" i="36"/>
  <c r="P12" i="36"/>
  <c r="O12" i="36"/>
  <c r="N12" i="36"/>
  <c r="M12" i="36"/>
  <c r="Q11" i="36"/>
  <c r="P11" i="36"/>
  <c r="O11" i="36"/>
  <c r="N11" i="36"/>
  <c r="M11" i="36"/>
  <c r="Q10" i="36"/>
  <c r="P10" i="36"/>
  <c r="O10" i="36"/>
  <c r="N10" i="36"/>
  <c r="M10" i="36"/>
  <c r="Q6" i="36"/>
  <c r="P6" i="36"/>
  <c r="O6" i="36"/>
  <c r="N6" i="36"/>
  <c r="M6" i="36"/>
  <c r="Q5" i="36"/>
  <c r="P5" i="36"/>
  <c r="O5" i="36"/>
  <c r="N5" i="36"/>
  <c r="M5" i="36"/>
  <c r="Q4" i="36"/>
  <c r="P4" i="36"/>
  <c r="O4" i="36"/>
  <c r="N4" i="36"/>
  <c r="M4" i="36"/>
  <c r="Q3" i="36"/>
  <c r="P3" i="36"/>
  <c r="O3" i="36"/>
  <c r="N3" i="36"/>
  <c r="M3" i="36"/>
  <c r="L26" i="36"/>
  <c r="K26" i="36"/>
  <c r="J26" i="36"/>
  <c r="I26" i="36"/>
  <c r="L25" i="36"/>
  <c r="K25" i="36"/>
  <c r="J25" i="36"/>
  <c r="I25" i="36"/>
  <c r="L24" i="36"/>
  <c r="K24" i="36"/>
  <c r="J24" i="36"/>
  <c r="I24" i="36"/>
  <c r="L23" i="36"/>
  <c r="K23" i="36"/>
  <c r="J23" i="36"/>
  <c r="I23" i="36"/>
  <c r="L21" i="36"/>
  <c r="K21" i="36"/>
  <c r="J21" i="36"/>
  <c r="I21" i="36"/>
  <c r="L19" i="36"/>
  <c r="K19" i="36"/>
  <c r="J19" i="36"/>
  <c r="I19" i="36"/>
  <c r="L17" i="36"/>
  <c r="K17" i="36"/>
  <c r="J17" i="36"/>
  <c r="I17" i="36"/>
  <c r="L16" i="36"/>
  <c r="K16" i="36"/>
  <c r="J16" i="36"/>
  <c r="I16" i="36"/>
  <c r="L15" i="36"/>
  <c r="K15" i="36"/>
  <c r="J15" i="36"/>
  <c r="I15" i="36"/>
  <c r="L13" i="36"/>
  <c r="K13" i="36"/>
  <c r="J13" i="36"/>
  <c r="I13" i="36"/>
  <c r="L12" i="36"/>
  <c r="K12" i="36"/>
  <c r="J12" i="36"/>
  <c r="I12" i="36"/>
  <c r="L11" i="36"/>
  <c r="K11" i="36"/>
  <c r="J11" i="36"/>
  <c r="I11" i="36"/>
  <c r="L10" i="36"/>
  <c r="K10" i="36"/>
  <c r="J10" i="36"/>
  <c r="I10" i="36"/>
  <c r="L6" i="36"/>
  <c r="K6" i="36"/>
  <c r="J6" i="36"/>
  <c r="I6" i="36"/>
  <c r="L5" i="36"/>
  <c r="K5" i="36"/>
  <c r="J5" i="36"/>
  <c r="I5" i="36"/>
  <c r="L4" i="36"/>
  <c r="K4" i="36"/>
  <c r="J4" i="36"/>
  <c r="I4" i="36"/>
  <c r="L3" i="36"/>
  <c r="K3" i="36"/>
  <c r="J3" i="36"/>
  <c r="I3" i="36"/>
  <c r="H4" i="36"/>
  <c r="H5" i="36"/>
  <c r="H6" i="36"/>
  <c r="H10" i="36"/>
  <c r="H11" i="36"/>
  <c r="H12" i="36"/>
  <c r="H13" i="36"/>
  <c r="H15" i="36"/>
  <c r="H16" i="36"/>
  <c r="H17" i="36"/>
  <c r="H19" i="36"/>
  <c r="H21" i="36"/>
  <c r="H23" i="36"/>
  <c r="H24" i="36"/>
  <c r="H25" i="36"/>
  <c r="H26" i="36"/>
  <c r="H3" i="36"/>
  <c r="Q109" i="2"/>
  <c r="R109" i="2"/>
  <c r="S109" i="2"/>
  <c r="Q108" i="2"/>
  <c r="R108" i="2"/>
  <c r="S108" i="2"/>
  <c r="R106" i="2"/>
  <c r="S106" i="2"/>
  <c r="A23" i="36"/>
  <c r="A27" i="36"/>
  <c r="A25" i="36"/>
  <c r="A26" i="36"/>
  <c r="A24" i="36"/>
  <c r="A28" i="36"/>
  <c r="A18" i="36"/>
  <c r="A22" i="36"/>
  <c r="A17" i="36"/>
  <c r="A21" i="36"/>
  <c r="A15" i="36"/>
  <c r="A16" i="36"/>
  <c r="A20" i="36"/>
  <c r="A19" i="36"/>
  <c r="A13" i="36"/>
  <c r="A14" i="36"/>
  <c r="A10" i="36"/>
  <c r="A12" i="36"/>
  <c r="A11" i="36"/>
  <c r="A9" i="36"/>
  <c r="A7" i="36"/>
  <c r="A6" i="36"/>
  <c r="A8" i="36"/>
  <c r="A5" i="36"/>
  <c r="A4" i="36"/>
  <c r="A3" i="36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A3" i="34"/>
  <c r="A2" i="34"/>
  <c r="A42" i="33"/>
  <c r="A41" i="33"/>
  <c r="A40" i="33"/>
  <c r="A39" i="33"/>
  <c r="A38" i="33"/>
  <c r="A37" i="33"/>
  <c r="A36" i="33"/>
  <c r="A35" i="33"/>
  <c r="A34" i="33"/>
  <c r="A33" i="33"/>
  <c r="A32" i="33"/>
  <c r="A31" i="33"/>
  <c r="A30" i="33"/>
  <c r="A29" i="33"/>
  <c r="A28" i="33"/>
  <c r="A27" i="33"/>
  <c r="A26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5" i="33"/>
  <c r="A4" i="33"/>
  <c r="A3" i="33"/>
  <c r="A2" i="33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A42" i="31"/>
  <c r="A41" i="31"/>
  <c r="A40" i="31"/>
  <c r="A39" i="31"/>
  <c r="A38" i="31"/>
  <c r="A37" i="31"/>
  <c r="A36" i="31"/>
  <c r="A35" i="31"/>
  <c r="A34" i="31"/>
  <c r="A33" i="31"/>
  <c r="A32" i="31"/>
  <c r="A31" i="31"/>
  <c r="A30" i="31"/>
  <c r="A29" i="31"/>
  <c r="A28" i="31"/>
  <c r="A27" i="31"/>
  <c r="A26" i="31"/>
  <c r="A25" i="31"/>
  <c r="A24" i="31"/>
  <c r="A23" i="31"/>
  <c r="A22" i="31"/>
  <c r="A21" i="31"/>
  <c r="A20" i="31"/>
  <c r="A19" i="31"/>
  <c r="A18" i="31"/>
  <c r="A17" i="31"/>
  <c r="A16" i="31"/>
  <c r="A15" i="31"/>
  <c r="A14" i="31"/>
  <c r="A13" i="31"/>
  <c r="A12" i="31"/>
  <c r="A11" i="31"/>
  <c r="A10" i="31"/>
  <c r="A9" i="31"/>
  <c r="A8" i="31"/>
  <c r="A7" i="31"/>
  <c r="A6" i="31"/>
  <c r="A5" i="31"/>
  <c r="A4" i="31"/>
  <c r="A3" i="31"/>
  <c r="A2" i="31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A3" i="30"/>
  <c r="A2" i="30"/>
  <c r="A31" i="29"/>
  <c r="A30" i="29"/>
  <c r="A29" i="29"/>
  <c r="A28" i="29"/>
  <c r="A27" i="29"/>
  <c r="A26" i="29"/>
  <c r="A25" i="29"/>
  <c r="A24" i="29"/>
  <c r="A23" i="29"/>
  <c r="A22" i="29"/>
  <c r="A21" i="29"/>
  <c r="A20" i="29"/>
  <c r="A19" i="29"/>
  <c r="A18" i="29"/>
  <c r="A17" i="29"/>
  <c r="A16" i="29"/>
  <c r="A15" i="29"/>
  <c r="A14" i="29"/>
  <c r="A13" i="29"/>
  <c r="A12" i="29"/>
  <c r="A11" i="29"/>
  <c r="A10" i="29"/>
  <c r="A9" i="29"/>
  <c r="A8" i="29"/>
  <c r="A7" i="29"/>
  <c r="A6" i="29"/>
  <c r="A5" i="29"/>
  <c r="A4" i="29"/>
  <c r="A3" i="29"/>
  <c r="A2" i="29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42" i="27"/>
  <c r="A41" i="27"/>
  <c r="A40" i="27"/>
  <c r="A39" i="27"/>
  <c r="A38" i="27"/>
  <c r="A37" i="27"/>
  <c r="A36" i="27"/>
  <c r="A35" i="27"/>
  <c r="A34" i="27"/>
  <c r="A33" i="27"/>
  <c r="A32" i="27"/>
  <c r="A31" i="27"/>
  <c r="A30" i="27"/>
  <c r="A29" i="27"/>
  <c r="A28" i="27"/>
  <c r="A27" i="27"/>
  <c r="A26" i="27"/>
  <c r="A25" i="27"/>
  <c r="A24" i="27"/>
  <c r="A23" i="27"/>
  <c r="A22" i="27"/>
  <c r="A21" i="27"/>
  <c r="A20" i="27"/>
  <c r="A19" i="27"/>
  <c r="A18" i="27"/>
  <c r="A17" i="27"/>
  <c r="A16" i="27"/>
  <c r="A15" i="27"/>
  <c r="A14" i="27"/>
  <c r="A13" i="27"/>
  <c r="A12" i="27"/>
  <c r="A11" i="27"/>
  <c r="A10" i="27"/>
  <c r="A9" i="27"/>
  <c r="A8" i="27"/>
  <c r="A7" i="27"/>
  <c r="A6" i="27"/>
  <c r="A5" i="27"/>
  <c r="A4" i="27"/>
  <c r="A3" i="27"/>
  <c r="A2" i="27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A3" i="26"/>
  <c r="A2" i="26"/>
  <c r="A42" i="25"/>
  <c r="A41" i="25"/>
  <c r="A40" i="25"/>
  <c r="A39" i="25"/>
  <c r="A38" i="25"/>
  <c r="A37" i="25"/>
  <c r="A36" i="25"/>
  <c r="A35" i="25"/>
  <c r="A34" i="25"/>
  <c r="A33" i="25"/>
  <c r="A32" i="25"/>
  <c r="A31" i="25"/>
  <c r="A30" i="25"/>
  <c r="A29" i="25"/>
  <c r="A28" i="25"/>
  <c r="A27" i="25"/>
  <c r="A26" i="25"/>
  <c r="A25" i="25"/>
  <c r="A24" i="25"/>
  <c r="A23" i="25"/>
  <c r="A22" i="25"/>
  <c r="A21" i="25"/>
  <c r="A20" i="25"/>
  <c r="A19" i="25"/>
  <c r="A18" i="25"/>
  <c r="A17" i="25"/>
  <c r="A16" i="25"/>
  <c r="A15" i="25"/>
  <c r="A14" i="25"/>
  <c r="A13" i="25"/>
  <c r="A12" i="25"/>
  <c r="A11" i="25"/>
  <c r="A10" i="25"/>
  <c r="A9" i="25"/>
  <c r="A8" i="25"/>
  <c r="A7" i="25"/>
  <c r="A6" i="25"/>
  <c r="A5" i="25"/>
  <c r="A4" i="25"/>
  <c r="A3" i="25"/>
  <c r="A2" i="25"/>
  <c r="A42" i="24"/>
  <c r="A41" i="24"/>
  <c r="A40" i="24"/>
  <c r="A39" i="24"/>
  <c r="A38" i="24"/>
  <c r="A37" i="24"/>
  <c r="A36" i="24"/>
  <c r="A35" i="24"/>
  <c r="A34" i="24"/>
  <c r="A33" i="24"/>
  <c r="A32" i="24"/>
  <c r="A31" i="24"/>
  <c r="A30" i="24"/>
  <c r="A29" i="24"/>
  <c r="A28" i="24"/>
  <c r="A27" i="24"/>
  <c r="A26" i="24"/>
  <c r="A25" i="24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A11" i="24"/>
  <c r="A10" i="24"/>
  <c r="A9" i="24"/>
  <c r="A8" i="24"/>
  <c r="A7" i="24"/>
  <c r="A6" i="24"/>
  <c r="A5" i="24"/>
  <c r="A4" i="24"/>
  <c r="A3" i="24"/>
  <c r="A2" i="24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4" i="23"/>
  <c r="A3" i="23"/>
  <c r="A2" i="23"/>
  <c r="A42" i="21"/>
  <c r="A41" i="21"/>
  <c r="A40" i="21"/>
  <c r="A39" i="21"/>
  <c r="A38" i="21"/>
  <c r="A37" i="21"/>
  <c r="A36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A11" i="21"/>
  <c r="A10" i="21"/>
  <c r="A9" i="21"/>
  <c r="A8" i="21"/>
  <c r="A7" i="21"/>
  <c r="A6" i="21"/>
  <c r="A5" i="21"/>
  <c r="A4" i="21"/>
  <c r="A3" i="21"/>
  <c r="A2" i="21"/>
  <c r="A42" i="20"/>
  <c r="A41" i="20"/>
  <c r="A40" i="20"/>
  <c r="A39" i="20"/>
  <c r="A38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3" i="17"/>
  <c r="A2" i="17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2" i="3"/>
</calcChain>
</file>

<file path=xl/sharedStrings.xml><?xml version="1.0" encoding="utf-8"?>
<sst xmlns="http://schemas.openxmlformats.org/spreadsheetml/2006/main" count="8274" uniqueCount="1481">
  <si>
    <t>-The game left me mentally exhausted.</t>
  </si>
  <si>
    <t>-The game involved a lot of problem-solving.</t>
  </si>
  <si>
    <t>-The game was cognitively demanding.</t>
  </si>
  <si>
    <t>-I had to think very hard when playing the game.</t>
  </si>
  <si>
    <t>-The game required a lot of mental gymnastics.</t>
  </si>
  <si>
    <t>-The game was confusing to me.</t>
  </si>
  <si>
    <t>-The game’s challenges were very clear to me.</t>
  </si>
  <si>
    <t>-It was very easy to comprehend this game.</t>
  </si>
  <si>
    <t>-The mental challenges in this game had an impact on how I played.</t>
  </si>
  <si>
    <t>-This game doesn’t require a lot of mental effort.</t>
  </si>
  <si>
    <t>-I was able to figure that game out quickly.</t>
  </si>
  <si>
    <t>-When playing this game, my brain felt overloaded.</t>
  </si>
  <si>
    <t>-This game made me question my own intelligence.</t>
  </si>
  <si>
    <t>-It took a lot of thinking to understand the point of the game.</t>
  </si>
  <si>
    <t>-This game was unexpectedly complicated.</t>
  </si>
  <si>
    <t>-I didn’t have to pay very close attention to the game while playing.</t>
  </si>
  <si>
    <t>-The game made me draw on all of my mental resources.</t>
  </si>
  <si>
    <t>-The game required me to keep track of a lot of things.</t>
  </si>
  <si>
    <t>-The game stimulated my brain.</t>
  </si>
  <si>
    <t>-I had to think through what was happening in the game.</t>
  </si>
  <si>
    <t>-I was emotionally exhausted after playing the game.</t>
  </si>
  <si>
    <t>-I was emotionally invested in the game.</t>
  </si>
  <si>
    <t>-The game really got to me.</t>
  </si>
  <si>
    <t>-The game gave me the feels.</t>
  </si>
  <si>
    <t>-I cared deeply about what was happening in the game.</t>
  </si>
  <si>
    <t>-I was moved by the game.</t>
  </si>
  <si>
    <t>-I wasn’t emotionally invested in the outcomes of the game.</t>
  </si>
  <si>
    <t>-When playing, I was emotionally wrapped up in the game.</t>
  </si>
  <si>
    <t>-I had emotional responses to the events in the game.</t>
  </si>
  <si>
    <t>-My emotions ran high while playing this game.</t>
  </si>
  <si>
    <t>-The game tugged at my heartstrings.</t>
  </si>
  <si>
    <t>-I had a lot of unexpected feelings during gameplay.</t>
  </si>
  <si>
    <t>-I felt emotionally detached from this game.</t>
  </si>
  <si>
    <t>-The events in the game really didn’t matter to me.</t>
  </si>
  <si>
    <t>-Things happening in the game weren’t relevant to me.</t>
  </si>
  <si>
    <t>-I had a strong emotional bond with the game content.</t>
  </si>
  <si>
    <t>-Playing the game got me riled up.</t>
  </si>
  <si>
    <t>-I’m passionate about the game.</t>
  </si>
  <si>
    <t>-I felt conflicted about things that happened in the game.</t>
  </si>
  <si>
    <t>-The emotions that I felt while playing this game had an impact on how I played.</t>
  </si>
  <si>
    <t>-I was physically exhausted after playing.</t>
  </si>
  <si>
    <t>-I felt strained after playing.</t>
  </si>
  <si>
    <t>-The game required a lot of physical movement from me.</t>
  </si>
  <si>
    <t>-The game’s controls were like second nature to me.</t>
  </si>
  <si>
    <t>-The controls were very natural to me.</t>
  </si>
  <si>
    <t>-The controls felt like an extension of me.</t>
  </si>
  <si>
    <t>-My body felt drained after gameplay.</t>
  </si>
  <si>
    <t>-I had a difficult time finding different game controls when I needed to.</t>
  </si>
  <si>
    <t>-The game was physically relaxing for me.</t>
  </si>
  <si>
    <t>-The game controls were easy to handle for me.</t>
  </si>
  <si>
    <t>-The game was physically demanding.</t>
  </si>
  <si>
    <t>-The game required very little input from me.</t>
  </si>
  <si>
    <t>-The game controls tripped me up.</t>
  </si>
  <si>
    <t>-I felt a lot of physical discomfort when playing.</t>
  </si>
  <si>
    <t>-I was physically overwhelmed when playing the game.</t>
  </si>
  <si>
    <t>-The game required constant input from me.</t>
  </si>
  <si>
    <t>-I was tired after playing this game.</t>
  </si>
  <si>
    <t>-The physical requirements to play this game had an impact on how I played.</t>
  </si>
  <si>
    <t>-I had to do a lot of things simultaneously while playing this game.</t>
  </si>
  <si>
    <t>-I felt rushed while trying to play this game.</t>
  </si>
  <si>
    <t>-After playing the game, I just felt like I needed to be alone.</t>
  </si>
  <si>
    <t>-This game was socially demanding.</t>
  </si>
  <si>
    <t>-While playing, I was aware of others in the game.</t>
  </si>
  <si>
    <t>-I felt that I was constantly being watched while playing.</t>
  </si>
  <si>
    <t>-This game was unexpectedly social for me.</t>
  </si>
  <si>
    <t>-During gameplay, I felt strong social connections with others.</t>
  </si>
  <si>
    <t>-I felt pressure to have relationships with others in the game.</t>
  </si>
  <si>
    <t>-I felt obligated to others, while playing.</t>
  </si>
  <si>
    <t>-I felt taxed after being around others in the game.</t>
  </si>
  <si>
    <t>-It took a lot out of me to be around others in the game.</t>
  </si>
  <si>
    <t>-The social connections in this game were very energizing to me.</t>
  </si>
  <si>
    <t>-When playing, I could feel the presence of others around me.</t>
  </si>
  <si>
    <t>-I was compelled to interact with others in the game.</t>
  </si>
  <si>
    <t>-I was exhausted after having so many social interactions in this game.</t>
  </si>
  <si>
    <t>-I was concerned with how I interacted with others in the game.</t>
  </si>
  <si>
    <t>-I cared a lot about what others thought of me in the game.</t>
  </si>
  <si>
    <t>-Being around others in the game had an impact on how I played.</t>
  </si>
  <si>
    <t>-I didn’t notice any others while playing the game.</t>
  </si>
  <si>
    <t>-The game placed a priority on social relationships.</t>
  </si>
  <si>
    <t>-Socializing was an important part of playing this game.</t>
  </si>
  <si>
    <t>COG1</t>
  </si>
  <si>
    <t>COG2</t>
  </si>
  <si>
    <t>COG3</t>
  </si>
  <si>
    <t>COG4</t>
  </si>
  <si>
    <t>COG5</t>
  </si>
  <si>
    <t>COG6</t>
  </si>
  <si>
    <t>COG7</t>
  </si>
  <si>
    <t>COG8</t>
  </si>
  <si>
    <t>COG9</t>
  </si>
  <si>
    <t>COG10</t>
  </si>
  <si>
    <t>COG11</t>
  </si>
  <si>
    <t>COG12</t>
  </si>
  <si>
    <t>COG13</t>
  </si>
  <si>
    <t>COG14</t>
  </si>
  <si>
    <t>COG15</t>
  </si>
  <si>
    <t>COG16</t>
  </si>
  <si>
    <t>COG17</t>
  </si>
  <si>
    <t>COG18</t>
  </si>
  <si>
    <t>COG19</t>
  </si>
  <si>
    <t>COG20</t>
  </si>
  <si>
    <t>EMOT1</t>
  </si>
  <si>
    <t>EMOT2</t>
  </si>
  <si>
    <t>EMOT3</t>
  </si>
  <si>
    <t>EMOT4</t>
  </si>
  <si>
    <t>EMOT5</t>
  </si>
  <si>
    <t>EMOT6</t>
  </si>
  <si>
    <t>EMOT7</t>
  </si>
  <si>
    <t>EMOT8</t>
  </si>
  <si>
    <t>EMOT9</t>
  </si>
  <si>
    <t>EMOT10</t>
  </si>
  <si>
    <t>EMOT11</t>
  </si>
  <si>
    <t>EMOT12</t>
  </si>
  <si>
    <t>EMOT13</t>
  </si>
  <si>
    <t>EMOT14</t>
  </si>
  <si>
    <t>EMOT15</t>
  </si>
  <si>
    <t>EMOT16</t>
  </si>
  <si>
    <t>EMOT17</t>
  </si>
  <si>
    <t>EMOT18</t>
  </si>
  <si>
    <t>EMOT19</t>
  </si>
  <si>
    <t>EMOT20</t>
  </si>
  <si>
    <t>PHYS1</t>
  </si>
  <si>
    <t>PHYS2</t>
  </si>
  <si>
    <t>PHYS3</t>
  </si>
  <si>
    <t>PHYS4</t>
  </si>
  <si>
    <t>PHYS5</t>
  </si>
  <si>
    <t>PHYS6</t>
  </si>
  <si>
    <t>PHYS7</t>
  </si>
  <si>
    <t>PHYS8</t>
  </si>
  <si>
    <t>PHYS9</t>
  </si>
  <si>
    <t>PHYS10</t>
  </si>
  <si>
    <t>PHYS11</t>
  </si>
  <si>
    <t>PHYS12</t>
  </si>
  <si>
    <t>PHYS13</t>
  </si>
  <si>
    <t>PHYS14</t>
  </si>
  <si>
    <t>PHYS15</t>
  </si>
  <si>
    <t>PHYS16</t>
  </si>
  <si>
    <t>PHYS17</t>
  </si>
  <si>
    <t>PHYS18</t>
  </si>
  <si>
    <t>PHYS19</t>
  </si>
  <si>
    <t>PHYS20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</si>
  <si>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</si>
  <si>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</si>
  <si>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</si>
  <si>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</si>
  <si>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</si>
  <si>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</si>
  <si>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</si>
  <si>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</si>
  <si>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</si>
  <si>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</si>
  <si>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</si>
  <si>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</si>
  <si>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</si>
  <si>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</si>
  <si>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</si>
  <si>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</si>
  <si>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</si>
  <si>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</si>
  <si>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</si>
  <si>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</si>
  <si>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Model comparisons</t>
  </si>
  <si>
    <t>Model</t>
  </si>
  <si>
    <t>Estimator</t>
  </si>
  <si>
    <t>n</t>
  </si>
  <si>
    <t>AIC</t>
  </si>
  <si>
    <t>BIC</t>
  </si>
  <si>
    <t>χ-square test of model fit</t>
  </si>
  <si>
    <t>DF</t>
  </si>
  <si>
    <t>p</t>
  </si>
  <si>
    <t>RMSEA</t>
  </si>
  <si>
    <t>90% CI</t>
  </si>
  <si>
    <t>CFI</t>
  </si>
  <si>
    <t>TLI</t>
  </si>
  <si>
    <t>SRMR</t>
  </si>
  <si>
    <t>Eigenvalues</t>
  </si>
  <si>
    <t>Δχ-square</t>
  </si>
  <si>
    <t>ΔDF</t>
  </si>
  <si>
    <t>Note</t>
  </si>
  <si>
    <t>EFA 1 1f</t>
  </si>
  <si>
    <t>EFA 1 2f</t>
  </si>
  <si>
    <t>EFA 1 3f</t>
  </si>
  <si>
    <t>EFA 1 4f</t>
  </si>
  <si>
    <t>EFA 1 5f</t>
  </si>
  <si>
    <t>EFA 1 6f</t>
  </si>
  <si>
    <t>ML</t>
  </si>
  <si>
    <t>EFA 1 7f</t>
  </si>
  <si>
    <t>EFA 1 8f</t>
  </si>
  <si>
    <t>EFA 1 9f</t>
  </si>
  <si>
    <t>EFA 1 10f</t>
  </si>
  <si>
    <t>&lt;.0001</t>
  </si>
  <si>
    <t>95th %ile Parallel Analysis</t>
  </si>
  <si>
    <t>0.414*</t>
  </si>
  <si>
    <t>0.488*</t>
  </si>
  <si>
    <t>-0.062*</t>
  </si>
  <si>
    <t>0.642*</t>
  </si>
  <si>
    <t>0.125*</t>
  </si>
  <si>
    <t>-0.102*</t>
  </si>
  <si>
    <t>0.792*</t>
  </si>
  <si>
    <t>-0.057*</t>
  </si>
  <si>
    <t>-0.096*</t>
  </si>
  <si>
    <t>0.793*</t>
  </si>
  <si>
    <t>0.720*</t>
  </si>
  <si>
    <t>0.105*</t>
  </si>
  <si>
    <t>0.205*</t>
  </si>
  <si>
    <t>0.154*</t>
  </si>
  <si>
    <t>0.406*</t>
  </si>
  <si>
    <t>-0.088*</t>
  </si>
  <si>
    <t>0.344*</t>
  </si>
  <si>
    <t>0.380*</t>
  </si>
  <si>
    <t>0.417*</t>
  </si>
  <si>
    <t>0.609*</t>
  </si>
  <si>
    <t>0.139*</t>
  </si>
  <si>
    <t>0.775*</t>
  </si>
  <si>
    <t>-0.128*</t>
  </si>
  <si>
    <t>0.360*</t>
  </si>
  <si>
    <t>0.477*</t>
  </si>
  <si>
    <t>0.393*</t>
  </si>
  <si>
    <t>0.479*</t>
  </si>
  <si>
    <t>-0.071*</t>
  </si>
  <si>
    <t>0.394*</t>
  </si>
  <si>
    <t>0.126*</t>
  </si>
  <si>
    <t>0.214*</t>
  </si>
  <si>
    <t>0.135*</t>
  </si>
  <si>
    <t>0.328*</t>
  </si>
  <si>
    <t>0.146*</t>
  </si>
  <si>
    <t>0.264*</t>
  </si>
  <si>
    <t>0.072*</t>
  </si>
  <si>
    <t>0.164*</t>
  </si>
  <si>
    <t>0.229*</t>
  </si>
  <si>
    <t>0.478*</t>
  </si>
  <si>
    <t>0.081*</t>
  </si>
  <si>
    <t>-0.176*</t>
  </si>
  <si>
    <t>0.652*</t>
  </si>
  <si>
    <t>0.115*</t>
  </si>
  <si>
    <t>0.583*</t>
  </si>
  <si>
    <t>0.585*</t>
  </si>
  <si>
    <t>0.145*</t>
  </si>
  <si>
    <t>-0.137*</t>
  </si>
  <si>
    <t>0.598*</t>
  </si>
  <si>
    <t>0.103*</t>
  </si>
  <si>
    <t>-0.107*</t>
  </si>
  <si>
    <t>0.123*</t>
  </si>
  <si>
    <t>0.070*</t>
  </si>
  <si>
    <t>0.133*</t>
  </si>
  <si>
    <t>0.298*</t>
  </si>
  <si>
    <t>0.485*</t>
  </si>
  <si>
    <t>0.076*</t>
  </si>
  <si>
    <t>0.786*</t>
  </si>
  <si>
    <t>0.086*</t>
  </si>
  <si>
    <t>0.596*</t>
  </si>
  <si>
    <t>0.137*</t>
  </si>
  <si>
    <t>-0.077*</t>
  </si>
  <si>
    <t>0.781*</t>
  </si>
  <si>
    <t>0.160*</t>
  </si>
  <si>
    <t>0.653*</t>
  </si>
  <si>
    <t>-0.125*</t>
  </si>
  <si>
    <t>0.750*</t>
  </si>
  <si>
    <t>0.073*</t>
  </si>
  <si>
    <t>0.658*</t>
  </si>
  <si>
    <t>-0.139*</t>
  </si>
  <si>
    <t>0.789*</t>
  </si>
  <si>
    <t>0.687*</t>
  </si>
  <si>
    <t>0.071*</t>
  </si>
  <si>
    <t>0.547*</t>
  </si>
  <si>
    <t>0.111*</t>
  </si>
  <si>
    <t>0.839*</t>
  </si>
  <si>
    <t>0.055*</t>
  </si>
  <si>
    <t>-0.058*</t>
  </si>
  <si>
    <t>0.068*</t>
  </si>
  <si>
    <t>0.628*</t>
  </si>
  <si>
    <t>0.172*</t>
  </si>
  <si>
    <t>0.648*</t>
  </si>
  <si>
    <t>-0.150*</t>
  </si>
  <si>
    <t>0.637*</t>
  </si>
  <si>
    <t>-0.202*</t>
  </si>
  <si>
    <t>0.131*</t>
  </si>
  <si>
    <t>0.428*</t>
  </si>
  <si>
    <t>-0.135*</t>
  </si>
  <si>
    <t>0.791*</t>
  </si>
  <si>
    <t>-0.081*</t>
  </si>
  <si>
    <t>0.219*</t>
  </si>
  <si>
    <t>0.249*</t>
  </si>
  <si>
    <t>0.175*</t>
  </si>
  <si>
    <t>-0.122*</t>
  </si>
  <si>
    <t>0.184*</t>
  </si>
  <si>
    <t>-0.091*</t>
  </si>
  <si>
    <t>0.108*</t>
  </si>
  <si>
    <t>-0.304*</t>
  </si>
  <si>
    <t>0.128*</t>
  </si>
  <si>
    <t>0.471*</t>
  </si>
  <si>
    <t>0.130*</t>
  </si>
  <si>
    <t>0.110*</t>
  </si>
  <si>
    <t>0.106*</t>
  </si>
  <si>
    <t>0.526*</t>
  </si>
  <si>
    <t>0.095*</t>
  </si>
  <si>
    <t>-0.069*</t>
  </si>
  <si>
    <t>0.811*</t>
  </si>
  <si>
    <t>-0.118*</t>
  </si>
  <si>
    <t>0.098*</t>
  </si>
  <si>
    <t>-0.086*</t>
  </si>
  <si>
    <t>0.710*</t>
  </si>
  <si>
    <t>0.541*</t>
  </si>
  <si>
    <t>-0.100*</t>
  </si>
  <si>
    <t>-0.060*</t>
  </si>
  <si>
    <t>0.858*</t>
  </si>
  <si>
    <t>0.171*</t>
  </si>
  <si>
    <t>-0.529*</t>
  </si>
  <si>
    <t>0.767*</t>
  </si>
  <si>
    <t>-0.103*</t>
  </si>
  <si>
    <t>0.208*</t>
  </si>
  <si>
    <t>0.464*</t>
  </si>
  <si>
    <t>-0.169*</t>
  </si>
  <si>
    <t>0.254*</t>
  </si>
  <si>
    <t>0.153*</t>
  </si>
  <si>
    <t>0.077*</t>
  </si>
  <si>
    <t>0.777*</t>
  </si>
  <si>
    <t>0.645*</t>
  </si>
  <si>
    <t>0.438*</t>
  </si>
  <si>
    <t>-0.171*</t>
  </si>
  <si>
    <t>0.080*</t>
  </si>
  <si>
    <t>0.191*</t>
  </si>
  <si>
    <t>0.650*</t>
  </si>
  <si>
    <t>-0.151*</t>
  </si>
  <si>
    <t>0.636*</t>
  </si>
  <si>
    <t>0.701*</t>
  </si>
  <si>
    <t>0.320*</t>
  </si>
  <si>
    <t>-0.144*</t>
  </si>
  <si>
    <t>0.180*</t>
  </si>
  <si>
    <t>0.619*</t>
  </si>
  <si>
    <t>0.550*</t>
  </si>
  <si>
    <t>-0.129*</t>
  </si>
  <si>
    <t>0.082*</t>
  </si>
  <si>
    <t>0.140*</t>
  </si>
  <si>
    <t>-0.133*</t>
  </si>
  <si>
    <t>0.286*</t>
  </si>
  <si>
    <t>0.453*</t>
  </si>
  <si>
    <t>0.092*</t>
  </si>
  <si>
    <t>0.665*</t>
  </si>
  <si>
    <t>-0.098*</t>
  </si>
  <si>
    <t>0.087*</t>
  </si>
  <si>
    <t>0.290*</t>
  </si>
  <si>
    <t>0.552*</t>
  </si>
  <si>
    <t>0.759*</t>
  </si>
  <si>
    <t>0.211*</t>
  </si>
  <si>
    <t>0.551*</t>
  </si>
  <si>
    <t>0.112*</t>
  </si>
  <si>
    <t>0.091*</t>
  </si>
  <si>
    <t>0.067*</t>
  </si>
  <si>
    <t>0.698*</t>
  </si>
  <si>
    <t>0.392*</t>
  </si>
  <si>
    <t>0.216*</t>
  </si>
  <si>
    <t>0.074*</t>
  </si>
  <si>
    <t>0.462*</t>
  </si>
  <si>
    <t>0.100*</t>
  </si>
  <si>
    <t>0.241*</t>
  </si>
  <si>
    <t>0.679*</t>
  </si>
  <si>
    <t>0.591*</t>
  </si>
  <si>
    <t>-0.073*</t>
  </si>
  <si>
    <t>0.751*</t>
  </si>
  <si>
    <t>0.118*</t>
  </si>
  <si>
    <t>0.443*</t>
  </si>
  <si>
    <t>0.197*</t>
  </si>
  <si>
    <t>0.632*</t>
  </si>
  <si>
    <t>0.088*</t>
  </si>
  <si>
    <t>0.248*</t>
  </si>
  <si>
    <t>0.560*</t>
  </si>
  <si>
    <t>-0.066*</t>
  </si>
  <si>
    <t>0.669*</t>
  </si>
  <si>
    <t>-0.172*</t>
  </si>
  <si>
    <t>-0.166*</t>
  </si>
  <si>
    <t>0.520*</t>
  </si>
  <si>
    <t>0.243*</t>
  </si>
  <si>
    <t>0.094*</t>
  </si>
  <si>
    <t>-0.054*</t>
  </si>
  <si>
    <t>0.840*</t>
  </si>
  <si>
    <t>0.439*</t>
  </si>
  <si>
    <t>-0.064*</t>
  </si>
  <si>
    <t>0.689*</t>
  </si>
  <si>
    <t>-0.105*</t>
  </si>
  <si>
    <t>0.803*</t>
  </si>
  <si>
    <t>0.727*</t>
  </si>
  <si>
    <t>0.260*</t>
  </si>
  <si>
    <t>0.349*</t>
  </si>
  <si>
    <t>0.301*</t>
  </si>
  <si>
    <t>0.407*</t>
  </si>
  <si>
    <t>0.381*</t>
  </si>
  <si>
    <t>0.627*</t>
  </si>
  <si>
    <t>0.116*</t>
  </si>
  <si>
    <t>0.755*</t>
  </si>
  <si>
    <t>0.364*</t>
  </si>
  <si>
    <t>0.461*</t>
  </si>
  <si>
    <t>0.450*</t>
  </si>
  <si>
    <t>0.078*</t>
  </si>
  <si>
    <t>0.390*</t>
  </si>
  <si>
    <t>0.199*</t>
  </si>
  <si>
    <t>0.457*</t>
  </si>
  <si>
    <t>0.183*</t>
  </si>
  <si>
    <t>0.409*</t>
  </si>
  <si>
    <t>0.192*</t>
  </si>
  <si>
    <t>0.113*</t>
  </si>
  <si>
    <t>0.085*</t>
  </si>
  <si>
    <t>0.158*</t>
  </si>
  <si>
    <t>0.584*</t>
  </si>
  <si>
    <t>0.147*</t>
  </si>
  <si>
    <t>-0.146*</t>
  </si>
  <si>
    <t>0.621*</t>
  </si>
  <si>
    <t>0.079*</t>
  </si>
  <si>
    <t>0.418*</t>
  </si>
  <si>
    <t>0.097*</t>
  </si>
  <si>
    <t>0.564*</t>
  </si>
  <si>
    <t>0.127*</t>
  </si>
  <si>
    <t>0.705*</t>
  </si>
  <si>
    <t>0.667*</t>
  </si>
  <si>
    <t>0.728*</t>
  </si>
  <si>
    <t>0.069*</t>
  </si>
  <si>
    <t>0.779*</t>
  </si>
  <si>
    <t>0.690*</t>
  </si>
  <si>
    <t>0.571*</t>
  </si>
  <si>
    <t>0.066*</t>
  </si>
  <si>
    <t>0.762*</t>
  </si>
  <si>
    <t>0.553*</t>
  </si>
  <si>
    <t>0.063*</t>
  </si>
  <si>
    <t>0.699*</t>
  </si>
  <si>
    <t>0.694*</t>
  </si>
  <si>
    <t>-0.090*</t>
  </si>
  <si>
    <t>0.493*</t>
  </si>
  <si>
    <t>0.741*</t>
  </si>
  <si>
    <t>-0.101*</t>
  </si>
  <si>
    <t>0.093*</t>
  </si>
  <si>
    <t>0.305*</t>
  </si>
  <si>
    <t>0.165*</t>
  </si>
  <si>
    <t>-0.083*</t>
  </si>
  <si>
    <t>0.151*</t>
  </si>
  <si>
    <t>0.511*</t>
  </si>
  <si>
    <t>-0.275*</t>
  </si>
  <si>
    <t>0.395*</t>
  </si>
  <si>
    <t>0.141*</t>
  </si>
  <si>
    <t>0.096*</t>
  </si>
  <si>
    <t>0.523*</t>
  </si>
  <si>
    <t>0.156*</t>
  </si>
  <si>
    <t>0.833*</t>
  </si>
  <si>
    <t>-0.053*</t>
  </si>
  <si>
    <t>-0.072*</t>
  </si>
  <si>
    <t>-0.085*</t>
  </si>
  <si>
    <t>-0.132*</t>
  </si>
  <si>
    <t>0.622*</t>
  </si>
  <si>
    <t>-0.112*</t>
  </si>
  <si>
    <t>0.817*</t>
  </si>
  <si>
    <t>0.868*</t>
  </si>
  <si>
    <t>0.150*</t>
  </si>
  <si>
    <t>-0.516*</t>
  </si>
  <si>
    <t>0.772*</t>
  </si>
  <si>
    <t>-0.070*</t>
  </si>
  <si>
    <t>-0.067*</t>
  </si>
  <si>
    <t>0.194*</t>
  </si>
  <si>
    <t>-0.108*</t>
  </si>
  <si>
    <t>0.316*</t>
  </si>
  <si>
    <t>0.198*</t>
  </si>
  <si>
    <t>0.795*</t>
  </si>
  <si>
    <t>0.721*</t>
  </si>
  <si>
    <t>0.376*</t>
  </si>
  <si>
    <t>0.117*</t>
  </si>
  <si>
    <t>0.064*</t>
  </si>
  <si>
    <t>0.230*</t>
  </si>
  <si>
    <t>0.662*</t>
  </si>
  <si>
    <t>-0.153*</t>
  </si>
  <si>
    <t>0.611*</t>
  </si>
  <si>
    <t>0.670*</t>
  </si>
  <si>
    <t>0.266*</t>
  </si>
  <si>
    <t>0.119*</t>
  </si>
  <si>
    <t>0.142*</t>
  </si>
  <si>
    <t>-0.114*</t>
  </si>
  <si>
    <t>0.603*</t>
  </si>
  <si>
    <t>0.371*</t>
  </si>
  <si>
    <t>0.159*</t>
  </si>
  <si>
    <t>0.134*</t>
  </si>
  <si>
    <t>-0.123*</t>
  </si>
  <si>
    <t>0.280*</t>
  </si>
  <si>
    <t>0.129*</t>
  </si>
  <si>
    <t>0.340*</t>
  </si>
  <si>
    <t>0.083*</t>
  </si>
  <si>
    <t>0.748*</t>
  </si>
  <si>
    <t>0.355*</t>
  </si>
  <si>
    <t>0.555*</t>
  </si>
  <si>
    <t>0.161*</t>
  </si>
  <si>
    <t>0.559*</t>
  </si>
  <si>
    <t>0.075*</t>
  </si>
  <si>
    <t>0.697*</t>
  </si>
  <si>
    <t>0.292*</t>
  </si>
  <si>
    <t>0.223*</t>
  </si>
  <si>
    <t>0.334*</t>
  </si>
  <si>
    <t>0.163*</t>
  </si>
  <si>
    <t>-0.063*</t>
  </si>
  <si>
    <t>0.681*</t>
  </si>
  <si>
    <t>0.589*</t>
  </si>
  <si>
    <t>0.753*</t>
  </si>
  <si>
    <t>0.311*</t>
  </si>
  <si>
    <t>0.261*</t>
  </si>
  <si>
    <t>0.174*</t>
  </si>
  <si>
    <t>0.244*</t>
  </si>
  <si>
    <t>0.561*</t>
  </si>
  <si>
    <t>-0.092*</t>
  </si>
  <si>
    <t>0.514*</t>
  </si>
  <si>
    <t>0.210*</t>
  </si>
  <si>
    <t>-0.076*</t>
  </si>
  <si>
    <t>0.262*</t>
  </si>
  <si>
    <t>-0.187*</t>
  </si>
  <si>
    <t>0.270*</t>
  </si>
  <si>
    <t>0.179*</t>
  </si>
  <si>
    <t>-0.408*</t>
  </si>
  <si>
    <t>-0.168*</t>
  </si>
  <si>
    <t>0.215*</t>
  </si>
  <si>
    <t>0.271*</t>
  </si>
  <si>
    <t>0.256*</t>
  </si>
  <si>
    <t>-0.209*</t>
  </si>
  <si>
    <t>0.287*</t>
  </si>
  <si>
    <t>-0.158*</t>
  </si>
  <si>
    <t>-0.185*</t>
  </si>
  <si>
    <t>-0.224*</t>
  </si>
  <si>
    <t>0.173*</t>
  </si>
  <si>
    <t>-0.154*</t>
  </si>
  <si>
    <t>-0.140*</t>
  </si>
  <si>
    <t>0.259*</t>
  </si>
  <si>
    <t>-0.142*</t>
  </si>
  <si>
    <t>-0.159*</t>
  </si>
  <si>
    <t>-0.382*</t>
  </si>
  <si>
    <t>0.122*</t>
  </si>
  <si>
    <t>-0.306*</t>
  </si>
  <si>
    <t>0.084*</t>
  </si>
  <si>
    <t>-0.239*</t>
  </si>
  <si>
    <t>-0.145*</t>
  </si>
  <si>
    <t>0.267*</t>
  </si>
  <si>
    <t>0.357*</t>
  </si>
  <si>
    <t>0.375*</t>
  </si>
  <si>
    <t>-0.281*</t>
  </si>
  <si>
    <t>0.114*</t>
  </si>
  <si>
    <t>0.346*</t>
  </si>
  <si>
    <t>0.570*</t>
  </si>
  <si>
    <t>0.718*</t>
  </si>
  <si>
    <t>0.800*</t>
  </si>
  <si>
    <t>0.736*</t>
  </si>
  <si>
    <t>0.252*</t>
  </si>
  <si>
    <t>-0.075*</t>
  </si>
  <si>
    <t>0.353*</t>
  </si>
  <si>
    <t>0.304*</t>
  </si>
  <si>
    <t>0.385*</t>
  </si>
  <si>
    <t>0.623*</t>
  </si>
  <si>
    <t>0.104*</t>
  </si>
  <si>
    <t>0.758*</t>
  </si>
  <si>
    <t>0.337*</t>
  </si>
  <si>
    <t>0.466*</t>
  </si>
  <si>
    <t>0.374*</t>
  </si>
  <si>
    <t>0.435*</t>
  </si>
  <si>
    <t>0.387*</t>
  </si>
  <si>
    <t>0.201*</t>
  </si>
  <si>
    <t>0.186*</t>
  </si>
  <si>
    <t>0.218*</t>
  </si>
  <si>
    <t>0.677*</t>
  </si>
  <si>
    <t>0.563*</t>
  </si>
  <si>
    <t>0.600*</t>
  </si>
  <si>
    <t>-0.148*</t>
  </si>
  <si>
    <t>0.799*</t>
  </si>
  <si>
    <t>0.089*</t>
  </si>
  <si>
    <t>0.549*</t>
  </si>
  <si>
    <t>0.671*</t>
  </si>
  <si>
    <t>-0.109*</t>
  </si>
  <si>
    <t>0.062*</t>
  </si>
  <si>
    <t>0.745*</t>
  </si>
  <si>
    <t>0.120*</t>
  </si>
  <si>
    <t>0.688*</t>
  </si>
  <si>
    <t>0.593*</t>
  </si>
  <si>
    <t>0.295*</t>
  </si>
  <si>
    <t>0.722*</t>
  </si>
  <si>
    <t>0.533*</t>
  </si>
  <si>
    <t>0.176*</t>
  </si>
  <si>
    <t>0.702*</t>
  </si>
  <si>
    <t>0.704*</t>
  </si>
  <si>
    <t>0.505*</t>
  </si>
  <si>
    <t>0.703*</t>
  </si>
  <si>
    <t>-0.106*</t>
  </si>
  <si>
    <t>0.121*</t>
  </si>
  <si>
    <t>0.361*</t>
  </si>
  <si>
    <t>0.499*</t>
  </si>
  <si>
    <t>-0.080*</t>
  </si>
  <si>
    <t>0.102*</t>
  </si>
  <si>
    <t>-0.280*</t>
  </si>
  <si>
    <t>0.157*</t>
  </si>
  <si>
    <t>0.530*</t>
  </si>
  <si>
    <t>0.245*</t>
  </si>
  <si>
    <t>0.639*</t>
  </si>
  <si>
    <t>0.061*</t>
  </si>
  <si>
    <t>-0.120*</t>
  </si>
  <si>
    <t>0.821*</t>
  </si>
  <si>
    <t>0.871*</t>
  </si>
  <si>
    <t>0.190*</t>
  </si>
  <si>
    <t>-0.520*</t>
  </si>
  <si>
    <t>0.456*</t>
  </si>
  <si>
    <t>0.207*</t>
  </si>
  <si>
    <t>0.798*</t>
  </si>
  <si>
    <t>0.366*</t>
  </si>
  <si>
    <t>0.277*</t>
  </si>
  <si>
    <t>0.606*</t>
  </si>
  <si>
    <t>0.404*</t>
  </si>
  <si>
    <t>0.255*</t>
  </si>
  <si>
    <t>0.273*</t>
  </si>
  <si>
    <t>0.099*</t>
  </si>
  <si>
    <t>0.507*</t>
  </si>
  <si>
    <t>0.666*</t>
  </si>
  <si>
    <t>-0.082*</t>
  </si>
  <si>
    <t>0.763*</t>
  </si>
  <si>
    <t>0.558*</t>
  </si>
  <si>
    <t>0.090*</t>
  </si>
  <si>
    <t>0.226*</t>
  </si>
  <si>
    <t>0.217*</t>
  </si>
  <si>
    <t>0.680*</t>
  </si>
  <si>
    <t>-0.061*</t>
  </si>
  <si>
    <t>0.590*</t>
  </si>
  <si>
    <t>0.331*</t>
  </si>
  <si>
    <t>0.263*</t>
  </si>
  <si>
    <t>0.640*</t>
  </si>
  <si>
    <t>0.566*</t>
  </si>
  <si>
    <t>-0.117*</t>
  </si>
  <si>
    <t>0.517*</t>
  </si>
  <si>
    <t>0.647*</t>
  </si>
  <si>
    <t>-0.163*</t>
  </si>
  <si>
    <t>-0.399*</t>
  </si>
  <si>
    <t>-0.174*</t>
  </si>
  <si>
    <t>0.317*</t>
  </si>
  <si>
    <t>0.335*</t>
  </si>
  <si>
    <t>-0.207*</t>
  </si>
  <si>
    <t>-0.111*</t>
  </si>
  <si>
    <t>0.358*</t>
  </si>
  <si>
    <t>0.276*</t>
  </si>
  <si>
    <t>-0.215*</t>
  </si>
  <si>
    <t>0.250*</t>
  </si>
  <si>
    <t>0.351*</t>
  </si>
  <si>
    <t>0.716*</t>
  </si>
  <si>
    <t>0.265*</t>
  </si>
  <si>
    <t>-0.246*</t>
  </si>
  <si>
    <t>0.773*</t>
  </si>
  <si>
    <t>-0.371*</t>
  </si>
  <si>
    <t>0.421*</t>
  </si>
  <si>
    <t>0.424*</t>
  </si>
  <si>
    <t>-0.282*</t>
  </si>
  <si>
    <t>0.109*</t>
  </si>
  <si>
    <t>-0.192*</t>
  </si>
  <si>
    <t>-0.157*</t>
  </si>
  <si>
    <t>0.193*</t>
  </si>
  <si>
    <t>0.222*</t>
  </si>
  <si>
    <t>-0.299*</t>
  </si>
  <si>
    <t>0.342*</t>
  </si>
  <si>
    <t>0.575*</t>
  </si>
  <si>
    <t>0.816*</t>
  </si>
  <si>
    <t>-0.068*</t>
  </si>
  <si>
    <t>0.220*</t>
  </si>
  <si>
    <t>0.350*</t>
  </si>
  <si>
    <t>0.386*</t>
  </si>
  <si>
    <t>0.347*</t>
  </si>
  <si>
    <t>0.576*</t>
  </si>
  <si>
    <t>0.629*</t>
  </si>
  <si>
    <t>0.746*</t>
  </si>
  <si>
    <t>0.293*</t>
  </si>
  <si>
    <t>0.422*</t>
  </si>
  <si>
    <t>0.367*</t>
  </si>
  <si>
    <t>0.442*</t>
  </si>
  <si>
    <t>0.166*</t>
  </si>
  <si>
    <t>0.170*</t>
  </si>
  <si>
    <t>0.354*</t>
  </si>
  <si>
    <t>0.455*</t>
  </si>
  <si>
    <t>0.445*</t>
  </si>
  <si>
    <t>0.397*</t>
  </si>
  <si>
    <t>0.188*</t>
  </si>
  <si>
    <t>0.683*</t>
  </si>
  <si>
    <t>0.567*</t>
  </si>
  <si>
    <t>0.124*</t>
  </si>
  <si>
    <t>0.802*</t>
  </si>
  <si>
    <t>0.659*</t>
  </si>
  <si>
    <t>0.065*</t>
  </si>
  <si>
    <t>0.691*</t>
  </si>
  <si>
    <t>-0.116*</t>
  </si>
  <si>
    <t>0.289*</t>
  </si>
  <si>
    <t>0.556*</t>
  </si>
  <si>
    <t>0.178*</t>
  </si>
  <si>
    <t>0.709*</t>
  </si>
  <si>
    <t>0.706*</t>
  </si>
  <si>
    <t>0.500*</t>
  </si>
  <si>
    <t>0.729*</t>
  </si>
  <si>
    <t>-0.095*</t>
  </si>
  <si>
    <t>0.138*</t>
  </si>
  <si>
    <t>0.101*</t>
  </si>
  <si>
    <t>-0.197*</t>
  </si>
  <si>
    <t>0.169*</t>
  </si>
  <si>
    <t>0.196*</t>
  </si>
  <si>
    <t>0.496*</t>
  </si>
  <si>
    <t>-0.084*</t>
  </si>
  <si>
    <t>0.399*</t>
  </si>
  <si>
    <t>0.136*</t>
  </si>
  <si>
    <t>0.528*</t>
  </si>
  <si>
    <t>-0.147*</t>
  </si>
  <si>
    <t>0.212*</t>
  </si>
  <si>
    <t>0.664*</t>
  </si>
  <si>
    <t>0.359*</t>
  </si>
  <si>
    <t>0.297*</t>
  </si>
  <si>
    <t>-0.196*</t>
  </si>
  <si>
    <t>0.426*</t>
  </si>
  <si>
    <t>-0.219*</t>
  </si>
  <si>
    <t>-0.121*</t>
  </si>
  <si>
    <t>-0.149*</t>
  </si>
  <si>
    <t>0.152*</t>
  </si>
  <si>
    <t>-0.170*</t>
  </si>
  <si>
    <t>0.696*</t>
  </si>
  <si>
    <t>0.224*</t>
  </si>
  <si>
    <t>0.306*</t>
  </si>
  <si>
    <t>0.586*</t>
  </si>
  <si>
    <t>0.752*</t>
  </si>
  <si>
    <t>0.148*</t>
  </si>
  <si>
    <t>0.338*</t>
  </si>
  <si>
    <t>0.258*</t>
  </si>
  <si>
    <t>-0.124*</t>
  </si>
  <si>
    <t>0.521*</t>
  </si>
  <si>
    <t>0.649*</t>
  </si>
  <si>
    <t>-0.099*</t>
  </si>
  <si>
    <t>0.841*</t>
  </si>
  <si>
    <t>0.242*</t>
  </si>
  <si>
    <t>0.162*</t>
  </si>
  <si>
    <t>0.213*</t>
  </si>
  <si>
    <t>0.302*</t>
  </si>
  <si>
    <t>0.368*</t>
  </si>
  <si>
    <t>-0.183*</t>
  </si>
  <si>
    <t>-0.270*</t>
  </si>
  <si>
    <t>-0.255*</t>
  </si>
  <si>
    <t>0.310*</t>
  </si>
  <si>
    <t>-0.315*</t>
  </si>
  <si>
    <t>-0.233*</t>
  </si>
  <si>
    <t>0.288*</t>
  </si>
  <si>
    <t>-0.110*</t>
  </si>
  <si>
    <t>-0.262*</t>
  </si>
  <si>
    <t>-0.079*</t>
  </si>
  <si>
    <t>0.238*</t>
  </si>
  <si>
    <t>0.809*</t>
  </si>
  <si>
    <t>0.870*</t>
  </si>
  <si>
    <t>-0.498*</t>
  </si>
  <si>
    <t>0.279*</t>
  </si>
  <si>
    <t>0.497*</t>
  </si>
  <si>
    <t>-0.156*</t>
  </si>
  <si>
    <t>0.291*</t>
  </si>
  <si>
    <t>0.761*</t>
  </si>
  <si>
    <t>0.782*</t>
  </si>
  <si>
    <t>0.719*</t>
  </si>
  <si>
    <t>0.408*</t>
  </si>
  <si>
    <t>0.686*</t>
  </si>
  <si>
    <t>-0.134*</t>
  </si>
  <si>
    <t>-0.288*</t>
  </si>
  <si>
    <t>0.107*</t>
  </si>
  <si>
    <t>-0.258*</t>
  </si>
  <si>
    <t>Despite parallel analysis and BIC suggesting retention of 7-factor model, 7th factor was uninterpretable (contained no loadings &gt;.4, 6 loadings &gt;.32 but all cross loaded at least roughly as strongly on 1+ other factors)</t>
  </si>
  <si>
    <t>Also contained an uninterpretable factor with no high loadings</t>
  </si>
  <si>
    <t>Final factor was uninterpretable, containing only weak-loading items (only 1 &gt;.4, 3 &gt;3, all four cross-loading roughly at least as high on other factors)</t>
  </si>
  <si>
    <t>5-f model appears most promising, because all factors contain several items with strong primary loadings and weak cross-loadings</t>
  </si>
  <si>
    <t>EFA 2 1f</t>
  </si>
  <si>
    <t>EFA 2 2f</t>
  </si>
  <si>
    <t>EFA 2 3f</t>
  </si>
  <si>
    <t>EFA 2 4f</t>
  </si>
  <si>
    <t>EFA 2 5f</t>
  </si>
  <si>
    <t>EFA 2 6f</t>
  </si>
  <si>
    <t>EFA 2 7f</t>
  </si>
  <si>
    <t>EFA 2 8f</t>
  </si>
  <si>
    <t>0.419*</t>
  </si>
  <si>
    <t>0.486*</t>
  </si>
  <si>
    <t>0.646*</t>
  </si>
  <si>
    <t>-0.097*</t>
  </si>
  <si>
    <t>0.797*</t>
  </si>
  <si>
    <t>0.725*</t>
  </si>
  <si>
    <t>0.402*</t>
  </si>
  <si>
    <t>0.341*</t>
  </si>
  <si>
    <t>0.383*</t>
  </si>
  <si>
    <t>0.412*</t>
  </si>
  <si>
    <t>0.612*</t>
  </si>
  <si>
    <t>0.132*</t>
  </si>
  <si>
    <t>-0.127*</t>
  </si>
  <si>
    <t>0.474*</t>
  </si>
  <si>
    <t>0.476*</t>
  </si>
  <si>
    <t>-0.065*</t>
  </si>
  <si>
    <t>0.401*</t>
  </si>
  <si>
    <t>0.333*</t>
  </si>
  <si>
    <t>0.420*</t>
  </si>
  <si>
    <t>0.469*</t>
  </si>
  <si>
    <t>-0.181*</t>
  </si>
  <si>
    <t>0.656*</t>
  </si>
  <si>
    <t>0.578*</t>
  </si>
  <si>
    <t>0.296*</t>
  </si>
  <si>
    <t>0.480*</t>
  </si>
  <si>
    <t>0.597*</t>
  </si>
  <si>
    <t>-0.078*</t>
  </si>
  <si>
    <t>0.783*</t>
  </si>
  <si>
    <t>0.655*</t>
  </si>
  <si>
    <t>0.747*</t>
  </si>
  <si>
    <t>0.663*</t>
  </si>
  <si>
    <t>-0.143*</t>
  </si>
  <si>
    <t>0.794*</t>
  </si>
  <si>
    <t>0.631*</t>
  </si>
  <si>
    <t>0.168*</t>
  </si>
  <si>
    <t>0.641*</t>
  </si>
  <si>
    <t>-0.203*</t>
  </si>
  <si>
    <t>0.434*</t>
  </si>
  <si>
    <t>-0.136*</t>
  </si>
  <si>
    <t>0.790*</t>
  </si>
  <si>
    <t>0.482*</t>
  </si>
  <si>
    <t>-0.301*</t>
  </si>
  <si>
    <t>0.467*</t>
  </si>
  <si>
    <t>-0.115*</t>
  </si>
  <si>
    <t>-0.087*</t>
  </si>
  <si>
    <t>0.540*</t>
  </si>
  <si>
    <t>0.813*</t>
  </si>
  <si>
    <t>0.863*</t>
  </si>
  <si>
    <t>-0.530*</t>
  </si>
  <si>
    <t>0.765*</t>
  </si>
  <si>
    <t>0.203*</t>
  </si>
  <si>
    <t>0.246*</t>
  </si>
  <si>
    <t>0.780*</t>
  </si>
  <si>
    <t>0.423*</t>
  </si>
  <si>
    <t>0.654*</t>
  </si>
  <si>
    <t>0.635*</t>
  </si>
  <si>
    <t>0.616*</t>
  </si>
  <si>
    <t>0.411*</t>
  </si>
  <si>
    <t>-0.104*</t>
  </si>
  <si>
    <t>0.285*</t>
  </si>
  <si>
    <t>0.362*</t>
  </si>
  <si>
    <t>0.760*</t>
  </si>
  <si>
    <t>-0.056*</t>
  </si>
  <si>
    <t>0.206*</t>
  </si>
  <si>
    <t>0.239*</t>
  </si>
  <si>
    <t>0.678*</t>
  </si>
  <si>
    <t>-0.074*</t>
  </si>
  <si>
    <t>0.253*</t>
  </si>
  <si>
    <t>0.633*</t>
  </si>
  <si>
    <t>-0.165*</t>
  </si>
  <si>
    <t>0.436*</t>
  </si>
  <si>
    <t>0.425*</t>
  </si>
  <si>
    <t>-0.059*</t>
  </si>
  <si>
    <t>0.796*</t>
  </si>
  <si>
    <t>0.806*</t>
  </si>
  <si>
    <t>0.732*</t>
  </si>
  <si>
    <t>-0.093*</t>
  </si>
  <si>
    <t>0.307*</t>
  </si>
  <si>
    <t>0.764*</t>
  </si>
  <si>
    <t>0.363*</t>
  </si>
  <si>
    <t>0.444*</t>
  </si>
  <si>
    <t>0.378*</t>
  </si>
  <si>
    <t>0.452*</t>
  </si>
  <si>
    <t>0.185*</t>
  </si>
  <si>
    <t>-0.412*</t>
  </si>
  <si>
    <t>0.617*</t>
  </si>
  <si>
    <t>0.257*</t>
  </si>
  <si>
    <t>0.804*</t>
  </si>
  <si>
    <t>0.572*</t>
  </si>
  <si>
    <t>0.726*</t>
  </si>
  <si>
    <t>0.143*</t>
  </si>
  <si>
    <t>-0.251*</t>
  </si>
  <si>
    <t>0.785*</t>
  </si>
  <si>
    <t>0.057*</t>
  </si>
  <si>
    <t>0.693*</t>
  </si>
  <si>
    <t>0.149*</t>
  </si>
  <si>
    <t>0.784*</t>
  </si>
  <si>
    <t>-0.226*</t>
  </si>
  <si>
    <t>0.484*</t>
  </si>
  <si>
    <t>-0.243*</t>
  </si>
  <si>
    <t>0.756*</t>
  </si>
  <si>
    <t>0.506*</t>
  </si>
  <si>
    <t>-0.278*</t>
  </si>
  <si>
    <t>0.410*</t>
  </si>
  <si>
    <t>0.827*</t>
  </si>
  <si>
    <t>-0.113*</t>
  </si>
  <si>
    <t>0.867*</t>
  </si>
  <si>
    <t>-0.519*</t>
  </si>
  <si>
    <t>0.766*</t>
  </si>
  <si>
    <t>0.735*</t>
  </si>
  <si>
    <t>0.384*</t>
  </si>
  <si>
    <t>-0.361*</t>
  </si>
  <si>
    <t>0.660*</t>
  </si>
  <si>
    <t>0.605*</t>
  </si>
  <si>
    <t>0.661*</t>
  </si>
  <si>
    <t>0.574*</t>
  </si>
  <si>
    <t>0.614*</t>
  </si>
  <si>
    <t>0.382*</t>
  </si>
  <si>
    <t>0.155*</t>
  </si>
  <si>
    <t>-0.217*</t>
  </si>
  <si>
    <t>0.318*</t>
  </si>
  <si>
    <t>0.554*</t>
  </si>
  <si>
    <t>0.319*</t>
  </si>
  <si>
    <t>0.234*</t>
  </si>
  <si>
    <t>0.373*</t>
  </si>
  <si>
    <t>-0.089*</t>
  </si>
  <si>
    <t>0.643*</t>
  </si>
  <si>
    <t>0.805*</t>
  </si>
  <si>
    <t>0.738*</t>
  </si>
  <si>
    <t>0.388*</t>
  </si>
  <si>
    <t>0.625*</t>
  </si>
  <si>
    <t>-0.195*</t>
  </si>
  <si>
    <t>0.379*</t>
  </si>
  <si>
    <t>0.427*</t>
  </si>
  <si>
    <t>0.430*</t>
  </si>
  <si>
    <t>0.237*</t>
  </si>
  <si>
    <t>0.251*</t>
  </si>
  <si>
    <t>0.458*</t>
  </si>
  <si>
    <t>-0.405*</t>
  </si>
  <si>
    <t>0.569*</t>
  </si>
  <si>
    <t>0.604*</t>
  </si>
  <si>
    <t>0.587*</t>
  </si>
  <si>
    <t>0.607*</t>
  </si>
  <si>
    <t>-0.252*</t>
  </si>
  <si>
    <t>0.774*</t>
  </si>
  <si>
    <t>0.581*</t>
  </si>
  <si>
    <t>0.054*</t>
  </si>
  <si>
    <t>0.543*</t>
  </si>
  <si>
    <t>0.283*</t>
  </si>
  <si>
    <t>0.708*</t>
  </si>
  <si>
    <t>0.504*</t>
  </si>
  <si>
    <t>-0.236*</t>
  </si>
  <si>
    <t>0.717*</t>
  </si>
  <si>
    <t>0.228*</t>
  </si>
  <si>
    <t>-0.283*</t>
  </si>
  <si>
    <t>0.577*</t>
  </si>
  <si>
    <t>0.715*</t>
  </si>
  <si>
    <t>-0.126*</t>
  </si>
  <si>
    <t>-0.523*</t>
  </si>
  <si>
    <t>0.348*</t>
  </si>
  <si>
    <t>0.202*</t>
  </si>
  <si>
    <t>-0.248*</t>
  </si>
  <si>
    <t>-0.363*</t>
  </si>
  <si>
    <t>0.416*</t>
  </si>
  <si>
    <t>0.491*</t>
  </si>
  <si>
    <t>0.181*</t>
  </si>
  <si>
    <t>0.232*</t>
  </si>
  <si>
    <t>0.675*</t>
  </si>
  <si>
    <t>0.182*</t>
  </si>
  <si>
    <t>0.672*</t>
  </si>
  <si>
    <t>-0.316*</t>
  </si>
  <si>
    <t>0.837*</t>
  </si>
  <si>
    <t>Final factor was uninterpretable (only 1 &gt;.4, 3 loadings &gt;.32 but all cross loaded at least roughly as strongly on 1+ other factors)</t>
  </si>
  <si>
    <t>Despite parallel analysis and BIC suggesting retention of 7-factor model, 7th factor was uninterpretable (contained only 1 &gt;.4, 4 loadings &gt;.32, and all cross loaded at least roughly as strongly on 1+ other factors)</t>
  </si>
  <si>
    <t>Dropped 3 items w no loadings &gt; .32 on 5-7f models: EMOT17 PHYS16 PHYS20</t>
  </si>
  <si>
    <t>Dropped 10 items w no loadings &gt; .4 on all 5-7f models OR no loadings &gt; .5 AND cross-loadings &gt;50% of strongest loading on all 5-7f models: COG6 COG7 COG8 COG11 COG14 PHYS9 PHYS19 SOC4 SOC9 SOC14</t>
  </si>
  <si>
    <t>EFA 3 1f</t>
  </si>
  <si>
    <t>EFA 3 2f</t>
  </si>
  <si>
    <t>EFA 3 3f</t>
  </si>
  <si>
    <t>EFA 3 4f</t>
  </si>
  <si>
    <t>EFA 3 5f</t>
  </si>
  <si>
    <t>EFA 3 6f</t>
  </si>
  <si>
    <t>EFA 3 7f</t>
  </si>
  <si>
    <t>EFA 3 8f</t>
  </si>
  <si>
    <t>0.429*</t>
  </si>
  <si>
    <t>0.058*</t>
  </si>
  <si>
    <t>0.807*</t>
  </si>
  <si>
    <t>0.737*</t>
  </si>
  <si>
    <t>0.771*</t>
  </si>
  <si>
    <t>0.472*</t>
  </si>
  <si>
    <t>-0.175*</t>
  </si>
  <si>
    <t>0.167*</t>
  </si>
  <si>
    <t>0.059*</t>
  </si>
  <si>
    <t>0.657*</t>
  </si>
  <si>
    <t>0.743*</t>
  </si>
  <si>
    <t>0.673*</t>
  </si>
  <si>
    <t>-0.141*</t>
  </si>
  <si>
    <t>0.630*</t>
  </si>
  <si>
    <t>0.481*</t>
  </si>
  <si>
    <t>-0.297*</t>
  </si>
  <si>
    <t>0.459*</t>
  </si>
  <si>
    <t>0.534*</t>
  </si>
  <si>
    <t>0.546*</t>
  </si>
  <si>
    <t>0.834*</t>
  </si>
  <si>
    <t>-0.051*</t>
  </si>
  <si>
    <t>0.047*</t>
  </si>
  <si>
    <t>0.882*</t>
  </si>
  <si>
    <t>-0.535*</t>
  </si>
  <si>
    <t>0.668*</t>
  </si>
  <si>
    <t>0.433*</t>
  </si>
  <si>
    <t>0.431*</t>
  </si>
  <si>
    <t>0.682*</t>
  </si>
  <si>
    <t>0.638*</t>
  </si>
  <si>
    <t>0.240*</t>
  </si>
  <si>
    <t>-0.180*</t>
  </si>
  <si>
    <t>0.847*</t>
  </si>
  <si>
    <t>0.814*</t>
  </si>
  <si>
    <t>0.819*</t>
  </si>
  <si>
    <t>0.446*</t>
  </si>
  <si>
    <t>0.692*</t>
  </si>
  <si>
    <t>0.548*</t>
  </si>
  <si>
    <t>0.620*</t>
  </si>
  <si>
    <t>0.573*</t>
  </si>
  <si>
    <t>0.801*</t>
  </si>
  <si>
    <t>0.712*</t>
  </si>
  <si>
    <t>0.676*</t>
  </si>
  <si>
    <t>0.739*</t>
  </si>
  <si>
    <t>0.685*</t>
  </si>
  <si>
    <t>0.490*</t>
  </si>
  <si>
    <t>0.742*</t>
  </si>
  <si>
    <t>0.195*</t>
  </si>
  <si>
    <t>0.562*</t>
  </si>
  <si>
    <t>0.836*</t>
  </si>
  <si>
    <t>0.048*</t>
  </si>
  <si>
    <t>0.881*</t>
  </si>
  <si>
    <t>-0.528*</t>
  </si>
  <si>
    <t>0.754*</t>
  </si>
  <si>
    <t>0.588*</t>
  </si>
  <si>
    <t>0.568*</t>
  </si>
  <si>
    <t>0.522*</t>
  </si>
  <si>
    <t>0.842*</t>
  </si>
  <si>
    <t>GEOMIN</t>
  </si>
  <si>
    <t>ROTATED</t>
  </si>
  <si>
    <t>LOADINGS</t>
  </si>
  <si>
    <t>(*</t>
  </si>
  <si>
    <t>significant</t>
  </si>
  <si>
    <t>at</t>
  </si>
  <si>
    <t>level)</t>
  </si>
  <si>
    <t>________</t>
  </si>
  <si>
    <t>0.275*</t>
  </si>
  <si>
    <t>-0.290*</t>
  </si>
  <si>
    <t>0.284*</t>
  </si>
  <si>
    <t>-0.230*</t>
  </si>
  <si>
    <t>-0.260*</t>
  </si>
  <si>
    <t>-0.268*</t>
  </si>
  <si>
    <t>-0.355*</t>
  </si>
  <si>
    <t>0.808*</t>
  </si>
  <si>
    <t>-0.094*</t>
  </si>
  <si>
    <t>0.823*</t>
  </si>
  <si>
    <t>0.441*</t>
  </si>
  <si>
    <t>0.389*</t>
  </si>
  <si>
    <t>0.440*</t>
  </si>
  <si>
    <t>0.822*</t>
  </si>
  <si>
    <t>0.492*</t>
  </si>
  <si>
    <t>0.524*</t>
  </si>
  <si>
    <t>0.831*</t>
  </si>
  <si>
    <t>0.049*</t>
  </si>
  <si>
    <t>0.880*</t>
  </si>
  <si>
    <t>-0.526*</t>
  </si>
  <si>
    <t>0.460*</t>
  </si>
  <si>
    <t>0.788*</t>
  </si>
  <si>
    <t>0.200*</t>
  </si>
  <si>
    <t>0.674*</t>
  </si>
  <si>
    <t>0.177*</t>
  </si>
  <si>
    <t>0.700*</t>
  </si>
  <si>
    <t>0.309*</t>
  </si>
  <si>
    <t>0.757*</t>
  </si>
  <si>
    <t>0.236*</t>
  </si>
  <si>
    <t>-0.152*</t>
  </si>
  <si>
    <t>0.651*</t>
  </si>
  <si>
    <t>0.844*</t>
  </si>
  <si>
    <t>-0.162*</t>
  </si>
  <si>
    <t>0.144*</t>
  </si>
  <si>
    <t>-0.191*</t>
  </si>
  <si>
    <t>-0.204*</t>
  </si>
  <si>
    <t>0.294*</t>
  </si>
  <si>
    <t>0.187*</t>
  </si>
  <si>
    <t>0.352*</t>
  </si>
  <si>
    <t>-0.305*</t>
  </si>
  <si>
    <t>Despite BIC, 6th factor was uninterpretable with only weak loadings</t>
  </si>
  <si>
    <t>Despite parallel analysis, 6th factor was uninterpretable with only weak loadings</t>
  </si>
  <si>
    <t>Dropped 12 items w no loadings &gt; .5 on all 5-7f models OR no loadings &gt; .6 AND cross-loadings &gt;50% of strongest loading on all 5-7f models: COG1 COG12 COG13 COG15 COG16 EMOT15 EMOT18 EMOT19 PHYS8 PHYS12 SOC1 SOC10</t>
  </si>
  <si>
    <t>0.815*</t>
  </si>
  <si>
    <t>0.545*</t>
  </si>
  <si>
    <t>0.626*</t>
  </si>
  <si>
    <t>0.580*</t>
  </si>
  <si>
    <t>0.537*</t>
  </si>
  <si>
    <t>0.744*</t>
  </si>
  <si>
    <t>0.413*</t>
  </si>
  <si>
    <t>0.518*</t>
  </si>
  <si>
    <t>0.723*</t>
  </si>
  <si>
    <t>0.060*</t>
  </si>
  <si>
    <t>0.770*</t>
  </si>
  <si>
    <t>0.850*</t>
  </si>
  <si>
    <t>-0.186*</t>
  </si>
  <si>
    <t>0.365*</t>
  </si>
  <si>
    <t>0.300*</t>
  </si>
  <si>
    <t>0.269*</t>
  </si>
  <si>
    <t>-0.308*</t>
  </si>
  <si>
    <t>0.812*</t>
  </si>
  <si>
    <t>0.769*</t>
  </si>
  <si>
    <t>0.644*</t>
  </si>
  <si>
    <t>0.734*</t>
  </si>
  <si>
    <t>0.835*</t>
  </si>
  <si>
    <t>0.730*</t>
  </si>
  <si>
    <t>-0.518*</t>
  </si>
  <si>
    <t>-0.119*</t>
  </si>
  <si>
    <t>0.557*</t>
  </si>
  <si>
    <t>0.845*</t>
  </si>
  <si>
    <t>0.233*</t>
  </si>
  <si>
    <t>0.613*</t>
  </si>
  <si>
    <t>0.303*</t>
  </si>
  <si>
    <t>0.592*</t>
  </si>
  <si>
    <t>0.838*</t>
  </si>
  <si>
    <t>0.601*</t>
  </si>
  <si>
    <t>0.825*</t>
  </si>
  <si>
    <t>-0.522*</t>
  </si>
  <si>
    <t>0.707*</t>
  </si>
  <si>
    <t>0.209*</t>
  </si>
  <si>
    <t>0.634*</t>
  </si>
  <si>
    <t>-0.182*</t>
  </si>
  <si>
    <t>0.519*</t>
  </si>
  <si>
    <t>All factors contained 2+ strong primary loadings without substantial cross-loadings</t>
  </si>
  <si>
    <t>EFA 4 1f</t>
  </si>
  <si>
    <t>EFA 4 2f</t>
  </si>
  <si>
    <t>EFA 4 3f</t>
  </si>
  <si>
    <t>EFA 4 4f</t>
  </si>
  <si>
    <t>EFA 4 5f</t>
  </si>
  <si>
    <t>EFA 4 6f</t>
  </si>
  <si>
    <t>EFA 4 7f</t>
  </si>
  <si>
    <t>EFA 4 8f</t>
  </si>
  <si>
    <t>Dropped 11 items w no loadings &gt; .6 on all 5-7f models OR no loadings &gt; .7 AND cross-loadings &gt;50% of strongest loading on all 5-7f models: COG18 EMOT1 EMOT3 EMOT10 EMOT20 PHYS6 SOC5 SOC7 SOC12 SOC16 SOC18</t>
  </si>
  <si>
    <t>EFA 5 1f</t>
  </si>
  <si>
    <t>EFA 5 2f</t>
  </si>
  <si>
    <t>EFA 5 3f</t>
  </si>
  <si>
    <t>EFA 5 4f</t>
  </si>
  <si>
    <t>EFA 5 5f</t>
  </si>
  <si>
    <t>EFA 5 6f</t>
  </si>
  <si>
    <t>EFA 5 7f</t>
  </si>
  <si>
    <t>EFA 5 8f</t>
  </si>
  <si>
    <t>0.610*</t>
  </si>
  <si>
    <t>0.810*</t>
  </si>
  <si>
    <t>-0.036*</t>
  </si>
  <si>
    <t>0.043*</t>
  </si>
  <si>
    <t>0.896*</t>
  </si>
  <si>
    <t>0.615*</t>
  </si>
  <si>
    <t>0.227*</t>
  </si>
  <si>
    <t>0.818*</t>
  </si>
  <si>
    <t>0.829*</t>
  </si>
  <si>
    <t>-0.034*</t>
  </si>
  <si>
    <t>0.042*</t>
  </si>
  <si>
    <t>0.895*</t>
  </si>
  <si>
    <t>0.053*</t>
  </si>
  <si>
    <t>-0.047*</t>
  </si>
  <si>
    <t>0.684*</t>
  </si>
  <si>
    <t>0.225*</t>
  </si>
  <si>
    <t>-0.164*</t>
  </si>
  <si>
    <t>0.731*</t>
  </si>
  <si>
    <t>-0.193*</t>
  </si>
  <si>
    <t>0.542*</t>
  </si>
  <si>
    <t>0.449*</t>
  </si>
  <si>
    <t>0.400*</t>
  </si>
  <si>
    <t>0.051*</t>
  </si>
  <si>
    <t>0.370*</t>
  </si>
  <si>
    <t>0.855*</t>
  </si>
  <si>
    <t>0.056*</t>
  </si>
  <si>
    <t>-0.038*</t>
  </si>
  <si>
    <t>0.045*</t>
  </si>
  <si>
    <t>0.204*</t>
  </si>
  <si>
    <t>0.824*</t>
  </si>
  <si>
    <t>0.330*</t>
  </si>
  <si>
    <t>0.315*</t>
  </si>
  <si>
    <t>All factors contained 3+ strong primary loadings without substantial cross-loadings</t>
  </si>
  <si>
    <t>EFA 6 1f</t>
  </si>
  <si>
    <t>EFA 6 2f</t>
  </si>
  <si>
    <t>EFA 6 3f</t>
  </si>
  <si>
    <t>EFA 6 4f</t>
  </si>
  <si>
    <t>EFA 6 5f</t>
  </si>
  <si>
    <t>EFA 6 6f</t>
  </si>
  <si>
    <t>EFA 6 7f</t>
  </si>
  <si>
    <t>EFA 6 8f</t>
  </si>
  <si>
    <t>Dropped 3 items for weak or cross-loading: COG20 PHYS14 PHYS15</t>
  </si>
  <si>
    <t>0.778*</t>
  </si>
  <si>
    <t>0.832*</t>
  </si>
  <si>
    <t>-0.043*</t>
  </si>
  <si>
    <t>-0.042*</t>
  </si>
  <si>
    <t>0.565*</t>
  </si>
  <si>
    <t>0.695*</t>
  </si>
  <si>
    <t>0.776*</t>
  </si>
  <si>
    <t>0.830*</t>
  </si>
  <si>
    <t>-0.050*</t>
  </si>
  <si>
    <t>0.849*</t>
  </si>
  <si>
    <t>LB</t>
  </si>
  <si>
    <t>UB</t>
  </si>
  <si>
    <t>0.787*</t>
  </si>
  <si>
    <t>0.405*</t>
  </si>
  <si>
    <t>0.052*</t>
  </si>
  <si>
    <t>0.872*</t>
  </si>
  <si>
    <t>0.044*</t>
  </si>
  <si>
    <t>-0.046*</t>
  </si>
  <si>
    <t>0.856*</t>
  </si>
  <si>
    <t>Dropped 5 items for &lt; .6 primary loading and/or &gt;.15 cross-loading on 2+ 5-7f: COG2 EMOT5 SOC11 SOC15 SOC19</t>
  </si>
  <si>
    <t>0.618*</t>
  </si>
  <si>
    <t>-0.035*</t>
  </si>
  <si>
    <t>-0.052*</t>
  </si>
  <si>
    <t>0.899*</t>
  </si>
  <si>
    <t>0.900*</t>
  </si>
  <si>
    <t>0.749*</t>
  </si>
  <si>
    <t>0.050*</t>
  </si>
  <si>
    <t>0.885*</t>
  </si>
  <si>
    <t>EFA 7 1f</t>
  </si>
  <si>
    <t>EFA 7 2f</t>
  </si>
  <si>
    <t>EFA 7 3f</t>
  </si>
  <si>
    <t>EFA 7 4f</t>
  </si>
  <si>
    <t>EFA 7 5f</t>
  </si>
  <si>
    <t>EFA 7 6f</t>
  </si>
  <si>
    <t>EFA 7 7f</t>
  </si>
  <si>
    <t>EFA 7 8f</t>
  </si>
  <si>
    <t>Dropped 3 items w weak loadings + cross-loading on 7f: EMOT2 EMOT8 EMOT9</t>
  </si>
  <si>
    <t>0.865*</t>
  </si>
  <si>
    <t>0.848*</t>
  </si>
  <si>
    <t>-0.049*</t>
  </si>
  <si>
    <t>-0.033*</t>
  </si>
  <si>
    <t>0.862*</t>
  </si>
  <si>
    <t>-0.044*</t>
  </si>
  <si>
    <t>0.828*</t>
  </si>
  <si>
    <t>-0.131*</t>
  </si>
  <si>
    <t>0.852*</t>
  </si>
  <si>
    <t>Dropped 3 items w &lt;.6 loadings on 5f+6f: EMOT7 EMOT13 EMOT14</t>
  </si>
  <si>
    <t>EFA 8 1f</t>
  </si>
  <si>
    <t>EFA 8 2f</t>
  </si>
  <si>
    <t>EFA 8 3f</t>
  </si>
  <si>
    <t>EFA 8 4f</t>
  </si>
  <si>
    <t>EFA 8 5f</t>
  </si>
  <si>
    <t>EFA 8 6f</t>
  </si>
  <si>
    <t>EFA 8 7f</t>
  </si>
  <si>
    <t>EFA 8 8f</t>
  </si>
  <si>
    <t>EFA 9 1f</t>
  </si>
  <si>
    <t>EFA 9 2f</t>
  </si>
  <si>
    <t>EFA 9 3f</t>
  </si>
  <si>
    <t>EFA 9 4f</t>
  </si>
  <si>
    <t>EFA 9 5f</t>
  </si>
  <si>
    <t>EFA 9 6f</t>
  </si>
  <si>
    <t>EFA 9 7f</t>
  </si>
  <si>
    <t>EFA 9 8f</t>
  </si>
  <si>
    <t>0.046*</t>
  </si>
  <si>
    <t>0.582*</t>
  </si>
  <si>
    <t>0.898*</t>
  </si>
  <si>
    <t>0.040*</t>
  </si>
  <si>
    <t>-0.055*</t>
  </si>
  <si>
    <t>0.883*</t>
  </si>
  <si>
    <t>-0.045*</t>
  </si>
  <si>
    <t>0.846*</t>
  </si>
  <si>
    <t>Dropped 3 items w &lt;.6 primary loadings on 5f: PHYS3 PHYS17 PHYS18</t>
  </si>
  <si>
    <t>0.897*</t>
  </si>
  <si>
    <t>0.820*</t>
  </si>
  <si>
    <t>0.884*</t>
  </si>
  <si>
    <t>0.893*</t>
  </si>
  <si>
    <t>0.039*</t>
  </si>
  <si>
    <t>-0.048*</t>
  </si>
  <si>
    <t>-0.206*</t>
  </si>
  <si>
    <t>6th+7th factor no longer interpretable, small loadings only</t>
  </si>
  <si>
    <t>6th factor no longer interpretable, small loadings only</t>
  </si>
  <si>
    <t>Retained this item to have 4 for this factor</t>
  </si>
  <si>
    <t>EFA 10 1f</t>
  </si>
  <si>
    <t>EFA 10 2f</t>
  </si>
  <si>
    <t>EFA 10 3f</t>
  </si>
  <si>
    <t>EFA 10 4f</t>
  </si>
  <si>
    <t>EFA 10 5f</t>
  </si>
  <si>
    <t>EFA 10 6f</t>
  </si>
  <si>
    <t>EFA 10 7f</t>
  </si>
  <si>
    <t>EFA 10 8f</t>
  </si>
  <si>
    <t>EFA 11 1f</t>
  </si>
  <si>
    <t>EFA 11 2f</t>
  </si>
  <si>
    <t>EFA 11 3f</t>
  </si>
  <si>
    <t>EFA 11 4f</t>
  </si>
  <si>
    <t>EFA 11 5f</t>
  </si>
  <si>
    <t>EFA 11 6f</t>
  </si>
  <si>
    <t>EFA 11 7f</t>
  </si>
  <si>
    <t>Dropped 1 item with &gt;.15 cross-loading for 5f: SOC6</t>
  </si>
  <si>
    <t>did not converge</t>
  </si>
  <si>
    <t>0.886*</t>
  </si>
  <si>
    <t>Retain despite &lt;.6 so factor has 4 items</t>
  </si>
  <si>
    <t>*p&lt;.05</t>
  </si>
  <si>
    <t>Item text</t>
  </si>
  <si>
    <t>Factor</t>
  </si>
  <si>
    <r>
      <t>*</t>
    </r>
    <r>
      <rPr>
        <i/>
        <sz val="14"/>
        <color theme="1"/>
        <rFont val="Calibri"/>
        <scheme val="minor"/>
      </rPr>
      <t xml:space="preserve">p </t>
    </r>
    <r>
      <rPr>
        <sz val="14"/>
        <color theme="1"/>
        <rFont val="Calibri"/>
        <scheme val="minor"/>
      </rPr>
      <t>&lt; .05</t>
    </r>
  </si>
  <si>
    <t>STDYX</t>
  </si>
  <si>
    <t>Standardization</t>
  </si>
  <si>
    <t>Two-Tailed</t>
  </si>
  <si>
    <t>Estimate</t>
  </si>
  <si>
    <t>S.E.</t>
  </si>
  <si>
    <t>Est./S.E.</t>
  </si>
  <si>
    <t>P-Value</t>
  </si>
  <si>
    <t>F1</t>
  </si>
  <si>
    <t>BY</t>
  </si>
  <si>
    <t>F2</t>
  </si>
  <si>
    <t>F3</t>
  </si>
  <si>
    <t>F4</t>
  </si>
  <si>
    <t>F5</t>
  </si>
  <si>
    <t>ON</t>
  </si>
  <si>
    <t>WITH</t>
  </si>
  <si>
    <t>Chi-Square</t>
  </si>
  <si>
    <t>Test</t>
  </si>
  <si>
    <t>of</t>
  </si>
  <si>
    <t>Fit</t>
  </si>
  <si>
    <t>Value</t>
  </si>
  <si>
    <t>(Root</t>
  </si>
  <si>
    <t>Mean</t>
  </si>
  <si>
    <t>Square</t>
  </si>
  <si>
    <t>Error</t>
  </si>
  <si>
    <t>Of</t>
  </si>
  <si>
    <t>Approximation)</t>
  </si>
  <si>
    <t>Probability</t>
  </si>
  <si>
    <t>&lt;=</t>
  </si>
  <si>
    <t>CFI/TLI</t>
  </si>
  <si>
    <t>(Standardized</t>
  </si>
  <si>
    <t>Root</t>
  </si>
  <si>
    <t>Residual)</t>
  </si>
  <si>
    <t>for</t>
  </si>
  <si>
    <t>the</t>
  </si>
  <si>
    <t>Baseline</t>
  </si>
  <si>
    <t>Intercepts</t>
  </si>
  <si>
    <t>Variances</t>
  </si>
  <si>
    <t>Residual</t>
  </si>
  <si>
    <t>R-SQUARE</t>
  </si>
  <si>
    <t>Observed</t>
  </si>
  <si>
    <t>Variable</t>
  </si>
  <si>
    <t>Scaling</t>
  </si>
  <si>
    <t>Latent</t>
  </si>
  <si>
    <t>STORY</t>
  </si>
  <si>
    <t>GAMEPLAY</t>
  </si>
  <si>
    <t>OVERALL</t>
  </si>
  <si>
    <t>1874.422*</t>
  </si>
  <si>
    <t>N</t>
  </si>
  <si>
    <t>MEANING</t>
  </si>
  <si>
    <t>MEANING1</t>
  </si>
  <si>
    <t>MEANING2</t>
  </si>
  <si>
    <t>MEANING3</t>
  </si>
  <si>
    <t>INSIGHT1</t>
  </si>
  <si>
    <t>INSIGHT2</t>
  </si>
  <si>
    <t>INSIGHT3</t>
  </si>
  <si>
    <t>ENJOY</t>
  </si>
  <si>
    <t>ENJOY1</t>
  </si>
  <si>
    <t>ENJOY2</t>
  </si>
  <si>
    <t>ENJOY3</t>
  </si>
  <si>
    <t>COMP</t>
  </si>
  <si>
    <t>COMP1</t>
  </si>
  <si>
    <t>COMP2</t>
  </si>
  <si>
    <t>COMP3</t>
  </si>
  <si>
    <t>AUTO</t>
  </si>
  <si>
    <t>AUTO1</t>
  </si>
  <si>
    <t>AUTO2</t>
  </si>
  <si>
    <t>AUTO3</t>
  </si>
  <si>
    <t>REL</t>
  </si>
  <si>
    <t>REL1</t>
  </si>
  <si>
    <t>REL2</t>
  </si>
  <si>
    <t>REL3</t>
  </si>
  <si>
    <t>CONTROLS</t>
  </si>
  <si>
    <t>AFFECT</t>
  </si>
  <si>
    <t>AROUSAL</t>
  </si>
  <si>
    <t>TLX</t>
  </si>
  <si>
    <t>TLX1</t>
  </si>
  <si>
    <t>TLX2</t>
  </si>
  <si>
    <t>TLX3</t>
  </si>
  <si>
    <t>TLX5</t>
  </si>
  <si>
    <t>TLX6</t>
  </si>
  <si>
    <t>MEFFORT</t>
  </si>
  <si>
    <t>SEFFORT</t>
  </si>
  <si>
    <t>PEFFORT</t>
  </si>
  <si>
    <t>EEFFORT</t>
  </si>
  <si>
    <t>df</t>
  </si>
  <si>
    <t>Cognitive</t>
  </si>
  <si>
    <t>Emotional</t>
  </si>
  <si>
    <t>Controller</t>
  </si>
  <si>
    <t>Exertional</t>
  </si>
  <si>
    <t>Social</t>
  </si>
  <si>
    <t>Mental Effort</t>
  </si>
  <si>
    <t>Social Effort</t>
  </si>
  <si>
    <t>Physical Effort</t>
  </si>
  <si>
    <t>Emotional Effort</t>
  </si>
  <si>
    <t>&lt;.001</t>
  </si>
  <si>
    <t>.028</t>
  </si>
  <si>
    <t>Demand Dimension</t>
  </si>
  <si>
    <t>Predictor</t>
  </si>
  <si>
    <t>NASA-TLX</t>
  </si>
  <si>
    <t>Enjoyment</t>
  </si>
  <si>
    <t>Competence</t>
  </si>
  <si>
    <t>Autonomy</t>
  </si>
  <si>
    <t>Relatedness</t>
  </si>
  <si>
    <t>Story rating</t>
  </si>
  <si>
    <t>Gameplay rating</t>
  </si>
  <si>
    <t>Controls rating</t>
  </si>
  <si>
    <t>Overall rating</t>
  </si>
  <si>
    <t>Affect</t>
  </si>
  <si>
    <t>Arousal</t>
  </si>
  <si>
    <t>.240</t>
  </si>
  <si>
    <t>.030</t>
  </si>
  <si>
    <t>.821</t>
  </si>
  <si>
    <t>.001</t>
  </si>
  <si>
    <t>.024</t>
  </si>
  <si>
    <t>.171</t>
  </si>
  <si>
    <t>.098</t>
  </si>
  <si>
    <t>.007</t>
  </si>
  <si>
    <t>.969</t>
  </si>
  <si>
    <t>.003</t>
  </si>
  <si>
    <t>.035</t>
  </si>
  <si>
    <t>.109</t>
  </si>
  <si>
    <t>.927</t>
  </si>
  <si>
    <t>.005</t>
  </si>
  <si>
    <t>.271</t>
  </si>
  <si>
    <t>.327</t>
  </si>
  <si>
    <t>.083</t>
  </si>
  <si>
    <t>.432</t>
  </si>
  <si>
    <t>.556</t>
  </si>
  <si>
    <t>.452</t>
  </si>
  <si>
    <t>.337</t>
  </si>
  <si>
    <t>.753</t>
  </si>
  <si>
    <t>.266</t>
  </si>
  <si>
    <t>.684</t>
  </si>
  <si>
    <t>.306</t>
  </si>
  <si>
    <t>Table X. Concurrent validity measures regressed on VGDS</t>
  </si>
  <si>
    <t>Degrees</t>
  </si>
  <si>
    <t>Freedom</t>
  </si>
  <si>
    <t>Percent</t>
  </si>
  <si>
    <t>C.I.</t>
  </si>
  <si>
    <r>
      <t xml:space="preserve">Note. χ2(977, </t>
    </r>
    <r>
      <rPr>
        <i/>
        <sz val="12"/>
        <color theme="1"/>
        <rFont val="Times New Roman"/>
      </rPr>
      <t>n</t>
    </r>
    <r>
      <rPr>
        <sz val="12"/>
        <color theme="1"/>
        <rFont val="Times New Roman"/>
      </rPr>
      <t xml:space="preserve"> = 660) = 1874.422,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 xml:space="preserve"> &lt; .0001 RMSEA = .037 (90% CI: .035, .040), CFI = .946, TLI = .932, SRMR = .038. Standardized regression coefficients followed by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>-values are reported.</t>
    </r>
  </si>
  <si>
    <r>
      <t>R</t>
    </r>
    <r>
      <rPr>
        <sz val="12"/>
        <color theme="1"/>
        <rFont val="Times New Roman"/>
      </rPr>
      <t>2</t>
    </r>
  </si>
  <si>
    <t>.313</t>
  </si>
  <si>
    <t>.695</t>
  </si>
  <si>
    <t>.277</t>
  </si>
  <si>
    <t>.401</t>
  </si>
  <si>
    <t>.605</t>
  </si>
  <si>
    <t>.095</t>
  </si>
  <si>
    <t>.168</t>
  </si>
  <si>
    <t>.214</t>
  </si>
  <si>
    <t>.164</t>
  </si>
  <si>
    <t>.179</t>
  </si>
  <si>
    <t>n=660</t>
  </si>
  <si>
    <t>855.097*</t>
  </si>
  <si>
    <r>
      <t xml:space="preserve">Note. χ2(335, </t>
    </r>
    <r>
      <rPr>
        <i/>
        <sz val="12"/>
        <color theme="1"/>
        <rFont val="Times New Roman"/>
      </rPr>
      <t>n</t>
    </r>
    <r>
      <rPr>
        <sz val="12"/>
        <color theme="1"/>
        <rFont val="Times New Roman"/>
      </rPr>
      <t xml:space="preserve"> = 660) = 855.097,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 xml:space="preserve"> &lt; .0001 RMSEA = .049 (90% CI: .044, .053), CFI = .943, TLI = .920, SRMR = .050. Standardized regression coefficients followed by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>-values are reported.</t>
    </r>
  </si>
  <si>
    <t>.950</t>
  </si>
  <si>
    <t>.859</t>
  </si>
  <si>
    <t>.101</t>
  </si>
  <si>
    <t>&lt; .001</t>
  </si>
  <si>
    <t>.31</t>
  </si>
  <si>
    <t>.170</t>
  </si>
  <si>
    <t>Table X. VGDS regressed on NASA-TLX</t>
  </si>
  <si>
    <r>
      <rPr>
        <i/>
        <sz val="12"/>
        <color theme="1"/>
        <rFont val="Times New Roman"/>
      </rPr>
      <t>R</t>
    </r>
    <r>
      <rPr>
        <sz val="12"/>
        <color theme="1"/>
        <rFont val="Times New Roman"/>
      </rPr>
      <t>2</t>
    </r>
  </si>
  <si>
    <t>CFA 5f</t>
  </si>
  <si>
    <t>5v6</t>
  </si>
  <si>
    <t>6v7</t>
  </si>
  <si>
    <t>0.020  0.032</t>
  </si>
  <si>
    <t>0.021  0.031</t>
  </si>
  <si>
    <t>Appreciation</t>
  </si>
  <si>
    <t>Different factor model comparisons</t>
  </si>
  <si>
    <t>ESEM 5f &gt;.7</t>
  </si>
  <si>
    <t>ESEM 5f &lt;.1</t>
  </si>
  <si>
    <t>&gt;.7 PRIMARY</t>
  </si>
  <si>
    <t>&lt;.1 SECONDARY</t>
  </si>
  <si>
    <t>Dropped 8 items with secondary loadings &gt; .1 from 5f solution</t>
  </si>
  <si>
    <t>Dropped 9 items with &lt; .7 primary loading from 5f solution</t>
  </si>
  <si>
    <t>Only BIC is better than 5f ESEM model</t>
  </si>
  <si>
    <t>Standardized loadings</t>
  </si>
  <si>
    <t>Table X. Effort regressed on VGDS</t>
  </si>
  <si>
    <t>Outcome</t>
  </si>
  <si>
    <t>514.578*</t>
  </si>
  <si>
    <t>Correction</t>
  </si>
  <si>
    <t>.990</t>
  </si>
  <si>
    <t>.367</t>
  </si>
  <si>
    <t>.314</t>
  </si>
  <si>
    <t>.123</t>
  </si>
  <si>
    <t>.304</t>
  </si>
  <si>
    <t>.016</t>
  </si>
  <si>
    <t>.118</t>
  </si>
  <si>
    <t>.581</t>
  </si>
  <si>
    <t>.309</t>
  </si>
  <si>
    <t>.945</t>
  </si>
  <si>
    <t>.065</t>
  </si>
  <si>
    <t>.025</t>
  </si>
  <si>
    <t>.670</t>
  </si>
  <si>
    <r>
      <t xml:space="preserve">Note. χ2(289, </t>
    </r>
    <r>
      <rPr>
        <i/>
        <sz val="12"/>
        <color theme="1"/>
        <rFont val="Times New Roman"/>
      </rPr>
      <t>n</t>
    </r>
    <r>
      <rPr>
        <sz val="12"/>
        <color theme="1"/>
        <rFont val="Times New Roman"/>
      </rPr>
      <t xml:space="preserve"> = 660) = 514.578,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 xml:space="preserve"> &lt; .0001 RMSEA = .034 (90% CI: .030, .039), CFI = .976, TLI = .964, SRMR = .020. Standardized regression coefficients followed by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>-values are reported.</t>
    </r>
  </si>
  <si>
    <t>.666</t>
  </si>
  <si>
    <t>.631</t>
  </si>
  <si>
    <t>.258</t>
  </si>
  <si>
    <t>.535</t>
  </si>
  <si>
    <t>.817</t>
  </si>
  <si>
    <t>-.025</t>
  </si>
  <si>
    <t>.080</t>
  </si>
  <si>
    <t>.627</t>
  </si>
  <si>
    <t>.000</t>
  </si>
  <si>
    <t>.116</t>
  </si>
  <si>
    <t>-.039</t>
  </si>
  <si>
    <t>-.026</t>
  </si>
  <si>
    <t>.066</t>
  </si>
  <si>
    <t>.014</t>
  </si>
  <si>
    <t>-.036</t>
  </si>
  <si>
    <t>-.051</t>
  </si>
  <si>
    <t>.500</t>
  </si>
  <si>
    <t>.088</t>
  </si>
  <si>
    <t>.043</t>
  </si>
  <si>
    <t>.772</t>
  </si>
  <si>
    <t>.082</t>
  </si>
  <si>
    <t>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</si>
</sst>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4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i/>
      <sz val="12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  <family val="1"/>
    </font>
    <font>
      <i/>
      <sz val="12"/>
      <color theme="1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ont="1"/>
    <xf numFmtId="0" fontId="6" fillId="2" borderId="0" xfId="0" applyFont="1" applyFill="1"/>
    <xf numFmtId="164" fontId="1" fillId="0" borderId="0" xfId="0" applyNumberFormat="1" applyFont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/>
    <xf numFmtId="9" fontId="5" fillId="0" borderId="0" xfId="0" applyNumberFormat="1" applyFont="1"/>
    <xf numFmtId="0" fontId="5" fillId="3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9" fontId="5" fillId="0" borderId="0" xfId="0" applyNumberFormat="1" applyFont="1" applyFill="1"/>
    <xf numFmtId="164" fontId="0" fillId="0" borderId="0" xfId="0" applyNumberFormat="1" applyFont="1"/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7" fillId="0" borderId="0" xfId="0" applyNumberFormat="1" applyFont="1" applyFill="1"/>
    <xf numFmtId="0" fontId="7" fillId="2" borderId="0" xfId="0" applyFont="1" applyFill="1"/>
    <xf numFmtId="0" fontId="7" fillId="9" borderId="0" xfId="0" applyFont="1" applyFill="1"/>
    <xf numFmtId="0" fontId="7" fillId="3" borderId="0" xfId="0" applyFont="1" applyFill="1"/>
    <xf numFmtId="0" fontId="7" fillId="7" borderId="0" xfId="0" applyFont="1" applyFill="1"/>
    <xf numFmtId="0" fontId="7" fillId="6" borderId="0" xfId="0" applyFont="1" applyFill="1"/>
    <xf numFmtId="0" fontId="7" fillId="5" borderId="0" xfId="0" applyFont="1" applyFill="1"/>
    <xf numFmtId="0" fontId="7" fillId="0" borderId="1" xfId="0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Fill="1" applyBorder="1"/>
    <xf numFmtId="0" fontId="7" fillId="0" borderId="1" xfId="0" applyFont="1" applyFill="1" applyBorder="1"/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164" fontId="10" fillId="0" borderId="0" xfId="0" quotePrefix="1" applyNumberFormat="1" applyFont="1"/>
    <xf numFmtId="0" fontId="11" fillId="0" borderId="0" xfId="0" applyFont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3" xfId="0" applyFont="1" applyBorder="1"/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164" fontId="10" fillId="0" borderId="0" xfId="0" applyNumberFormat="1" applyFont="1" applyBorder="1" applyAlignment="1">
      <alignment horizontal="left"/>
    </xf>
    <xf numFmtId="164" fontId="10" fillId="0" borderId="0" xfId="0" quotePrefix="1" applyNumberFormat="1" applyFont="1" applyBorder="1" applyAlignment="1">
      <alignment horizontal="left"/>
    </xf>
    <xf numFmtId="164" fontId="11" fillId="0" borderId="0" xfId="0" applyNumberFormat="1" applyFont="1" applyBorder="1" applyAlignment="1">
      <alignment horizontal="left"/>
    </xf>
    <xf numFmtId="164" fontId="10" fillId="0" borderId="1" xfId="0" quotePrefix="1" applyNumberFormat="1" applyFont="1" applyBorder="1" applyAlignment="1">
      <alignment horizontal="left"/>
    </xf>
    <xf numFmtId="0" fontId="10" fillId="0" borderId="3" xfId="0" applyFont="1" applyBorder="1" applyAlignment="1">
      <alignment wrapText="1"/>
    </xf>
    <xf numFmtId="0" fontId="10" fillId="0" borderId="3" xfId="0" applyFont="1" applyBorder="1" applyAlignment="1"/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164" fontId="12" fillId="0" borderId="1" xfId="0" quotePrefix="1" applyNumberFormat="1" applyFont="1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0" fontId="0" fillId="0" borderId="3" xfId="0" applyBorder="1"/>
    <xf numFmtId="165" fontId="0" fillId="0" borderId="0" xfId="0" applyNumberFormat="1"/>
    <xf numFmtId="1" fontId="0" fillId="0" borderId="0" xfId="0" applyNumberFormat="1"/>
    <xf numFmtId="1" fontId="4" fillId="0" borderId="1" xfId="0" applyNumberFormat="1" applyFont="1" applyBorder="1" applyAlignment="1">
      <alignment horizontal="center"/>
    </xf>
    <xf numFmtId="1" fontId="1" fillId="0" borderId="0" xfId="0" applyNumberFormat="1" applyFont="1"/>
    <xf numFmtId="164" fontId="8" fillId="0" borderId="3" xfId="0" applyNumberFormat="1" applyFont="1" applyFill="1" applyBorder="1" applyAlignment="1">
      <alignment horizontal="left"/>
    </xf>
    <xf numFmtId="164" fontId="7" fillId="0" borderId="3" xfId="0" applyNumberFormat="1" applyFont="1" applyFill="1" applyBorder="1" applyAlignment="1">
      <alignment horizontal="left"/>
    </xf>
    <xf numFmtId="164" fontId="8" fillId="0" borderId="0" xfId="0" applyNumberFormat="1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164" fontId="10" fillId="0" borderId="0" xfId="0" quotePrefix="1" applyNumberFormat="1" applyFont="1" applyAlignment="1">
      <alignment horizontal="left"/>
    </xf>
    <xf numFmtId="0" fontId="10" fillId="0" borderId="0" xfId="0" quotePrefix="1" applyFont="1" applyBorder="1"/>
    <xf numFmtId="0" fontId="13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left"/>
    </xf>
    <xf numFmtId="164" fontId="11" fillId="0" borderId="0" xfId="0" quotePrefix="1" applyNumberFormat="1" applyFont="1" applyBorder="1" applyAlignment="1">
      <alignment horizontal="left"/>
    </xf>
    <xf numFmtId="164" fontId="11" fillId="0" borderId="0" xfId="0" quotePrefix="1" applyNumberFormat="1" applyFont="1" applyAlignment="1">
      <alignment horizontal="left"/>
    </xf>
    <xf numFmtId="0" fontId="0" fillId="0" borderId="1" xfId="0" applyBorder="1" applyAlignment="1">
      <alignment horizontal="center"/>
    </xf>
    <xf numFmtId="164" fontId="0" fillId="0" borderId="0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10" fillId="0" borderId="2" xfId="0" applyFont="1" applyBorder="1" applyAlignment="1">
      <alignment horizontal="center"/>
    </xf>
  </cellXfs>
  <cellStyles count="7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ColWidth="10.796875" defaultRowHeight="15.6"/>
  <sheetData>
    <row r="1" spans="1:2">
      <c r="A1" t="s">
        <v>80</v>
      </c>
      <c r="B1" s="1" t="s">
        <v>0</v>
      </c>
    </row>
    <row r="2" spans="1:2">
      <c r="A2" t="s">
        <v>89</v>
      </c>
      <c r="B2" s="1" t="s">
        <v>9</v>
      </c>
    </row>
    <row r="3" spans="1:2">
      <c r="A3" t="s">
        <v>90</v>
      </c>
      <c r="B3" s="1" t="s">
        <v>10</v>
      </c>
    </row>
    <row r="4" spans="1:2">
      <c r="A4" t="s">
        <v>91</v>
      </c>
      <c r="B4" s="1" t="s">
        <v>11</v>
      </c>
    </row>
    <row r="5" spans="1:2">
      <c r="A5" t="s">
        <v>92</v>
      </c>
      <c r="B5" s="1" t="s">
        <v>12</v>
      </c>
    </row>
    <row r="6" spans="1:2">
      <c r="A6" t="s">
        <v>93</v>
      </c>
      <c r="B6" s="1" t="s">
        <v>13</v>
      </c>
    </row>
    <row r="7" spans="1:2">
      <c r="A7" t="s">
        <v>94</v>
      </c>
      <c r="B7" s="1" t="s">
        <v>14</v>
      </c>
    </row>
    <row r="8" spans="1:2">
      <c r="A8" t="s">
        <v>95</v>
      </c>
      <c r="B8" s="1" t="s">
        <v>15</v>
      </c>
    </row>
    <row r="9" spans="1:2">
      <c r="A9" t="s">
        <v>96</v>
      </c>
      <c r="B9" s="1" t="s">
        <v>16</v>
      </c>
    </row>
    <row r="10" spans="1:2">
      <c r="A10" t="s">
        <v>97</v>
      </c>
      <c r="B10" s="1" t="s">
        <v>17</v>
      </c>
    </row>
    <row r="11" spans="1:2">
      <c r="A11" t="s">
        <v>98</v>
      </c>
      <c r="B11" s="1" t="s">
        <v>18</v>
      </c>
    </row>
    <row r="12" spans="1:2">
      <c r="A12" t="s">
        <v>81</v>
      </c>
      <c r="B12" s="1" t="s">
        <v>1</v>
      </c>
    </row>
    <row r="13" spans="1:2">
      <c r="A13" t="s">
        <v>99</v>
      </c>
      <c r="B13" s="1" t="s">
        <v>19</v>
      </c>
    </row>
    <row r="14" spans="1:2">
      <c r="A14" t="s">
        <v>82</v>
      </c>
      <c r="B14" s="1" t="s">
        <v>2</v>
      </c>
    </row>
    <row r="15" spans="1:2">
      <c r="A15" t="s">
        <v>83</v>
      </c>
      <c r="B15" s="1" t="s">
        <v>3</v>
      </c>
    </row>
    <row r="16" spans="1:2">
      <c r="A16" t="s">
        <v>84</v>
      </c>
      <c r="B16" s="1" t="s">
        <v>4</v>
      </c>
    </row>
    <row r="17" spans="1:2">
      <c r="A17" t="s">
        <v>85</v>
      </c>
      <c r="B17" s="1" t="s">
        <v>5</v>
      </c>
    </row>
    <row r="18" spans="1:2">
      <c r="A18" t="s">
        <v>86</v>
      </c>
      <c r="B18" s="1" t="s">
        <v>6</v>
      </c>
    </row>
    <row r="19" spans="1:2">
      <c r="A19" t="s">
        <v>87</v>
      </c>
      <c r="B19" s="1" t="s">
        <v>7</v>
      </c>
    </row>
    <row r="20" spans="1:2">
      <c r="A20" t="s">
        <v>88</v>
      </c>
      <c r="B20" s="1" t="s">
        <v>8</v>
      </c>
    </row>
    <row r="21" spans="1:2">
      <c r="A21" t="s">
        <v>100</v>
      </c>
      <c r="B21" s="1" t="s">
        <v>20</v>
      </c>
    </row>
    <row r="22" spans="1:2">
      <c r="A22" t="s">
        <v>109</v>
      </c>
      <c r="B22" s="1" t="s">
        <v>29</v>
      </c>
    </row>
    <row r="23" spans="1:2">
      <c r="A23" t="s">
        <v>110</v>
      </c>
      <c r="B23" s="1" t="s">
        <v>30</v>
      </c>
    </row>
    <row r="24" spans="1:2">
      <c r="A24" t="s">
        <v>111</v>
      </c>
      <c r="B24" s="1" t="s">
        <v>31</v>
      </c>
    </row>
    <row r="25" spans="1:2">
      <c r="A25" t="s">
        <v>112</v>
      </c>
      <c r="B25" s="1" t="s">
        <v>32</v>
      </c>
    </row>
    <row r="26" spans="1:2">
      <c r="A26" t="s">
        <v>113</v>
      </c>
      <c r="B26" s="1" t="s">
        <v>33</v>
      </c>
    </row>
    <row r="27" spans="1:2">
      <c r="A27" t="s">
        <v>114</v>
      </c>
      <c r="B27" s="1" t="s">
        <v>34</v>
      </c>
    </row>
    <row r="28" spans="1:2">
      <c r="A28" t="s">
        <v>115</v>
      </c>
      <c r="B28" s="1" t="s">
        <v>35</v>
      </c>
    </row>
    <row r="29" spans="1:2">
      <c r="A29" t="s">
        <v>116</v>
      </c>
      <c r="B29" s="1" t="s">
        <v>36</v>
      </c>
    </row>
    <row r="30" spans="1:2">
      <c r="A30" t="s">
        <v>117</v>
      </c>
      <c r="B30" s="1" t="s">
        <v>37</v>
      </c>
    </row>
    <row r="31" spans="1:2">
      <c r="A31" t="s">
        <v>118</v>
      </c>
      <c r="B31" s="1" t="s">
        <v>38</v>
      </c>
    </row>
    <row r="32" spans="1:2">
      <c r="A32" t="s">
        <v>101</v>
      </c>
      <c r="B32" s="1" t="s">
        <v>21</v>
      </c>
    </row>
    <row r="33" spans="1:2">
      <c r="A33" t="s">
        <v>119</v>
      </c>
      <c r="B33" s="1" t="s">
        <v>39</v>
      </c>
    </row>
    <row r="34" spans="1:2">
      <c r="A34" t="s">
        <v>102</v>
      </c>
      <c r="B34" s="1" t="s">
        <v>22</v>
      </c>
    </row>
    <row r="35" spans="1:2">
      <c r="A35" t="s">
        <v>103</v>
      </c>
      <c r="B35" s="1" t="s">
        <v>23</v>
      </c>
    </row>
    <row r="36" spans="1:2">
      <c r="A36" t="s">
        <v>104</v>
      </c>
      <c r="B36" s="1" t="s">
        <v>24</v>
      </c>
    </row>
    <row r="37" spans="1:2">
      <c r="A37" t="s">
        <v>105</v>
      </c>
      <c r="B37" s="1" t="s">
        <v>25</v>
      </c>
    </row>
    <row r="38" spans="1:2">
      <c r="A38" t="s">
        <v>106</v>
      </c>
      <c r="B38" s="1" t="s">
        <v>26</v>
      </c>
    </row>
    <row r="39" spans="1:2">
      <c r="A39" t="s">
        <v>107</v>
      </c>
      <c r="B39" s="1" t="s">
        <v>27</v>
      </c>
    </row>
    <row r="40" spans="1:2">
      <c r="A40" t="s">
        <v>108</v>
      </c>
      <c r="B40" s="1" t="s">
        <v>28</v>
      </c>
    </row>
    <row r="41" spans="1:2">
      <c r="A41" t="s">
        <v>120</v>
      </c>
      <c r="B41" s="1" t="s">
        <v>40</v>
      </c>
    </row>
    <row r="42" spans="1:2">
      <c r="A42" t="s">
        <v>129</v>
      </c>
      <c r="B42" s="1" t="s">
        <v>49</v>
      </c>
    </row>
    <row r="43" spans="1:2">
      <c r="A43" t="s">
        <v>130</v>
      </c>
      <c r="B43" s="1" t="s">
        <v>50</v>
      </c>
    </row>
    <row r="44" spans="1:2">
      <c r="A44" t="s">
        <v>131</v>
      </c>
      <c r="B44" s="1" t="s">
        <v>51</v>
      </c>
    </row>
    <row r="45" spans="1:2">
      <c r="A45" t="s">
        <v>132</v>
      </c>
      <c r="B45" s="1" t="s">
        <v>52</v>
      </c>
    </row>
    <row r="46" spans="1:2">
      <c r="A46" t="s">
        <v>133</v>
      </c>
      <c r="B46" s="1" t="s">
        <v>53</v>
      </c>
    </row>
    <row r="47" spans="1:2">
      <c r="A47" t="s">
        <v>134</v>
      </c>
      <c r="B47" s="1" t="s">
        <v>54</v>
      </c>
    </row>
    <row r="48" spans="1:2">
      <c r="A48" t="s">
        <v>135</v>
      </c>
      <c r="B48" s="1" t="s">
        <v>55</v>
      </c>
    </row>
    <row r="49" spans="1:2">
      <c r="A49" t="s">
        <v>136</v>
      </c>
      <c r="B49" s="1" t="s">
        <v>56</v>
      </c>
    </row>
    <row r="50" spans="1:2">
      <c r="A50" t="s">
        <v>137</v>
      </c>
      <c r="B50" s="1" t="s">
        <v>57</v>
      </c>
    </row>
    <row r="51" spans="1:2">
      <c r="A51" t="s">
        <v>138</v>
      </c>
      <c r="B51" s="1" t="s">
        <v>58</v>
      </c>
    </row>
    <row r="52" spans="1:2">
      <c r="A52" t="s">
        <v>121</v>
      </c>
      <c r="B52" s="1" t="s">
        <v>41</v>
      </c>
    </row>
    <row r="53" spans="1:2">
      <c r="A53" t="s">
        <v>139</v>
      </c>
      <c r="B53" s="1" t="s">
        <v>59</v>
      </c>
    </row>
    <row r="54" spans="1:2">
      <c r="A54" t="s">
        <v>122</v>
      </c>
      <c r="B54" s="1" t="s">
        <v>42</v>
      </c>
    </row>
    <row r="55" spans="1:2">
      <c r="A55" t="s">
        <v>123</v>
      </c>
      <c r="B55" s="1" t="s">
        <v>43</v>
      </c>
    </row>
    <row r="56" spans="1:2">
      <c r="A56" t="s">
        <v>124</v>
      </c>
      <c r="B56" s="1" t="s">
        <v>44</v>
      </c>
    </row>
    <row r="57" spans="1:2">
      <c r="A57" t="s">
        <v>125</v>
      </c>
      <c r="B57" s="1" t="s">
        <v>45</v>
      </c>
    </row>
    <row r="58" spans="1:2">
      <c r="A58" t="s">
        <v>126</v>
      </c>
      <c r="B58" s="1" t="s">
        <v>46</v>
      </c>
    </row>
    <row r="59" spans="1:2">
      <c r="A59" t="s">
        <v>127</v>
      </c>
      <c r="B59" s="1" t="s">
        <v>47</v>
      </c>
    </row>
    <row r="60" spans="1:2">
      <c r="A60" t="s">
        <v>128</v>
      </c>
      <c r="B60" s="1" t="s">
        <v>48</v>
      </c>
    </row>
    <row r="61" spans="1:2">
      <c r="A61" t="s">
        <v>140</v>
      </c>
      <c r="B61" s="1" t="s">
        <v>60</v>
      </c>
    </row>
    <row r="62" spans="1:2">
      <c r="A62" t="s">
        <v>149</v>
      </c>
      <c r="B62" s="1" t="s">
        <v>69</v>
      </c>
    </row>
    <row r="63" spans="1:2">
      <c r="A63" t="s">
        <v>150</v>
      </c>
      <c r="B63" s="1" t="s">
        <v>70</v>
      </c>
    </row>
    <row r="64" spans="1:2">
      <c r="A64" t="s">
        <v>151</v>
      </c>
      <c r="B64" s="1" t="s">
        <v>71</v>
      </c>
    </row>
    <row r="65" spans="1:2">
      <c r="A65" t="s">
        <v>152</v>
      </c>
      <c r="B65" s="1" t="s">
        <v>72</v>
      </c>
    </row>
    <row r="66" spans="1:2">
      <c r="A66" t="s">
        <v>153</v>
      </c>
      <c r="B66" s="1" t="s">
        <v>73</v>
      </c>
    </row>
    <row r="67" spans="1:2">
      <c r="A67" t="s">
        <v>154</v>
      </c>
      <c r="B67" s="1" t="s">
        <v>74</v>
      </c>
    </row>
    <row r="68" spans="1:2">
      <c r="A68" t="s">
        <v>155</v>
      </c>
      <c r="B68" s="1" t="s">
        <v>75</v>
      </c>
    </row>
    <row r="69" spans="1:2">
      <c r="A69" t="s">
        <v>156</v>
      </c>
      <c r="B69" s="1" t="s">
        <v>76</v>
      </c>
    </row>
    <row r="70" spans="1:2">
      <c r="A70" t="s">
        <v>157</v>
      </c>
      <c r="B70" s="1" t="s">
        <v>77</v>
      </c>
    </row>
    <row r="71" spans="1:2">
      <c r="A71" t="s">
        <v>158</v>
      </c>
      <c r="B71" s="1" t="s">
        <v>78</v>
      </c>
    </row>
    <row r="72" spans="1:2">
      <c r="A72" t="s">
        <v>141</v>
      </c>
      <c r="B72" s="1" t="s">
        <v>61</v>
      </c>
    </row>
    <row r="73" spans="1:2">
      <c r="A73" t="s">
        <v>159</v>
      </c>
      <c r="B73" s="1" t="s">
        <v>79</v>
      </c>
    </row>
    <row r="74" spans="1:2">
      <c r="A74" t="s">
        <v>142</v>
      </c>
      <c r="B74" s="1" t="s">
        <v>62</v>
      </c>
    </row>
    <row r="75" spans="1:2">
      <c r="A75" t="s">
        <v>143</v>
      </c>
      <c r="B75" s="1" t="s">
        <v>63</v>
      </c>
    </row>
    <row r="76" spans="1:2">
      <c r="A76" t="s">
        <v>144</v>
      </c>
      <c r="B76" s="1" t="s">
        <v>64</v>
      </c>
    </row>
    <row r="77" spans="1:2">
      <c r="A77" t="s">
        <v>145</v>
      </c>
      <c r="B77" s="1" t="s">
        <v>65</v>
      </c>
    </row>
    <row r="78" spans="1:2">
      <c r="A78" t="s">
        <v>146</v>
      </c>
      <c r="B78" s="1" t="s">
        <v>66</v>
      </c>
    </row>
    <row r="79" spans="1:2">
      <c r="A79" t="s">
        <v>147</v>
      </c>
      <c r="B79" s="1" t="s">
        <v>67</v>
      </c>
    </row>
    <row r="80" spans="1:2">
      <c r="A80" t="s">
        <v>148</v>
      </c>
      <c r="B80" s="1" t="s">
        <v>68</v>
      </c>
    </row>
  </sheetData>
  <sortState ref="A1:B8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abSelected="1" workbookViewId="0">
      <pane xSplit="1" ySplit="2" topLeftCell="B94" activePane="bottomRight" state="frozen"/>
      <selection pane="topRight" activeCell="B1" sqref="B1"/>
      <selection pane="bottomLeft" activeCell="A3" sqref="A3"/>
      <selection pane="bottomRight" activeCell="B1" sqref="B1:B1048576"/>
    </sheetView>
  </sheetViews>
  <sheetFormatPr defaultColWidth="10.796875" defaultRowHeight="15.6"/>
  <cols>
    <col min="1" max="1" width="14.1484375" bestFit="1" customWidth="1"/>
    <col min="2" max="2" width="9.1484375" bestFit="1" customWidth="1"/>
    <col min="3" max="3" width="4.1484375" bestFit="1" customWidth="1"/>
    <col min="4" max="4" width="11.34765625" style="4" bestFit="1" customWidth="1"/>
    <col min="5" max="5" width="10.84765625" style="4" bestFit="1" customWidth="1"/>
    <col min="6" max="6" width="11.84765625" style="4" customWidth="1"/>
    <col min="7" max="7" width="7.84765625" style="66" bestFit="1" customWidth="1"/>
    <col min="8" max="8" width="6.84765625" bestFit="1" customWidth="1"/>
    <col min="9" max="9" width="7.1484375" bestFit="1" customWidth="1"/>
    <col min="10" max="11" width="5.84765625" style="4" bestFit="1" customWidth="1"/>
    <col min="12" max="13" width="5.84765625" style="4" customWidth="1"/>
    <col min="14" max="14" width="6" style="4" bestFit="1" customWidth="1"/>
    <col min="15" max="15" width="10.84765625" style="4"/>
    <col min="16" max="16" width="15" style="4" customWidth="1"/>
    <col min="17" max="17" width="9.34765625" style="4" bestFit="1" customWidth="1"/>
    <col min="18" max="18" width="4.5" bestFit="1" customWidth="1"/>
    <col min="19" max="19" width="7.1484375" bestFit="1" customWidth="1"/>
    <col min="20" max="20" width="5.1484375" bestFit="1" customWidth="1"/>
  </cols>
  <sheetData>
    <row r="1" spans="1:20">
      <c r="F1" s="82" t="s">
        <v>166</v>
      </c>
      <c r="J1" s="84" t="s">
        <v>170</v>
      </c>
      <c r="K1" s="84"/>
      <c r="P1" s="82" t="s">
        <v>190</v>
      </c>
      <c r="Q1" s="81" t="s">
        <v>160</v>
      </c>
      <c r="R1" s="81"/>
      <c r="S1" s="81"/>
    </row>
    <row r="2" spans="1:20">
      <c r="A2" s="2" t="s">
        <v>161</v>
      </c>
      <c r="B2" s="2" t="s">
        <v>162</v>
      </c>
      <c r="C2" s="3" t="s">
        <v>163</v>
      </c>
      <c r="D2" s="5" t="s">
        <v>164</v>
      </c>
      <c r="E2" s="5" t="s">
        <v>165</v>
      </c>
      <c r="F2" s="83"/>
      <c r="G2" s="67" t="s">
        <v>167</v>
      </c>
      <c r="H2" s="3" t="s">
        <v>168</v>
      </c>
      <c r="I2" s="2" t="s">
        <v>169</v>
      </c>
      <c r="J2" s="5" t="s">
        <v>1169</v>
      </c>
      <c r="K2" s="5" t="s">
        <v>1170</v>
      </c>
      <c r="L2" s="5" t="s">
        <v>171</v>
      </c>
      <c r="M2" s="5" t="s">
        <v>172</v>
      </c>
      <c r="N2" s="5" t="s">
        <v>173</v>
      </c>
      <c r="O2" s="5" t="s">
        <v>174</v>
      </c>
      <c r="P2" s="83"/>
      <c r="Q2" s="5" t="s">
        <v>175</v>
      </c>
      <c r="R2" s="2" t="s">
        <v>176</v>
      </c>
      <c r="S2" s="3" t="s">
        <v>168</v>
      </c>
      <c r="T2" s="2" t="s">
        <v>177</v>
      </c>
    </row>
    <row r="3" spans="1:20">
      <c r="A3" t="s">
        <v>178</v>
      </c>
      <c r="B3" t="s">
        <v>184</v>
      </c>
      <c r="C3">
        <v>660</v>
      </c>
      <c r="D3" s="4">
        <v>194921.38200000001</v>
      </c>
      <c r="E3" s="4">
        <v>195999.52</v>
      </c>
      <c r="F3" s="4">
        <v>20035.88</v>
      </c>
      <c r="G3" s="66">
        <v>3080</v>
      </c>
      <c r="H3" t="s">
        <v>189</v>
      </c>
      <c r="I3">
        <v>9.0999999999999998E-2</v>
      </c>
      <c r="J3" s="4">
        <v>0.09</v>
      </c>
      <c r="K3" s="4">
        <v>9.2999999999999999E-2</v>
      </c>
      <c r="L3" s="4">
        <v>0.38900000000000001</v>
      </c>
      <c r="M3" s="4">
        <v>0.374</v>
      </c>
      <c r="N3" s="4">
        <v>0.121</v>
      </c>
      <c r="O3" s="4">
        <v>17.52</v>
      </c>
      <c r="P3">
        <v>1.823</v>
      </c>
    </row>
    <row r="4" spans="1:20">
      <c r="A4" t="s">
        <v>179</v>
      </c>
      <c r="B4" t="s">
        <v>184</v>
      </c>
      <c r="C4">
        <v>660</v>
      </c>
      <c r="D4" s="4">
        <v>190658.47200000001</v>
      </c>
      <c r="E4" s="4">
        <v>192091.497</v>
      </c>
      <c r="F4" s="4">
        <v>15614.97</v>
      </c>
      <c r="G4" s="66">
        <v>3001</v>
      </c>
      <c r="H4" t="s">
        <v>189</v>
      </c>
      <c r="I4">
        <v>0.08</v>
      </c>
      <c r="J4" s="4">
        <v>7.9000000000000001E-2</v>
      </c>
      <c r="K4" s="4">
        <v>8.1000000000000003E-2</v>
      </c>
      <c r="L4" s="4">
        <v>0.54600000000000004</v>
      </c>
      <c r="M4" s="4">
        <v>0.52200000000000002</v>
      </c>
      <c r="N4" s="4">
        <v>9.4E-2</v>
      </c>
      <c r="O4" s="4">
        <v>7.0979999999999999</v>
      </c>
      <c r="P4">
        <v>1.7549999999999999</v>
      </c>
      <c r="Q4" s="4">
        <v>4420.91</v>
      </c>
      <c r="R4">
        <v>79</v>
      </c>
      <c r="S4" t="s">
        <v>189</v>
      </c>
    </row>
    <row r="5" spans="1:20">
      <c r="A5" t="s">
        <v>180</v>
      </c>
      <c r="B5" t="s">
        <v>184</v>
      </c>
      <c r="C5">
        <v>660</v>
      </c>
      <c r="D5" s="4">
        <v>186769.77799999999</v>
      </c>
      <c r="E5" s="4">
        <v>188553.19699999999</v>
      </c>
      <c r="F5" s="4">
        <v>11570.276</v>
      </c>
      <c r="G5" s="66">
        <v>2923</v>
      </c>
      <c r="H5" t="s">
        <v>189</v>
      </c>
      <c r="I5">
        <v>6.7000000000000004E-2</v>
      </c>
      <c r="J5" s="4">
        <v>6.6000000000000003E-2</v>
      </c>
      <c r="K5" s="4">
        <v>6.8000000000000005E-2</v>
      </c>
      <c r="L5" s="4">
        <v>0.68899999999999995</v>
      </c>
      <c r="M5" s="4">
        <v>0.66300000000000003</v>
      </c>
      <c r="N5" s="4">
        <v>6.9000000000000006E-2</v>
      </c>
      <c r="O5" s="4">
        <v>5.8319999999999999</v>
      </c>
      <c r="P5">
        <v>1.706</v>
      </c>
      <c r="Q5" s="4">
        <v>4044.694</v>
      </c>
      <c r="R5">
        <v>78</v>
      </c>
      <c r="S5" t="s">
        <v>189</v>
      </c>
    </row>
    <row r="6" spans="1:20">
      <c r="A6" t="s">
        <v>181</v>
      </c>
      <c r="B6" t="s">
        <v>184</v>
      </c>
      <c r="C6">
        <v>660</v>
      </c>
      <c r="D6" s="4">
        <v>184072.541</v>
      </c>
      <c r="E6" s="4">
        <v>186201.86300000001</v>
      </c>
      <c r="F6" s="4">
        <v>8719.0390000000007</v>
      </c>
      <c r="G6" s="66">
        <v>2846</v>
      </c>
      <c r="H6" t="s">
        <v>189</v>
      </c>
      <c r="I6">
        <v>5.6000000000000001E-2</v>
      </c>
      <c r="J6" s="4">
        <v>5.5E-2</v>
      </c>
      <c r="K6" s="4">
        <v>5.7000000000000002E-2</v>
      </c>
      <c r="L6" s="4">
        <v>0.78900000000000003</v>
      </c>
      <c r="M6" s="4">
        <v>0.76500000000000001</v>
      </c>
      <c r="N6" s="4">
        <v>0.05</v>
      </c>
      <c r="O6" s="4">
        <v>4.3920000000000003</v>
      </c>
      <c r="P6">
        <v>1.6659999999999999</v>
      </c>
      <c r="Q6" s="4">
        <v>2851.2370000000001</v>
      </c>
      <c r="R6">
        <v>77</v>
      </c>
      <c r="S6" t="s">
        <v>189</v>
      </c>
    </row>
    <row r="7" spans="1:20">
      <c r="A7" s="12" t="s">
        <v>182</v>
      </c>
      <c r="B7" t="s">
        <v>184</v>
      </c>
      <c r="C7">
        <v>660</v>
      </c>
      <c r="D7" s="4">
        <v>182189.174</v>
      </c>
      <c r="E7" s="4">
        <v>184659.90599999999</v>
      </c>
      <c r="F7" s="4">
        <v>6683.6729999999998</v>
      </c>
      <c r="G7" s="66">
        <v>2770</v>
      </c>
      <c r="H7" t="s">
        <v>189</v>
      </c>
      <c r="I7" s="6">
        <v>4.5999999999999999E-2</v>
      </c>
      <c r="J7" s="14">
        <v>4.4999999999999998E-2</v>
      </c>
      <c r="K7" s="4">
        <v>4.8000000000000001E-2</v>
      </c>
      <c r="L7" s="4">
        <v>0.85899999999999999</v>
      </c>
      <c r="M7" s="4">
        <v>0.83899999999999997</v>
      </c>
      <c r="N7" s="4">
        <v>3.5999999999999997E-2</v>
      </c>
      <c r="O7" s="4">
        <v>3.3370000000000002</v>
      </c>
      <c r="P7">
        <v>1.631</v>
      </c>
      <c r="Q7" s="4">
        <v>2035.367</v>
      </c>
      <c r="R7">
        <v>76</v>
      </c>
      <c r="S7" t="s">
        <v>189</v>
      </c>
      <c r="T7" t="s">
        <v>758</v>
      </c>
    </row>
    <row r="8" spans="1:20">
      <c r="A8" t="s">
        <v>183</v>
      </c>
      <c r="B8" t="s">
        <v>184</v>
      </c>
      <c r="C8">
        <v>660</v>
      </c>
      <c r="D8" s="4">
        <v>181340.15</v>
      </c>
      <c r="E8" s="4">
        <v>184147.8</v>
      </c>
      <c r="F8" s="4">
        <v>5684.6480000000001</v>
      </c>
      <c r="G8" s="66">
        <v>2695</v>
      </c>
      <c r="H8" t="s">
        <v>189</v>
      </c>
      <c r="I8">
        <v>4.1000000000000002E-2</v>
      </c>
      <c r="J8" s="4">
        <v>0.04</v>
      </c>
      <c r="K8" s="4">
        <v>4.2000000000000003E-2</v>
      </c>
      <c r="L8" s="4">
        <v>0.89200000000000002</v>
      </c>
      <c r="M8" s="4">
        <v>0.874</v>
      </c>
      <c r="N8" s="4">
        <v>0.03</v>
      </c>
      <c r="O8" s="4">
        <v>2.2589999999999999</v>
      </c>
      <c r="P8">
        <v>1.603</v>
      </c>
      <c r="Q8" s="4">
        <v>999.02499999999998</v>
      </c>
      <c r="R8">
        <v>75</v>
      </c>
      <c r="S8" t="s">
        <v>189</v>
      </c>
      <c r="T8" t="s">
        <v>757</v>
      </c>
    </row>
    <row r="9" spans="1:20">
      <c r="A9" s="12" t="s">
        <v>185</v>
      </c>
      <c r="B9" t="s">
        <v>184</v>
      </c>
      <c r="C9">
        <v>660</v>
      </c>
      <c r="D9" s="4">
        <v>180830.777</v>
      </c>
      <c r="E9" s="14">
        <v>183970.853</v>
      </c>
      <c r="F9" s="4">
        <v>5027.2749999999996</v>
      </c>
      <c r="G9" s="66">
        <v>2621</v>
      </c>
      <c r="H9" t="s">
        <v>189</v>
      </c>
      <c r="I9">
        <v>3.6999999999999998E-2</v>
      </c>
      <c r="J9" s="4">
        <v>3.5999999999999997E-2</v>
      </c>
      <c r="K9" s="4">
        <v>3.9E-2</v>
      </c>
      <c r="L9" s="4">
        <v>0.91300000000000003</v>
      </c>
      <c r="M9" s="4">
        <v>0.89600000000000002</v>
      </c>
      <c r="N9" s="4">
        <v>2.7E-2</v>
      </c>
      <c r="O9" s="14">
        <v>1.61</v>
      </c>
      <c r="P9" s="6">
        <v>1.5720000000000001</v>
      </c>
      <c r="Q9" s="4">
        <v>657.37199999999996</v>
      </c>
      <c r="R9">
        <v>74</v>
      </c>
      <c r="S9" t="s">
        <v>189</v>
      </c>
      <c r="T9" t="s">
        <v>755</v>
      </c>
    </row>
    <row r="10" spans="1:20">
      <c r="A10" t="s">
        <v>186</v>
      </c>
      <c r="B10" t="s">
        <v>184</v>
      </c>
      <c r="C10">
        <v>660</v>
      </c>
      <c r="D10" s="4">
        <v>180535.427</v>
      </c>
      <c r="E10" s="4">
        <v>184003.43599999999</v>
      </c>
      <c r="F10" s="4">
        <v>4585.9250000000002</v>
      </c>
      <c r="G10" s="66">
        <v>2548</v>
      </c>
      <c r="H10" t="s">
        <v>189</v>
      </c>
      <c r="I10">
        <v>3.5000000000000003E-2</v>
      </c>
      <c r="J10" s="4">
        <v>3.3000000000000002E-2</v>
      </c>
      <c r="K10" s="4">
        <v>3.5999999999999997E-2</v>
      </c>
      <c r="L10" s="4">
        <v>0.92700000000000005</v>
      </c>
      <c r="M10" s="4">
        <v>0.90900000000000003</v>
      </c>
      <c r="N10" s="4">
        <v>2.4E-2</v>
      </c>
      <c r="O10" s="4">
        <v>1.4630000000000001</v>
      </c>
      <c r="P10">
        <v>1.546</v>
      </c>
      <c r="Q10" s="4">
        <v>441.35</v>
      </c>
      <c r="R10">
        <v>73</v>
      </c>
      <c r="S10" t="s">
        <v>189</v>
      </c>
      <c r="T10" t="s">
        <v>756</v>
      </c>
    </row>
    <row r="11" spans="1:20" hidden="1">
      <c r="A11" t="s">
        <v>187</v>
      </c>
      <c r="B11" t="s">
        <v>184</v>
      </c>
      <c r="C11">
        <v>660</v>
      </c>
      <c r="D11" s="4">
        <v>180281.82399999999</v>
      </c>
      <c r="E11" s="4">
        <v>184073.27499999999</v>
      </c>
      <c r="F11" s="4">
        <v>4188.3220000000001</v>
      </c>
      <c r="G11" s="66">
        <v>2476</v>
      </c>
      <c r="H11" t="s">
        <v>189</v>
      </c>
      <c r="I11">
        <v>3.2000000000000001E-2</v>
      </c>
      <c r="J11" s="4">
        <v>3.1E-2</v>
      </c>
      <c r="K11" s="4">
        <v>3.4000000000000002E-2</v>
      </c>
      <c r="L11" s="4">
        <v>0.93799999999999994</v>
      </c>
      <c r="M11" s="4">
        <v>0.92100000000000004</v>
      </c>
      <c r="N11" s="4">
        <v>2.3E-2</v>
      </c>
      <c r="O11" s="4">
        <v>1.2210000000000001</v>
      </c>
      <c r="P11">
        <v>1.518</v>
      </c>
      <c r="Q11" s="4">
        <v>397.60300000000001</v>
      </c>
      <c r="R11">
        <v>72</v>
      </c>
      <c r="S11" t="s">
        <v>189</v>
      </c>
    </row>
    <row r="12" spans="1:20" hidden="1">
      <c r="A12" t="s">
        <v>188</v>
      </c>
      <c r="B12" t="s">
        <v>184</v>
      </c>
      <c r="C12">
        <v>660</v>
      </c>
      <c r="D12" s="4">
        <v>180133.73300000001</v>
      </c>
      <c r="E12" s="4">
        <v>184244.13200000001</v>
      </c>
      <c r="F12" s="4">
        <v>3898.2310000000002</v>
      </c>
      <c r="G12" s="66">
        <v>2405</v>
      </c>
      <c r="H12" t="s">
        <v>189</v>
      </c>
      <c r="I12">
        <v>3.1E-2</v>
      </c>
      <c r="J12" s="4">
        <v>2.9000000000000001E-2</v>
      </c>
      <c r="K12" s="4">
        <v>3.2000000000000001E-2</v>
      </c>
      <c r="L12" s="4">
        <v>0.94599999999999995</v>
      </c>
      <c r="M12" s="4">
        <v>0.92900000000000005</v>
      </c>
      <c r="N12" s="4">
        <v>2.1000000000000001E-2</v>
      </c>
      <c r="O12" s="4">
        <v>1.153</v>
      </c>
      <c r="P12">
        <v>1.4930000000000001</v>
      </c>
      <c r="Q12" s="4">
        <v>290.09199999999998</v>
      </c>
      <c r="R12">
        <v>71</v>
      </c>
      <c r="S12" t="s">
        <v>189</v>
      </c>
    </row>
    <row r="13" spans="1:20">
      <c r="P13"/>
      <c r="T13" t="s">
        <v>941</v>
      </c>
    </row>
    <row r="14" spans="1:20">
      <c r="A14" t="s">
        <v>759</v>
      </c>
      <c r="B14" t="s">
        <v>184</v>
      </c>
      <c r="C14">
        <v>660</v>
      </c>
      <c r="D14" s="4">
        <v>187163.446</v>
      </c>
      <c r="E14" s="4">
        <v>188201.15400000001</v>
      </c>
      <c r="F14">
        <v>19349.175999999999</v>
      </c>
      <c r="G14" s="66">
        <v>2849</v>
      </c>
      <c r="H14" t="s">
        <v>189</v>
      </c>
      <c r="I14">
        <v>9.4E-2</v>
      </c>
      <c r="J14" s="4">
        <v>9.1999999999999998E-2</v>
      </c>
      <c r="K14" s="4">
        <v>9.5000000000000001E-2</v>
      </c>
      <c r="L14" s="4">
        <v>0.39100000000000001</v>
      </c>
      <c r="M14" s="4">
        <v>0.375</v>
      </c>
      <c r="N14" s="4">
        <v>0.124</v>
      </c>
      <c r="O14">
        <v>17.201000000000001</v>
      </c>
      <c r="P14">
        <v>1.8049999999999999</v>
      </c>
    </row>
    <row r="15" spans="1:20">
      <c r="A15" t="s">
        <v>760</v>
      </c>
      <c r="B15" t="s">
        <v>184</v>
      </c>
      <c r="C15">
        <v>660</v>
      </c>
      <c r="D15" s="4">
        <v>182969.28</v>
      </c>
      <c r="E15" s="4">
        <v>184348.397</v>
      </c>
      <c r="F15">
        <v>15003.009</v>
      </c>
      <c r="G15" s="66">
        <v>2773</v>
      </c>
      <c r="H15" t="s">
        <v>189</v>
      </c>
      <c r="I15">
        <v>8.2000000000000003E-2</v>
      </c>
      <c r="J15" s="4">
        <v>0.08</v>
      </c>
      <c r="K15" s="4">
        <v>8.3000000000000004E-2</v>
      </c>
      <c r="L15" s="4">
        <v>0.54900000000000004</v>
      </c>
      <c r="M15" s="4">
        <v>0.52400000000000002</v>
      </c>
      <c r="N15" s="4">
        <v>9.6000000000000002E-2</v>
      </c>
      <c r="O15">
        <v>7.0030000000000001</v>
      </c>
      <c r="P15">
        <v>1.738</v>
      </c>
      <c r="Q15">
        <v>4346.1670000000004</v>
      </c>
      <c r="R15">
        <v>76</v>
      </c>
      <c r="S15" t="s">
        <v>189</v>
      </c>
    </row>
    <row r="16" spans="1:20">
      <c r="A16" t="s">
        <v>761</v>
      </c>
      <c r="B16" t="s">
        <v>184</v>
      </c>
      <c r="C16">
        <v>660</v>
      </c>
      <c r="D16" s="4">
        <v>179088.91500000001</v>
      </c>
      <c r="E16" s="4">
        <v>180804.95</v>
      </c>
      <c r="F16">
        <v>10972.644</v>
      </c>
      <c r="G16" s="66">
        <v>2698</v>
      </c>
      <c r="H16" t="s">
        <v>189</v>
      </c>
      <c r="I16">
        <v>6.8000000000000005E-2</v>
      </c>
      <c r="J16" s="4">
        <v>6.7000000000000004E-2</v>
      </c>
      <c r="K16" s="4">
        <v>7.0000000000000007E-2</v>
      </c>
      <c r="L16" s="4">
        <v>0.69499999999999995</v>
      </c>
      <c r="M16" s="4">
        <v>0.66900000000000004</v>
      </c>
      <c r="N16" s="4">
        <v>6.9000000000000006E-2</v>
      </c>
      <c r="O16">
        <v>5.8120000000000003</v>
      </c>
      <c r="P16">
        <v>1.6859999999999999</v>
      </c>
      <c r="Q16">
        <v>4030.3649999999998</v>
      </c>
      <c r="R16">
        <v>75</v>
      </c>
      <c r="S16" t="s">
        <v>189</v>
      </c>
    </row>
    <row r="17" spans="1:20">
      <c r="A17" t="s">
        <v>762</v>
      </c>
      <c r="B17" t="s">
        <v>184</v>
      </c>
      <c r="C17">
        <v>660</v>
      </c>
      <c r="D17" s="4">
        <v>176446.33600000001</v>
      </c>
      <c r="E17" s="4">
        <v>178494.79699999999</v>
      </c>
      <c r="F17">
        <v>8182.0649999999996</v>
      </c>
      <c r="G17" s="66">
        <v>2624</v>
      </c>
      <c r="H17" t="s">
        <v>189</v>
      </c>
      <c r="I17">
        <v>5.7000000000000002E-2</v>
      </c>
      <c r="J17" s="4">
        <v>5.5E-2</v>
      </c>
      <c r="K17" s="4">
        <v>5.8000000000000003E-2</v>
      </c>
      <c r="L17" s="4">
        <v>0.79500000000000004</v>
      </c>
      <c r="M17" s="4">
        <v>0.77100000000000002</v>
      </c>
      <c r="N17" s="4">
        <v>0.05</v>
      </c>
      <c r="O17">
        <v>4.266</v>
      </c>
      <c r="P17">
        <v>1.647</v>
      </c>
      <c r="Q17">
        <v>2790.5790000000002</v>
      </c>
      <c r="R17">
        <v>74</v>
      </c>
      <c r="S17" t="s">
        <v>189</v>
      </c>
    </row>
    <row r="18" spans="1:20">
      <c r="A18" s="12" t="s">
        <v>763</v>
      </c>
      <c r="B18" t="s">
        <v>184</v>
      </c>
      <c r="C18">
        <v>660</v>
      </c>
      <c r="D18" s="4">
        <v>174575.05</v>
      </c>
      <c r="E18" s="4">
        <v>176951.44500000001</v>
      </c>
      <c r="F18">
        <v>6164.78</v>
      </c>
      <c r="G18" s="66">
        <v>2551</v>
      </c>
      <c r="H18" t="s">
        <v>189</v>
      </c>
      <c r="I18" s="6">
        <v>4.5999999999999999E-2</v>
      </c>
      <c r="J18" s="14">
        <v>4.4999999999999998E-2</v>
      </c>
      <c r="K18" s="4">
        <v>4.8000000000000001E-2</v>
      </c>
      <c r="L18" s="4">
        <v>0.86699999999999999</v>
      </c>
      <c r="M18" s="4">
        <v>0.84699999999999998</v>
      </c>
      <c r="N18" s="4">
        <v>3.5000000000000003E-2</v>
      </c>
      <c r="O18">
        <v>3.2949999999999999</v>
      </c>
      <c r="P18">
        <v>1.6120000000000001</v>
      </c>
      <c r="Q18">
        <v>2017.2860000000001</v>
      </c>
      <c r="R18">
        <v>73</v>
      </c>
      <c r="S18" t="s">
        <v>189</v>
      </c>
      <c r="T18" t="s">
        <v>758</v>
      </c>
    </row>
    <row r="19" spans="1:20">
      <c r="A19" t="s">
        <v>764</v>
      </c>
      <c r="B19" t="s">
        <v>184</v>
      </c>
      <c r="C19">
        <v>660</v>
      </c>
      <c r="D19" s="4">
        <v>173773.12</v>
      </c>
      <c r="E19" s="4">
        <v>176472.95600000001</v>
      </c>
      <c r="F19">
        <v>5218.8490000000002</v>
      </c>
      <c r="G19" s="66">
        <v>2479</v>
      </c>
      <c r="H19" t="s">
        <v>189</v>
      </c>
      <c r="I19">
        <v>4.1000000000000002E-2</v>
      </c>
      <c r="J19" s="4">
        <v>3.9E-2</v>
      </c>
      <c r="K19" s="4">
        <v>4.2000000000000003E-2</v>
      </c>
      <c r="L19" s="4">
        <v>0.89900000000000002</v>
      </c>
      <c r="M19" s="4">
        <v>0.88100000000000001</v>
      </c>
      <c r="N19" s="4">
        <v>2.9000000000000001E-2</v>
      </c>
      <c r="O19">
        <v>2.1859999999999999</v>
      </c>
      <c r="P19">
        <v>1.583</v>
      </c>
      <c r="Q19">
        <v>945.93</v>
      </c>
      <c r="R19">
        <v>72</v>
      </c>
      <c r="S19" t="s">
        <v>189</v>
      </c>
      <c r="T19" t="s">
        <v>939</v>
      </c>
    </row>
    <row r="20" spans="1:20">
      <c r="A20" s="12" t="s">
        <v>765</v>
      </c>
      <c r="B20" t="s">
        <v>184</v>
      </c>
      <c r="C20">
        <v>660</v>
      </c>
      <c r="D20" s="4">
        <v>173274.89300000001</v>
      </c>
      <c r="E20" s="14">
        <v>176293.67800000001</v>
      </c>
      <c r="F20">
        <v>4578.6229999999996</v>
      </c>
      <c r="G20" s="66">
        <v>2408</v>
      </c>
      <c r="H20" t="s">
        <v>189</v>
      </c>
      <c r="I20">
        <v>3.6999999999999998E-2</v>
      </c>
      <c r="J20" s="4">
        <v>3.5000000000000003E-2</v>
      </c>
      <c r="K20" s="4">
        <v>3.9E-2</v>
      </c>
      <c r="L20" s="4">
        <v>0.92</v>
      </c>
      <c r="M20" s="4">
        <v>0.90300000000000002</v>
      </c>
      <c r="N20" s="4">
        <v>2.5999999999999999E-2</v>
      </c>
      <c r="O20" s="6">
        <v>1.5669999999999999</v>
      </c>
      <c r="P20" s="6">
        <v>1.5529999999999999</v>
      </c>
      <c r="Q20">
        <v>640.22699999999998</v>
      </c>
      <c r="R20">
        <v>71</v>
      </c>
      <c r="S20" t="s">
        <v>189</v>
      </c>
      <c r="T20" t="s">
        <v>940</v>
      </c>
    </row>
    <row r="21" spans="1:20">
      <c r="A21" s="12" t="s">
        <v>766</v>
      </c>
      <c r="B21" t="s">
        <v>184</v>
      </c>
      <c r="C21">
        <v>660</v>
      </c>
      <c r="D21" s="4">
        <v>172988.49600000001</v>
      </c>
      <c r="E21" s="4">
        <v>176321.73800000001</v>
      </c>
      <c r="F21" s="4">
        <v>4152.2250000000004</v>
      </c>
      <c r="G21" s="66">
        <v>2338</v>
      </c>
      <c r="H21" t="s">
        <v>189</v>
      </c>
      <c r="I21">
        <v>3.4000000000000002E-2</v>
      </c>
      <c r="J21" s="4">
        <v>3.3000000000000002E-2</v>
      </c>
      <c r="K21" s="4">
        <v>3.5999999999999997E-2</v>
      </c>
      <c r="L21" s="4">
        <v>0.93300000000000005</v>
      </c>
      <c r="M21" s="4">
        <v>0.91600000000000004</v>
      </c>
      <c r="N21" s="4">
        <v>2.3E-2</v>
      </c>
      <c r="O21">
        <v>1.399</v>
      </c>
      <c r="P21">
        <v>1.5269999999999999</v>
      </c>
      <c r="Q21" s="4">
        <v>426.39800000000002</v>
      </c>
      <c r="R21">
        <v>70</v>
      </c>
      <c r="S21" t="s">
        <v>189</v>
      </c>
    </row>
    <row r="22" spans="1:20">
      <c r="T22" t="s">
        <v>942</v>
      </c>
    </row>
    <row r="23" spans="1:20">
      <c r="A23" t="s">
        <v>943</v>
      </c>
      <c r="B23" t="s">
        <v>184</v>
      </c>
      <c r="C23">
        <v>660</v>
      </c>
      <c r="D23" s="4">
        <v>163785.601</v>
      </c>
      <c r="E23" s="4">
        <v>164688.541</v>
      </c>
      <c r="F23">
        <v>16464.521000000001</v>
      </c>
      <c r="G23" s="66">
        <v>2144</v>
      </c>
      <c r="H23" t="s">
        <v>189</v>
      </c>
      <c r="I23">
        <v>0.10100000000000001</v>
      </c>
      <c r="J23" s="4">
        <v>9.9000000000000005E-2</v>
      </c>
      <c r="K23" s="4">
        <v>0.10199999999999999</v>
      </c>
      <c r="L23" s="4">
        <v>0.40899999999999997</v>
      </c>
      <c r="M23" s="4">
        <v>0.39100000000000001</v>
      </c>
      <c r="N23" s="4">
        <v>0.128</v>
      </c>
      <c r="O23">
        <v>16.062999999999999</v>
      </c>
      <c r="P23">
        <v>1.744</v>
      </c>
    </row>
    <row r="24" spans="1:20">
      <c r="A24" t="s">
        <v>944</v>
      </c>
      <c r="B24" t="s">
        <v>184</v>
      </c>
      <c r="C24">
        <v>660</v>
      </c>
      <c r="D24" s="4">
        <v>160142.541</v>
      </c>
      <c r="E24" s="4">
        <v>161341.96900000001</v>
      </c>
      <c r="F24">
        <v>12689.462</v>
      </c>
      <c r="G24" s="66">
        <v>2078</v>
      </c>
      <c r="H24" t="s">
        <v>189</v>
      </c>
      <c r="I24">
        <v>8.7999999999999995E-2</v>
      </c>
      <c r="J24" s="4">
        <v>8.5999999999999993E-2</v>
      </c>
      <c r="K24" s="4">
        <v>8.8999999999999996E-2</v>
      </c>
      <c r="L24" s="4">
        <v>0.56200000000000006</v>
      </c>
      <c r="M24" s="4">
        <v>0.53400000000000003</v>
      </c>
      <c r="N24" s="4">
        <v>0.10199999999999999</v>
      </c>
      <c r="O24">
        <v>6.1470000000000002</v>
      </c>
      <c r="P24">
        <v>1.671</v>
      </c>
      <c r="Q24">
        <v>3775.06</v>
      </c>
      <c r="R24">
        <v>66</v>
      </c>
      <c r="S24" t="s">
        <v>189</v>
      </c>
    </row>
    <row r="25" spans="1:20">
      <c r="A25" t="s">
        <v>945</v>
      </c>
      <c r="B25" t="s">
        <v>184</v>
      </c>
      <c r="C25">
        <v>660</v>
      </c>
      <c r="D25" s="4">
        <v>156391.992</v>
      </c>
      <c r="E25" s="4">
        <v>157883.416</v>
      </c>
      <c r="F25">
        <v>8808.9130000000005</v>
      </c>
      <c r="G25" s="66">
        <v>2013</v>
      </c>
      <c r="H25" t="s">
        <v>189</v>
      </c>
      <c r="I25">
        <v>7.1999999999999995E-2</v>
      </c>
      <c r="J25" s="4">
        <v>7.0000000000000007E-2</v>
      </c>
      <c r="K25" s="4">
        <v>7.2999999999999995E-2</v>
      </c>
      <c r="L25" s="4">
        <v>0.72</v>
      </c>
      <c r="M25" s="4">
        <v>0.69199999999999995</v>
      </c>
      <c r="N25" s="4">
        <v>7.0000000000000007E-2</v>
      </c>
      <c r="O25">
        <v>5.6079999999999997</v>
      </c>
      <c r="P25">
        <v>1.627</v>
      </c>
      <c r="Q25">
        <v>3880.549</v>
      </c>
      <c r="R25">
        <v>65</v>
      </c>
      <c r="S25" t="s">
        <v>189</v>
      </c>
    </row>
    <row r="26" spans="1:20">
      <c r="A26" t="s">
        <v>946</v>
      </c>
      <c r="B26" t="s">
        <v>184</v>
      </c>
      <c r="C26">
        <v>660</v>
      </c>
      <c r="D26" s="4">
        <v>153881.17000000001</v>
      </c>
      <c r="E26" s="4">
        <v>155660.09700000001</v>
      </c>
      <c r="F26">
        <v>6170.0910000000003</v>
      </c>
      <c r="G26" s="66">
        <v>1949</v>
      </c>
      <c r="H26" t="s">
        <v>189</v>
      </c>
      <c r="I26">
        <v>5.7000000000000002E-2</v>
      </c>
      <c r="J26" s="4">
        <v>5.6000000000000001E-2</v>
      </c>
      <c r="K26" s="4">
        <v>5.8999999999999997E-2</v>
      </c>
      <c r="L26" s="4">
        <v>0.82599999999999996</v>
      </c>
      <c r="M26" s="4">
        <v>0.80300000000000005</v>
      </c>
      <c r="N26" s="4">
        <v>4.7E-2</v>
      </c>
      <c r="O26">
        <v>4.0549999999999997</v>
      </c>
      <c r="P26">
        <v>1.589</v>
      </c>
      <c r="Q26">
        <v>2638.8220000000001</v>
      </c>
      <c r="R26">
        <v>64</v>
      </c>
      <c r="S26" t="s">
        <v>189</v>
      </c>
    </row>
    <row r="27" spans="1:20">
      <c r="A27" t="s">
        <v>947</v>
      </c>
      <c r="B27" t="s">
        <v>184</v>
      </c>
      <c r="C27">
        <v>660</v>
      </c>
      <c r="D27" s="4">
        <v>152274.13800000001</v>
      </c>
      <c r="E27" s="4">
        <v>154336.076</v>
      </c>
      <c r="F27">
        <v>4437.058</v>
      </c>
      <c r="G27" s="66">
        <v>1886</v>
      </c>
      <c r="H27" t="s">
        <v>189</v>
      </c>
      <c r="I27" s="6">
        <v>4.4999999999999998E-2</v>
      </c>
      <c r="J27" s="14">
        <v>4.3999999999999997E-2</v>
      </c>
      <c r="K27" s="4">
        <v>4.7E-2</v>
      </c>
      <c r="L27" s="4">
        <v>0.89500000000000002</v>
      </c>
      <c r="M27" s="4">
        <v>0.877</v>
      </c>
      <c r="N27" s="4">
        <v>3.2000000000000001E-2</v>
      </c>
      <c r="O27">
        <v>2.8519999999999999</v>
      </c>
      <c r="P27">
        <v>1.554</v>
      </c>
      <c r="Q27">
        <v>1733.0329999999999</v>
      </c>
      <c r="R27">
        <v>63</v>
      </c>
      <c r="S27" t="s">
        <v>189</v>
      </c>
    </row>
    <row r="28" spans="1:20">
      <c r="A28" t="s">
        <v>948</v>
      </c>
      <c r="B28" t="s">
        <v>184</v>
      </c>
      <c r="C28">
        <v>660</v>
      </c>
      <c r="D28" s="4">
        <v>151645.90900000001</v>
      </c>
      <c r="E28" s="4">
        <v>153986.36600000001</v>
      </c>
      <c r="F28">
        <v>3684.83</v>
      </c>
      <c r="G28" s="66">
        <v>1824</v>
      </c>
      <c r="H28" t="s">
        <v>189</v>
      </c>
      <c r="I28">
        <v>3.9E-2</v>
      </c>
      <c r="J28" s="4">
        <v>3.6999999999999998E-2</v>
      </c>
      <c r="K28" s="4">
        <v>4.1000000000000002E-2</v>
      </c>
      <c r="L28" s="4">
        <v>0.92300000000000004</v>
      </c>
      <c r="M28" s="4">
        <v>0.90700000000000003</v>
      </c>
      <c r="N28" s="4">
        <v>2.5999999999999999E-2</v>
      </c>
      <c r="O28" s="6">
        <v>1.9159999999999999</v>
      </c>
      <c r="P28" s="6">
        <v>1.522</v>
      </c>
      <c r="Q28">
        <v>752.22900000000004</v>
      </c>
      <c r="R28">
        <v>62</v>
      </c>
      <c r="S28" t="s">
        <v>189</v>
      </c>
      <c r="T28" t="s">
        <v>1057</v>
      </c>
    </row>
    <row r="29" spans="1:20">
      <c r="A29" t="s">
        <v>949</v>
      </c>
      <c r="B29" t="s">
        <v>184</v>
      </c>
      <c r="C29">
        <v>660</v>
      </c>
      <c r="D29" s="4">
        <v>151158.353</v>
      </c>
      <c r="E29" s="14">
        <v>153772.837</v>
      </c>
      <c r="F29">
        <v>3075.2730000000001</v>
      </c>
      <c r="G29" s="66">
        <v>1763</v>
      </c>
      <c r="H29" t="s">
        <v>189</v>
      </c>
      <c r="I29">
        <v>3.4000000000000002E-2</v>
      </c>
      <c r="J29" s="4">
        <v>3.2000000000000001E-2</v>
      </c>
      <c r="K29" s="4">
        <v>3.5999999999999997E-2</v>
      </c>
      <c r="L29" s="4">
        <v>0.94599999999999995</v>
      </c>
      <c r="M29" s="4">
        <v>0.93200000000000005</v>
      </c>
      <c r="N29" s="4">
        <v>2.1999999999999999E-2</v>
      </c>
      <c r="O29">
        <v>1.4179999999999999</v>
      </c>
      <c r="P29">
        <v>1.4950000000000001</v>
      </c>
      <c r="Q29">
        <v>609.55600000000004</v>
      </c>
      <c r="R29">
        <v>61</v>
      </c>
      <c r="S29" t="s">
        <v>189</v>
      </c>
      <c r="T29" t="s">
        <v>1056</v>
      </c>
    </row>
    <row r="30" spans="1:20">
      <c r="A30" t="s">
        <v>950</v>
      </c>
      <c r="B30" t="s">
        <v>184</v>
      </c>
      <c r="C30">
        <v>660</v>
      </c>
      <c r="D30" s="4">
        <v>150975.28400000001</v>
      </c>
      <c r="E30" s="4">
        <v>153859.302</v>
      </c>
      <c r="F30">
        <v>2772.2040000000002</v>
      </c>
      <c r="G30" s="66">
        <v>1703</v>
      </c>
      <c r="H30" t="s">
        <v>189</v>
      </c>
      <c r="I30">
        <v>3.1E-2</v>
      </c>
      <c r="J30" s="4">
        <v>2.9000000000000001E-2</v>
      </c>
      <c r="K30" s="4">
        <v>3.3000000000000002E-2</v>
      </c>
      <c r="L30" s="4">
        <v>0.95599999999999996</v>
      </c>
      <c r="M30" s="4">
        <v>0.94299999999999995</v>
      </c>
      <c r="N30" s="4">
        <v>0.02</v>
      </c>
      <c r="O30">
        <v>1.05</v>
      </c>
      <c r="P30">
        <v>1.464</v>
      </c>
      <c r="Q30">
        <v>303.06900000000002</v>
      </c>
      <c r="R30">
        <v>60</v>
      </c>
      <c r="S30" t="s">
        <v>189</v>
      </c>
    </row>
    <row r="31" spans="1:20">
      <c r="T31" t="s">
        <v>1058</v>
      </c>
    </row>
    <row r="32" spans="1:20">
      <c r="A32" t="s">
        <v>1100</v>
      </c>
      <c r="B32" t="s">
        <v>184</v>
      </c>
      <c r="C32">
        <v>660</v>
      </c>
      <c r="D32" s="4">
        <v>135603.13099999999</v>
      </c>
      <c r="E32" s="4">
        <v>136344.351</v>
      </c>
      <c r="F32">
        <v>13487.084000000001</v>
      </c>
      <c r="G32" s="66">
        <v>1430</v>
      </c>
      <c r="H32" t="s">
        <v>189</v>
      </c>
      <c r="O32">
        <v>13.893000000000001</v>
      </c>
      <c r="P32">
        <v>1.665</v>
      </c>
    </row>
    <row r="33" spans="1:20">
      <c r="A33" t="s">
        <v>1101</v>
      </c>
      <c r="B33" t="s">
        <v>184</v>
      </c>
      <c r="C33">
        <v>660</v>
      </c>
      <c r="D33" s="4">
        <v>131863.94099999999</v>
      </c>
      <c r="E33" s="4">
        <v>132847.74100000001</v>
      </c>
      <c r="F33">
        <v>9639.893</v>
      </c>
      <c r="G33" s="66">
        <v>1376</v>
      </c>
      <c r="H33" t="s">
        <v>189</v>
      </c>
      <c r="O33">
        <v>5.4729999999999999</v>
      </c>
      <c r="P33">
        <v>1.593</v>
      </c>
      <c r="Q33">
        <v>3847.1909999999998</v>
      </c>
      <c r="R33">
        <v>54</v>
      </c>
      <c r="S33" t="s">
        <v>189</v>
      </c>
    </row>
    <row r="34" spans="1:20">
      <c r="A34" t="s">
        <v>1102</v>
      </c>
      <c r="B34" t="s">
        <v>184</v>
      </c>
      <c r="C34">
        <v>660</v>
      </c>
      <c r="D34" s="4">
        <v>129164.11199999999</v>
      </c>
      <c r="E34" s="4">
        <v>130386.001</v>
      </c>
      <c r="F34">
        <v>6834.0640000000003</v>
      </c>
      <c r="G34" s="66">
        <v>1323</v>
      </c>
      <c r="H34" t="s">
        <v>189</v>
      </c>
      <c r="O34">
        <v>4.9480000000000004</v>
      </c>
      <c r="P34">
        <v>1.548</v>
      </c>
      <c r="Q34">
        <v>2805.8290000000002</v>
      </c>
      <c r="R34">
        <v>53</v>
      </c>
      <c r="S34" t="s">
        <v>189</v>
      </c>
    </row>
    <row r="35" spans="1:20">
      <c r="A35" t="s">
        <v>1103</v>
      </c>
      <c r="B35" t="s">
        <v>184</v>
      </c>
      <c r="C35">
        <v>660</v>
      </c>
      <c r="D35" s="4">
        <v>126966.129</v>
      </c>
      <c r="E35" s="4">
        <v>128421.61500000001</v>
      </c>
      <c r="F35">
        <v>4532.0820000000003</v>
      </c>
      <c r="G35" s="66">
        <v>1271</v>
      </c>
      <c r="H35" t="s">
        <v>189</v>
      </c>
      <c r="I35">
        <v>6.2E-2</v>
      </c>
      <c r="J35" s="4">
        <v>0.06</v>
      </c>
      <c r="K35" s="4">
        <v>6.4000000000000001E-2</v>
      </c>
      <c r="L35" s="4">
        <v>0.84099999999999997</v>
      </c>
      <c r="M35" s="4">
        <v>0.81399999999999995</v>
      </c>
      <c r="N35" s="4">
        <v>4.8000000000000001E-2</v>
      </c>
      <c r="O35">
        <v>3.6539999999999999</v>
      </c>
      <c r="P35">
        <v>1.5069999999999999</v>
      </c>
      <c r="Q35">
        <v>2301.9830000000002</v>
      </c>
      <c r="R35">
        <v>52</v>
      </c>
      <c r="S35" t="s">
        <v>189</v>
      </c>
    </row>
    <row r="36" spans="1:20">
      <c r="A36" t="s">
        <v>1104</v>
      </c>
      <c r="B36" t="s">
        <v>184</v>
      </c>
      <c r="C36">
        <v>660</v>
      </c>
      <c r="D36" s="4">
        <v>125502.537</v>
      </c>
      <c r="E36" s="4">
        <v>127187.12699999999</v>
      </c>
      <c r="F36">
        <v>2966.49</v>
      </c>
      <c r="G36" s="66">
        <v>1220</v>
      </c>
      <c r="H36" t="s">
        <v>189</v>
      </c>
      <c r="I36" s="6">
        <v>4.7E-2</v>
      </c>
      <c r="J36" s="14">
        <v>4.3999999999999997E-2</v>
      </c>
      <c r="K36" s="4">
        <v>4.9000000000000002E-2</v>
      </c>
      <c r="L36" s="4">
        <v>0.91500000000000004</v>
      </c>
      <c r="M36" s="4">
        <v>0.89600000000000002</v>
      </c>
      <c r="N36" s="4">
        <v>2.9000000000000001E-2</v>
      </c>
      <c r="O36" s="6">
        <v>2.6469999999999998</v>
      </c>
      <c r="P36" s="6">
        <v>1.474</v>
      </c>
      <c r="Q36">
        <v>1565.5920000000001</v>
      </c>
      <c r="R36">
        <v>51</v>
      </c>
      <c r="S36" t="s">
        <v>189</v>
      </c>
    </row>
    <row r="37" spans="1:20">
      <c r="A37" t="s">
        <v>1105</v>
      </c>
      <c r="B37" t="s">
        <v>184</v>
      </c>
      <c r="C37">
        <v>660</v>
      </c>
      <c r="D37" s="4">
        <v>125122.693</v>
      </c>
      <c r="E37" s="4">
        <v>127031.895</v>
      </c>
      <c r="F37">
        <v>2486.6460000000002</v>
      </c>
      <c r="G37" s="66">
        <v>1170</v>
      </c>
      <c r="H37" t="s">
        <v>189</v>
      </c>
      <c r="I37">
        <v>4.1000000000000002E-2</v>
      </c>
      <c r="J37" s="4">
        <v>3.9E-2</v>
      </c>
      <c r="K37" s="4">
        <v>4.3999999999999997E-2</v>
      </c>
      <c r="L37" s="4">
        <v>0.93600000000000005</v>
      </c>
      <c r="M37" s="4">
        <v>0.91800000000000004</v>
      </c>
      <c r="N37" s="4">
        <v>2.5000000000000001E-2</v>
      </c>
      <c r="O37">
        <v>1.333</v>
      </c>
      <c r="P37">
        <v>1.4410000000000001</v>
      </c>
      <c r="Q37">
        <v>479.84399999999999</v>
      </c>
      <c r="R37">
        <v>50</v>
      </c>
      <c r="S37" t="s">
        <v>189</v>
      </c>
      <c r="T37" t="s">
        <v>1099</v>
      </c>
    </row>
    <row r="38" spans="1:20">
      <c r="A38" t="s">
        <v>1106</v>
      </c>
      <c r="B38" t="s">
        <v>184</v>
      </c>
      <c r="C38">
        <v>660</v>
      </c>
      <c r="D38" s="4">
        <v>124769.428</v>
      </c>
      <c r="E38" s="14">
        <v>126898.749</v>
      </c>
      <c r="F38">
        <v>2035.3810000000001</v>
      </c>
      <c r="G38" s="66">
        <v>1121</v>
      </c>
      <c r="H38" t="s">
        <v>189</v>
      </c>
      <c r="I38">
        <v>3.5000000000000003E-2</v>
      </c>
      <c r="J38" s="4">
        <v>3.3000000000000002E-2</v>
      </c>
      <c r="K38" s="4">
        <v>3.7999999999999999E-2</v>
      </c>
      <c r="L38" s="4">
        <v>0.95499999999999996</v>
      </c>
      <c r="M38" s="4">
        <v>0.94099999999999995</v>
      </c>
      <c r="N38" s="4">
        <v>2.1000000000000001E-2</v>
      </c>
      <c r="O38">
        <v>1.254</v>
      </c>
      <c r="P38">
        <v>1.415</v>
      </c>
      <c r="Q38">
        <v>451.26600000000002</v>
      </c>
      <c r="R38">
        <v>49</v>
      </c>
      <c r="S38" t="s">
        <v>189</v>
      </c>
      <c r="T38" t="s">
        <v>1056</v>
      </c>
    </row>
    <row r="39" spans="1:20">
      <c r="A39" t="s">
        <v>1107</v>
      </c>
      <c r="B39" t="s">
        <v>184</v>
      </c>
      <c r="C39">
        <v>660</v>
      </c>
      <c r="D39" s="4">
        <v>124589.44899999999</v>
      </c>
      <c r="E39" s="4">
        <v>126934.398</v>
      </c>
      <c r="F39">
        <v>1759.402</v>
      </c>
      <c r="G39" s="66">
        <v>1073</v>
      </c>
      <c r="H39" t="s">
        <v>189</v>
      </c>
      <c r="I39">
        <v>3.1E-2</v>
      </c>
      <c r="J39" s="4">
        <v>2.9000000000000001E-2</v>
      </c>
      <c r="K39" s="4">
        <v>3.4000000000000002E-2</v>
      </c>
      <c r="L39" s="4">
        <v>0.96699999999999997</v>
      </c>
      <c r="M39" s="4">
        <v>0.95399999999999996</v>
      </c>
      <c r="N39" s="4">
        <v>1.9E-2</v>
      </c>
      <c r="O39">
        <v>0.98599999999999999</v>
      </c>
      <c r="P39">
        <v>1.387</v>
      </c>
      <c r="Q39">
        <v>275.97899999999998</v>
      </c>
      <c r="R39">
        <v>48</v>
      </c>
      <c r="S39" t="s">
        <v>189</v>
      </c>
    </row>
    <row r="40" spans="1:20">
      <c r="T40" t="s">
        <v>1108</v>
      </c>
    </row>
    <row r="41" spans="1:20">
      <c r="A41" t="s">
        <v>1109</v>
      </c>
      <c r="B41" t="s">
        <v>184</v>
      </c>
      <c r="C41">
        <v>660</v>
      </c>
      <c r="F41">
        <v>11074.541999999999</v>
      </c>
      <c r="G41" s="66">
        <v>902</v>
      </c>
      <c r="H41" t="s">
        <v>189</v>
      </c>
      <c r="O41">
        <v>11.05</v>
      </c>
      <c r="P41">
        <v>1.58</v>
      </c>
    </row>
    <row r="42" spans="1:20">
      <c r="A42" t="s">
        <v>1110</v>
      </c>
      <c r="B42" t="s">
        <v>184</v>
      </c>
      <c r="C42">
        <v>660</v>
      </c>
      <c r="F42">
        <v>8268.6049999999996</v>
      </c>
      <c r="G42" s="66">
        <v>859</v>
      </c>
      <c r="H42" t="s">
        <v>189</v>
      </c>
      <c r="O42">
        <v>4.9340000000000002</v>
      </c>
      <c r="P42">
        <v>1.5169999999999999</v>
      </c>
      <c r="Q42">
        <v>2805.9369999999999</v>
      </c>
      <c r="R42">
        <v>43</v>
      </c>
      <c r="S42" t="s">
        <v>189</v>
      </c>
    </row>
    <row r="43" spans="1:20">
      <c r="A43" t="s">
        <v>1111</v>
      </c>
      <c r="B43" t="s">
        <v>184</v>
      </c>
      <c r="C43">
        <v>660</v>
      </c>
      <c r="F43">
        <v>5418.9930000000004</v>
      </c>
      <c r="G43" s="66">
        <v>817</v>
      </c>
      <c r="H43" t="s">
        <v>189</v>
      </c>
      <c r="O43">
        <v>4.3470000000000004</v>
      </c>
      <c r="P43">
        <v>1.4670000000000001</v>
      </c>
      <c r="Q43">
        <v>2849.6109999999999</v>
      </c>
      <c r="R43">
        <v>42</v>
      </c>
      <c r="S43" t="s">
        <v>189</v>
      </c>
    </row>
    <row r="44" spans="1:20">
      <c r="A44" t="s">
        <v>1112</v>
      </c>
      <c r="B44" t="s">
        <v>184</v>
      </c>
      <c r="C44">
        <v>660</v>
      </c>
      <c r="D44" s="4">
        <v>100497.923</v>
      </c>
      <c r="E44" s="4">
        <v>101656.921</v>
      </c>
      <c r="F44">
        <v>3272.877</v>
      </c>
      <c r="G44" s="66">
        <v>776</v>
      </c>
      <c r="H44" t="s">
        <v>189</v>
      </c>
      <c r="I44">
        <v>7.0000000000000007E-2</v>
      </c>
      <c r="J44" s="4">
        <v>6.7000000000000004E-2</v>
      </c>
      <c r="K44" s="4">
        <v>7.1999999999999995E-2</v>
      </c>
      <c r="L44" s="4">
        <v>0.84899999999999998</v>
      </c>
      <c r="M44" s="4">
        <v>0.81599999999999995</v>
      </c>
      <c r="N44" s="4">
        <v>5.0999999999999997E-2</v>
      </c>
      <c r="O44">
        <v>3.3860000000000001</v>
      </c>
      <c r="P44">
        <v>1.4279999999999999</v>
      </c>
      <c r="Q44">
        <v>2146.116</v>
      </c>
      <c r="R44">
        <v>41</v>
      </c>
      <c r="S44" t="s">
        <v>189</v>
      </c>
    </row>
    <row r="45" spans="1:20">
      <c r="A45" t="s">
        <v>1113</v>
      </c>
      <c r="B45" t="s">
        <v>184</v>
      </c>
      <c r="C45">
        <v>660</v>
      </c>
      <c r="D45" s="4">
        <v>99198.95</v>
      </c>
      <c r="E45" s="4">
        <v>100537.63800000001</v>
      </c>
      <c r="F45">
        <v>1893.905</v>
      </c>
      <c r="G45" s="66">
        <v>736</v>
      </c>
      <c r="H45" t="s">
        <v>189</v>
      </c>
      <c r="I45" s="6">
        <v>4.9000000000000002E-2</v>
      </c>
      <c r="J45" s="14">
        <v>4.5999999999999999E-2</v>
      </c>
      <c r="K45" s="4">
        <v>5.1999999999999998E-2</v>
      </c>
      <c r="L45" s="4">
        <v>0.93</v>
      </c>
      <c r="M45" s="4">
        <v>0.91</v>
      </c>
      <c r="N45" s="4">
        <v>2.7E-2</v>
      </c>
      <c r="O45" s="6">
        <v>2.3889999999999998</v>
      </c>
      <c r="P45" s="6">
        <v>1.393</v>
      </c>
      <c r="Q45">
        <v>1378.973</v>
      </c>
      <c r="R45">
        <v>40</v>
      </c>
      <c r="S45" t="s">
        <v>189</v>
      </c>
    </row>
    <row r="46" spans="1:20">
      <c r="A46" t="s">
        <v>1114</v>
      </c>
      <c r="B46" t="s">
        <v>184</v>
      </c>
      <c r="C46">
        <v>660</v>
      </c>
      <c r="D46" s="4">
        <v>98882.709000000003</v>
      </c>
      <c r="E46" s="4">
        <v>100396.594</v>
      </c>
      <c r="F46">
        <v>1499.663</v>
      </c>
      <c r="G46" s="66">
        <v>697</v>
      </c>
      <c r="H46" t="s">
        <v>189</v>
      </c>
      <c r="I46">
        <v>4.2000000000000003E-2</v>
      </c>
      <c r="J46" s="4">
        <v>3.9E-2</v>
      </c>
      <c r="K46" s="4">
        <v>4.4999999999999998E-2</v>
      </c>
      <c r="L46" s="4">
        <v>0.95099999999999996</v>
      </c>
      <c r="M46" s="4">
        <v>0.93400000000000005</v>
      </c>
      <c r="N46" s="4">
        <v>2.3E-2</v>
      </c>
      <c r="O46">
        <v>1.175</v>
      </c>
      <c r="P46">
        <v>1.3620000000000001</v>
      </c>
      <c r="Q46">
        <v>394.24099999999999</v>
      </c>
      <c r="R46">
        <v>39</v>
      </c>
      <c r="S46" t="s">
        <v>189</v>
      </c>
    </row>
    <row r="47" spans="1:20">
      <c r="A47" t="s">
        <v>1115</v>
      </c>
      <c r="B47" t="s">
        <v>184</v>
      </c>
      <c r="C47">
        <v>660</v>
      </c>
      <c r="D47" s="4">
        <v>98582.578999999998</v>
      </c>
      <c r="E47" s="14">
        <v>100267.16899999999</v>
      </c>
      <c r="F47">
        <v>1123.5329999999999</v>
      </c>
      <c r="G47" s="66">
        <v>659</v>
      </c>
      <c r="H47" t="s">
        <v>189</v>
      </c>
      <c r="I47">
        <v>3.3000000000000002E-2</v>
      </c>
      <c r="J47" s="4">
        <v>2.9000000000000001E-2</v>
      </c>
      <c r="K47" s="4">
        <v>3.5999999999999997E-2</v>
      </c>
      <c r="L47" s="4">
        <v>0.97199999999999998</v>
      </c>
      <c r="M47" s="4">
        <v>0.96</v>
      </c>
      <c r="N47" s="4">
        <v>1.7999999999999999E-2</v>
      </c>
      <c r="O47">
        <v>1.1040000000000001</v>
      </c>
      <c r="P47">
        <v>1.333</v>
      </c>
      <c r="Q47">
        <v>376.13</v>
      </c>
      <c r="R47">
        <v>38</v>
      </c>
      <c r="S47" t="s">
        <v>189</v>
      </c>
      <c r="T47" t="s">
        <v>1149</v>
      </c>
    </row>
    <row r="48" spans="1:20">
      <c r="A48" t="s">
        <v>1116</v>
      </c>
      <c r="B48" t="s">
        <v>184</v>
      </c>
      <c r="C48">
        <v>660</v>
      </c>
      <c r="D48" s="4">
        <v>98486.775999999998</v>
      </c>
      <c r="E48" s="4">
        <v>100337.579</v>
      </c>
      <c r="F48">
        <v>953.73099999999999</v>
      </c>
      <c r="G48" s="66">
        <v>622</v>
      </c>
      <c r="H48" t="s">
        <v>189</v>
      </c>
      <c r="O48">
        <v>0.79900000000000004</v>
      </c>
      <c r="P48">
        <v>1.306</v>
      </c>
      <c r="Q48">
        <v>169.803</v>
      </c>
      <c r="R48">
        <v>37</v>
      </c>
      <c r="S48" t="s">
        <v>189</v>
      </c>
    </row>
    <row r="49" spans="1:20">
      <c r="T49" t="s">
        <v>1158</v>
      </c>
    </row>
    <row r="50" spans="1:20">
      <c r="A50" t="s">
        <v>1150</v>
      </c>
      <c r="B50" t="s">
        <v>184</v>
      </c>
      <c r="C50">
        <v>660</v>
      </c>
      <c r="F50">
        <v>10080.06</v>
      </c>
      <c r="G50" s="66">
        <v>779</v>
      </c>
      <c r="H50" t="s">
        <v>189</v>
      </c>
      <c r="O50" s="4">
        <v>10.528</v>
      </c>
      <c r="P50" s="4">
        <v>1.5640000000000001</v>
      </c>
    </row>
    <row r="51" spans="1:20">
      <c r="A51" t="s">
        <v>1151</v>
      </c>
      <c r="B51" t="s">
        <v>184</v>
      </c>
      <c r="C51">
        <v>660</v>
      </c>
      <c r="F51">
        <v>7047.8959999999997</v>
      </c>
      <c r="G51" s="66">
        <v>739</v>
      </c>
      <c r="H51" t="s">
        <v>189</v>
      </c>
      <c r="O51" s="4">
        <v>4.6070000000000002</v>
      </c>
      <c r="P51" s="4">
        <v>1.4950000000000001</v>
      </c>
      <c r="Q51">
        <v>3032.165</v>
      </c>
      <c r="R51">
        <v>40</v>
      </c>
      <c r="S51" t="s">
        <v>189</v>
      </c>
    </row>
    <row r="52" spans="1:20">
      <c r="A52" t="s">
        <v>1152</v>
      </c>
      <c r="B52" t="s">
        <v>184</v>
      </c>
      <c r="C52">
        <v>660</v>
      </c>
      <c r="F52">
        <v>4713.451</v>
      </c>
      <c r="G52" s="66">
        <v>700</v>
      </c>
      <c r="H52" t="s">
        <v>189</v>
      </c>
      <c r="O52" s="4">
        <v>4.234</v>
      </c>
      <c r="P52" s="4">
        <v>1.444</v>
      </c>
      <c r="Q52">
        <v>2334.4450000000002</v>
      </c>
      <c r="R52">
        <v>39</v>
      </c>
      <c r="S52" t="s">
        <v>189</v>
      </c>
    </row>
    <row r="53" spans="1:20">
      <c r="A53" t="s">
        <v>1153</v>
      </c>
      <c r="B53" t="s">
        <v>184</v>
      </c>
      <c r="C53">
        <v>660</v>
      </c>
      <c r="D53" s="4">
        <v>94706.572</v>
      </c>
      <c r="E53" s="4">
        <v>95784.709000000003</v>
      </c>
      <c r="F53">
        <v>3021.1619999999998</v>
      </c>
      <c r="G53" s="66">
        <v>662</v>
      </c>
      <c r="H53" t="s">
        <v>189</v>
      </c>
      <c r="I53">
        <v>7.2999999999999995E-2</v>
      </c>
      <c r="J53" s="4">
        <v>7.0999999999999994E-2</v>
      </c>
      <c r="K53" s="4">
        <v>7.5999999999999998E-2</v>
      </c>
      <c r="L53" s="4">
        <v>0.84599999999999997</v>
      </c>
      <c r="M53" s="4">
        <v>0.81</v>
      </c>
      <c r="N53" s="4">
        <v>5.1999999999999998E-2</v>
      </c>
      <c r="O53" s="4">
        <v>3.0979999999999999</v>
      </c>
      <c r="P53" s="4">
        <v>1.4059999999999999</v>
      </c>
      <c r="Q53">
        <v>1692.289</v>
      </c>
      <c r="R53">
        <v>38</v>
      </c>
      <c r="S53" t="s">
        <v>189</v>
      </c>
    </row>
    <row r="54" spans="1:20">
      <c r="A54" t="s">
        <v>1154</v>
      </c>
      <c r="B54" t="s">
        <v>184</v>
      </c>
      <c r="C54">
        <v>660</v>
      </c>
      <c r="D54" s="4">
        <v>93411.998999999996</v>
      </c>
      <c r="E54" s="4">
        <v>94656.35</v>
      </c>
      <c r="F54">
        <v>1652.5889999999999</v>
      </c>
      <c r="G54" s="66">
        <v>625</v>
      </c>
      <c r="H54" t="s">
        <v>189</v>
      </c>
      <c r="I54" s="6">
        <v>0.05</v>
      </c>
      <c r="J54" s="14">
        <v>4.7E-2</v>
      </c>
      <c r="K54" s="4">
        <v>5.2999999999999999E-2</v>
      </c>
      <c r="L54" s="4">
        <v>0.93300000000000005</v>
      </c>
      <c r="M54" s="4">
        <v>0.91200000000000003</v>
      </c>
      <c r="N54" s="4">
        <v>2.8000000000000001E-2</v>
      </c>
      <c r="O54" s="14">
        <v>2.25</v>
      </c>
      <c r="P54" s="14">
        <v>1.37</v>
      </c>
      <c r="Q54">
        <v>1368.5730000000001</v>
      </c>
      <c r="R54">
        <v>37</v>
      </c>
      <c r="S54" t="s">
        <v>189</v>
      </c>
    </row>
    <row r="55" spans="1:20">
      <c r="A55" t="s">
        <v>1155</v>
      </c>
      <c r="B55" t="s">
        <v>184</v>
      </c>
      <c r="C55">
        <v>660</v>
      </c>
      <c r="D55" s="4">
        <v>93092.301999999996</v>
      </c>
      <c r="E55" s="4">
        <v>94498.373000000007</v>
      </c>
      <c r="F55">
        <v>1260.8920000000001</v>
      </c>
      <c r="G55" s="66">
        <v>589</v>
      </c>
      <c r="H55" t="s">
        <v>189</v>
      </c>
      <c r="I55">
        <v>4.2000000000000003E-2</v>
      </c>
      <c r="J55" s="4">
        <v>3.7999999999999999E-2</v>
      </c>
      <c r="K55" s="4">
        <v>4.4999999999999998E-2</v>
      </c>
      <c r="L55" s="4">
        <v>0.95599999999999996</v>
      </c>
      <c r="M55" s="4">
        <v>0.93899999999999995</v>
      </c>
      <c r="N55" s="4">
        <v>2.3E-2</v>
      </c>
      <c r="O55" s="4">
        <v>1.1579999999999999</v>
      </c>
      <c r="P55" s="4">
        <v>1.3380000000000001</v>
      </c>
      <c r="Q55">
        <v>391.697</v>
      </c>
      <c r="R55">
        <v>36</v>
      </c>
      <c r="S55" t="s">
        <v>189</v>
      </c>
    </row>
    <row r="56" spans="1:20">
      <c r="A56" t="s">
        <v>1156</v>
      </c>
      <c r="B56" t="s">
        <v>184</v>
      </c>
      <c r="C56">
        <v>660</v>
      </c>
      <c r="D56" s="4">
        <v>92806.236999999994</v>
      </c>
      <c r="E56" s="14">
        <v>94369.536999999997</v>
      </c>
      <c r="F56">
        <v>904.827</v>
      </c>
      <c r="G56" s="66">
        <v>554</v>
      </c>
      <c r="H56" t="s">
        <v>189</v>
      </c>
      <c r="I56">
        <v>3.1E-2</v>
      </c>
      <c r="J56" s="4">
        <v>2.7E-2</v>
      </c>
      <c r="K56" s="4">
        <v>3.5000000000000003E-2</v>
      </c>
      <c r="L56" s="4">
        <v>0.97699999999999998</v>
      </c>
      <c r="M56" s="4">
        <v>0.96599999999999997</v>
      </c>
      <c r="N56" s="4">
        <v>1.7000000000000001E-2</v>
      </c>
      <c r="O56" s="4">
        <v>1.089</v>
      </c>
      <c r="P56" s="4">
        <v>1.3109999999999999</v>
      </c>
      <c r="Q56">
        <v>356.065</v>
      </c>
      <c r="R56">
        <v>35</v>
      </c>
      <c r="S56" t="s">
        <v>189</v>
      </c>
    </row>
    <row r="57" spans="1:20">
      <c r="A57" t="s">
        <v>1157</v>
      </c>
      <c r="B57" t="s">
        <v>184</v>
      </c>
      <c r="C57">
        <v>660</v>
      </c>
      <c r="D57" s="4">
        <v>92719.706999999995</v>
      </c>
      <c r="E57" s="4">
        <v>94435.743000000002</v>
      </c>
      <c r="F57">
        <v>750.29700000000003</v>
      </c>
      <c r="G57" s="66">
        <v>520</v>
      </c>
      <c r="H57" t="s">
        <v>189</v>
      </c>
      <c r="O57" s="4">
        <v>0.77</v>
      </c>
      <c r="P57" s="4">
        <v>1.2829999999999999</v>
      </c>
      <c r="Q57">
        <v>154.53</v>
      </c>
      <c r="R57">
        <v>34</v>
      </c>
      <c r="S57" t="s">
        <v>189</v>
      </c>
    </row>
    <row r="58" spans="1:20">
      <c r="T58" t="s">
        <v>1178</v>
      </c>
    </row>
    <row r="59" spans="1:20">
      <c r="A59" t="s">
        <v>1187</v>
      </c>
      <c r="B59" t="s">
        <v>184</v>
      </c>
      <c r="C59">
        <v>660</v>
      </c>
      <c r="F59">
        <v>8677.2780000000002</v>
      </c>
      <c r="G59" s="66">
        <v>594</v>
      </c>
      <c r="H59" t="s">
        <v>189</v>
      </c>
      <c r="O59" s="4">
        <v>9.0020000000000007</v>
      </c>
      <c r="P59" s="4">
        <v>1.5249999999999999</v>
      </c>
    </row>
    <row r="60" spans="1:20">
      <c r="A60" t="s">
        <v>1188</v>
      </c>
      <c r="B60" t="s">
        <v>184</v>
      </c>
      <c r="C60">
        <v>660</v>
      </c>
      <c r="F60">
        <v>6290.0349999999999</v>
      </c>
      <c r="G60" s="66">
        <v>559</v>
      </c>
      <c r="H60" t="s">
        <v>189</v>
      </c>
      <c r="O60" s="4">
        <v>4.4210000000000003</v>
      </c>
      <c r="P60" s="4">
        <v>1.454</v>
      </c>
      <c r="Q60">
        <v>2387.2420000000002</v>
      </c>
      <c r="R60">
        <v>35</v>
      </c>
      <c r="S60" t="s">
        <v>189</v>
      </c>
    </row>
    <row r="61" spans="1:20">
      <c r="A61" t="s">
        <v>1189</v>
      </c>
      <c r="B61" t="s">
        <v>184</v>
      </c>
      <c r="C61">
        <v>660</v>
      </c>
      <c r="F61">
        <v>4278.0720000000001</v>
      </c>
      <c r="G61" s="66">
        <v>525</v>
      </c>
      <c r="H61" t="s">
        <v>189</v>
      </c>
      <c r="O61" s="4">
        <v>3.6720000000000002</v>
      </c>
      <c r="P61" s="4">
        <v>1.4039999999999999</v>
      </c>
      <c r="Q61">
        <v>2011.963</v>
      </c>
      <c r="R61">
        <v>34</v>
      </c>
      <c r="S61" t="s">
        <v>189</v>
      </c>
    </row>
    <row r="62" spans="1:20">
      <c r="A62" t="s">
        <v>1190</v>
      </c>
      <c r="B62" t="s">
        <v>184</v>
      </c>
      <c r="C62">
        <v>660</v>
      </c>
      <c r="D62" s="4">
        <v>83105.895999999993</v>
      </c>
      <c r="E62" s="4">
        <v>84049.266000000003</v>
      </c>
      <c r="F62">
        <v>2681.3420000000001</v>
      </c>
      <c r="G62" s="66">
        <v>492</v>
      </c>
      <c r="H62" t="s">
        <v>189</v>
      </c>
      <c r="I62">
        <v>8.2000000000000003E-2</v>
      </c>
      <c r="J62" s="4">
        <v>7.9000000000000001E-2</v>
      </c>
      <c r="K62" s="4">
        <v>8.5000000000000006E-2</v>
      </c>
      <c r="L62" s="4">
        <v>0.83299999999999996</v>
      </c>
      <c r="M62" s="4">
        <v>0.78600000000000003</v>
      </c>
      <c r="N62" s="4">
        <v>5.6000000000000001E-2</v>
      </c>
      <c r="O62" s="4">
        <v>2.8330000000000002</v>
      </c>
      <c r="P62" s="4">
        <v>1.3640000000000001</v>
      </c>
      <c r="Q62">
        <v>1596.73</v>
      </c>
      <c r="R62">
        <v>33</v>
      </c>
      <c r="S62" t="s">
        <v>189</v>
      </c>
    </row>
    <row r="63" spans="1:20">
      <c r="A63" t="s">
        <v>1191</v>
      </c>
      <c r="B63" t="s">
        <v>184</v>
      </c>
      <c r="C63">
        <v>660</v>
      </c>
      <c r="D63" s="4">
        <v>81840.346000000005</v>
      </c>
      <c r="E63" s="4">
        <v>82927.467999999993</v>
      </c>
      <c r="F63">
        <v>1351.7929999999999</v>
      </c>
      <c r="G63" s="66">
        <v>460</v>
      </c>
      <c r="H63" t="s">
        <v>189</v>
      </c>
      <c r="I63">
        <v>5.3999999999999999E-2</v>
      </c>
      <c r="J63" s="4">
        <v>5.0999999999999997E-2</v>
      </c>
      <c r="K63" s="4">
        <v>5.8000000000000003E-2</v>
      </c>
      <c r="L63" s="4">
        <v>0.93200000000000005</v>
      </c>
      <c r="M63" s="4">
        <v>0.90700000000000003</v>
      </c>
      <c r="N63" s="4">
        <v>2.9000000000000001E-2</v>
      </c>
      <c r="O63" s="4">
        <v>2.165</v>
      </c>
      <c r="P63" s="4">
        <v>1.3280000000000001</v>
      </c>
      <c r="Q63">
        <v>1329.55</v>
      </c>
      <c r="R63">
        <v>32</v>
      </c>
      <c r="S63" t="s">
        <v>189</v>
      </c>
    </row>
    <row r="64" spans="1:20">
      <c r="A64" t="s">
        <v>1192</v>
      </c>
      <c r="B64" t="s">
        <v>184</v>
      </c>
      <c r="C64">
        <v>660</v>
      </c>
      <c r="D64" s="4">
        <v>81519.426000000007</v>
      </c>
      <c r="E64" s="4">
        <v>82745.808000000005</v>
      </c>
      <c r="F64">
        <v>968.87300000000005</v>
      </c>
      <c r="G64" s="66">
        <v>429</v>
      </c>
      <c r="H64" t="s">
        <v>189</v>
      </c>
      <c r="I64" s="6">
        <v>4.3999999999999997E-2</v>
      </c>
      <c r="J64" s="14">
        <v>0.04</v>
      </c>
      <c r="K64" s="4">
        <v>4.7E-2</v>
      </c>
      <c r="L64" s="4">
        <v>0.95899999999999996</v>
      </c>
      <c r="M64" s="4">
        <v>0.93899999999999995</v>
      </c>
      <c r="N64" s="4">
        <v>2.3E-2</v>
      </c>
      <c r="O64" s="14">
        <v>1.141</v>
      </c>
      <c r="P64" s="14">
        <v>1.2969999999999999</v>
      </c>
      <c r="Q64">
        <v>382.92</v>
      </c>
      <c r="R64">
        <v>31</v>
      </c>
      <c r="S64" t="s">
        <v>189</v>
      </c>
    </row>
    <row r="65" spans="1:20">
      <c r="A65" t="s">
        <v>1193</v>
      </c>
      <c r="B65" t="s">
        <v>184</v>
      </c>
      <c r="C65">
        <v>660</v>
      </c>
      <c r="D65" s="4">
        <v>81252.042000000001</v>
      </c>
      <c r="E65" s="14">
        <v>82613.191000000006</v>
      </c>
      <c r="F65">
        <v>641.48800000000006</v>
      </c>
      <c r="G65" s="66">
        <v>399</v>
      </c>
      <c r="H65" t="s">
        <v>189</v>
      </c>
      <c r="I65">
        <v>0.03</v>
      </c>
      <c r="J65" s="4">
        <v>2.5999999999999999E-2</v>
      </c>
      <c r="K65" s="4">
        <v>3.5000000000000003E-2</v>
      </c>
      <c r="L65" s="4">
        <v>0.98099999999999998</v>
      </c>
      <c r="M65" s="4">
        <v>0.97099999999999997</v>
      </c>
      <c r="N65" s="4">
        <v>1.4999999999999999E-2</v>
      </c>
      <c r="O65" s="4">
        <v>1.0660000000000001</v>
      </c>
      <c r="P65" s="4">
        <v>1.2669999999999999</v>
      </c>
      <c r="Q65">
        <v>327.38400000000001</v>
      </c>
      <c r="R65">
        <v>30</v>
      </c>
      <c r="S65" t="s">
        <v>189</v>
      </c>
    </row>
    <row r="66" spans="1:20">
      <c r="A66" t="s">
        <v>1194</v>
      </c>
      <c r="B66" t="s">
        <v>184</v>
      </c>
      <c r="C66">
        <v>660</v>
      </c>
      <c r="D66" s="4">
        <v>81185.187999999995</v>
      </c>
      <c r="E66" s="4">
        <v>82676.611000000004</v>
      </c>
      <c r="F66">
        <v>516.63400000000001</v>
      </c>
      <c r="G66" s="66">
        <v>370</v>
      </c>
      <c r="H66" t="s">
        <v>189</v>
      </c>
      <c r="I66">
        <v>2.5000000000000001E-2</v>
      </c>
      <c r="J66" s="4">
        <v>1.9E-2</v>
      </c>
      <c r="K66" s="4">
        <v>2.9000000000000001E-2</v>
      </c>
      <c r="L66" s="4">
        <v>0.98899999999999999</v>
      </c>
      <c r="M66" s="4">
        <v>0.98099999999999998</v>
      </c>
      <c r="N66" s="4">
        <v>1.4E-2</v>
      </c>
      <c r="O66" s="4">
        <v>0.67300000000000004</v>
      </c>
      <c r="P66" s="4">
        <v>1.242</v>
      </c>
      <c r="Q66">
        <v>124.854</v>
      </c>
      <c r="R66">
        <v>29</v>
      </c>
      <c r="S66" t="s">
        <v>189</v>
      </c>
    </row>
    <row r="67" spans="1:20">
      <c r="T67" t="s">
        <v>1195</v>
      </c>
    </row>
    <row r="68" spans="1:20">
      <c r="A68" t="s">
        <v>1206</v>
      </c>
      <c r="B68" t="s">
        <v>184</v>
      </c>
      <c r="C68">
        <v>660</v>
      </c>
      <c r="F68">
        <v>7995.223</v>
      </c>
      <c r="G68" s="66">
        <v>495</v>
      </c>
      <c r="H68" t="s">
        <v>189</v>
      </c>
      <c r="O68" s="4">
        <v>7.8040000000000003</v>
      </c>
      <c r="P68" s="4">
        <v>1.4930000000000001</v>
      </c>
    </row>
    <row r="69" spans="1:20">
      <c r="A69" t="s">
        <v>1207</v>
      </c>
      <c r="B69" t="s">
        <v>184</v>
      </c>
      <c r="C69">
        <v>660</v>
      </c>
      <c r="F69">
        <v>6055.52</v>
      </c>
      <c r="G69" s="66">
        <v>463</v>
      </c>
      <c r="H69" t="s">
        <v>189</v>
      </c>
      <c r="O69" s="4">
        <v>4.032</v>
      </c>
      <c r="P69" s="4">
        <v>1.4239999999999999</v>
      </c>
      <c r="Q69">
        <v>1939.703</v>
      </c>
      <c r="R69">
        <v>32</v>
      </c>
      <c r="S69" t="s">
        <v>189</v>
      </c>
    </row>
    <row r="70" spans="1:20">
      <c r="A70" t="s">
        <v>1208</v>
      </c>
      <c r="B70" t="s">
        <v>184</v>
      </c>
      <c r="C70">
        <v>660</v>
      </c>
      <c r="F70">
        <v>4042.5070000000001</v>
      </c>
      <c r="G70" s="66">
        <v>432</v>
      </c>
      <c r="H70" t="s">
        <v>189</v>
      </c>
      <c r="O70" s="4">
        <v>3.6059999999999999</v>
      </c>
      <c r="P70" s="4">
        <v>1.3779999999999999</v>
      </c>
      <c r="Q70">
        <v>2013.0129999999999</v>
      </c>
      <c r="R70">
        <v>31</v>
      </c>
      <c r="S70" t="s">
        <v>189</v>
      </c>
    </row>
    <row r="71" spans="1:20">
      <c r="A71" t="s">
        <v>1209</v>
      </c>
      <c r="B71" t="s">
        <v>184</v>
      </c>
      <c r="C71">
        <v>660</v>
      </c>
      <c r="F71">
        <v>2444.049</v>
      </c>
      <c r="G71" s="66">
        <v>402</v>
      </c>
      <c r="H71" t="s">
        <v>189</v>
      </c>
      <c r="O71" s="4">
        <v>2.7189999999999999</v>
      </c>
      <c r="P71" s="4">
        <v>1.3380000000000001</v>
      </c>
      <c r="Q71">
        <v>1598.4570000000001</v>
      </c>
      <c r="R71">
        <v>30</v>
      </c>
      <c r="S71" t="s">
        <v>189</v>
      </c>
    </row>
    <row r="72" spans="1:20">
      <c r="A72" t="s">
        <v>1210</v>
      </c>
      <c r="B72" t="s">
        <v>184</v>
      </c>
      <c r="C72">
        <v>660</v>
      </c>
      <c r="D72" s="4">
        <v>75090.758000000002</v>
      </c>
      <c r="E72" s="4">
        <v>76083.543000000005</v>
      </c>
      <c r="F72">
        <v>1115.143</v>
      </c>
      <c r="G72" s="66">
        <v>373</v>
      </c>
      <c r="H72" t="s">
        <v>189</v>
      </c>
      <c r="I72">
        <v>5.5E-2</v>
      </c>
      <c r="J72" s="4">
        <v>5.0999999999999997E-2</v>
      </c>
      <c r="K72" s="4">
        <v>5.8999999999999997E-2</v>
      </c>
      <c r="L72" s="4">
        <v>0.93500000000000005</v>
      </c>
      <c r="M72" s="4">
        <v>0.90800000000000003</v>
      </c>
      <c r="N72" s="4">
        <v>0.03</v>
      </c>
      <c r="O72" s="14">
        <v>2.16</v>
      </c>
      <c r="P72" s="14">
        <v>1.304</v>
      </c>
      <c r="Q72">
        <v>1328.9059999999999</v>
      </c>
      <c r="R72">
        <v>29</v>
      </c>
      <c r="S72" t="s">
        <v>189</v>
      </c>
    </row>
    <row r="73" spans="1:20">
      <c r="A73" t="s">
        <v>1211</v>
      </c>
      <c r="B73" t="s">
        <v>184</v>
      </c>
      <c r="C73">
        <v>660</v>
      </c>
      <c r="D73" s="4">
        <v>74766.255000000005</v>
      </c>
      <c r="E73" s="4">
        <v>75884.823000000004</v>
      </c>
      <c r="F73">
        <v>734.64</v>
      </c>
      <c r="G73" s="66">
        <v>345</v>
      </c>
      <c r="H73" t="s">
        <v>189</v>
      </c>
      <c r="I73" s="6">
        <v>4.1000000000000002E-2</v>
      </c>
      <c r="J73" s="14">
        <v>3.6999999999999998E-2</v>
      </c>
      <c r="K73" s="4">
        <v>4.5999999999999999E-2</v>
      </c>
      <c r="O73" s="4">
        <v>1.139</v>
      </c>
      <c r="P73" s="4">
        <v>1.274</v>
      </c>
      <c r="Q73">
        <v>380.50299999999999</v>
      </c>
      <c r="R73">
        <v>28</v>
      </c>
      <c r="S73" t="s">
        <v>189</v>
      </c>
    </row>
    <row r="74" spans="1:20">
      <c r="A74" s="6" t="s">
        <v>1212</v>
      </c>
      <c r="B74" t="s">
        <v>184</v>
      </c>
      <c r="C74">
        <v>660</v>
      </c>
      <c r="D74" s="4">
        <v>74549.025999999998</v>
      </c>
      <c r="E74" s="14">
        <v>75788.884000000005</v>
      </c>
      <c r="F74">
        <v>463.411</v>
      </c>
      <c r="G74" s="66">
        <v>318</v>
      </c>
      <c r="H74" t="s">
        <v>189</v>
      </c>
      <c r="I74">
        <v>2.5999999999999999E-2</v>
      </c>
      <c r="J74" s="4" t="s">
        <v>1430</v>
      </c>
      <c r="L74" s="4">
        <v>0.98699999999999999</v>
      </c>
      <c r="M74" s="4">
        <v>0.97899999999999998</v>
      </c>
      <c r="N74" s="4">
        <v>1.4E-2</v>
      </c>
      <c r="O74" s="4">
        <v>1.0569999999999999</v>
      </c>
      <c r="P74" s="4">
        <v>1.2410000000000001</v>
      </c>
      <c r="Q74">
        <v>271.22899999999998</v>
      </c>
      <c r="R74">
        <v>27</v>
      </c>
      <c r="S74" t="s">
        <v>189</v>
      </c>
    </row>
    <row r="75" spans="1:20">
      <c r="A75" t="s">
        <v>1213</v>
      </c>
      <c r="B75" t="s">
        <v>184</v>
      </c>
      <c r="C75">
        <v>660</v>
      </c>
      <c r="D75" s="4">
        <v>74522.985000000001</v>
      </c>
      <c r="E75" s="4">
        <v>75879.641000000003</v>
      </c>
      <c r="F75" s="4">
        <v>385.37</v>
      </c>
      <c r="G75" s="66">
        <v>292</v>
      </c>
      <c r="H75">
        <v>2.0000000000000001E-4</v>
      </c>
      <c r="Q75">
        <v>78.040999999999997</v>
      </c>
      <c r="R75">
        <v>26</v>
      </c>
      <c r="S75" t="s">
        <v>189</v>
      </c>
    </row>
    <row r="76" spans="1:20">
      <c r="T76" t="s">
        <v>1205</v>
      </c>
    </row>
    <row r="77" spans="1:20">
      <c r="A77" t="s">
        <v>1214</v>
      </c>
      <c r="B77" t="s">
        <v>184</v>
      </c>
      <c r="C77">
        <v>660</v>
      </c>
      <c r="F77">
        <v>7199.424</v>
      </c>
      <c r="G77" s="66">
        <v>405</v>
      </c>
      <c r="H77" t="s">
        <v>189</v>
      </c>
      <c r="O77" s="4">
        <v>7.4960000000000004</v>
      </c>
      <c r="P77" s="4">
        <v>1.47</v>
      </c>
    </row>
    <row r="78" spans="1:20">
      <c r="A78" t="s">
        <v>1215</v>
      </c>
      <c r="B78" t="s">
        <v>184</v>
      </c>
      <c r="C78">
        <v>660</v>
      </c>
      <c r="F78">
        <v>5241.2</v>
      </c>
      <c r="G78" s="66">
        <v>376</v>
      </c>
      <c r="H78" t="s">
        <v>189</v>
      </c>
      <c r="O78" s="4">
        <v>3.7810000000000001</v>
      </c>
      <c r="P78" s="4">
        <v>1.401</v>
      </c>
      <c r="Q78">
        <v>1958.2239999999999</v>
      </c>
      <c r="R78">
        <v>29</v>
      </c>
      <c r="S78" t="s">
        <v>189</v>
      </c>
    </row>
    <row r="79" spans="1:20">
      <c r="A79" t="s">
        <v>1216</v>
      </c>
      <c r="B79" t="s">
        <v>184</v>
      </c>
      <c r="C79">
        <v>660</v>
      </c>
      <c r="F79">
        <v>3560.2109999999998</v>
      </c>
      <c r="G79" s="66">
        <v>348</v>
      </c>
      <c r="H79" t="s">
        <v>189</v>
      </c>
      <c r="O79" s="4">
        <v>3.3090000000000002</v>
      </c>
      <c r="P79" s="4">
        <v>1.3540000000000001</v>
      </c>
      <c r="Q79">
        <v>1680.989</v>
      </c>
      <c r="R79">
        <v>28</v>
      </c>
      <c r="S79" t="s">
        <v>189</v>
      </c>
    </row>
    <row r="80" spans="1:20">
      <c r="A80" t="s">
        <v>1217</v>
      </c>
      <c r="B80" t="s">
        <v>184</v>
      </c>
      <c r="C80">
        <v>660</v>
      </c>
      <c r="D80" s="4">
        <v>69164.055999999997</v>
      </c>
      <c r="E80" s="4">
        <v>69945.706000000006</v>
      </c>
      <c r="F80">
        <v>2037.566</v>
      </c>
      <c r="G80" s="66">
        <v>321</v>
      </c>
      <c r="H80" t="s">
        <v>189</v>
      </c>
      <c r="I80">
        <v>0.09</v>
      </c>
      <c r="J80" s="4">
        <v>8.5999999999999993E-2</v>
      </c>
      <c r="K80" s="4">
        <v>9.4E-2</v>
      </c>
      <c r="O80" s="4">
        <v>2.54</v>
      </c>
      <c r="P80" s="4">
        <v>1.3120000000000001</v>
      </c>
      <c r="Q80">
        <v>1522.644</v>
      </c>
      <c r="R80">
        <v>27</v>
      </c>
      <c r="S80" t="s">
        <v>189</v>
      </c>
    </row>
    <row r="81" spans="1:20">
      <c r="A81" t="s">
        <v>1218</v>
      </c>
      <c r="B81" t="s">
        <v>184</v>
      </c>
      <c r="C81">
        <v>660</v>
      </c>
      <c r="D81" s="4">
        <v>67948.709000000003</v>
      </c>
      <c r="E81" s="4">
        <v>68847.157000000007</v>
      </c>
      <c r="F81">
        <v>770.21900000000005</v>
      </c>
      <c r="G81" s="66">
        <v>295</v>
      </c>
      <c r="H81" t="s">
        <v>189</v>
      </c>
      <c r="I81" s="6">
        <v>4.9000000000000002E-2</v>
      </c>
      <c r="J81" s="14">
        <v>4.4999999999999998E-2</v>
      </c>
      <c r="K81" s="4">
        <v>5.3999999999999999E-2</v>
      </c>
      <c r="O81" s="14">
        <v>2.1309999999999998</v>
      </c>
      <c r="P81" s="14">
        <v>1.2769999999999999</v>
      </c>
      <c r="Q81">
        <v>1267.347</v>
      </c>
      <c r="R81">
        <v>26</v>
      </c>
      <c r="S81" t="s">
        <v>189</v>
      </c>
    </row>
    <row r="82" spans="1:20">
      <c r="A82" s="6" t="s">
        <v>1219</v>
      </c>
      <c r="B82" t="s">
        <v>184</v>
      </c>
      <c r="C82">
        <v>660</v>
      </c>
      <c r="D82" s="4">
        <v>67619.395000000004</v>
      </c>
      <c r="E82" s="14">
        <v>68630.149000000005</v>
      </c>
      <c r="F82">
        <v>390.90499999999997</v>
      </c>
      <c r="G82" s="66">
        <v>270</v>
      </c>
      <c r="H82" t="s">
        <v>189</v>
      </c>
      <c r="I82">
        <v>2.5999999999999999E-2</v>
      </c>
      <c r="J82" s="4" t="s">
        <v>1429</v>
      </c>
      <c r="L82" s="4">
        <v>0.98899999999999999</v>
      </c>
      <c r="M82" s="4">
        <v>0.98099999999999998</v>
      </c>
      <c r="N82" s="4">
        <v>1.4E-2</v>
      </c>
      <c r="O82" s="4">
        <v>1.113</v>
      </c>
      <c r="P82" s="4">
        <v>1.2450000000000001</v>
      </c>
      <c r="Q82">
        <v>379.31400000000002</v>
      </c>
      <c r="R82">
        <v>25</v>
      </c>
      <c r="S82" t="s">
        <v>189</v>
      </c>
    </row>
    <row r="83" spans="1:20">
      <c r="A83" t="s">
        <v>1220</v>
      </c>
      <c r="B83" t="s">
        <v>184</v>
      </c>
      <c r="C83">
        <v>660</v>
      </c>
      <c r="D83" s="14">
        <v>67599.345000000001</v>
      </c>
      <c r="E83" s="4">
        <v>68717.911999999997</v>
      </c>
      <c r="F83">
        <v>322.85500000000002</v>
      </c>
      <c r="G83" s="66">
        <v>246</v>
      </c>
      <c r="H83">
        <v>6.9999999999999999E-4</v>
      </c>
      <c r="O83" s="4">
        <v>0.64400000000000002</v>
      </c>
      <c r="P83" s="4">
        <v>1.214</v>
      </c>
      <c r="Q83">
        <v>68.05</v>
      </c>
      <c r="R83">
        <v>24</v>
      </c>
      <c r="S83" t="s">
        <v>189</v>
      </c>
    </row>
    <row r="84" spans="1:20">
      <c r="A84" t="s">
        <v>1221</v>
      </c>
      <c r="B84" t="s">
        <v>184</v>
      </c>
      <c r="C84">
        <v>660</v>
      </c>
      <c r="D84" s="4">
        <v>67599.167000000001</v>
      </c>
      <c r="F84">
        <v>276.67700000000002</v>
      </c>
      <c r="G84" s="66">
        <v>223</v>
      </c>
      <c r="H84">
        <v>8.3000000000000001E-3</v>
      </c>
      <c r="O84" s="4">
        <v>0.60699999999999998</v>
      </c>
      <c r="P84" s="4">
        <v>1.1870000000000001</v>
      </c>
      <c r="Q84">
        <v>46.177</v>
      </c>
      <c r="R84">
        <v>23</v>
      </c>
      <c r="S84">
        <v>2.8E-3</v>
      </c>
    </row>
    <row r="85" spans="1:20">
      <c r="T85" t="s">
        <v>1230</v>
      </c>
    </row>
    <row r="86" spans="1:20">
      <c r="A86" t="s">
        <v>1241</v>
      </c>
      <c r="B86" t="s">
        <v>184</v>
      </c>
      <c r="C86">
        <v>660</v>
      </c>
      <c r="F86">
        <v>6290.3119999999999</v>
      </c>
      <c r="G86" s="66">
        <v>324</v>
      </c>
      <c r="H86" t="s">
        <v>189</v>
      </c>
      <c r="O86" s="4">
        <v>6.9850000000000003</v>
      </c>
      <c r="P86" s="4">
        <v>1.4419999999999999</v>
      </c>
    </row>
    <row r="87" spans="1:20">
      <c r="A87" t="s">
        <v>1242</v>
      </c>
      <c r="B87" t="s">
        <v>184</v>
      </c>
      <c r="C87">
        <v>660</v>
      </c>
      <c r="F87">
        <v>4309.5559999999996</v>
      </c>
      <c r="G87" s="66">
        <v>298</v>
      </c>
      <c r="H87" t="s">
        <v>189</v>
      </c>
      <c r="O87" s="4">
        <v>3.5150000000000001</v>
      </c>
      <c r="P87" s="4">
        <v>1.3740000000000001</v>
      </c>
      <c r="Q87">
        <v>1980.7560000000001</v>
      </c>
      <c r="R87">
        <v>26</v>
      </c>
      <c r="S87" t="s">
        <v>189</v>
      </c>
    </row>
    <row r="88" spans="1:20">
      <c r="A88" t="s">
        <v>1243</v>
      </c>
      <c r="B88" t="s">
        <v>184</v>
      </c>
      <c r="C88">
        <v>660</v>
      </c>
      <c r="F88">
        <v>2733.2719999999999</v>
      </c>
      <c r="G88" s="66">
        <v>273</v>
      </c>
      <c r="H88" t="s">
        <v>189</v>
      </c>
      <c r="O88" s="4">
        <v>3.2</v>
      </c>
      <c r="P88" s="4">
        <v>1.325</v>
      </c>
      <c r="Q88">
        <v>1576.2840000000001</v>
      </c>
      <c r="R88">
        <v>25</v>
      </c>
      <c r="S88" t="s">
        <v>189</v>
      </c>
    </row>
    <row r="89" spans="1:20">
      <c r="A89" t="s">
        <v>1244</v>
      </c>
      <c r="B89" t="s">
        <v>184</v>
      </c>
      <c r="C89">
        <v>660</v>
      </c>
      <c r="D89" s="4">
        <v>62190.881000000001</v>
      </c>
      <c r="E89" s="4">
        <v>62891.67</v>
      </c>
      <c r="F89">
        <v>1198.5809999999999</v>
      </c>
      <c r="G89" s="66">
        <v>249</v>
      </c>
      <c r="H89" t="s">
        <v>189</v>
      </c>
      <c r="I89">
        <v>7.5999999999999998E-2</v>
      </c>
      <c r="J89" s="4">
        <v>7.1999999999999995E-2</v>
      </c>
      <c r="K89" s="4">
        <v>0.08</v>
      </c>
      <c r="O89" s="4">
        <v>2.4929999999999999</v>
      </c>
      <c r="P89" s="4">
        <v>1.2829999999999999</v>
      </c>
      <c r="Q89">
        <v>1534.691</v>
      </c>
      <c r="R89">
        <v>24</v>
      </c>
      <c r="S89" t="s">
        <v>189</v>
      </c>
    </row>
    <row r="90" spans="1:20">
      <c r="A90" t="s">
        <v>1245</v>
      </c>
      <c r="B90" t="s">
        <v>184</v>
      </c>
      <c r="C90">
        <v>660</v>
      </c>
      <c r="D90" s="4">
        <v>61389.815000000002</v>
      </c>
      <c r="E90" s="14">
        <v>62193.925999999999</v>
      </c>
      <c r="F90">
        <v>351.51499999999999</v>
      </c>
      <c r="G90" s="66">
        <v>226</v>
      </c>
      <c r="H90" t="s">
        <v>189</v>
      </c>
      <c r="I90" s="6">
        <v>2.9000000000000001E-2</v>
      </c>
      <c r="J90" s="14">
        <v>2.3E-2</v>
      </c>
      <c r="K90" s="4">
        <v>3.5000000000000003E-2</v>
      </c>
      <c r="O90" s="14">
        <v>1.8069999999999999</v>
      </c>
      <c r="P90" s="14">
        <v>1.2490000000000001</v>
      </c>
      <c r="Q90">
        <v>847.06600000000003</v>
      </c>
      <c r="R90">
        <v>23</v>
      </c>
      <c r="S90" t="s">
        <v>189</v>
      </c>
    </row>
    <row r="91" spans="1:20">
      <c r="A91" t="s">
        <v>1246</v>
      </c>
      <c r="B91" t="s">
        <v>184</v>
      </c>
      <c r="C91">
        <v>660</v>
      </c>
      <c r="D91" s="4">
        <v>61371.705000000002</v>
      </c>
      <c r="E91" s="4">
        <v>62274.646000000001</v>
      </c>
      <c r="F91">
        <v>289.40499999999997</v>
      </c>
      <c r="G91" s="66">
        <v>204</v>
      </c>
      <c r="H91">
        <v>1E-4</v>
      </c>
      <c r="O91" s="4">
        <v>0.64800000000000002</v>
      </c>
      <c r="P91" s="4">
        <v>1.216</v>
      </c>
      <c r="Q91">
        <v>62.11</v>
      </c>
      <c r="R91">
        <v>22</v>
      </c>
      <c r="S91" t="s">
        <v>189</v>
      </c>
      <c r="T91" t="s">
        <v>1239</v>
      </c>
    </row>
    <row r="92" spans="1:20">
      <c r="A92" t="s">
        <v>1247</v>
      </c>
      <c r="B92" t="s">
        <v>184</v>
      </c>
      <c r="C92">
        <v>660</v>
      </c>
      <c r="D92" s="14">
        <v>61358.985000000001</v>
      </c>
      <c r="E92" s="4">
        <v>62356.262000000002</v>
      </c>
      <c r="F92">
        <v>234.685</v>
      </c>
      <c r="G92" s="66">
        <v>183</v>
      </c>
      <c r="H92">
        <v>5.8999999999999999E-3</v>
      </c>
      <c r="O92" s="4">
        <v>0.622</v>
      </c>
      <c r="P92" s="4">
        <v>1.1859999999999999</v>
      </c>
      <c r="Q92">
        <v>54.720999999999997</v>
      </c>
      <c r="R92">
        <v>21</v>
      </c>
      <c r="S92">
        <v>1E-4</v>
      </c>
      <c r="T92" t="s">
        <v>1238</v>
      </c>
    </row>
    <row r="93" spans="1:20">
      <c r="A93" t="s">
        <v>1248</v>
      </c>
      <c r="B93" t="s">
        <v>184</v>
      </c>
      <c r="C93">
        <v>660</v>
      </c>
      <c r="D93" s="4">
        <v>61363.576999999997</v>
      </c>
      <c r="F93">
        <v>199.27699999999999</v>
      </c>
      <c r="G93" s="66">
        <v>163</v>
      </c>
      <c r="H93">
        <v>2.7900000000000001E-2</v>
      </c>
      <c r="O93" s="4">
        <v>0.58599999999999997</v>
      </c>
      <c r="P93" s="4">
        <v>1.1579999999999999</v>
      </c>
      <c r="Q93">
        <v>35.408000000000001</v>
      </c>
      <c r="R93">
        <v>20</v>
      </c>
      <c r="S93">
        <v>1.7999999999999999E-2</v>
      </c>
    </row>
    <row r="94" spans="1:20">
      <c r="T94" t="s">
        <v>1256</v>
      </c>
    </row>
    <row r="95" spans="1:20">
      <c r="A95" t="s">
        <v>1249</v>
      </c>
      <c r="B95" t="s">
        <v>184</v>
      </c>
      <c r="C95">
        <v>660</v>
      </c>
      <c r="F95">
        <v>5832.1930000000002</v>
      </c>
      <c r="G95" s="66">
        <v>299</v>
      </c>
      <c r="H95" t="s">
        <v>189</v>
      </c>
      <c r="O95" s="4">
        <v>6.7110000000000003</v>
      </c>
      <c r="P95" s="4">
        <v>1.4350000000000001</v>
      </c>
    </row>
    <row r="96" spans="1:20">
      <c r="A96" t="s">
        <v>1250</v>
      </c>
      <c r="B96" t="s">
        <v>184</v>
      </c>
      <c r="C96">
        <v>660</v>
      </c>
      <c r="F96">
        <v>4254.0290000000005</v>
      </c>
      <c r="G96" s="66">
        <v>274</v>
      </c>
      <c r="H96" t="s">
        <v>189</v>
      </c>
      <c r="O96" s="4">
        <v>3.335</v>
      </c>
      <c r="P96" s="4">
        <v>1.365</v>
      </c>
      <c r="Q96">
        <v>1578.163</v>
      </c>
      <c r="R96">
        <v>25</v>
      </c>
      <c r="S96" t="s">
        <v>189</v>
      </c>
    </row>
    <row r="97" spans="1:20">
      <c r="A97" t="s">
        <v>1251</v>
      </c>
      <c r="B97" t="s">
        <v>184</v>
      </c>
      <c r="C97">
        <v>660</v>
      </c>
      <c r="F97">
        <v>2663.8719999999998</v>
      </c>
      <c r="G97" s="66">
        <v>250</v>
      </c>
      <c r="H97" t="s">
        <v>189</v>
      </c>
      <c r="O97" s="4">
        <v>3.089</v>
      </c>
      <c r="P97" s="4">
        <v>1.3180000000000001</v>
      </c>
      <c r="Q97">
        <v>1590.1579999999999</v>
      </c>
      <c r="R97">
        <v>24</v>
      </c>
      <c r="S97" t="s">
        <v>189</v>
      </c>
    </row>
    <row r="98" spans="1:20">
      <c r="A98" t="s">
        <v>1252</v>
      </c>
      <c r="B98" t="s">
        <v>184</v>
      </c>
      <c r="C98">
        <v>660</v>
      </c>
      <c r="D98" s="4">
        <v>59942.52</v>
      </c>
      <c r="E98" s="4">
        <v>60616.355000000003</v>
      </c>
      <c r="F98">
        <v>1148.3630000000001</v>
      </c>
      <c r="G98" s="66">
        <v>227</v>
      </c>
      <c r="H98" t="s">
        <v>189</v>
      </c>
      <c r="I98">
        <v>7.8E-2</v>
      </c>
      <c r="J98" s="4">
        <v>7.3999999999999996E-2</v>
      </c>
      <c r="K98" s="4">
        <v>8.3000000000000004E-2</v>
      </c>
      <c r="O98" s="4">
        <v>2.4649999999999999</v>
      </c>
      <c r="P98" s="4">
        <v>1.278</v>
      </c>
      <c r="Q98">
        <v>1515.509</v>
      </c>
      <c r="R98">
        <v>23</v>
      </c>
      <c r="S98" t="s">
        <v>189</v>
      </c>
    </row>
    <row r="99" spans="1:20">
      <c r="A99" s="6" t="s">
        <v>1253</v>
      </c>
      <c r="B99" t="s">
        <v>184</v>
      </c>
      <c r="C99">
        <v>660</v>
      </c>
      <c r="D99" s="4">
        <v>59141.629000000001</v>
      </c>
      <c r="E99" s="14">
        <v>59914.294000000002</v>
      </c>
      <c r="F99">
        <v>303.47300000000001</v>
      </c>
      <c r="G99" s="66">
        <v>205</v>
      </c>
      <c r="H99" t="s">
        <v>189</v>
      </c>
      <c r="I99" s="6">
        <v>2.7E-2</v>
      </c>
      <c r="J99" s="14">
        <v>0.02</v>
      </c>
      <c r="K99" s="4">
        <v>3.3000000000000002E-2</v>
      </c>
      <c r="L99" s="4">
        <v>0.98899999999999999</v>
      </c>
      <c r="M99" s="4">
        <v>0.98199999999999998</v>
      </c>
      <c r="N99" s="4">
        <v>1.4999999999999999E-2</v>
      </c>
      <c r="O99" s="14">
        <v>1.7989999999999999</v>
      </c>
      <c r="P99" s="14">
        <v>1.24</v>
      </c>
      <c r="Q99">
        <v>844.89</v>
      </c>
      <c r="R99">
        <v>22</v>
      </c>
      <c r="S99" t="s">
        <v>189</v>
      </c>
    </row>
    <row r="100" spans="1:20">
      <c r="A100" t="s">
        <v>1254</v>
      </c>
      <c r="B100" t="s">
        <v>184</v>
      </c>
      <c r="C100">
        <v>660</v>
      </c>
      <c r="D100" s="14">
        <v>59130.41</v>
      </c>
      <c r="E100" s="25">
        <v>59997.411999999997</v>
      </c>
      <c r="F100">
        <v>250.25399999999999</v>
      </c>
      <c r="G100" s="66">
        <v>184</v>
      </c>
      <c r="H100">
        <v>8.0000000000000004E-4</v>
      </c>
      <c r="I100" s="12">
        <v>2.3E-2</v>
      </c>
      <c r="J100" s="25">
        <v>1.4999999999999999E-2</v>
      </c>
      <c r="K100" s="25">
        <v>0.03</v>
      </c>
      <c r="O100" s="4">
        <v>0.64200000000000002</v>
      </c>
      <c r="P100" s="4">
        <v>1.208</v>
      </c>
      <c r="Q100">
        <v>53.219000000000001</v>
      </c>
      <c r="R100">
        <v>21</v>
      </c>
      <c r="S100">
        <v>1E-4</v>
      </c>
      <c r="T100" t="s">
        <v>1239</v>
      </c>
    </row>
    <row r="101" spans="1:20">
      <c r="A101" t="s">
        <v>1255</v>
      </c>
      <c r="B101" t="s">
        <v>1257</v>
      </c>
      <c r="D101" s="14"/>
      <c r="F101"/>
      <c r="Q101"/>
    </row>
    <row r="103" spans="1:20">
      <c r="A103" s="6" t="s">
        <v>1433</v>
      </c>
      <c r="B103" t="s">
        <v>184</v>
      </c>
      <c r="C103">
        <v>660</v>
      </c>
      <c r="D103" s="4">
        <v>39535.510999999999</v>
      </c>
      <c r="E103" s="4">
        <v>40025.165000000001</v>
      </c>
      <c r="F103" s="4">
        <v>71.28</v>
      </c>
      <c r="G103" s="66">
        <v>61</v>
      </c>
      <c r="H103">
        <v>0.1729</v>
      </c>
      <c r="I103">
        <v>1.6E-2</v>
      </c>
      <c r="J103" s="4">
        <v>0</v>
      </c>
      <c r="K103" s="4">
        <v>0.03</v>
      </c>
      <c r="L103" s="4">
        <v>0.998</v>
      </c>
      <c r="M103" s="4">
        <v>0.996</v>
      </c>
      <c r="N103" s="4">
        <v>8.9999999999999993E-3</v>
      </c>
      <c r="T103" t="s">
        <v>1438</v>
      </c>
    </row>
    <row r="104" spans="1:20">
      <c r="A104" s="6" t="s">
        <v>1434</v>
      </c>
      <c r="B104" t="s">
        <v>184</v>
      </c>
      <c r="C104">
        <v>660</v>
      </c>
      <c r="D104" s="4">
        <v>41768.394999999997</v>
      </c>
      <c r="E104" s="4">
        <v>42289.495000000003</v>
      </c>
      <c r="F104" s="4">
        <v>92.102999999999994</v>
      </c>
      <c r="G104" s="66">
        <v>73</v>
      </c>
      <c r="H104">
        <v>6.4899999999999999E-2</v>
      </c>
      <c r="I104">
        <v>0.02</v>
      </c>
      <c r="J104" s="4">
        <v>0</v>
      </c>
      <c r="K104" s="4">
        <v>3.1E-2</v>
      </c>
      <c r="L104" s="4">
        <v>0.996</v>
      </c>
      <c r="M104" s="4">
        <v>0.99199999999999999</v>
      </c>
      <c r="N104" s="4">
        <v>1.0999999999999999E-2</v>
      </c>
      <c r="T104" t="s">
        <v>1437</v>
      </c>
    </row>
    <row r="106" spans="1:20">
      <c r="A106" t="s">
        <v>1426</v>
      </c>
      <c r="B106" t="s">
        <v>184</v>
      </c>
      <c r="C106">
        <v>660</v>
      </c>
      <c r="D106" s="4">
        <v>59424.563000000002</v>
      </c>
      <c r="E106" s="4">
        <v>59815.387999999999</v>
      </c>
      <c r="F106" s="4">
        <v>756.40700000000004</v>
      </c>
      <c r="G106" s="66">
        <v>290</v>
      </c>
      <c r="H106" t="s">
        <v>189</v>
      </c>
      <c r="I106">
        <v>4.9000000000000002E-2</v>
      </c>
      <c r="J106" s="4">
        <v>4.4999999999999998E-2</v>
      </c>
      <c r="K106" s="4">
        <v>5.3999999999999999E-2</v>
      </c>
      <c r="L106" s="4">
        <v>0.94699999999999995</v>
      </c>
      <c r="M106" s="4">
        <v>0.94099999999999995</v>
      </c>
      <c r="N106" s="4">
        <v>0.06</v>
      </c>
      <c r="Q106" s="4">
        <f>F106-F99</f>
        <v>452.93400000000003</v>
      </c>
      <c r="R106" s="66">
        <f>G106-G99</f>
        <v>85</v>
      </c>
      <c r="S106" s="65">
        <f>CHIDIST(Q106,R106)</f>
        <v>1.3550832989441607E-51</v>
      </c>
      <c r="T106" t="s">
        <v>1439</v>
      </c>
    </row>
    <row r="107" spans="1:20">
      <c r="P107" s="4" t="s">
        <v>1432</v>
      </c>
    </row>
    <row r="108" spans="1:20">
      <c r="P108" s="4" t="s">
        <v>1427</v>
      </c>
      <c r="Q108" s="4">
        <f>F82-F99</f>
        <v>87.43199999999996</v>
      </c>
      <c r="R108">
        <f>G82-G99</f>
        <v>65</v>
      </c>
      <c r="S108" s="65">
        <f>CHIDIST(Q108,R108)</f>
        <v>3.3255439482181341E-2</v>
      </c>
    </row>
    <row r="109" spans="1:20">
      <c r="P109" s="4" t="s">
        <v>1428</v>
      </c>
      <c r="Q109" s="4">
        <f>F74-F82</f>
        <v>72.506000000000029</v>
      </c>
      <c r="R109">
        <f>G74-G82</f>
        <v>48</v>
      </c>
      <c r="S109" s="65">
        <f>CHIDIST(Q109,R109)</f>
        <v>1.2699445464640228E-2</v>
      </c>
    </row>
    <row r="114" spans="1:14">
      <c r="A114" s="6"/>
      <c r="B114" s="6"/>
      <c r="C114" s="6"/>
      <c r="D114" s="14"/>
      <c r="E114" s="14"/>
      <c r="F114" s="14"/>
      <c r="G114" s="68"/>
      <c r="H114" s="6"/>
      <c r="I114" s="6"/>
      <c r="J114" s="14"/>
      <c r="K114" s="14"/>
      <c r="L114" s="14"/>
      <c r="M114" s="14"/>
      <c r="N114" s="14"/>
    </row>
  </sheetData>
  <mergeCells count="4">
    <mergeCell ref="Q1:S1"/>
    <mergeCell ref="F1:F2"/>
    <mergeCell ref="J1:K1"/>
    <mergeCell ref="P1:P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43" workbookViewId="0">
      <selection activeCell="B57" sqref="B57:C57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7" width="6.84765625" style="7" bestFit="1" customWidth="1"/>
    <col min="8" max="16384" width="10.84765625" style="7"/>
  </cols>
  <sheetData>
    <row r="1" spans="1:7">
      <c r="C1" s="9">
        <v>1</v>
      </c>
      <c r="D1" s="9">
        <v>2</v>
      </c>
      <c r="E1" s="9">
        <v>3</v>
      </c>
      <c r="F1" s="9">
        <v>4</v>
      </c>
      <c r="G1" s="9">
        <v>5</v>
      </c>
    </row>
    <row r="2" spans="1:7">
      <c r="A2" s="7" t="str">
        <f>VLOOKUP(B2,'Original 80 Items'!$A$1:$B$80,2,0)</f>
        <v>-The game left me mentally exhausted.</v>
      </c>
      <c r="B2" s="7" t="s">
        <v>80</v>
      </c>
      <c r="C2" s="10" t="s">
        <v>191</v>
      </c>
      <c r="D2" s="7">
        <v>1.4E-2</v>
      </c>
      <c r="E2" s="13" t="s">
        <v>192</v>
      </c>
      <c r="F2" s="7" t="s">
        <v>193</v>
      </c>
      <c r="G2" s="7">
        <v>0.01</v>
      </c>
    </row>
    <row r="3" spans="1:7">
      <c r="A3" s="7" t="str">
        <f>VLOOKUP(B3,'Original 80 Items'!$A$1:$B$80,2,0)</f>
        <v>-The game involved a lot of problem-solving.</v>
      </c>
      <c r="B3" s="7" t="s">
        <v>81</v>
      </c>
      <c r="C3" s="8" t="s">
        <v>194</v>
      </c>
      <c r="D3" s="7" t="s">
        <v>195</v>
      </c>
      <c r="E3" s="7" t="s">
        <v>196</v>
      </c>
      <c r="F3" s="7">
        <v>-2.1000000000000001E-2</v>
      </c>
      <c r="G3" s="7">
        <v>4.0000000000000001E-3</v>
      </c>
    </row>
    <row r="4" spans="1:7">
      <c r="A4" s="7" t="str">
        <f>VLOOKUP(B4,'Original 80 Items'!$A$1:$B$80,2,0)</f>
        <v>-The game was cognitively demanding.</v>
      </c>
      <c r="B4" s="7" t="s">
        <v>82</v>
      </c>
      <c r="C4" s="8" t="s">
        <v>197</v>
      </c>
      <c r="D4" s="7" t="s">
        <v>198</v>
      </c>
      <c r="E4" s="7">
        <v>5.0999999999999997E-2</v>
      </c>
      <c r="F4" s="7">
        <v>-1.9E-2</v>
      </c>
      <c r="G4" s="7" t="s">
        <v>199</v>
      </c>
    </row>
    <row r="5" spans="1:7">
      <c r="A5" s="7" t="str">
        <f>VLOOKUP(B5,'Original 80 Items'!$A$1:$B$80,2,0)</f>
        <v>-I had to think very hard when playing the game.</v>
      </c>
      <c r="B5" s="7" t="s">
        <v>83</v>
      </c>
      <c r="C5" s="8" t="s">
        <v>200</v>
      </c>
      <c r="D5" s="7">
        <v>-0.03</v>
      </c>
      <c r="E5" s="7">
        <v>4.3999999999999997E-2</v>
      </c>
      <c r="F5" s="7">
        <v>-0.03</v>
      </c>
      <c r="G5" s="7">
        <v>2.5999999999999999E-2</v>
      </c>
    </row>
    <row r="6" spans="1:7">
      <c r="A6" s="7" t="str">
        <f>VLOOKUP(B6,'Original 80 Items'!$A$1:$B$80,2,0)</f>
        <v>-The game required a lot of mental gymnastics.</v>
      </c>
      <c r="B6" s="7" t="s">
        <v>84</v>
      </c>
      <c r="C6" s="8" t="s">
        <v>201</v>
      </c>
      <c r="D6" s="7">
        <v>1.7000000000000001E-2</v>
      </c>
      <c r="E6" s="7" t="s">
        <v>202</v>
      </c>
      <c r="F6" s="7">
        <v>1.9E-2</v>
      </c>
      <c r="G6" s="7">
        <v>0</v>
      </c>
    </row>
    <row r="7" spans="1:7">
      <c r="A7" s="7" t="str">
        <f>VLOOKUP(B7,'Original 80 Items'!$A$1:$B$80,2,0)</f>
        <v>-The game was confusing to me.</v>
      </c>
      <c r="B7" s="7" t="s">
        <v>85</v>
      </c>
      <c r="C7" s="7" t="s">
        <v>203</v>
      </c>
      <c r="D7" s="7">
        <v>1.0999999999999999E-2</v>
      </c>
      <c r="E7" s="7" t="s">
        <v>204</v>
      </c>
      <c r="F7" s="7">
        <v>3.9E-2</v>
      </c>
      <c r="G7" s="8" t="s">
        <v>205</v>
      </c>
    </row>
    <row r="8" spans="1:7">
      <c r="A8" s="7" t="str">
        <f>VLOOKUP(B8,'Original 80 Items'!$A$1:$B$80,2,0)</f>
        <v>-The game’s challenges were very clear to me.</v>
      </c>
      <c r="B8" s="7" t="s">
        <v>86</v>
      </c>
      <c r="C8" s="7" t="s">
        <v>206</v>
      </c>
      <c r="D8" s="7">
        <v>6.0999999999999999E-2</v>
      </c>
      <c r="E8" s="7">
        <v>-2.5000000000000001E-2</v>
      </c>
      <c r="F8" s="7">
        <v>-5.0999999999999997E-2</v>
      </c>
      <c r="G8" s="8" t="s">
        <v>207</v>
      </c>
    </row>
    <row r="9" spans="1:7">
      <c r="A9" s="7" t="str">
        <f>VLOOKUP(B9,'Original 80 Items'!$A$1:$B$80,2,0)</f>
        <v>-It was very easy to comprehend this game.</v>
      </c>
      <c r="B9" s="7" t="s">
        <v>87</v>
      </c>
      <c r="C9" s="10" t="s">
        <v>208</v>
      </c>
      <c r="D9" s="7">
        <v>-1.9E-2</v>
      </c>
      <c r="E9" s="7">
        <v>1.9E-2</v>
      </c>
      <c r="F9" s="7">
        <v>2.1999999999999999E-2</v>
      </c>
      <c r="G9" s="13" t="s">
        <v>209</v>
      </c>
    </row>
    <row r="10" spans="1:7">
      <c r="A10" s="7" t="str">
        <f>VLOOKUP(B10,'Original 80 Items'!$A$1:$B$80,2,0)</f>
        <v>-The mental challenges in this game had an impact on how I played.</v>
      </c>
      <c r="B10" s="7" t="s">
        <v>88</v>
      </c>
      <c r="C10" s="8" t="s">
        <v>210</v>
      </c>
      <c r="D10" s="7" t="s">
        <v>211</v>
      </c>
      <c r="E10" s="7">
        <v>6.8000000000000005E-2</v>
      </c>
      <c r="F10" s="7">
        <v>0.05</v>
      </c>
      <c r="G10" s="7">
        <v>1.4999999999999999E-2</v>
      </c>
    </row>
    <row r="11" spans="1:7">
      <c r="A11" s="7" t="str">
        <f>VLOOKUP(B11,'Original 80 Items'!$A$1:$B$80,2,0)</f>
        <v>-This game doesn’t require a lot of mental effort.</v>
      </c>
      <c r="B11" s="7" t="s">
        <v>89</v>
      </c>
      <c r="C11" s="8" t="s">
        <v>212</v>
      </c>
      <c r="D11" s="7">
        <v>3.2000000000000001E-2</v>
      </c>
      <c r="E11" s="7" t="s">
        <v>213</v>
      </c>
      <c r="F11" s="7">
        <v>-5.3999999999999999E-2</v>
      </c>
      <c r="G11" s="7">
        <v>1.6E-2</v>
      </c>
    </row>
    <row r="12" spans="1:7">
      <c r="A12" s="7" t="str">
        <f>VLOOKUP(B12,'Original 80 Items'!$A$1:$B$80,2,0)</f>
        <v>-I was able to figure that game out quickly.</v>
      </c>
      <c r="B12" s="7" t="s">
        <v>90</v>
      </c>
      <c r="C12" s="10" t="s">
        <v>214</v>
      </c>
      <c r="D12" s="7">
        <v>-4.8000000000000001E-2</v>
      </c>
      <c r="E12" s="7">
        <v>-3.5999999999999997E-2</v>
      </c>
      <c r="F12" s="7">
        <v>3.5000000000000003E-2</v>
      </c>
      <c r="G12" s="13" t="s">
        <v>215</v>
      </c>
    </row>
    <row r="13" spans="1:7">
      <c r="A13" s="7" t="str">
        <f>VLOOKUP(B13,'Original 80 Items'!$A$1:$B$80,2,0)</f>
        <v>-When playing this game, my brain felt overloaded.</v>
      </c>
      <c r="B13" s="7" t="s">
        <v>91</v>
      </c>
      <c r="C13" s="10" t="s">
        <v>216</v>
      </c>
      <c r="D13" s="7">
        <v>-1.6E-2</v>
      </c>
      <c r="E13" s="13" t="s">
        <v>217</v>
      </c>
      <c r="F13" s="7" t="s">
        <v>218</v>
      </c>
      <c r="G13" s="7">
        <v>6.0999999999999999E-2</v>
      </c>
    </row>
    <row r="14" spans="1:7">
      <c r="A14" s="7" t="str">
        <f>VLOOKUP(B14,'Original 80 Items'!$A$1:$B$80,2,0)</f>
        <v>-This game made me question my own intelligence.</v>
      </c>
      <c r="B14" s="7" t="s">
        <v>92</v>
      </c>
      <c r="C14" s="8" t="s">
        <v>219</v>
      </c>
      <c r="D14" s="7" t="s">
        <v>220</v>
      </c>
      <c r="E14" s="7" t="s">
        <v>221</v>
      </c>
      <c r="F14" s="7">
        <v>-1.6E-2</v>
      </c>
      <c r="G14" s="7" t="s">
        <v>222</v>
      </c>
    </row>
    <row r="15" spans="1:7">
      <c r="A15" s="7" t="str">
        <f>VLOOKUP(B15,'Original 80 Items'!$A$1:$B$80,2,0)</f>
        <v>-It took a lot of thinking to understand the point of the game.</v>
      </c>
      <c r="B15" s="7" t="s">
        <v>93</v>
      </c>
      <c r="C15" s="8" t="s">
        <v>223</v>
      </c>
      <c r="D15" s="7" t="s">
        <v>224</v>
      </c>
      <c r="E15" s="7">
        <v>6.6000000000000003E-2</v>
      </c>
      <c r="F15" s="7">
        <v>2.1999999999999999E-2</v>
      </c>
      <c r="G15" s="7" t="s">
        <v>225</v>
      </c>
    </row>
    <row r="16" spans="1:7">
      <c r="A16" s="7" t="str">
        <f>VLOOKUP(B16,'Original 80 Items'!$A$1:$B$80,2,0)</f>
        <v>-This game was unexpectedly complicated.</v>
      </c>
      <c r="B16" s="7" t="s">
        <v>94</v>
      </c>
      <c r="C16" s="8" t="s">
        <v>209</v>
      </c>
      <c r="D16" s="7" t="s">
        <v>226</v>
      </c>
      <c r="E16" s="7" t="s">
        <v>227</v>
      </c>
      <c r="F16" s="7">
        <v>5.0000000000000001E-3</v>
      </c>
      <c r="G16" s="7" t="s">
        <v>228</v>
      </c>
    </row>
    <row r="17" spans="1:7">
      <c r="A17" s="7" t="str">
        <f>VLOOKUP(B17,'Original 80 Items'!$A$1:$B$80,2,0)</f>
        <v>-I didn’t have to pay very close attention to the game while playing.</v>
      </c>
      <c r="B17" s="7" t="s">
        <v>95</v>
      </c>
      <c r="C17" s="8" t="s">
        <v>229</v>
      </c>
      <c r="D17" s="7" t="s">
        <v>230</v>
      </c>
      <c r="E17" s="7" t="s">
        <v>231</v>
      </c>
      <c r="F17" s="7">
        <v>1.6E-2</v>
      </c>
      <c r="G17" s="7">
        <v>-2.8000000000000001E-2</v>
      </c>
    </row>
    <row r="18" spans="1:7">
      <c r="A18" s="7" t="str">
        <f>VLOOKUP(B18,'Original 80 Items'!$A$1:$B$80,2,0)</f>
        <v>-The game made me draw on all of my mental resources.</v>
      </c>
      <c r="B18" s="7" t="s">
        <v>96</v>
      </c>
      <c r="C18" s="8" t="s">
        <v>232</v>
      </c>
      <c r="D18" s="7" t="s">
        <v>222</v>
      </c>
      <c r="E18" s="7" t="s">
        <v>233</v>
      </c>
      <c r="F18" s="7">
        <v>-3.5000000000000003E-2</v>
      </c>
      <c r="G18" s="7">
        <v>-1.9E-2</v>
      </c>
    </row>
    <row r="19" spans="1:7">
      <c r="A19" s="7" t="str">
        <f>VLOOKUP(B19,'Original 80 Items'!$A$1:$B$80,2,0)</f>
        <v>-The game required me to keep track of a lot of things.</v>
      </c>
      <c r="B19" s="7" t="s">
        <v>97</v>
      </c>
      <c r="C19" s="8" t="s">
        <v>234</v>
      </c>
      <c r="D19" s="7">
        <v>-3.3000000000000002E-2</v>
      </c>
      <c r="E19" s="7">
        <v>-2.5000000000000001E-2</v>
      </c>
      <c r="F19" s="7" t="s">
        <v>227</v>
      </c>
      <c r="G19" s="7">
        <v>-2.7E-2</v>
      </c>
    </row>
    <row r="20" spans="1:7">
      <c r="A20" s="7" t="str">
        <f>VLOOKUP(B20,'Original 80 Items'!$A$1:$B$80,2,0)</f>
        <v>-The game stimulated my brain.</v>
      </c>
      <c r="B20" s="7" t="s">
        <v>98</v>
      </c>
      <c r="C20" s="8" t="s">
        <v>235</v>
      </c>
      <c r="D20" s="7" t="s">
        <v>236</v>
      </c>
      <c r="E20" s="7">
        <v>-2.7E-2</v>
      </c>
      <c r="F20" s="7">
        <v>8.0000000000000002E-3</v>
      </c>
      <c r="G20" s="7" t="s">
        <v>237</v>
      </c>
    </row>
    <row r="21" spans="1:7">
      <c r="A21" s="7" t="str">
        <f>VLOOKUP(B21,'Original 80 Items'!$A$1:$B$80,2,0)</f>
        <v>-I had to think through what was happening in the game.</v>
      </c>
      <c r="B21" s="7" t="s">
        <v>99</v>
      </c>
      <c r="C21" s="8" t="s">
        <v>238</v>
      </c>
      <c r="D21" s="7" t="s">
        <v>239</v>
      </c>
      <c r="E21" s="7" t="s">
        <v>240</v>
      </c>
      <c r="F21" s="7" t="s">
        <v>241</v>
      </c>
      <c r="G21" s="7" t="s">
        <v>242</v>
      </c>
    </row>
    <row r="22" spans="1:7">
      <c r="A22" s="7" t="str">
        <f>VLOOKUP(B22,'Original 80 Items'!$A$1:$B$80,2,0)</f>
        <v>-I was emotionally exhausted after playing the game.</v>
      </c>
      <c r="B22" s="7" t="s">
        <v>100</v>
      </c>
      <c r="C22" s="7" t="s">
        <v>243</v>
      </c>
      <c r="D22" s="10" t="s">
        <v>244</v>
      </c>
      <c r="E22" s="13" t="s">
        <v>245</v>
      </c>
      <c r="F22" s="7">
        <v>1.4999999999999999E-2</v>
      </c>
      <c r="G22" s="7">
        <v>6.0000000000000001E-3</v>
      </c>
    </row>
    <row r="23" spans="1:7">
      <c r="A23" s="7" t="str">
        <f>VLOOKUP(B23,'Original 80 Items'!$A$1:$B$80,2,0)</f>
        <v>-I was emotionally invested in the game.</v>
      </c>
      <c r="B23" s="7" t="s">
        <v>101</v>
      </c>
      <c r="C23" s="7" t="s">
        <v>246</v>
      </c>
      <c r="D23" s="8" t="s">
        <v>247</v>
      </c>
      <c r="E23" s="7">
        <v>-2.7E-2</v>
      </c>
      <c r="F23" s="7">
        <v>7.0000000000000001E-3</v>
      </c>
      <c r="G23" s="7">
        <v>-2E-3</v>
      </c>
    </row>
    <row r="24" spans="1:7">
      <c r="A24" s="7" t="str">
        <f>VLOOKUP(B24,'Original 80 Items'!$A$1:$B$80,2,0)</f>
        <v>-The game really got to me.</v>
      </c>
      <c r="B24" s="7" t="s">
        <v>102</v>
      </c>
      <c r="C24" s="7" t="s">
        <v>248</v>
      </c>
      <c r="D24" s="8" t="s">
        <v>249</v>
      </c>
      <c r="E24" s="7" t="s">
        <v>250</v>
      </c>
      <c r="F24" s="7">
        <v>8.0000000000000002E-3</v>
      </c>
      <c r="G24" s="7">
        <v>-4.5999999999999999E-2</v>
      </c>
    </row>
    <row r="25" spans="1:7">
      <c r="A25" s="7" t="str">
        <f>VLOOKUP(B25,'Original 80 Items'!$A$1:$B$80,2,0)</f>
        <v>-The game gave me the feels.</v>
      </c>
      <c r="B25" s="7" t="s">
        <v>103</v>
      </c>
      <c r="C25" s="7" t="s">
        <v>251</v>
      </c>
      <c r="D25" s="8" t="s">
        <v>252</v>
      </c>
      <c r="E25" s="7">
        <v>2.1999999999999999E-2</v>
      </c>
      <c r="F25" s="7">
        <v>-3.5000000000000003E-2</v>
      </c>
      <c r="G25" s="7">
        <v>2.3E-2</v>
      </c>
    </row>
    <row r="26" spans="1:7">
      <c r="A26" s="7" t="str">
        <f>VLOOKUP(B26,'Original 80 Items'!$A$1:$B$80,2,0)</f>
        <v>-I cared deeply about what was happening in the game.</v>
      </c>
      <c r="B26" s="7" t="s">
        <v>104</v>
      </c>
      <c r="C26" s="7" t="s">
        <v>253</v>
      </c>
      <c r="D26" s="8" t="s">
        <v>254</v>
      </c>
      <c r="E26" s="7">
        <v>-1.2999999999999999E-2</v>
      </c>
      <c r="F26" s="7">
        <v>2.1000000000000001E-2</v>
      </c>
      <c r="G26" s="7" t="s">
        <v>255</v>
      </c>
    </row>
    <row r="27" spans="1:7">
      <c r="A27" s="7" t="str">
        <f>VLOOKUP(B27,'Original 80 Items'!$A$1:$B$80,2,0)</f>
        <v>-I was moved by the game.</v>
      </c>
      <c r="B27" s="7" t="s">
        <v>105</v>
      </c>
      <c r="C27" s="7">
        <v>-1.7999999999999999E-2</v>
      </c>
      <c r="D27" s="8" t="s">
        <v>256</v>
      </c>
      <c r="E27" s="7" t="s">
        <v>257</v>
      </c>
      <c r="F27" s="7">
        <v>-3.5999999999999997E-2</v>
      </c>
      <c r="G27" s="7">
        <v>-1E-3</v>
      </c>
    </row>
    <row r="28" spans="1:7">
      <c r="A28" s="7" t="str">
        <f>VLOOKUP(B28,'Original 80 Items'!$A$1:$B$80,2,0)</f>
        <v>-I wasn’t emotionally invested in the outcomes of the game.</v>
      </c>
      <c r="B28" s="7" t="s">
        <v>106</v>
      </c>
      <c r="C28" s="7">
        <v>6.0999999999999999E-2</v>
      </c>
      <c r="D28" s="8" t="s">
        <v>258</v>
      </c>
      <c r="E28" s="7" t="s">
        <v>259</v>
      </c>
      <c r="F28" s="7">
        <v>-5.8999999999999997E-2</v>
      </c>
      <c r="G28" s="7">
        <v>1.6E-2</v>
      </c>
    </row>
    <row r="29" spans="1:7">
      <c r="A29" s="7" t="str">
        <f>VLOOKUP(B29,'Original 80 Items'!$A$1:$B$80,2,0)</f>
        <v>-When playing, I was emotionally wrapped up in the game.</v>
      </c>
      <c r="B29" s="7" t="s">
        <v>107</v>
      </c>
      <c r="C29" s="7">
        <v>0.03</v>
      </c>
      <c r="D29" s="8" t="s">
        <v>260</v>
      </c>
      <c r="E29" s="7">
        <v>3.1E-2</v>
      </c>
      <c r="F29" s="7">
        <v>2.1999999999999999E-2</v>
      </c>
      <c r="G29" s="7">
        <v>0</v>
      </c>
    </row>
    <row r="30" spans="1:7">
      <c r="A30" s="7" t="str">
        <f>VLOOKUP(B30,'Original 80 Items'!$A$1:$B$80,2,0)</f>
        <v>-I had emotional responses to the events in the game.</v>
      </c>
      <c r="B30" s="7" t="s">
        <v>108</v>
      </c>
      <c r="C30" s="7">
        <v>-2E-3</v>
      </c>
      <c r="D30" s="8" t="s">
        <v>261</v>
      </c>
      <c r="E30" s="7">
        <v>0.02</v>
      </c>
      <c r="F30" s="7" t="s">
        <v>262</v>
      </c>
      <c r="G30" s="7">
        <v>-4.1000000000000002E-2</v>
      </c>
    </row>
    <row r="31" spans="1:7">
      <c r="A31" s="7" t="str">
        <f>VLOOKUP(B31,'Original 80 Items'!$A$1:$B$80,2,0)</f>
        <v>-My emotions ran high while playing this game.</v>
      </c>
      <c r="B31" s="7" t="s">
        <v>109</v>
      </c>
      <c r="C31" s="7" t="s">
        <v>250</v>
      </c>
      <c r="D31" s="8" t="s">
        <v>263</v>
      </c>
      <c r="E31" s="7" t="s">
        <v>264</v>
      </c>
      <c r="F31" s="7" t="s">
        <v>242</v>
      </c>
      <c r="G31" s="7">
        <v>2E-3</v>
      </c>
    </row>
    <row r="32" spans="1:7">
      <c r="A32" s="7" t="str">
        <f>VLOOKUP(B32,'Original 80 Items'!$A$1:$B$80,2,0)</f>
        <v>-The game tugged at my heartstrings.</v>
      </c>
      <c r="B32" s="7" t="s">
        <v>110</v>
      </c>
      <c r="C32" s="7" t="s">
        <v>240</v>
      </c>
      <c r="D32" s="8" t="s">
        <v>265</v>
      </c>
      <c r="E32" s="7" t="s">
        <v>266</v>
      </c>
      <c r="F32" s="7" t="s">
        <v>267</v>
      </c>
      <c r="G32" s="7" t="s">
        <v>268</v>
      </c>
    </row>
    <row r="33" spans="1:7">
      <c r="A33" s="7" t="str">
        <f>VLOOKUP(B33,'Original 80 Items'!$A$1:$B$80,2,0)</f>
        <v>-I had a lot of unexpected feelings during gameplay.</v>
      </c>
      <c r="B33" s="7" t="s">
        <v>111</v>
      </c>
      <c r="C33" s="7">
        <v>-2.1000000000000001E-2</v>
      </c>
      <c r="D33" s="8" t="s">
        <v>269</v>
      </c>
      <c r="E33" s="7" t="s">
        <v>270</v>
      </c>
      <c r="F33" s="7">
        <v>5.2999999999999999E-2</v>
      </c>
      <c r="G33" s="7" t="s">
        <v>226</v>
      </c>
    </row>
    <row r="34" spans="1:7">
      <c r="A34" s="7" t="str">
        <f>VLOOKUP(B34,'Original 80 Items'!$A$1:$B$80,2,0)</f>
        <v>-I felt emotionally detached from this game.</v>
      </c>
      <c r="B34" s="7" t="s">
        <v>112</v>
      </c>
      <c r="C34" s="7">
        <v>-0.01</v>
      </c>
      <c r="D34" s="8" t="s">
        <v>271</v>
      </c>
      <c r="E34" s="7" t="s">
        <v>272</v>
      </c>
      <c r="F34" s="7">
        <v>-5.8999999999999997E-2</v>
      </c>
      <c r="G34" s="7">
        <v>-3.5999999999999997E-2</v>
      </c>
    </row>
    <row r="35" spans="1:7">
      <c r="A35" s="7" t="str">
        <f>VLOOKUP(B35,'Original 80 Items'!$A$1:$B$80,2,0)</f>
        <v>-The events in the game really didn’t matter to me.</v>
      </c>
      <c r="B35" s="7" t="s">
        <v>113</v>
      </c>
      <c r="C35" s="7">
        <v>3.5000000000000003E-2</v>
      </c>
      <c r="D35" s="8" t="s">
        <v>273</v>
      </c>
      <c r="E35" s="7" t="s">
        <v>274</v>
      </c>
      <c r="F35" s="7">
        <v>-0.03</v>
      </c>
      <c r="G35" s="7">
        <v>-2.3E-2</v>
      </c>
    </row>
    <row r="36" spans="1:7">
      <c r="A36" s="7" t="str">
        <f>VLOOKUP(B36,'Original 80 Items'!$A$1:$B$80,2,0)</f>
        <v>-Things happening in the game weren’t relevant to me.</v>
      </c>
      <c r="B36" s="7" t="s">
        <v>114</v>
      </c>
      <c r="C36" s="7" t="s">
        <v>275</v>
      </c>
      <c r="D36" s="8" t="s">
        <v>276</v>
      </c>
      <c r="E36" s="7" t="s">
        <v>277</v>
      </c>
      <c r="F36" s="7">
        <v>0.03</v>
      </c>
      <c r="G36" s="7">
        <v>-6.2E-2</v>
      </c>
    </row>
    <row r="37" spans="1:7">
      <c r="A37" s="7" t="str">
        <f>VLOOKUP(B37,'Original 80 Items'!$A$1:$B$80,2,0)</f>
        <v>-I had a strong emotional bond with the game content.</v>
      </c>
      <c r="B37" s="7" t="s">
        <v>115</v>
      </c>
      <c r="C37" s="7">
        <v>-5.2999999999999999E-2</v>
      </c>
      <c r="D37" s="8" t="s">
        <v>278</v>
      </c>
      <c r="E37" s="7">
        <v>6.0000000000000001E-3</v>
      </c>
      <c r="F37" s="7">
        <v>7.0000000000000001E-3</v>
      </c>
      <c r="G37" s="7" t="s">
        <v>279</v>
      </c>
    </row>
    <row r="38" spans="1:7">
      <c r="A38" s="7" t="str">
        <f>VLOOKUP(B38,'Original 80 Items'!$A$1:$B$80,2,0)</f>
        <v>-Playing the game got me riled up.</v>
      </c>
      <c r="B38" s="10" t="s">
        <v>116</v>
      </c>
      <c r="C38" s="10" t="s">
        <v>280</v>
      </c>
      <c r="D38" s="10">
        <v>4.3999999999999997E-2</v>
      </c>
      <c r="E38" s="10" t="s">
        <v>281</v>
      </c>
      <c r="F38" s="10" t="s">
        <v>282</v>
      </c>
      <c r="G38" s="10" t="s">
        <v>283</v>
      </c>
    </row>
    <row r="39" spans="1:7">
      <c r="A39" s="7" t="str">
        <f>VLOOKUP(B39,'Original 80 Items'!$A$1:$B$80,2,0)</f>
        <v>-I’m passionate about the game.</v>
      </c>
      <c r="B39" s="7" t="s">
        <v>117</v>
      </c>
      <c r="C39" s="7" t="s">
        <v>284</v>
      </c>
      <c r="D39" s="8" t="s">
        <v>229</v>
      </c>
      <c r="E39" s="7" t="s">
        <v>285</v>
      </c>
      <c r="F39" s="7" t="s">
        <v>286</v>
      </c>
      <c r="G39" s="7" t="s">
        <v>287</v>
      </c>
    </row>
    <row r="40" spans="1:7">
      <c r="A40" s="7" t="str">
        <f>VLOOKUP(B40,'Original 80 Items'!$A$1:$B$80,2,0)</f>
        <v>-I felt conflicted about things that happened in the game.</v>
      </c>
      <c r="B40" s="7" t="s">
        <v>118</v>
      </c>
      <c r="C40" s="7" t="s">
        <v>288</v>
      </c>
      <c r="D40" s="8" t="s">
        <v>289</v>
      </c>
      <c r="E40" s="7">
        <v>5.1999999999999998E-2</v>
      </c>
      <c r="F40" s="7" t="s">
        <v>290</v>
      </c>
      <c r="G40" s="7" t="s">
        <v>291</v>
      </c>
    </row>
    <row r="41" spans="1:7">
      <c r="A41" s="7" t="str">
        <f>VLOOKUP(B41,'Original 80 Items'!$A$1:$B$80,2,0)</f>
        <v>-The emotions that I felt while playing this game had an impact on how I played.</v>
      </c>
      <c r="B41" s="7" t="s">
        <v>119</v>
      </c>
      <c r="C41" s="7" t="s">
        <v>292</v>
      </c>
      <c r="D41" s="8" t="s">
        <v>293</v>
      </c>
      <c r="E41" s="7" t="s">
        <v>243</v>
      </c>
      <c r="F41" s="7" t="s">
        <v>294</v>
      </c>
      <c r="G41" s="7" t="s">
        <v>295</v>
      </c>
    </row>
    <row r="42" spans="1:7">
      <c r="A42" s="7" t="str">
        <f>VLOOKUP(B42,'Original 80 Items'!$A$1:$B$80,2,0)</f>
        <v>-I was physically exhausted after playing.</v>
      </c>
      <c r="B42" s="7" t="s">
        <v>120</v>
      </c>
      <c r="C42" s="7">
        <v>4.0000000000000001E-3</v>
      </c>
      <c r="D42" s="7">
        <v>-1.7999999999999999E-2</v>
      </c>
      <c r="E42" s="8" t="s">
        <v>296</v>
      </c>
      <c r="F42" s="7">
        <v>-3.7999999999999999E-2</v>
      </c>
      <c r="G42" s="7" t="s">
        <v>297</v>
      </c>
    </row>
    <row r="43" spans="1:7">
      <c r="A43" s="7" t="str">
        <f>VLOOKUP(B43,'Original 80 Items'!$A$1:$B$80,2,0)</f>
        <v>-I felt strained after playing.</v>
      </c>
      <c r="B43" s="7" t="s">
        <v>121</v>
      </c>
      <c r="C43" s="7" t="s">
        <v>298</v>
      </c>
      <c r="D43" s="7" t="s">
        <v>299</v>
      </c>
      <c r="E43" s="8" t="s">
        <v>300</v>
      </c>
      <c r="F43" s="7">
        <v>5.0999999999999997E-2</v>
      </c>
      <c r="G43" s="7">
        <v>1.7999999999999999E-2</v>
      </c>
    </row>
    <row r="44" spans="1:7">
      <c r="A44" s="7" t="str">
        <f>VLOOKUP(B44,'Original 80 Items'!$A$1:$B$80,2,0)</f>
        <v>-The game required a lot of physical movement from me.</v>
      </c>
      <c r="B44" s="7" t="s">
        <v>122</v>
      </c>
      <c r="C44" s="7">
        <v>-7.4999999999999997E-2</v>
      </c>
      <c r="D44" s="7">
        <v>-3.6999999999999998E-2</v>
      </c>
      <c r="E44" s="8" t="s">
        <v>301</v>
      </c>
      <c r="F44" s="7">
        <v>1.4E-2</v>
      </c>
      <c r="G44" s="7">
        <v>8.9999999999999993E-3</v>
      </c>
    </row>
    <row r="45" spans="1:7">
      <c r="A45" s="7" t="str">
        <f>VLOOKUP(B45,'Original 80 Items'!$A$1:$B$80,2,0)</f>
        <v>-The game’s controls were like second nature to me.</v>
      </c>
      <c r="B45" s="7" t="s">
        <v>123</v>
      </c>
      <c r="C45" s="7" t="s">
        <v>302</v>
      </c>
      <c r="D45" s="7">
        <v>-3.2000000000000001E-2</v>
      </c>
      <c r="E45" s="7" t="s">
        <v>303</v>
      </c>
      <c r="F45" s="7">
        <v>-2.5999999999999999E-2</v>
      </c>
      <c r="G45" s="8" t="s">
        <v>296</v>
      </c>
    </row>
    <row r="46" spans="1:7">
      <c r="A46" s="7" t="str">
        <f>VLOOKUP(B46,'Original 80 Items'!$A$1:$B$80,2,0)</f>
        <v>-The controls were very natural to me.</v>
      </c>
      <c r="B46" s="7" t="s">
        <v>124</v>
      </c>
      <c r="C46" s="7">
        <v>-2.5000000000000001E-2</v>
      </c>
      <c r="D46" s="7">
        <v>-2.4E-2</v>
      </c>
      <c r="E46" s="7">
        <v>-0.04</v>
      </c>
      <c r="F46" s="7">
        <v>3.7999999999999999E-2</v>
      </c>
      <c r="G46" s="8" t="s">
        <v>304</v>
      </c>
    </row>
    <row r="47" spans="1:7">
      <c r="A47" s="7" t="str">
        <f>VLOOKUP(B47,'Original 80 Items'!$A$1:$B$80,2,0)</f>
        <v>-The controls felt like an extension of me.</v>
      </c>
      <c r="B47" s="7" t="s">
        <v>125</v>
      </c>
      <c r="C47" s="7" t="s">
        <v>305</v>
      </c>
      <c r="D47" s="7">
        <v>-3.0000000000000001E-3</v>
      </c>
      <c r="E47" s="7" t="s">
        <v>253</v>
      </c>
      <c r="F47" s="7">
        <v>5.0999999999999997E-2</v>
      </c>
      <c r="G47" s="8" t="s">
        <v>306</v>
      </c>
    </row>
    <row r="48" spans="1:7">
      <c r="A48" s="7" t="str">
        <f>VLOOKUP(B48,'Original 80 Items'!$A$1:$B$80,2,0)</f>
        <v>-My body felt drained after gameplay.</v>
      </c>
      <c r="B48" s="7" t="s">
        <v>126</v>
      </c>
      <c r="C48" s="7" t="s">
        <v>242</v>
      </c>
      <c r="D48" s="7">
        <v>5.5E-2</v>
      </c>
      <c r="E48" s="8" t="s">
        <v>307</v>
      </c>
      <c r="F48" s="7" t="s">
        <v>267</v>
      </c>
      <c r="G48" s="7" t="s">
        <v>308</v>
      </c>
    </row>
    <row r="49" spans="1:7">
      <c r="A49" s="7" t="str">
        <f>VLOOKUP(B49,'Original 80 Items'!$A$1:$B$80,2,0)</f>
        <v>-I had a difficult time finding different game controls when I needed to.</v>
      </c>
      <c r="B49" s="7" t="s">
        <v>127</v>
      </c>
      <c r="C49" s="7">
        <v>5.0000000000000001E-3</v>
      </c>
      <c r="D49" s="7">
        <v>2.5000000000000001E-2</v>
      </c>
      <c r="E49" s="7" t="s">
        <v>309</v>
      </c>
      <c r="F49" s="7">
        <v>3.3000000000000002E-2</v>
      </c>
      <c r="G49" s="8" t="s">
        <v>310</v>
      </c>
    </row>
    <row r="50" spans="1:7">
      <c r="A50" s="7" t="str">
        <f>VLOOKUP(B50,'Original 80 Items'!$A$1:$B$80,2,0)</f>
        <v>-The game was physically relaxing for me.</v>
      </c>
      <c r="B50" s="10" t="s">
        <v>128</v>
      </c>
      <c r="C50" s="10">
        <v>5.1999999999999998E-2</v>
      </c>
      <c r="D50" s="10" t="s">
        <v>311</v>
      </c>
      <c r="E50" s="10" t="s">
        <v>312</v>
      </c>
      <c r="F50" s="10">
        <v>-6.3E-2</v>
      </c>
      <c r="G50" s="10" t="s">
        <v>313</v>
      </c>
    </row>
    <row r="51" spans="1:7">
      <c r="A51" s="7" t="str">
        <f>VLOOKUP(B51,'Original 80 Items'!$A$1:$B$80,2,0)</f>
        <v>-The game controls were easy to handle for me.</v>
      </c>
      <c r="B51" s="7" t="s">
        <v>129</v>
      </c>
      <c r="C51" s="7" t="s">
        <v>314</v>
      </c>
      <c r="D51" s="7">
        <v>-4.5999999999999999E-2</v>
      </c>
      <c r="E51" s="7">
        <v>5.0999999999999997E-2</v>
      </c>
      <c r="F51" s="7">
        <v>-5.0000000000000001E-3</v>
      </c>
      <c r="G51" s="8" t="s">
        <v>315</v>
      </c>
    </row>
    <row r="52" spans="1:7">
      <c r="A52" s="7" t="str">
        <f>VLOOKUP(B52,'Original 80 Items'!$A$1:$B$80,2,0)</f>
        <v>-The game was physically demanding.</v>
      </c>
      <c r="B52" s="7" t="s">
        <v>130</v>
      </c>
      <c r="C52" s="7">
        <v>-7.0000000000000001E-3</v>
      </c>
      <c r="D52" s="7">
        <v>-1.0999999999999999E-2</v>
      </c>
      <c r="E52" s="8" t="s">
        <v>316</v>
      </c>
      <c r="F52" s="7">
        <v>5.0999999999999997E-2</v>
      </c>
      <c r="G52" s="7">
        <v>-5.6000000000000001E-2</v>
      </c>
    </row>
    <row r="53" spans="1:7">
      <c r="A53" s="7" t="str">
        <f>VLOOKUP(B53,'Original 80 Items'!$A$1:$B$80,2,0)</f>
        <v>-The game required very little input from me.</v>
      </c>
      <c r="B53" s="7" t="s">
        <v>131</v>
      </c>
      <c r="C53" s="8" t="s">
        <v>317</v>
      </c>
      <c r="D53" s="7">
        <v>1.4999999999999999E-2</v>
      </c>
      <c r="E53" s="7" t="s">
        <v>318</v>
      </c>
      <c r="F53" s="7">
        <v>4.7E-2</v>
      </c>
      <c r="G53" s="7">
        <v>-3.5999999999999997E-2</v>
      </c>
    </row>
    <row r="54" spans="1:7">
      <c r="A54" s="7" t="str">
        <f>VLOOKUP(B54,'Original 80 Items'!$A$1:$B$80,2,0)</f>
        <v>-The game controls tripped me up.</v>
      </c>
      <c r="B54" s="7" t="s">
        <v>132</v>
      </c>
      <c r="C54" s="7" t="s">
        <v>319</v>
      </c>
      <c r="D54" s="7">
        <v>7.0000000000000001E-3</v>
      </c>
      <c r="E54" s="7" t="s">
        <v>320</v>
      </c>
      <c r="F54" s="7">
        <v>-2.7E-2</v>
      </c>
      <c r="G54" s="8" t="s">
        <v>321</v>
      </c>
    </row>
    <row r="55" spans="1:7">
      <c r="A55" s="7" t="str">
        <f>VLOOKUP(B55,'Original 80 Items'!$A$1:$B$80,2,0)</f>
        <v>-I felt a lot of physical discomfort when playing.</v>
      </c>
      <c r="B55" s="7" t="s">
        <v>133</v>
      </c>
      <c r="C55" s="7" t="s">
        <v>322</v>
      </c>
      <c r="D55" s="7">
        <v>5.3999999999999999E-2</v>
      </c>
      <c r="E55" s="8" t="s">
        <v>323</v>
      </c>
      <c r="F55" s="7">
        <v>3.2000000000000001E-2</v>
      </c>
      <c r="G55" s="7" t="s">
        <v>319</v>
      </c>
    </row>
    <row r="56" spans="1:7">
      <c r="A56" s="7" t="str">
        <f>VLOOKUP(B56,'Original 80 Items'!$A$1:$B$80,2,0)</f>
        <v>-I was physically overwhelmed when playing the game.</v>
      </c>
      <c r="B56" s="7" t="s">
        <v>134</v>
      </c>
      <c r="C56" s="7">
        <v>-5.6000000000000001E-2</v>
      </c>
      <c r="D56" s="7">
        <v>4.8000000000000001E-2</v>
      </c>
      <c r="E56" s="8" t="s">
        <v>324</v>
      </c>
      <c r="F56" s="7" t="s">
        <v>262</v>
      </c>
      <c r="G56" s="7">
        <v>-1.6E-2</v>
      </c>
    </row>
    <row r="57" spans="1:7">
      <c r="A57" s="7" t="str">
        <f>VLOOKUP(B57,'Original 80 Items'!$A$1:$B$80,2,0)</f>
        <v>-The game required constant input from me.</v>
      </c>
      <c r="B57" s="10" t="s">
        <v>135</v>
      </c>
      <c r="C57" s="10" t="s">
        <v>325</v>
      </c>
      <c r="D57" s="10" t="s">
        <v>326</v>
      </c>
      <c r="E57" s="10">
        <v>2.1999999999999999E-2</v>
      </c>
      <c r="F57" s="10" t="s">
        <v>204</v>
      </c>
      <c r="G57" s="10" t="s">
        <v>322</v>
      </c>
    </row>
    <row r="58" spans="1:7">
      <c r="A58" s="7" t="str">
        <f>VLOOKUP(B58,'Original 80 Items'!$A$1:$B$80,2,0)</f>
        <v>-I was tired after playing this game.</v>
      </c>
      <c r="B58" s="7" t="s">
        <v>136</v>
      </c>
      <c r="C58" s="7" t="s">
        <v>327</v>
      </c>
      <c r="D58" s="7">
        <v>-4.0000000000000001E-3</v>
      </c>
      <c r="E58" s="8" t="s">
        <v>328</v>
      </c>
      <c r="F58" s="7">
        <v>-3.7999999999999999E-2</v>
      </c>
      <c r="G58" s="7">
        <v>-3.6999999999999998E-2</v>
      </c>
    </row>
    <row r="59" spans="1:7">
      <c r="A59" s="7" t="str">
        <f>VLOOKUP(B59,'Original 80 Items'!$A$1:$B$80,2,0)</f>
        <v>-The physical requirements to play this game had an impact on how I played.</v>
      </c>
      <c r="B59" s="7" t="s">
        <v>137</v>
      </c>
      <c r="C59" s="7">
        <v>-7.0999999999999994E-2</v>
      </c>
      <c r="D59" s="7">
        <v>3.3000000000000002E-2</v>
      </c>
      <c r="E59" s="8" t="s">
        <v>329</v>
      </c>
      <c r="F59" s="7">
        <v>6.0999999999999999E-2</v>
      </c>
      <c r="G59" s="7">
        <v>8.9999999999999993E-3</v>
      </c>
    </row>
    <row r="60" spans="1:7">
      <c r="A60" s="7" t="str">
        <f>VLOOKUP(B60,'Original 80 Items'!$A$1:$B$80,2,0)</f>
        <v>-I had to do a lot of things simultaneously while playing this game.</v>
      </c>
      <c r="B60" s="7" t="s">
        <v>138</v>
      </c>
      <c r="C60" s="8" t="s">
        <v>209</v>
      </c>
      <c r="D60" s="7" t="s">
        <v>330</v>
      </c>
      <c r="E60" s="7" t="s">
        <v>331</v>
      </c>
      <c r="F60" s="7" t="s">
        <v>225</v>
      </c>
      <c r="G60" s="7">
        <v>-1E-3</v>
      </c>
    </row>
    <row r="61" spans="1:7">
      <c r="A61" s="7" t="str">
        <f>VLOOKUP(B61,'Original 80 Items'!$A$1:$B$80,2,0)</f>
        <v>-I felt rushed while trying to play this game.</v>
      </c>
      <c r="B61" s="10" t="s">
        <v>139</v>
      </c>
      <c r="C61" s="10" t="s">
        <v>332</v>
      </c>
      <c r="D61" s="10" t="s">
        <v>333</v>
      </c>
      <c r="E61" s="10" t="s">
        <v>334</v>
      </c>
      <c r="F61" s="10" t="s">
        <v>248</v>
      </c>
      <c r="G61" s="10" t="s">
        <v>248</v>
      </c>
    </row>
    <row r="62" spans="1:7">
      <c r="A62" s="7" t="str">
        <f>VLOOKUP(B62,'Original 80 Items'!$A$1:$B$80,2,0)</f>
        <v>-After playing the game, I just felt like I needed to be alone.</v>
      </c>
      <c r="B62" s="7" t="s">
        <v>140</v>
      </c>
      <c r="C62" s="7">
        <v>-2.1000000000000001E-2</v>
      </c>
      <c r="D62" s="7" t="s">
        <v>221</v>
      </c>
      <c r="E62" s="8" t="s">
        <v>335</v>
      </c>
      <c r="F62" s="7">
        <v>8.0000000000000002E-3</v>
      </c>
      <c r="G62" s="7">
        <v>3.1E-2</v>
      </c>
    </row>
    <row r="63" spans="1:7">
      <c r="A63" s="7" t="str">
        <f>VLOOKUP(B63,'Original 80 Items'!$A$1:$B$80,2,0)</f>
        <v>-This game was socially demanding.</v>
      </c>
      <c r="B63" s="7" t="s">
        <v>141</v>
      </c>
      <c r="C63" s="7">
        <v>4.9000000000000002E-2</v>
      </c>
      <c r="D63" s="7">
        <v>1.4999999999999999E-2</v>
      </c>
      <c r="E63" s="7" t="s">
        <v>336</v>
      </c>
      <c r="F63" s="8" t="s">
        <v>337</v>
      </c>
      <c r="G63" s="7">
        <v>4.2000000000000003E-2</v>
      </c>
    </row>
    <row r="64" spans="1:7">
      <c r="A64" s="7" t="str">
        <f>VLOOKUP(B64,'Original 80 Items'!$A$1:$B$80,2,0)</f>
        <v>-While playing, I was aware of others in the game.</v>
      </c>
      <c r="B64" s="7" t="s">
        <v>142</v>
      </c>
      <c r="C64" s="7">
        <v>2.1999999999999999E-2</v>
      </c>
      <c r="D64" s="7" t="s">
        <v>196</v>
      </c>
      <c r="E64" s="7">
        <v>-5.0999999999999997E-2</v>
      </c>
      <c r="F64" s="8" t="s">
        <v>256</v>
      </c>
      <c r="G64" s="7" t="s">
        <v>338</v>
      </c>
    </row>
    <row r="65" spans="1:7">
      <c r="A65" s="7" t="str">
        <f>VLOOKUP(B65,'Original 80 Items'!$A$1:$B$80,2,0)</f>
        <v>-I felt that I was constantly being watched while playing.</v>
      </c>
      <c r="B65" s="7" t="s">
        <v>143</v>
      </c>
      <c r="C65" s="7" t="s">
        <v>339</v>
      </c>
      <c r="D65" s="7">
        <v>-6.7000000000000004E-2</v>
      </c>
      <c r="E65" s="7" t="s">
        <v>340</v>
      </c>
      <c r="F65" s="8" t="s">
        <v>214</v>
      </c>
      <c r="G65" s="7">
        <v>1.4999999999999999E-2</v>
      </c>
    </row>
    <row r="66" spans="1:7">
      <c r="A66" s="7" t="str">
        <f>VLOOKUP(B66,'Original 80 Items'!$A$1:$B$80,2,0)</f>
        <v>-This game was unexpectedly social for me.</v>
      </c>
      <c r="B66" s="7" t="s">
        <v>144</v>
      </c>
      <c r="C66" s="7">
        <v>-0.05</v>
      </c>
      <c r="D66" s="7">
        <v>3.9E-2</v>
      </c>
      <c r="E66" s="7" t="s">
        <v>202</v>
      </c>
      <c r="F66" s="8" t="s">
        <v>341</v>
      </c>
      <c r="G66" s="7">
        <v>-3.2000000000000001E-2</v>
      </c>
    </row>
    <row r="67" spans="1:7">
      <c r="A67" s="7" t="str">
        <f>VLOOKUP(B67,'Original 80 Items'!$A$1:$B$80,2,0)</f>
        <v>-During gameplay, I felt strong social connections with others.</v>
      </c>
      <c r="B67" s="7" t="s">
        <v>145</v>
      </c>
      <c r="C67" s="7">
        <v>-4.4999999999999998E-2</v>
      </c>
      <c r="D67" s="7" t="s">
        <v>275</v>
      </c>
      <c r="E67" s="7">
        <v>-1.6E-2</v>
      </c>
      <c r="F67" s="8" t="s">
        <v>342</v>
      </c>
      <c r="G67" s="7">
        <v>-5.1999999999999998E-2</v>
      </c>
    </row>
    <row r="68" spans="1:7">
      <c r="A68" s="7" t="str">
        <f>VLOOKUP(B68,'Original 80 Items'!$A$1:$B$80,2,0)</f>
        <v>-I felt pressure to have relationships with others in the game.</v>
      </c>
      <c r="B68" s="7" t="s">
        <v>146</v>
      </c>
      <c r="C68" s="7">
        <v>2.9000000000000001E-2</v>
      </c>
      <c r="D68" s="7" t="s">
        <v>343</v>
      </c>
      <c r="E68" s="7" t="s">
        <v>319</v>
      </c>
      <c r="F68" s="8" t="s">
        <v>344</v>
      </c>
      <c r="G68" s="7" t="s">
        <v>345</v>
      </c>
    </row>
    <row r="69" spans="1:7">
      <c r="A69" s="7" t="str">
        <f>VLOOKUP(B69,'Original 80 Items'!$A$1:$B$80,2,0)</f>
        <v>-I felt obligated to others, while playing.</v>
      </c>
      <c r="B69" s="7" t="s">
        <v>147</v>
      </c>
      <c r="C69" s="7" t="s">
        <v>346</v>
      </c>
      <c r="D69" s="7">
        <v>-3.4000000000000002E-2</v>
      </c>
      <c r="E69" s="7" t="s">
        <v>347</v>
      </c>
      <c r="F69" s="8" t="s">
        <v>348</v>
      </c>
      <c r="G69" s="7">
        <v>2.1999999999999999E-2</v>
      </c>
    </row>
    <row r="70" spans="1:7">
      <c r="A70" s="7" t="str">
        <f>VLOOKUP(B70,'Original 80 Items'!$A$1:$B$80,2,0)</f>
        <v>-I felt taxed after being around others in the game.</v>
      </c>
      <c r="B70" s="7" t="s">
        <v>148</v>
      </c>
      <c r="C70" s="7">
        <v>7.0999999999999994E-2</v>
      </c>
      <c r="D70" s="7">
        <v>1.2999999999999999E-2</v>
      </c>
      <c r="E70" s="8" t="s">
        <v>349</v>
      </c>
      <c r="F70" s="7" t="s">
        <v>350</v>
      </c>
      <c r="G70" s="7" t="s">
        <v>351</v>
      </c>
    </row>
    <row r="71" spans="1:7">
      <c r="A71" s="7" t="str">
        <f>VLOOKUP(B71,'Original 80 Items'!$A$1:$B$80,2,0)</f>
        <v>-It took a lot out of me to be around others in the game.</v>
      </c>
      <c r="B71" s="7" t="s">
        <v>149</v>
      </c>
      <c r="C71" s="7">
        <v>-1.0999999999999999E-2</v>
      </c>
      <c r="D71" s="7">
        <v>4.1000000000000002E-2</v>
      </c>
      <c r="E71" s="8" t="s">
        <v>352</v>
      </c>
      <c r="F71" s="7" t="s">
        <v>313</v>
      </c>
      <c r="G71" s="7" t="s">
        <v>353</v>
      </c>
    </row>
    <row r="72" spans="1:7">
      <c r="A72" s="7" t="str">
        <f>VLOOKUP(B72,'Original 80 Items'!$A$1:$B$80,2,0)</f>
        <v>-The social connections in this game were very energizing to me.</v>
      </c>
      <c r="B72" s="7" t="s">
        <v>150</v>
      </c>
      <c r="C72" s="7" t="s">
        <v>193</v>
      </c>
      <c r="D72" s="7" t="s">
        <v>354</v>
      </c>
      <c r="E72" s="7">
        <v>-3.2000000000000001E-2</v>
      </c>
      <c r="F72" s="8" t="s">
        <v>355</v>
      </c>
      <c r="G72" s="7">
        <v>-4.7E-2</v>
      </c>
    </row>
    <row r="73" spans="1:7">
      <c r="A73" s="7" t="str">
        <f>VLOOKUP(B73,'Original 80 Items'!$A$1:$B$80,2,0)</f>
        <v>-When playing, I could feel the presence of others around me.</v>
      </c>
      <c r="B73" s="7" t="s">
        <v>151</v>
      </c>
      <c r="C73" s="7">
        <v>-2.5000000000000001E-2</v>
      </c>
      <c r="D73" s="7">
        <v>2.7E-2</v>
      </c>
      <c r="E73" s="7">
        <v>5.0999999999999997E-2</v>
      </c>
      <c r="F73" s="8" t="s">
        <v>356</v>
      </c>
      <c r="G73" s="7" t="s">
        <v>357</v>
      </c>
    </row>
    <row r="74" spans="1:7">
      <c r="A74" s="7" t="str">
        <f>VLOOKUP(B74,'Original 80 Items'!$A$1:$B$80,2,0)</f>
        <v>-I was compelled to interact with others in the game.</v>
      </c>
      <c r="B74" s="7" t="s">
        <v>152</v>
      </c>
      <c r="C74" s="7">
        <v>1E-3</v>
      </c>
      <c r="D74" s="7">
        <v>4.4999999999999998E-2</v>
      </c>
      <c r="E74" s="7">
        <v>-1.4E-2</v>
      </c>
      <c r="F74" s="8" t="s">
        <v>358</v>
      </c>
      <c r="G74" s="7">
        <v>-3.9E-2</v>
      </c>
    </row>
    <row r="75" spans="1:7">
      <c r="A75" s="7" t="str">
        <f>VLOOKUP(B75,'Original 80 Items'!$A$1:$B$80,2,0)</f>
        <v>-I was exhausted after having so many social interactions in this game.</v>
      </c>
      <c r="B75" s="7" t="s">
        <v>153</v>
      </c>
      <c r="C75" s="7">
        <v>-4.1000000000000002E-2</v>
      </c>
      <c r="D75" s="7" t="s">
        <v>359</v>
      </c>
      <c r="E75" s="8" t="s">
        <v>360</v>
      </c>
      <c r="F75" s="7" t="s">
        <v>281</v>
      </c>
      <c r="G75" s="7">
        <v>5.7000000000000002E-2</v>
      </c>
    </row>
    <row r="76" spans="1:7">
      <c r="A76" s="7" t="str">
        <f>VLOOKUP(B76,'Original 80 Items'!$A$1:$B$80,2,0)</f>
        <v>-I was concerned with how I interacted with others in the game.</v>
      </c>
      <c r="B76" s="7" t="s">
        <v>154</v>
      </c>
      <c r="C76" s="7">
        <v>4.4999999999999998E-2</v>
      </c>
      <c r="D76" s="7" t="s">
        <v>361</v>
      </c>
      <c r="E76" s="7">
        <v>8.0000000000000002E-3</v>
      </c>
      <c r="F76" s="8" t="s">
        <v>362</v>
      </c>
      <c r="G76" s="7" t="s">
        <v>363</v>
      </c>
    </row>
    <row r="77" spans="1:7">
      <c r="A77" s="7" t="str">
        <f>VLOOKUP(B77,'Original 80 Items'!$A$1:$B$80,2,0)</f>
        <v>-I cared a lot about what others thought of me in the game.</v>
      </c>
      <c r="B77" s="7" t="s">
        <v>155</v>
      </c>
      <c r="C77" s="7">
        <v>1.0999999999999999E-2</v>
      </c>
      <c r="D77" s="7" t="s">
        <v>364</v>
      </c>
      <c r="E77" s="7" t="s">
        <v>351</v>
      </c>
      <c r="F77" s="8" t="s">
        <v>365</v>
      </c>
      <c r="G77" s="7">
        <v>1.0999999999999999E-2</v>
      </c>
    </row>
    <row r="78" spans="1:7">
      <c r="A78" s="7" t="str">
        <f>VLOOKUP(B78,'Original 80 Items'!$A$1:$B$80,2,0)</f>
        <v>-Being around others in the game had an impact on how I played.</v>
      </c>
      <c r="B78" s="7" t="s">
        <v>156</v>
      </c>
      <c r="C78" s="7">
        <v>5.8000000000000003E-2</v>
      </c>
      <c r="D78" s="7" t="s">
        <v>366</v>
      </c>
      <c r="E78" s="7">
        <v>5.8999999999999997E-2</v>
      </c>
      <c r="F78" s="8" t="s">
        <v>367</v>
      </c>
      <c r="G78" s="7">
        <v>-5.7000000000000002E-2</v>
      </c>
    </row>
    <row r="79" spans="1:7">
      <c r="A79" s="7" t="str">
        <f>VLOOKUP(B79,'Original 80 Items'!$A$1:$B$80,2,0)</f>
        <v>-I didn’t notice any others while playing the game.</v>
      </c>
      <c r="B79" s="7" t="s">
        <v>157</v>
      </c>
      <c r="C79" s="7">
        <v>-4.4999999999999998E-2</v>
      </c>
      <c r="D79" s="7" t="s">
        <v>368</v>
      </c>
      <c r="E79" s="7" t="s">
        <v>369</v>
      </c>
      <c r="F79" s="8" t="s">
        <v>370</v>
      </c>
      <c r="G79" s="7">
        <v>-2.4E-2</v>
      </c>
    </row>
    <row r="80" spans="1:7">
      <c r="A80" s="7" t="str">
        <f>VLOOKUP(B80,'Original 80 Items'!$A$1:$B$80,2,0)</f>
        <v>-The game placed a priority on social relationships.</v>
      </c>
      <c r="B80" s="7" t="s">
        <v>158</v>
      </c>
      <c r="C80" s="7">
        <v>-4.3999999999999997E-2</v>
      </c>
      <c r="D80" s="7" t="s">
        <v>371</v>
      </c>
      <c r="E80" s="7">
        <v>-5.8999999999999997E-2</v>
      </c>
      <c r="F80" s="8" t="s">
        <v>194</v>
      </c>
      <c r="G80" s="7" t="s">
        <v>372</v>
      </c>
    </row>
    <row r="81" spans="1:7">
      <c r="A81" s="7" t="str">
        <f>VLOOKUP(B81,'Original 80 Items'!$A$1:$B$80,2,0)</f>
        <v>-Socializing was an important part of playing this game.</v>
      </c>
      <c r="B81" s="7" t="s">
        <v>159</v>
      </c>
      <c r="C81" s="7">
        <v>1.6E-2</v>
      </c>
      <c r="D81" s="7" t="s">
        <v>218</v>
      </c>
      <c r="E81" s="7" t="s">
        <v>373</v>
      </c>
      <c r="F81" s="8" t="s">
        <v>374</v>
      </c>
      <c r="G81" s="7">
        <v>1.2999999999999999E-2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47" workbookViewId="0">
      <selection activeCell="B57" sqref="B57:C57"/>
    </sheetView>
  </sheetViews>
  <sheetFormatPr defaultColWidth="10.84765625" defaultRowHeight="12.9"/>
  <cols>
    <col min="1" max="1" width="30.6484375" style="7" customWidth="1"/>
    <col min="2" max="6" width="6.84765625" style="7" bestFit="1" customWidth="1"/>
    <col min="7" max="16384" width="10.84765625" style="7"/>
  </cols>
  <sheetData>
    <row r="1" spans="1:8"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</row>
    <row r="2" spans="1:8">
      <c r="A2" s="7" t="str">
        <f>VLOOKUP(B2,'Original 80 Items'!$A$1:$B$80,2,0)</f>
        <v>-The game left me mentally exhausted.</v>
      </c>
      <c r="B2" s="7" t="s">
        <v>80</v>
      </c>
      <c r="C2" s="7" t="s">
        <v>276</v>
      </c>
      <c r="D2" s="7">
        <v>-4.0000000000000001E-3</v>
      </c>
      <c r="E2" s="7" t="s">
        <v>375</v>
      </c>
      <c r="F2" s="7" t="s">
        <v>376</v>
      </c>
      <c r="G2" s="7">
        <v>2E-3</v>
      </c>
      <c r="H2" s="7" t="s">
        <v>437</v>
      </c>
    </row>
    <row r="3" spans="1:8">
      <c r="A3" s="7" t="str">
        <f>VLOOKUP(B3,'Original 80 Items'!$A$1:$B$80,2,0)</f>
        <v>-The game involved a lot of problem-solving.</v>
      </c>
      <c r="B3" s="7" t="s">
        <v>81</v>
      </c>
      <c r="C3" s="7" t="s">
        <v>377</v>
      </c>
      <c r="D3" s="7" t="s">
        <v>262</v>
      </c>
      <c r="E3" s="7" t="s">
        <v>318</v>
      </c>
      <c r="F3" s="7">
        <v>-1.2999999999999999E-2</v>
      </c>
      <c r="G3" s="7">
        <v>-5.1999999999999998E-2</v>
      </c>
      <c r="H3" s="7" t="s">
        <v>220</v>
      </c>
    </row>
    <row r="4" spans="1:8">
      <c r="A4" s="7" t="str">
        <f>VLOOKUP(B4,'Original 80 Items'!$A$1:$B$80,2,0)</f>
        <v>-The game was cognitively demanding.</v>
      </c>
      <c r="B4" s="7" t="s">
        <v>82</v>
      </c>
      <c r="C4" s="7" t="s">
        <v>278</v>
      </c>
      <c r="D4" s="7">
        <v>-4.8000000000000001E-2</v>
      </c>
      <c r="E4" s="7">
        <v>4.9000000000000002E-2</v>
      </c>
      <c r="F4" s="7">
        <v>-2.1000000000000001E-2</v>
      </c>
      <c r="G4" s="7" t="s">
        <v>378</v>
      </c>
      <c r="H4" s="7" t="s">
        <v>504</v>
      </c>
    </row>
    <row r="5" spans="1:8">
      <c r="A5" s="7" t="str">
        <f>VLOOKUP(B5,'Original 80 Items'!$A$1:$B$80,2,0)</f>
        <v>-I had to think very hard when playing the game.</v>
      </c>
      <c r="B5" s="7" t="s">
        <v>83</v>
      </c>
      <c r="C5" s="7" t="s">
        <v>379</v>
      </c>
      <c r="D5" s="7">
        <v>-3.3000000000000002E-2</v>
      </c>
      <c r="E5" s="7">
        <v>2.9000000000000001E-2</v>
      </c>
      <c r="F5" s="7">
        <v>-0.03</v>
      </c>
      <c r="G5" s="7">
        <v>4.0000000000000001E-3</v>
      </c>
      <c r="H5" s="7">
        <v>-2.9000000000000001E-2</v>
      </c>
    </row>
    <row r="6" spans="1:8">
      <c r="A6" s="7" t="str">
        <f>VLOOKUP(B6,'Original 80 Items'!$A$1:$B$80,2,0)</f>
        <v>-The game required a lot of mental gymnastics.</v>
      </c>
      <c r="B6" s="7" t="s">
        <v>84</v>
      </c>
      <c r="C6" s="7" t="s">
        <v>380</v>
      </c>
      <c r="D6" s="7">
        <v>1.2999999999999999E-2</v>
      </c>
      <c r="E6" s="7" t="s">
        <v>363</v>
      </c>
      <c r="F6" s="7">
        <v>1.9E-2</v>
      </c>
      <c r="G6" s="7">
        <v>-1.9E-2</v>
      </c>
      <c r="H6" s="7">
        <v>-0.01</v>
      </c>
    </row>
    <row r="7" spans="1:8">
      <c r="A7" s="7" t="str">
        <f>VLOOKUP(B7,'Original 80 Items'!$A$1:$B$80,2,0)</f>
        <v>-The game was confusing to me.</v>
      </c>
      <c r="B7" s="7" t="s">
        <v>85</v>
      </c>
      <c r="C7" s="7" t="s">
        <v>381</v>
      </c>
      <c r="D7" s="7">
        <v>-0.06</v>
      </c>
      <c r="E7" s="7">
        <v>0.06</v>
      </c>
      <c r="F7" s="7">
        <v>4.8000000000000001E-2</v>
      </c>
      <c r="G7" s="7" t="s">
        <v>382</v>
      </c>
      <c r="H7" s="7" t="s">
        <v>505</v>
      </c>
    </row>
    <row r="8" spans="1:8">
      <c r="A8" s="7" t="str">
        <f>VLOOKUP(B8,'Original 80 Items'!$A$1:$B$80,2,0)</f>
        <v>-The game’s challenges were very clear to me.</v>
      </c>
      <c r="B8" s="7" t="s">
        <v>86</v>
      </c>
      <c r="C8" s="7">
        <v>-4.7E-2</v>
      </c>
      <c r="D8" s="7">
        <v>7.0000000000000001E-3</v>
      </c>
      <c r="E8" s="7">
        <v>-8.7999999999999995E-2</v>
      </c>
      <c r="F8" s="7">
        <v>-4.2000000000000003E-2</v>
      </c>
      <c r="G8" s="7" t="s">
        <v>383</v>
      </c>
      <c r="H8" s="7" t="s">
        <v>203</v>
      </c>
    </row>
    <row r="9" spans="1:8">
      <c r="A9" s="7" t="str">
        <f>VLOOKUP(B9,'Original 80 Items'!$A$1:$B$80,2,0)</f>
        <v>-It was very easy to comprehend this game.</v>
      </c>
      <c r="B9" s="7" t="s">
        <v>87</v>
      </c>
      <c r="C9" s="7" t="s">
        <v>384</v>
      </c>
      <c r="D9" s="7">
        <v>-4.4999999999999998E-2</v>
      </c>
      <c r="E9" s="7">
        <v>-1.6E-2</v>
      </c>
      <c r="F9" s="7">
        <v>2.5000000000000001E-2</v>
      </c>
      <c r="G9" s="7" t="s">
        <v>385</v>
      </c>
      <c r="H9" s="7" t="s">
        <v>294</v>
      </c>
    </row>
    <row r="10" spans="1:8">
      <c r="A10" s="7" t="str">
        <f>VLOOKUP(B10,'Original 80 Items'!$A$1:$B$80,2,0)</f>
        <v>-The mental challenges in this game had an impact on how I played.</v>
      </c>
      <c r="B10" s="7" t="s">
        <v>88</v>
      </c>
      <c r="C10" s="7" t="s">
        <v>386</v>
      </c>
      <c r="D10" s="7" t="s">
        <v>387</v>
      </c>
      <c r="E10" s="7">
        <v>3.5999999999999997E-2</v>
      </c>
      <c r="F10" s="7">
        <v>5.2999999999999999E-2</v>
      </c>
      <c r="G10" s="7">
        <v>-1.2999999999999999E-2</v>
      </c>
      <c r="H10" s="7">
        <v>5.2999999999999999E-2</v>
      </c>
    </row>
    <row r="11" spans="1:8">
      <c r="A11" s="7" t="str">
        <f>VLOOKUP(B11,'Original 80 Items'!$A$1:$B$80,2,0)</f>
        <v>-This game doesn’t require a lot of mental effort.</v>
      </c>
      <c r="B11" s="7" t="s">
        <v>89</v>
      </c>
      <c r="C11" s="7" t="s">
        <v>388</v>
      </c>
      <c r="D11" s="7" t="s">
        <v>257</v>
      </c>
      <c r="E11" s="7" t="s">
        <v>251</v>
      </c>
      <c r="F11" s="7" t="s">
        <v>303</v>
      </c>
      <c r="G11" s="7">
        <v>2.3E-2</v>
      </c>
      <c r="H11" s="7" t="s">
        <v>506</v>
      </c>
    </row>
    <row r="12" spans="1:8">
      <c r="A12" s="7" t="str">
        <f>VLOOKUP(B12,'Original 80 Items'!$A$1:$B$80,2,0)</f>
        <v>-I was able to figure that game out quickly.</v>
      </c>
      <c r="B12" s="7" t="s">
        <v>90</v>
      </c>
      <c r="C12" s="7" t="s">
        <v>389</v>
      </c>
      <c r="D12" s="7">
        <v>-4.1000000000000002E-2</v>
      </c>
      <c r="E12" s="7">
        <v>-2.7E-2</v>
      </c>
      <c r="F12" s="7">
        <v>3.4000000000000002E-2</v>
      </c>
      <c r="G12" s="7" t="s">
        <v>390</v>
      </c>
      <c r="H12" s="7">
        <v>-1.2E-2</v>
      </c>
    </row>
    <row r="13" spans="1:8">
      <c r="A13" s="7" t="str">
        <f>VLOOKUP(B13,'Original 80 Items'!$A$1:$B$80,2,0)</f>
        <v>-When playing this game, my brain felt overloaded.</v>
      </c>
      <c r="B13" s="7" t="s">
        <v>91</v>
      </c>
      <c r="C13" s="7" t="s">
        <v>209</v>
      </c>
      <c r="D13" s="7">
        <v>-4.8000000000000001E-2</v>
      </c>
      <c r="E13" s="7" t="s">
        <v>191</v>
      </c>
      <c r="F13" s="7" t="s">
        <v>218</v>
      </c>
      <c r="G13" s="7">
        <v>0.04</v>
      </c>
      <c r="H13" s="7" t="s">
        <v>224</v>
      </c>
    </row>
    <row r="14" spans="1:8">
      <c r="A14" s="7" t="str">
        <f>VLOOKUP(B14,'Original 80 Items'!$A$1:$B$80,2,0)</f>
        <v>-This game made me question my own intelligence.</v>
      </c>
      <c r="B14" s="7" t="s">
        <v>92</v>
      </c>
      <c r="C14" s="7" t="s">
        <v>391</v>
      </c>
      <c r="D14" s="7">
        <v>0.05</v>
      </c>
      <c r="E14" s="7" t="s">
        <v>345</v>
      </c>
      <c r="F14" s="7">
        <v>-8.0000000000000002E-3</v>
      </c>
      <c r="G14" s="7" t="s">
        <v>392</v>
      </c>
      <c r="H14" s="7" t="s">
        <v>381</v>
      </c>
    </row>
    <row r="15" spans="1:8">
      <c r="A15" s="7" t="str">
        <f>VLOOKUP(B15,'Original 80 Items'!$A$1:$B$80,2,0)</f>
        <v>-It took a lot of thinking to understand the point of the game.</v>
      </c>
      <c r="B15" s="7" t="s">
        <v>93</v>
      </c>
      <c r="C15" s="7" t="s">
        <v>393</v>
      </c>
      <c r="D15" s="7">
        <v>6.7000000000000004E-2</v>
      </c>
      <c r="E15" s="7">
        <v>-3.5000000000000003E-2</v>
      </c>
      <c r="F15" s="7">
        <v>3.3000000000000002E-2</v>
      </c>
      <c r="G15" s="7" t="s">
        <v>394</v>
      </c>
      <c r="H15" s="7" t="s">
        <v>507</v>
      </c>
    </row>
    <row r="16" spans="1:8">
      <c r="A16" s="7" t="str">
        <f>VLOOKUP(B16,'Original 80 Items'!$A$1:$B$80,2,0)</f>
        <v>-This game was unexpectedly complicated.</v>
      </c>
      <c r="B16" s="7" t="s">
        <v>94</v>
      </c>
      <c r="C16" s="7" t="s">
        <v>395</v>
      </c>
      <c r="D16" s="7">
        <v>2.1000000000000001E-2</v>
      </c>
      <c r="E16" s="7" t="s">
        <v>372</v>
      </c>
      <c r="F16" s="7">
        <v>0.01</v>
      </c>
      <c r="G16" s="7" t="s">
        <v>396</v>
      </c>
      <c r="H16" s="7" t="s">
        <v>508</v>
      </c>
    </row>
    <row r="17" spans="1:8">
      <c r="A17" s="7" t="str">
        <f>VLOOKUP(B17,'Original 80 Items'!$A$1:$B$80,2,0)</f>
        <v>-I didn’t have to pay very close attention to the game while playing.</v>
      </c>
      <c r="B17" s="7" t="s">
        <v>95</v>
      </c>
      <c r="C17" s="10" t="s">
        <v>397</v>
      </c>
      <c r="D17" s="7" t="s">
        <v>398</v>
      </c>
      <c r="E17" s="7">
        <v>-2.7E-2</v>
      </c>
      <c r="F17" s="7">
        <v>0</v>
      </c>
      <c r="G17" s="7">
        <v>3.6999999999999998E-2</v>
      </c>
      <c r="H17" s="13" t="s">
        <v>509</v>
      </c>
    </row>
    <row r="18" spans="1:8">
      <c r="A18" s="7" t="str">
        <f>VLOOKUP(B18,'Original 80 Items'!$A$1:$B$80,2,0)</f>
        <v>-The game made me draw on all of my mental resources.</v>
      </c>
      <c r="B18" s="7" t="s">
        <v>96</v>
      </c>
      <c r="C18" s="7" t="s">
        <v>367</v>
      </c>
      <c r="D18" s="7" t="s">
        <v>399</v>
      </c>
      <c r="E18" s="7" t="s">
        <v>400</v>
      </c>
      <c r="F18" s="7">
        <v>-3.3000000000000002E-2</v>
      </c>
      <c r="G18" s="7">
        <v>-4.4999999999999998E-2</v>
      </c>
      <c r="H18" s="7">
        <v>4.8000000000000001E-2</v>
      </c>
    </row>
    <row r="19" spans="1:8">
      <c r="A19" s="7" t="str">
        <f>VLOOKUP(B19,'Original 80 Items'!$A$1:$B$80,2,0)</f>
        <v>-The game required me to keep track of a lot of things.</v>
      </c>
      <c r="B19" s="7" t="s">
        <v>97</v>
      </c>
      <c r="C19" s="7" t="s">
        <v>365</v>
      </c>
      <c r="D19" s="7">
        <v>7.0000000000000001E-3</v>
      </c>
      <c r="E19" s="7">
        <v>0.02</v>
      </c>
      <c r="F19" s="7" t="s">
        <v>401</v>
      </c>
      <c r="G19" s="7">
        <v>-1.6E-2</v>
      </c>
      <c r="H19" s="7" t="s">
        <v>510</v>
      </c>
    </row>
    <row r="20" spans="1:8">
      <c r="A20" s="7" t="str">
        <f>VLOOKUP(B20,'Original 80 Items'!$A$1:$B$80,2,0)</f>
        <v>-The game stimulated my brain.</v>
      </c>
      <c r="B20" s="7" t="s">
        <v>98</v>
      </c>
      <c r="C20" s="7" t="s">
        <v>402</v>
      </c>
      <c r="D20" s="7" t="s">
        <v>403</v>
      </c>
      <c r="E20" s="7">
        <v>-2.1999999999999999E-2</v>
      </c>
      <c r="F20" s="7">
        <v>8.0000000000000002E-3</v>
      </c>
      <c r="G20" s="7" t="s">
        <v>404</v>
      </c>
      <c r="H20" s="7">
        <v>-4.8000000000000001E-2</v>
      </c>
    </row>
    <row r="21" spans="1:8">
      <c r="A21" s="7" t="str">
        <f>VLOOKUP(B21,'Original 80 Items'!$A$1:$B$80,2,0)</f>
        <v>-I had to think through what was happening in the game.</v>
      </c>
      <c r="B21" s="7" t="s">
        <v>99</v>
      </c>
      <c r="C21" s="7" t="s">
        <v>405</v>
      </c>
      <c r="D21" s="7" t="s">
        <v>406</v>
      </c>
      <c r="E21" s="7" t="s">
        <v>277</v>
      </c>
      <c r="F21" s="7" t="s">
        <v>288</v>
      </c>
      <c r="G21" s="7">
        <v>3.4000000000000002E-2</v>
      </c>
      <c r="H21" s="7">
        <v>3.5999999999999997E-2</v>
      </c>
    </row>
    <row r="22" spans="1:8">
      <c r="A22" s="7" t="str">
        <f>VLOOKUP(B22,'Original 80 Items'!$A$1:$B$80,2,0)</f>
        <v>-I was emotionally exhausted after playing the game.</v>
      </c>
      <c r="B22" s="7" t="s">
        <v>100</v>
      </c>
      <c r="C22" s="7" t="s">
        <v>253</v>
      </c>
      <c r="D22" s="7" t="s">
        <v>281</v>
      </c>
      <c r="E22" s="7" t="s">
        <v>407</v>
      </c>
      <c r="F22" s="7">
        <v>1.7999999999999999E-2</v>
      </c>
      <c r="G22" s="7">
        <v>-1.2999999999999999E-2</v>
      </c>
      <c r="H22" s="7" t="s">
        <v>511</v>
      </c>
    </row>
    <row r="23" spans="1:8">
      <c r="A23" s="7" t="str">
        <f>VLOOKUP(B23,'Original 80 Items'!$A$1:$B$80,2,0)</f>
        <v>-I was emotionally invested in the game.</v>
      </c>
      <c r="B23" s="7" t="s">
        <v>101</v>
      </c>
      <c r="C23" s="7">
        <v>5.0999999999999997E-2</v>
      </c>
      <c r="D23" s="7" t="s">
        <v>379</v>
      </c>
      <c r="E23" s="7">
        <v>4.2000000000000003E-2</v>
      </c>
      <c r="F23" s="7">
        <v>4.0000000000000001E-3</v>
      </c>
      <c r="G23" s="7">
        <v>0.02</v>
      </c>
      <c r="H23" s="7">
        <v>-4.2999999999999997E-2</v>
      </c>
    </row>
    <row r="24" spans="1:8">
      <c r="A24" s="7" t="str">
        <f>VLOOKUP(B24,'Original 80 Items'!$A$1:$B$80,2,0)</f>
        <v>-The game really got to me.</v>
      </c>
      <c r="B24" s="7" t="s">
        <v>102</v>
      </c>
      <c r="C24" s="7" t="s">
        <v>408</v>
      </c>
      <c r="D24" s="7" t="s">
        <v>409</v>
      </c>
      <c r="E24" s="7" t="s">
        <v>410</v>
      </c>
      <c r="F24" s="7">
        <v>1.2E-2</v>
      </c>
      <c r="G24" s="7">
        <v>-5.5E-2</v>
      </c>
      <c r="H24" s="7" t="s">
        <v>461</v>
      </c>
    </row>
    <row r="25" spans="1:8">
      <c r="A25" s="7" t="str">
        <f>VLOOKUP(B25,'Original 80 Items'!$A$1:$B$80,2,0)</f>
        <v>-The game gave me the feels.</v>
      </c>
      <c r="B25" s="7" t="s">
        <v>103</v>
      </c>
      <c r="C25" s="7">
        <v>-3.6999999999999998E-2</v>
      </c>
      <c r="D25" s="7" t="s">
        <v>411</v>
      </c>
      <c r="E25" s="7">
        <v>-0.03</v>
      </c>
      <c r="F25" s="7">
        <v>-2.5000000000000001E-2</v>
      </c>
      <c r="G25" s="7">
        <v>-1.7000000000000001E-2</v>
      </c>
      <c r="H25" s="7" t="s">
        <v>512</v>
      </c>
    </row>
    <row r="26" spans="1:8">
      <c r="A26" s="7" t="str">
        <f>VLOOKUP(B26,'Original 80 Items'!$A$1:$B$80,2,0)</f>
        <v>-I cared deeply about what was happening in the game.</v>
      </c>
      <c r="B26" s="7" t="s">
        <v>104</v>
      </c>
      <c r="C26" s="7" t="s">
        <v>211</v>
      </c>
      <c r="D26" s="7" t="s">
        <v>412</v>
      </c>
      <c r="E26" s="7">
        <v>4.3999999999999997E-2</v>
      </c>
      <c r="F26" s="7">
        <v>1.7999999999999999E-2</v>
      </c>
      <c r="G26" s="7" t="s">
        <v>240</v>
      </c>
      <c r="H26" s="7">
        <v>-5.1999999999999998E-2</v>
      </c>
    </row>
    <row r="27" spans="1:8">
      <c r="A27" s="7" t="str">
        <f>VLOOKUP(B27,'Original 80 Items'!$A$1:$B$80,2,0)</f>
        <v>-I was moved by the game.</v>
      </c>
      <c r="B27" s="7" t="s">
        <v>105</v>
      </c>
      <c r="C27" s="7">
        <v>1.7999999999999999E-2</v>
      </c>
      <c r="D27" s="7" t="s">
        <v>355</v>
      </c>
      <c r="E27" s="7">
        <v>2.4E-2</v>
      </c>
      <c r="F27" s="7">
        <v>-2.7E-2</v>
      </c>
      <c r="G27" s="7">
        <v>-3.6999999999999998E-2</v>
      </c>
      <c r="H27" s="7" t="s">
        <v>513</v>
      </c>
    </row>
    <row r="28" spans="1:8">
      <c r="A28" s="7" t="str">
        <f>VLOOKUP(B28,'Original 80 Items'!$A$1:$B$80,2,0)</f>
        <v>-I wasn’t emotionally invested in the outcomes of the game.</v>
      </c>
      <c r="B28" s="7" t="s">
        <v>106</v>
      </c>
      <c r="C28" s="7">
        <v>6.0000000000000001E-3</v>
      </c>
      <c r="D28" s="7" t="s">
        <v>413</v>
      </c>
      <c r="E28" s="7">
        <v>-1.4E-2</v>
      </c>
      <c r="F28" s="7" t="s">
        <v>295</v>
      </c>
      <c r="G28" s="7" t="s">
        <v>414</v>
      </c>
      <c r="H28" s="7" t="s">
        <v>514</v>
      </c>
    </row>
    <row r="29" spans="1:8">
      <c r="A29" s="7" t="str">
        <f>VLOOKUP(B29,'Original 80 Items'!$A$1:$B$80,2,0)</f>
        <v>-When playing, I was emotionally wrapped up in the game.</v>
      </c>
      <c r="B29" s="7" t="s">
        <v>107</v>
      </c>
      <c r="C29" s="7">
        <v>2.1999999999999999E-2</v>
      </c>
      <c r="D29" s="7" t="s">
        <v>415</v>
      </c>
      <c r="E29" s="7" t="s">
        <v>347</v>
      </c>
      <c r="F29" s="7">
        <v>2.1999999999999999E-2</v>
      </c>
      <c r="G29" s="7">
        <v>7.0000000000000001E-3</v>
      </c>
      <c r="H29" s="7">
        <v>4.3999999999999997E-2</v>
      </c>
    </row>
    <row r="30" spans="1:8">
      <c r="A30" s="7" t="str">
        <f>VLOOKUP(B30,'Original 80 Items'!$A$1:$B$80,2,0)</f>
        <v>-I had emotional responses to the events in the game.</v>
      </c>
      <c r="B30" s="7" t="s">
        <v>108</v>
      </c>
      <c r="C30" s="7">
        <v>-1.9E-2</v>
      </c>
      <c r="D30" s="7" t="s">
        <v>416</v>
      </c>
      <c r="E30" s="7" t="s">
        <v>347</v>
      </c>
      <c r="F30" s="7" t="s">
        <v>242</v>
      </c>
      <c r="G30" s="7">
        <v>-2.7E-2</v>
      </c>
      <c r="H30" s="7">
        <v>1E-3</v>
      </c>
    </row>
    <row r="31" spans="1:8">
      <c r="A31" s="7" t="str">
        <f>VLOOKUP(B31,'Original 80 Items'!$A$1:$B$80,2,0)</f>
        <v>-My emotions ran high while playing this game.</v>
      </c>
      <c r="B31" s="7" t="s">
        <v>109</v>
      </c>
      <c r="C31" s="7" t="s">
        <v>291</v>
      </c>
      <c r="D31" s="7" t="s">
        <v>417</v>
      </c>
      <c r="E31" s="7" t="s">
        <v>305</v>
      </c>
      <c r="F31" s="7" t="s">
        <v>418</v>
      </c>
      <c r="G31" s="7">
        <v>2.8000000000000001E-2</v>
      </c>
      <c r="H31" s="7">
        <v>-6.3E-2</v>
      </c>
    </row>
    <row r="32" spans="1:8">
      <c r="A32" s="7" t="str">
        <f>VLOOKUP(B32,'Original 80 Items'!$A$1:$B$80,2,0)</f>
        <v>-The game tugged at my heartstrings.</v>
      </c>
      <c r="B32" s="7" t="s">
        <v>110</v>
      </c>
      <c r="C32" s="7" t="s">
        <v>295</v>
      </c>
      <c r="D32" s="7" t="s">
        <v>419</v>
      </c>
      <c r="E32" s="7">
        <v>4.0000000000000001E-3</v>
      </c>
      <c r="F32" s="7">
        <v>-4.8000000000000001E-2</v>
      </c>
      <c r="G32" s="7">
        <v>0.03</v>
      </c>
      <c r="H32" s="7" t="s">
        <v>515</v>
      </c>
    </row>
    <row r="33" spans="1:8">
      <c r="A33" s="7" t="str">
        <f>VLOOKUP(B33,'Original 80 Items'!$A$1:$B$80,2,0)</f>
        <v>-I had a lot of unexpected feelings during gameplay.</v>
      </c>
      <c r="B33" s="7" t="s">
        <v>111</v>
      </c>
      <c r="C33" s="7">
        <v>0.02</v>
      </c>
      <c r="D33" s="7" t="s">
        <v>420</v>
      </c>
      <c r="E33" s="7" t="s">
        <v>292</v>
      </c>
      <c r="F33" s="7" t="s">
        <v>421</v>
      </c>
      <c r="G33" s="7">
        <v>3.3000000000000002E-2</v>
      </c>
      <c r="H33" s="7" t="s">
        <v>477</v>
      </c>
    </row>
    <row r="34" spans="1:8">
      <c r="A34" s="7" t="str">
        <f>VLOOKUP(B34,'Original 80 Items'!$A$1:$B$80,2,0)</f>
        <v>-I felt emotionally detached from this game.</v>
      </c>
      <c r="B34" s="7" t="s">
        <v>112</v>
      </c>
      <c r="C34" s="7">
        <v>-5.6000000000000001E-2</v>
      </c>
      <c r="D34" s="7" t="s">
        <v>422</v>
      </c>
      <c r="E34" s="7">
        <v>-4.3999999999999997E-2</v>
      </c>
      <c r="F34" s="7" t="s">
        <v>366</v>
      </c>
      <c r="G34" s="7">
        <v>6.0000000000000001E-3</v>
      </c>
      <c r="H34" s="7" t="s">
        <v>516</v>
      </c>
    </row>
    <row r="35" spans="1:8">
      <c r="A35" s="7" t="str">
        <f>VLOOKUP(B35,'Original 80 Items'!$A$1:$B$80,2,0)</f>
        <v>-The events in the game really didn’t matter to me.</v>
      </c>
      <c r="B35" s="7" t="s">
        <v>113</v>
      </c>
      <c r="C35" s="7">
        <v>-1.2E-2</v>
      </c>
      <c r="D35" s="7" t="s">
        <v>423</v>
      </c>
      <c r="E35" s="7" t="s">
        <v>424</v>
      </c>
      <c r="F35" s="7">
        <v>-3.6999999999999998E-2</v>
      </c>
      <c r="G35" s="7">
        <v>2.1999999999999999E-2</v>
      </c>
      <c r="H35" s="7" t="s">
        <v>517</v>
      </c>
    </row>
    <row r="36" spans="1:8">
      <c r="A36" s="7" t="str">
        <f>VLOOKUP(B36,'Original 80 Items'!$A$1:$B$80,2,0)</f>
        <v>-Things happening in the game weren’t relevant to me.</v>
      </c>
      <c r="B36" s="7" t="s">
        <v>114</v>
      </c>
      <c r="C36" s="7" t="s">
        <v>230</v>
      </c>
      <c r="D36" s="7" t="s">
        <v>425</v>
      </c>
      <c r="E36" s="7">
        <v>-2.5000000000000001E-2</v>
      </c>
      <c r="F36" s="7">
        <v>2.1000000000000001E-2</v>
      </c>
      <c r="G36" s="7">
        <v>-1.4999999999999999E-2</v>
      </c>
      <c r="H36" s="7" t="s">
        <v>518</v>
      </c>
    </row>
    <row r="37" spans="1:8">
      <c r="A37" s="7" t="str">
        <f>VLOOKUP(B37,'Original 80 Items'!$A$1:$B$80,2,0)</f>
        <v>-I had a strong emotional bond with the game content.</v>
      </c>
      <c r="B37" s="7" t="s">
        <v>115</v>
      </c>
      <c r="C37" s="7">
        <v>-3.4000000000000002E-2</v>
      </c>
      <c r="D37" s="7" t="s">
        <v>426</v>
      </c>
      <c r="E37" s="7">
        <v>-0.01</v>
      </c>
      <c r="F37" s="7">
        <v>1.4E-2</v>
      </c>
      <c r="G37" s="7" t="s">
        <v>427</v>
      </c>
      <c r="H37" s="7" t="s">
        <v>519</v>
      </c>
    </row>
    <row r="38" spans="1:8">
      <c r="A38" s="7" t="str">
        <f>VLOOKUP(B38,'Original 80 Items'!$A$1:$B$80,2,0)</f>
        <v>-Playing the game got me riled up.</v>
      </c>
      <c r="B38" s="10" t="s">
        <v>116</v>
      </c>
      <c r="C38" s="10" t="s">
        <v>327</v>
      </c>
      <c r="D38" s="10" t="s">
        <v>428</v>
      </c>
      <c r="E38" s="10" t="s">
        <v>429</v>
      </c>
      <c r="F38" s="10" t="s">
        <v>430</v>
      </c>
      <c r="G38" s="10" t="s">
        <v>431</v>
      </c>
      <c r="H38" s="10" t="s">
        <v>520</v>
      </c>
    </row>
    <row r="39" spans="1:8">
      <c r="A39" s="7" t="str">
        <f>VLOOKUP(B39,'Original 80 Items'!$A$1:$B$80,2,0)</f>
        <v>-I’m passionate about the game.</v>
      </c>
      <c r="B39" s="7" t="s">
        <v>117</v>
      </c>
      <c r="C39" s="7" t="s">
        <v>432</v>
      </c>
      <c r="D39" s="7" t="s">
        <v>433</v>
      </c>
      <c r="E39" s="7">
        <v>-2.1999999999999999E-2</v>
      </c>
      <c r="F39" s="7" t="s">
        <v>239</v>
      </c>
      <c r="G39" s="7" t="s">
        <v>434</v>
      </c>
      <c r="H39" s="7" t="s">
        <v>521</v>
      </c>
    </row>
    <row r="40" spans="1:8">
      <c r="A40" s="7" t="str">
        <f>VLOOKUP(B40,'Original 80 Items'!$A$1:$B$80,2,0)</f>
        <v>-I felt conflicted about things that happened in the game.</v>
      </c>
      <c r="B40" s="7" t="s">
        <v>118</v>
      </c>
      <c r="C40" s="7" t="s">
        <v>282</v>
      </c>
      <c r="D40" s="7" t="s">
        <v>435</v>
      </c>
      <c r="E40" s="7">
        <v>-2.1999999999999999E-2</v>
      </c>
      <c r="F40" s="7" t="s">
        <v>436</v>
      </c>
      <c r="G40" s="7">
        <v>5.8000000000000003E-2</v>
      </c>
      <c r="H40" s="7" t="s">
        <v>522</v>
      </c>
    </row>
    <row r="41" spans="1:8">
      <c r="A41" s="7" t="str">
        <f>VLOOKUP(B41,'Original 80 Items'!$A$1:$B$80,2,0)</f>
        <v>-The emotions that I felt while playing this game had an impact on how I played.</v>
      </c>
      <c r="B41" s="7" t="s">
        <v>119</v>
      </c>
      <c r="C41" s="7" t="s">
        <v>437</v>
      </c>
      <c r="D41" s="7" t="s">
        <v>438</v>
      </c>
      <c r="E41" s="7" t="s">
        <v>439</v>
      </c>
      <c r="F41" s="7" t="s">
        <v>294</v>
      </c>
      <c r="G41" s="7">
        <v>-0.06</v>
      </c>
      <c r="H41" s="7">
        <v>2.1000000000000001E-2</v>
      </c>
    </row>
    <row r="42" spans="1:8">
      <c r="A42" s="7" t="str">
        <f>VLOOKUP(B42,'Original 80 Items'!$A$1:$B$80,2,0)</f>
        <v>-I was physically exhausted after playing.</v>
      </c>
      <c r="B42" s="7" t="s">
        <v>120</v>
      </c>
      <c r="C42" s="7">
        <v>-0.03</v>
      </c>
      <c r="D42" s="7">
        <v>1.4E-2</v>
      </c>
      <c r="E42" s="7" t="s">
        <v>440</v>
      </c>
      <c r="F42" s="7" t="s">
        <v>441</v>
      </c>
      <c r="G42" s="7" t="s">
        <v>442</v>
      </c>
      <c r="H42" s="7">
        <v>-1.7999999999999999E-2</v>
      </c>
    </row>
    <row r="43" spans="1:8">
      <c r="A43" s="7" t="str">
        <f>VLOOKUP(B43,'Original 80 Items'!$A$1:$B$80,2,0)</f>
        <v>-I felt strained after playing.</v>
      </c>
      <c r="B43" s="7" t="s">
        <v>121</v>
      </c>
      <c r="C43" s="7" t="s">
        <v>336</v>
      </c>
      <c r="D43" s="7" t="s">
        <v>443</v>
      </c>
      <c r="E43" s="7" t="s">
        <v>355</v>
      </c>
      <c r="F43" s="7">
        <v>4.2999999999999997E-2</v>
      </c>
      <c r="G43" s="7">
        <v>3.3000000000000002E-2</v>
      </c>
      <c r="H43" s="7" t="s">
        <v>392</v>
      </c>
    </row>
    <row r="44" spans="1:8">
      <c r="A44" s="7" t="str">
        <f>VLOOKUP(B44,'Original 80 Items'!$A$1:$B$80,2,0)</f>
        <v>-The game required a lot of physical movement from me.</v>
      </c>
      <c r="B44" s="7" t="s">
        <v>122</v>
      </c>
      <c r="C44" s="7" t="s">
        <v>444</v>
      </c>
      <c r="D44" s="7">
        <v>2.5999999999999999E-2</v>
      </c>
      <c r="E44" s="7" t="s">
        <v>445</v>
      </c>
      <c r="F44" s="7">
        <v>-4.0000000000000001E-3</v>
      </c>
      <c r="G44" s="7">
        <v>6.9000000000000006E-2</v>
      </c>
      <c r="H44" s="7" t="s">
        <v>523</v>
      </c>
    </row>
    <row r="45" spans="1:8">
      <c r="A45" s="7" t="str">
        <f>VLOOKUP(B45,'Original 80 Items'!$A$1:$B$80,2,0)</f>
        <v>-The game’s controls were like second nature to me.</v>
      </c>
      <c r="B45" s="7" t="s">
        <v>123</v>
      </c>
      <c r="C45" s="7" t="s">
        <v>446</v>
      </c>
      <c r="D45" s="7">
        <v>-6.0000000000000001E-3</v>
      </c>
      <c r="E45" s="7">
        <v>-1.4999999999999999E-2</v>
      </c>
      <c r="F45" s="7">
        <v>-2.8000000000000001E-2</v>
      </c>
      <c r="G45" s="7" t="s">
        <v>447</v>
      </c>
      <c r="H45" s="7">
        <v>-2.3E-2</v>
      </c>
    </row>
    <row r="46" spans="1:8">
      <c r="A46" s="7" t="str">
        <f>VLOOKUP(B46,'Original 80 Items'!$A$1:$B$80,2,0)</f>
        <v>-The controls were very natural to me.</v>
      </c>
      <c r="B46" s="7" t="s">
        <v>124</v>
      </c>
      <c r="C46" s="7">
        <v>-3.9E-2</v>
      </c>
      <c r="D46" s="7">
        <v>6.0000000000000001E-3</v>
      </c>
      <c r="E46" s="7">
        <v>8.0000000000000002E-3</v>
      </c>
      <c r="F46" s="7">
        <v>3.5999999999999997E-2</v>
      </c>
      <c r="G46" s="7" t="s">
        <v>448</v>
      </c>
      <c r="H46" s="7">
        <v>-3.3000000000000002E-2</v>
      </c>
    </row>
    <row r="47" spans="1:8">
      <c r="A47" s="7" t="str">
        <f>VLOOKUP(B47,'Original 80 Items'!$A$1:$B$80,2,0)</f>
        <v>-The controls felt like an extension of me.</v>
      </c>
      <c r="B47" s="7" t="s">
        <v>125</v>
      </c>
      <c r="C47" s="7" t="s">
        <v>227</v>
      </c>
      <c r="D47" s="7">
        <v>-2E-3</v>
      </c>
      <c r="E47" s="7" t="s">
        <v>449</v>
      </c>
      <c r="F47" s="7">
        <v>4.8000000000000001E-2</v>
      </c>
      <c r="G47" s="7" t="s">
        <v>450</v>
      </c>
      <c r="H47" s="7">
        <v>-3.7999999999999999E-2</v>
      </c>
    </row>
    <row r="48" spans="1:8">
      <c r="A48" s="7" t="str">
        <f>VLOOKUP(B48,'Original 80 Items'!$A$1:$B$80,2,0)</f>
        <v>-My body felt drained after gameplay.</v>
      </c>
      <c r="B48" s="7" t="s">
        <v>126</v>
      </c>
      <c r="C48" s="7">
        <v>4.5999999999999999E-2</v>
      </c>
      <c r="D48" s="7" t="s">
        <v>351</v>
      </c>
      <c r="E48" s="7" t="s">
        <v>451</v>
      </c>
      <c r="F48" s="7" t="s">
        <v>452</v>
      </c>
      <c r="G48" s="7" t="s">
        <v>453</v>
      </c>
      <c r="H48" s="7">
        <v>1.9E-2</v>
      </c>
    </row>
    <row r="49" spans="1:8">
      <c r="A49" s="7" t="str">
        <f>VLOOKUP(B49,'Original 80 Items'!$A$1:$B$80,2,0)</f>
        <v>-I had a difficult time finding different game controls when I needed to.</v>
      </c>
      <c r="B49" s="7" t="s">
        <v>127</v>
      </c>
      <c r="C49" s="7">
        <v>1.4999999999999999E-2</v>
      </c>
      <c r="D49" s="7">
        <v>1.2999999999999999E-2</v>
      </c>
      <c r="E49" s="7" t="s">
        <v>454</v>
      </c>
      <c r="F49" s="7">
        <v>3.3000000000000002E-2</v>
      </c>
      <c r="G49" s="7" t="s">
        <v>335</v>
      </c>
      <c r="H49" s="7" t="s">
        <v>437</v>
      </c>
    </row>
    <row r="50" spans="1:8">
      <c r="A50" s="7" t="str">
        <f>VLOOKUP(B50,'Original 80 Items'!$A$1:$B$80,2,0)</f>
        <v>-The game was physically relaxing for me.</v>
      </c>
      <c r="B50" s="10" t="s">
        <v>128</v>
      </c>
      <c r="C50" s="10">
        <v>1.2E-2</v>
      </c>
      <c r="D50" s="10" t="s">
        <v>455</v>
      </c>
      <c r="E50" s="10" t="s">
        <v>456</v>
      </c>
      <c r="F50" s="10">
        <v>-7.4999999999999997E-2</v>
      </c>
      <c r="G50" s="10" t="s">
        <v>457</v>
      </c>
      <c r="H50" s="10" t="s">
        <v>524</v>
      </c>
    </row>
    <row r="51" spans="1:8">
      <c r="A51" s="7" t="str">
        <f>VLOOKUP(B51,'Original 80 Items'!$A$1:$B$80,2,0)</f>
        <v>-The game controls were easy to handle for me.</v>
      </c>
      <c r="B51" s="7" t="s">
        <v>129</v>
      </c>
      <c r="C51" s="7">
        <v>5.3999999999999999E-2</v>
      </c>
      <c r="D51" s="7">
        <v>-6.0000000000000001E-3</v>
      </c>
      <c r="E51" s="7" t="s">
        <v>291</v>
      </c>
      <c r="F51" s="7">
        <v>-0.01</v>
      </c>
      <c r="G51" s="7" t="s">
        <v>458</v>
      </c>
      <c r="H51" s="7" t="s">
        <v>452</v>
      </c>
    </row>
    <row r="52" spans="1:8">
      <c r="A52" s="7" t="str">
        <f>VLOOKUP(B52,'Original 80 Items'!$A$1:$B$80,2,0)</f>
        <v>-The game was physically demanding.</v>
      </c>
      <c r="B52" s="7" t="s">
        <v>130</v>
      </c>
      <c r="C52" s="7">
        <v>-6.6000000000000003E-2</v>
      </c>
      <c r="D52" s="7">
        <v>0.05</v>
      </c>
      <c r="E52" s="7" t="s">
        <v>459</v>
      </c>
      <c r="F52" s="7">
        <v>3.2000000000000001E-2</v>
      </c>
      <c r="G52" s="7">
        <v>4.0000000000000001E-3</v>
      </c>
      <c r="H52" s="7" t="s">
        <v>330</v>
      </c>
    </row>
    <row r="53" spans="1:8">
      <c r="A53" s="7" t="str">
        <f>VLOOKUP(B53,'Original 80 Items'!$A$1:$B$80,2,0)</f>
        <v>-The game required very little input from me.</v>
      </c>
      <c r="B53" s="7" t="s">
        <v>131</v>
      </c>
      <c r="C53" s="10" t="s">
        <v>460</v>
      </c>
      <c r="D53" s="7" t="s">
        <v>461</v>
      </c>
      <c r="E53" s="7">
        <v>-3.5999999999999997E-2</v>
      </c>
      <c r="F53" s="7">
        <v>3.4000000000000002E-2</v>
      </c>
      <c r="G53" s="7">
        <v>2.3E-2</v>
      </c>
      <c r="H53" s="13" t="s">
        <v>525</v>
      </c>
    </row>
    <row r="54" spans="1:8">
      <c r="A54" s="7" t="str">
        <f>VLOOKUP(B54,'Original 80 Items'!$A$1:$B$80,2,0)</f>
        <v>-The game controls tripped me up.</v>
      </c>
      <c r="B54" s="7" t="s">
        <v>132</v>
      </c>
      <c r="C54" s="7" t="s">
        <v>462</v>
      </c>
      <c r="D54" s="7">
        <v>3.3000000000000002E-2</v>
      </c>
      <c r="E54" s="7" t="s">
        <v>463</v>
      </c>
      <c r="F54" s="7">
        <v>-3.2000000000000001E-2</v>
      </c>
      <c r="G54" s="7" t="s">
        <v>464</v>
      </c>
      <c r="H54" s="7">
        <v>-1.7999999999999999E-2</v>
      </c>
    </row>
    <row r="55" spans="1:8">
      <c r="A55" s="7" t="str">
        <f>VLOOKUP(B55,'Original 80 Items'!$A$1:$B$80,2,0)</f>
        <v>-I felt a lot of physical discomfort when playing.</v>
      </c>
      <c r="B55" s="7" t="s">
        <v>133</v>
      </c>
      <c r="C55" s="7" t="s">
        <v>465</v>
      </c>
      <c r="D55" s="7">
        <v>4.2999999999999997E-2</v>
      </c>
      <c r="E55" s="7" t="s">
        <v>466</v>
      </c>
      <c r="F55" s="7">
        <v>2.5999999999999999E-2</v>
      </c>
      <c r="G55" s="7" t="s">
        <v>428</v>
      </c>
      <c r="H55" s="7" t="s">
        <v>526</v>
      </c>
    </row>
    <row r="56" spans="1:8">
      <c r="A56" s="7" t="str">
        <f>VLOOKUP(B56,'Original 80 Items'!$A$1:$B$80,2,0)</f>
        <v>-I was physically overwhelmed when playing the game.</v>
      </c>
      <c r="B56" s="7" t="s">
        <v>134</v>
      </c>
      <c r="C56" s="7">
        <v>-5.8999999999999997E-2</v>
      </c>
      <c r="D56" s="7">
        <v>3.6999999999999998E-2</v>
      </c>
      <c r="E56" s="7" t="s">
        <v>467</v>
      </c>
      <c r="F56" s="7" t="s">
        <v>462</v>
      </c>
      <c r="G56" s="7">
        <v>-3.0000000000000001E-3</v>
      </c>
      <c r="H56" s="7" t="s">
        <v>469</v>
      </c>
    </row>
    <row r="57" spans="1:8">
      <c r="A57" s="7" t="str">
        <f>VLOOKUP(B57,'Original 80 Items'!$A$1:$B$80,2,0)</f>
        <v>-The game required constant input from me.</v>
      </c>
      <c r="B57" s="10" t="s">
        <v>135</v>
      </c>
      <c r="C57" s="10" t="s">
        <v>468</v>
      </c>
      <c r="D57" s="10">
        <v>-6.0999999999999999E-2</v>
      </c>
      <c r="E57" s="10" t="s">
        <v>469</v>
      </c>
      <c r="F57" s="10" t="s">
        <v>470</v>
      </c>
      <c r="G57" s="10" t="s">
        <v>302</v>
      </c>
      <c r="H57" s="10" t="s">
        <v>527</v>
      </c>
    </row>
    <row r="58" spans="1:8">
      <c r="A58" s="7" t="str">
        <f>VLOOKUP(B58,'Original 80 Items'!$A$1:$B$80,2,0)</f>
        <v>-I was tired after playing this game.</v>
      </c>
      <c r="B58" s="7" t="s">
        <v>136</v>
      </c>
      <c r="C58" s="7" t="s">
        <v>327</v>
      </c>
      <c r="D58" s="7">
        <v>-0.01</v>
      </c>
      <c r="E58" s="7" t="s">
        <v>235</v>
      </c>
      <c r="F58" s="7">
        <v>-4.2999999999999997E-2</v>
      </c>
      <c r="G58" s="7">
        <v>-2.8000000000000001E-2</v>
      </c>
      <c r="H58" s="7" t="s">
        <v>528</v>
      </c>
    </row>
    <row r="59" spans="1:8">
      <c r="A59" s="7" t="str">
        <f>VLOOKUP(B59,'Original 80 Items'!$A$1:$B$80,2,0)</f>
        <v>-The physical requirements to play this game had an impact on how I played.</v>
      </c>
      <c r="B59" s="7" t="s">
        <v>137</v>
      </c>
      <c r="C59" s="7" t="s">
        <v>471</v>
      </c>
      <c r="D59" s="7" t="s">
        <v>351</v>
      </c>
      <c r="E59" s="7" t="s">
        <v>472</v>
      </c>
      <c r="F59" s="7">
        <v>4.8000000000000001E-2</v>
      </c>
      <c r="G59" s="7">
        <v>5.3999999999999999E-2</v>
      </c>
      <c r="H59" s="7">
        <v>-6.7000000000000004E-2</v>
      </c>
    </row>
    <row r="60" spans="1:8">
      <c r="A60" s="7" t="str">
        <f>VLOOKUP(B60,'Original 80 Items'!$A$1:$B$80,2,0)</f>
        <v>-I had to do a lot of things simultaneously while playing this game.</v>
      </c>
      <c r="B60" s="7" t="s">
        <v>138</v>
      </c>
      <c r="C60" s="7" t="s">
        <v>473</v>
      </c>
      <c r="D60" s="7">
        <v>-6.0999999999999999E-2</v>
      </c>
      <c r="E60" s="7" t="s">
        <v>474</v>
      </c>
      <c r="F60" s="7" t="s">
        <v>312</v>
      </c>
      <c r="G60" s="7">
        <v>3.4000000000000002E-2</v>
      </c>
      <c r="H60" s="7" t="s">
        <v>529</v>
      </c>
    </row>
    <row r="61" spans="1:8">
      <c r="A61" s="7" t="str">
        <f>VLOOKUP(B61,'Original 80 Items'!$A$1:$B$80,2,0)</f>
        <v>-I felt rushed while trying to play this game.</v>
      </c>
      <c r="B61" s="10" t="s">
        <v>139</v>
      </c>
      <c r="C61" s="10" t="s">
        <v>475</v>
      </c>
      <c r="D61" s="10" t="s">
        <v>476</v>
      </c>
      <c r="E61" s="10" t="s">
        <v>477</v>
      </c>
      <c r="F61" s="10" t="s">
        <v>331</v>
      </c>
      <c r="G61" s="10" t="s">
        <v>428</v>
      </c>
      <c r="H61" s="10">
        <v>-5.0000000000000001E-3</v>
      </c>
    </row>
    <row r="62" spans="1:8">
      <c r="A62" s="7" t="str">
        <f>VLOOKUP(B62,'Original 80 Items'!$A$1:$B$80,2,0)</f>
        <v>-After playing the game, I just felt like I needed to be alone.</v>
      </c>
      <c r="B62" s="7" t="s">
        <v>140</v>
      </c>
      <c r="C62" s="7">
        <v>3.1E-2</v>
      </c>
      <c r="D62" s="7" t="s">
        <v>478</v>
      </c>
      <c r="E62" s="7" t="s">
        <v>479</v>
      </c>
      <c r="F62" s="7">
        <v>1.6E-2</v>
      </c>
      <c r="G62" s="7">
        <v>-1.4E-2</v>
      </c>
      <c r="H62" s="7" t="s">
        <v>490</v>
      </c>
    </row>
    <row r="63" spans="1:8">
      <c r="A63" s="7" t="str">
        <f>VLOOKUP(B63,'Original 80 Items'!$A$1:$B$80,2,0)</f>
        <v>-This game was socially demanding.</v>
      </c>
      <c r="B63" s="7" t="s">
        <v>141</v>
      </c>
      <c r="C63" s="7">
        <v>4.7E-2</v>
      </c>
      <c r="D63" s="7">
        <v>1.2E-2</v>
      </c>
      <c r="E63" s="7" t="s">
        <v>480</v>
      </c>
      <c r="F63" s="7" t="s">
        <v>337</v>
      </c>
      <c r="G63" s="7">
        <v>3.1E-2</v>
      </c>
      <c r="H63" s="7">
        <v>2.1999999999999999E-2</v>
      </c>
    </row>
    <row r="64" spans="1:8">
      <c r="A64" s="7" t="str">
        <f>VLOOKUP(B64,'Original 80 Items'!$A$1:$B$80,2,0)</f>
        <v>-While playing, I was aware of others in the game.</v>
      </c>
      <c r="B64" s="7" t="s">
        <v>142</v>
      </c>
      <c r="C64" s="7">
        <v>-8.0000000000000002E-3</v>
      </c>
      <c r="D64" s="7" t="s">
        <v>376</v>
      </c>
      <c r="E64" s="7">
        <v>-8.9999999999999993E-3</v>
      </c>
      <c r="F64" s="7" t="s">
        <v>481</v>
      </c>
      <c r="G64" s="7" t="s">
        <v>279</v>
      </c>
      <c r="H64" s="7" t="s">
        <v>530</v>
      </c>
    </row>
    <row r="65" spans="1:8">
      <c r="A65" s="7" t="str">
        <f>VLOOKUP(B65,'Original 80 Items'!$A$1:$B$80,2,0)</f>
        <v>-I felt that I was constantly being watched while playing.</v>
      </c>
      <c r="B65" s="7" t="s">
        <v>143</v>
      </c>
      <c r="C65" s="7">
        <v>6.9000000000000006E-2</v>
      </c>
      <c r="D65" s="7">
        <v>-4.5999999999999999E-2</v>
      </c>
      <c r="E65" s="7" t="s">
        <v>383</v>
      </c>
      <c r="F65" s="7" t="s">
        <v>482</v>
      </c>
      <c r="G65" s="7">
        <v>0.03</v>
      </c>
      <c r="H65" s="7">
        <v>-3.6999999999999998E-2</v>
      </c>
    </row>
    <row r="66" spans="1:8">
      <c r="A66" s="7" t="str">
        <f>VLOOKUP(B66,'Original 80 Items'!$A$1:$B$80,2,0)</f>
        <v>-This game was unexpectedly social for me.</v>
      </c>
      <c r="B66" s="7" t="s">
        <v>144</v>
      </c>
      <c r="C66" s="7">
        <v>-3.7999999999999999E-2</v>
      </c>
      <c r="D66" s="7">
        <v>1.4999999999999999E-2</v>
      </c>
      <c r="E66" s="7">
        <v>7.0000000000000007E-2</v>
      </c>
      <c r="F66" s="7" t="s">
        <v>483</v>
      </c>
      <c r="G66" s="7">
        <v>-5.0999999999999997E-2</v>
      </c>
      <c r="H66" s="7" t="s">
        <v>336</v>
      </c>
    </row>
    <row r="67" spans="1:8">
      <c r="A67" s="7" t="str">
        <f>VLOOKUP(B67,'Original 80 Items'!$A$1:$B$80,2,0)</f>
        <v>-During gameplay, I felt strong social connections with others.</v>
      </c>
      <c r="B67" s="7" t="s">
        <v>145</v>
      </c>
      <c r="C67" s="7">
        <v>-4.2999999999999997E-2</v>
      </c>
      <c r="D67" s="7" t="s">
        <v>359</v>
      </c>
      <c r="E67" s="7">
        <v>-2.9000000000000001E-2</v>
      </c>
      <c r="F67" s="7" t="s">
        <v>419</v>
      </c>
      <c r="G67" s="7" t="s">
        <v>453</v>
      </c>
      <c r="H67" s="7">
        <v>0.04</v>
      </c>
    </row>
    <row r="68" spans="1:8">
      <c r="A68" s="7" t="str">
        <f>VLOOKUP(B68,'Original 80 Items'!$A$1:$B$80,2,0)</f>
        <v>-I felt pressure to have relationships with others in the game.</v>
      </c>
      <c r="B68" s="7" t="s">
        <v>146</v>
      </c>
      <c r="C68" s="7">
        <v>5.8000000000000003E-2</v>
      </c>
      <c r="D68" s="7" t="s">
        <v>484</v>
      </c>
      <c r="E68" s="7">
        <v>2.3E-2</v>
      </c>
      <c r="F68" s="7" t="s">
        <v>485</v>
      </c>
      <c r="G68" s="7" t="s">
        <v>262</v>
      </c>
      <c r="H68" s="7" t="s">
        <v>327</v>
      </c>
    </row>
    <row r="69" spans="1:8">
      <c r="A69" s="7" t="str">
        <f>VLOOKUP(B69,'Original 80 Items'!$A$1:$B$80,2,0)</f>
        <v>-I felt obligated to others, while playing.</v>
      </c>
      <c r="B69" s="7" t="s">
        <v>147</v>
      </c>
      <c r="C69" s="7" t="s">
        <v>486</v>
      </c>
      <c r="D69" s="7">
        <v>-1.7000000000000001E-2</v>
      </c>
      <c r="E69" s="7" t="s">
        <v>331</v>
      </c>
      <c r="F69" s="7" t="s">
        <v>487</v>
      </c>
      <c r="G69" s="7">
        <v>2.4E-2</v>
      </c>
      <c r="H69" s="7">
        <v>-5.3999999999999999E-2</v>
      </c>
    </row>
    <row r="70" spans="1:8">
      <c r="A70" s="7" t="str">
        <f>VLOOKUP(B70,'Original 80 Items'!$A$1:$B$80,2,0)</f>
        <v>-I felt taxed after being around others in the game.</v>
      </c>
      <c r="B70" s="7" t="s">
        <v>148</v>
      </c>
      <c r="C70" s="7" t="s">
        <v>387</v>
      </c>
      <c r="D70" s="7">
        <v>-5.5E-2</v>
      </c>
      <c r="E70" s="7" t="s">
        <v>488</v>
      </c>
      <c r="F70" s="7" t="s">
        <v>489</v>
      </c>
      <c r="G70" s="7">
        <v>0.03</v>
      </c>
      <c r="H70" s="7" t="s">
        <v>531</v>
      </c>
    </row>
    <row r="71" spans="1:8">
      <c r="A71" s="7" t="str">
        <f>VLOOKUP(B71,'Original 80 Items'!$A$1:$B$80,2,0)</f>
        <v>-It took a lot out of me to be around others in the game.</v>
      </c>
      <c r="B71" s="7" t="s">
        <v>149</v>
      </c>
      <c r="C71" s="7">
        <v>4.5999999999999999E-2</v>
      </c>
      <c r="D71" s="7">
        <v>-5.0999999999999997E-2</v>
      </c>
      <c r="E71" s="10" t="s">
        <v>490</v>
      </c>
      <c r="F71" s="7" t="s">
        <v>491</v>
      </c>
      <c r="G71" s="7">
        <v>4.3999999999999997E-2</v>
      </c>
      <c r="H71" s="13" t="s">
        <v>532</v>
      </c>
    </row>
    <row r="72" spans="1:8">
      <c r="A72" s="7" t="str">
        <f>VLOOKUP(B72,'Original 80 Items'!$A$1:$B$80,2,0)</f>
        <v>-The social connections in this game were very energizing to me.</v>
      </c>
      <c r="B72" s="7" t="s">
        <v>150</v>
      </c>
      <c r="C72" s="7" t="s">
        <v>492</v>
      </c>
      <c r="D72" s="7" t="s">
        <v>463</v>
      </c>
      <c r="E72" s="7">
        <v>-3.2000000000000001E-2</v>
      </c>
      <c r="F72" s="7" t="s">
        <v>493</v>
      </c>
      <c r="G72" s="7" t="s">
        <v>267</v>
      </c>
      <c r="H72" s="7">
        <v>3.3000000000000002E-2</v>
      </c>
    </row>
    <row r="73" spans="1:8">
      <c r="A73" s="7" t="str">
        <f>VLOOKUP(B73,'Original 80 Items'!$A$1:$B$80,2,0)</f>
        <v>-When playing, I could feel the presence of others around me.</v>
      </c>
      <c r="B73" s="7" t="s">
        <v>151</v>
      </c>
      <c r="C73" s="7">
        <v>-4.9000000000000002E-2</v>
      </c>
      <c r="D73" s="7">
        <v>5.0999999999999997E-2</v>
      </c>
      <c r="E73" s="7" t="s">
        <v>230</v>
      </c>
      <c r="F73" s="7" t="s">
        <v>494</v>
      </c>
      <c r="G73" s="7">
        <v>-5.8999999999999997E-2</v>
      </c>
      <c r="H73" s="7" t="s">
        <v>251</v>
      </c>
    </row>
    <row r="74" spans="1:8">
      <c r="A74" s="7" t="str">
        <f>VLOOKUP(B74,'Original 80 Items'!$A$1:$B$80,2,0)</f>
        <v>-I was compelled to interact with others in the game.</v>
      </c>
      <c r="B74" s="7" t="s">
        <v>152</v>
      </c>
      <c r="C74" s="7">
        <v>1E-3</v>
      </c>
      <c r="D74" s="7">
        <v>3.7999999999999999E-2</v>
      </c>
      <c r="E74" s="7">
        <v>-2.3E-2</v>
      </c>
      <c r="F74" s="7" t="s">
        <v>495</v>
      </c>
      <c r="G74" s="7">
        <v>-5.2999999999999999E-2</v>
      </c>
      <c r="H74" s="7">
        <v>1.6E-2</v>
      </c>
    </row>
    <row r="75" spans="1:8">
      <c r="A75" s="7" t="str">
        <f>VLOOKUP(B75,'Original 80 Items'!$A$1:$B$80,2,0)</f>
        <v>-I was exhausted after having so many social interactions in this game.</v>
      </c>
      <c r="B75" s="7" t="s">
        <v>153</v>
      </c>
      <c r="C75" s="7">
        <v>1.9E-2</v>
      </c>
      <c r="D75" s="7">
        <v>2.1000000000000001E-2</v>
      </c>
      <c r="E75" s="10" t="s">
        <v>496</v>
      </c>
      <c r="F75" s="10" t="s">
        <v>497</v>
      </c>
      <c r="G75" s="7">
        <v>-2E-3</v>
      </c>
      <c r="H75" s="13" t="s">
        <v>533</v>
      </c>
    </row>
    <row r="76" spans="1:8">
      <c r="A76" s="7" t="str">
        <f>VLOOKUP(B76,'Original 80 Items'!$A$1:$B$80,2,0)</f>
        <v>-I was concerned with how I interacted with others in the game.</v>
      </c>
      <c r="B76" s="7" t="s">
        <v>154</v>
      </c>
      <c r="C76" s="7">
        <v>5.6000000000000001E-2</v>
      </c>
      <c r="D76" s="7" t="s">
        <v>498</v>
      </c>
      <c r="E76" s="7">
        <v>-1.2999999999999999E-2</v>
      </c>
      <c r="F76" s="7" t="s">
        <v>273</v>
      </c>
      <c r="G76" s="7" t="s">
        <v>462</v>
      </c>
      <c r="H76" s="7" t="s">
        <v>406</v>
      </c>
    </row>
    <row r="77" spans="1:8">
      <c r="A77" s="7" t="str">
        <f>VLOOKUP(B77,'Original 80 Items'!$A$1:$B$80,2,0)</f>
        <v>-I cared a lot about what others thought of me in the game.</v>
      </c>
      <c r="B77" s="7" t="s">
        <v>155</v>
      </c>
      <c r="C77" s="7">
        <v>6.0000000000000001E-3</v>
      </c>
      <c r="D77" s="7" t="s">
        <v>499</v>
      </c>
      <c r="E77" s="7" t="s">
        <v>406</v>
      </c>
      <c r="F77" s="7" t="s">
        <v>500</v>
      </c>
      <c r="G77" s="7">
        <v>6.0000000000000001E-3</v>
      </c>
      <c r="H77" s="7">
        <v>2.3E-2</v>
      </c>
    </row>
    <row r="78" spans="1:8">
      <c r="A78" s="7" t="str">
        <f>VLOOKUP(B78,'Original 80 Items'!$A$1:$B$80,2,0)</f>
        <v>-Being around others in the game had an impact on how I played.</v>
      </c>
      <c r="B78" s="7" t="s">
        <v>156</v>
      </c>
      <c r="C78" s="7">
        <v>0.04</v>
      </c>
      <c r="D78" s="7">
        <v>-4.5999999999999999E-2</v>
      </c>
      <c r="E78" s="7" t="s">
        <v>486</v>
      </c>
      <c r="F78" s="7" t="s">
        <v>412</v>
      </c>
      <c r="G78" s="7">
        <v>-5.0999999999999997E-2</v>
      </c>
      <c r="H78" s="7">
        <v>-6.9000000000000006E-2</v>
      </c>
    </row>
    <row r="79" spans="1:8">
      <c r="A79" s="7" t="str">
        <f>VLOOKUP(B79,'Original 80 Items'!$A$1:$B$80,2,0)</f>
        <v>-I didn’t notice any others while playing the game.</v>
      </c>
      <c r="B79" s="7" t="s">
        <v>157</v>
      </c>
      <c r="C79" s="7" t="s">
        <v>427</v>
      </c>
      <c r="D79" s="7" t="s">
        <v>501</v>
      </c>
      <c r="E79" s="7">
        <v>-6.9000000000000006E-2</v>
      </c>
      <c r="F79" s="7" t="s">
        <v>502</v>
      </c>
      <c r="G79" s="7">
        <v>2.1000000000000001E-2</v>
      </c>
      <c r="H79" s="7" t="s">
        <v>534</v>
      </c>
    </row>
    <row r="80" spans="1:8">
      <c r="A80" s="7" t="str">
        <f>VLOOKUP(B80,'Original 80 Items'!$A$1:$B$80,2,0)</f>
        <v>-The game placed a priority on social relationships.</v>
      </c>
      <c r="B80" s="7" t="s">
        <v>158</v>
      </c>
      <c r="C80" s="7">
        <v>-2.7E-2</v>
      </c>
      <c r="D80" s="7" t="s">
        <v>503</v>
      </c>
      <c r="E80" s="7" t="s">
        <v>206</v>
      </c>
      <c r="F80" s="7" t="s">
        <v>271</v>
      </c>
      <c r="G80" s="7" t="s">
        <v>421</v>
      </c>
      <c r="H80" s="7" t="s">
        <v>535</v>
      </c>
    </row>
    <row r="81" spans="1:8">
      <c r="A81" s="7" t="str">
        <f>VLOOKUP(B81,'Original 80 Items'!$A$1:$B$80,2,0)</f>
        <v>-Socializing was an important part of playing this game.</v>
      </c>
      <c r="B81" s="7" t="s">
        <v>159</v>
      </c>
      <c r="C81" s="7">
        <v>4.0000000000000001E-3</v>
      </c>
      <c r="D81" s="7" t="s">
        <v>267</v>
      </c>
      <c r="E81" s="7">
        <v>-4.2000000000000003E-2</v>
      </c>
      <c r="F81" s="7" t="s">
        <v>265</v>
      </c>
      <c r="G81" s="7">
        <v>8.0000000000000002E-3</v>
      </c>
      <c r="H81" s="7">
        <v>-5.0999999999999997E-2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A30" workbookViewId="0">
      <selection activeCell="B57" sqref="B57:C57"/>
    </sheetView>
  </sheetViews>
  <sheetFormatPr defaultColWidth="10.84765625" defaultRowHeight="12.9"/>
  <cols>
    <col min="1" max="1" width="56" style="7" bestFit="1" customWidth="1"/>
    <col min="2" max="5" width="6.84765625" style="7" bestFit="1" customWidth="1"/>
    <col min="6" max="16384" width="10.84765625" style="7"/>
  </cols>
  <sheetData>
    <row r="1" spans="1:9"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11">
        <v>7</v>
      </c>
    </row>
    <row r="2" spans="1:9">
      <c r="A2" s="7" t="str">
        <f>VLOOKUP(B2,'Original 80 Items'!$A$1:$B$80,2,0)</f>
        <v>-The game left me mentally exhausted.</v>
      </c>
      <c r="B2" s="7" t="s">
        <v>80</v>
      </c>
      <c r="C2" s="10" t="s">
        <v>536</v>
      </c>
      <c r="D2" s="7">
        <v>1.2999999999999999E-2</v>
      </c>
      <c r="E2" s="10" t="s">
        <v>537</v>
      </c>
      <c r="F2" s="7" t="s">
        <v>198</v>
      </c>
      <c r="G2" s="7">
        <v>1.0999999999999999E-2</v>
      </c>
      <c r="H2" s="7">
        <v>-2.3E-2</v>
      </c>
      <c r="I2" s="7">
        <v>7.0000000000000001E-3</v>
      </c>
    </row>
    <row r="3" spans="1:9">
      <c r="A3" s="7" t="str">
        <f>VLOOKUP(B3,'Original 80 Items'!$A$1:$B$80,2,0)</f>
        <v>-The game involved a lot of problem-solving.</v>
      </c>
      <c r="B3" s="7" t="s">
        <v>81</v>
      </c>
      <c r="C3" s="8" t="s">
        <v>538</v>
      </c>
      <c r="D3" s="7">
        <v>4.1000000000000002E-2</v>
      </c>
      <c r="E3" s="7" t="s">
        <v>322</v>
      </c>
      <c r="F3" s="7">
        <v>-0.02</v>
      </c>
      <c r="G3" s="7">
        <v>-5.3999999999999999E-2</v>
      </c>
      <c r="H3" s="7">
        <v>-5.8999999999999997E-2</v>
      </c>
      <c r="I3" s="7" t="s">
        <v>270</v>
      </c>
    </row>
    <row r="4" spans="1:9">
      <c r="A4" s="7" t="str">
        <f>VLOOKUP(B4,'Original 80 Items'!$A$1:$B$80,2,0)</f>
        <v>-The game was cognitively demanding.</v>
      </c>
      <c r="B4" s="7" t="s">
        <v>82</v>
      </c>
      <c r="C4" s="8" t="s">
        <v>539</v>
      </c>
      <c r="D4" s="7">
        <v>-5.5E-2</v>
      </c>
      <c r="E4" s="7">
        <v>2.4E-2</v>
      </c>
      <c r="F4" s="7">
        <v>-2.3E-2</v>
      </c>
      <c r="G4" s="7" t="s">
        <v>240</v>
      </c>
      <c r="H4" s="7">
        <v>2.5000000000000001E-2</v>
      </c>
      <c r="I4" s="7">
        <v>-5.2999999999999999E-2</v>
      </c>
    </row>
    <row r="5" spans="1:9">
      <c r="A5" s="7" t="str">
        <f>VLOOKUP(B5,'Original 80 Items'!$A$1:$B$80,2,0)</f>
        <v>-I had to think very hard when playing the game.</v>
      </c>
      <c r="B5" s="7" t="s">
        <v>83</v>
      </c>
      <c r="C5" s="8" t="s">
        <v>539</v>
      </c>
      <c r="D5" s="7">
        <v>-3.9E-2</v>
      </c>
      <c r="E5" s="7">
        <v>3.7999999999999999E-2</v>
      </c>
      <c r="F5" s="7">
        <v>-3.2000000000000001E-2</v>
      </c>
      <c r="G5" s="7">
        <v>5.0000000000000001E-3</v>
      </c>
      <c r="H5" s="7">
        <v>-4.0000000000000001E-3</v>
      </c>
      <c r="I5" s="7">
        <v>-0.02</v>
      </c>
    </row>
    <row r="6" spans="1:9">
      <c r="A6" s="7" t="str">
        <f>VLOOKUP(B6,'Original 80 Items'!$A$1:$B$80,2,0)</f>
        <v>-The game required a lot of mental gymnastics.</v>
      </c>
      <c r="B6" s="7" t="s">
        <v>84</v>
      </c>
      <c r="C6" s="8" t="s">
        <v>540</v>
      </c>
      <c r="D6" s="7">
        <v>2E-3</v>
      </c>
      <c r="E6" s="7">
        <v>5.2999999999999999E-2</v>
      </c>
      <c r="F6" s="7">
        <v>1.7000000000000001E-2</v>
      </c>
      <c r="G6" s="7">
        <v>-1.7999999999999999E-2</v>
      </c>
      <c r="H6" s="7">
        <v>4.7E-2</v>
      </c>
      <c r="I6" s="7">
        <v>1.2E-2</v>
      </c>
    </row>
    <row r="7" spans="1:9">
      <c r="A7" s="7" t="str">
        <f>VLOOKUP(B7,'Original 80 Items'!$A$1:$B$80,2,0)</f>
        <v>-The game was confusing to me.</v>
      </c>
      <c r="B7" s="7" t="s">
        <v>85</v>
      </c>
      <c r="C7" s="10" t="s">
        <v>541</v>
      </c>
      <c r="D7" s="7" t="s">
        <v>542</v>
      </c>
      <c r="E7" s="7">
        <v>8.5999999999999993E-2</v>
      </c>
      <c r="F7" s="7">
        <v>4.7E-2</v>
      </c>
      <c r="G7" s="10" t="s">
        <v>543</v>
      </c>
      <c r="H7" s="7">
        <v>-7.0000000000000001E-3</v>
      </c>
      <c r="I7" s="10" t="s">
        <v>588</v>
      </c>
    </row>
    <row r="8" spans="1:9">
      <c r="A8" s="7" t="str">
        <f>VLOOKUP(B8,'Original 80 Items'!$A$1:$B$80,2,0)</f>
        <v>-The game’s challenges were very clear to me.</v>
      </c>
      <c r="B8" s="7" t="s">
        <v>86</v>
      </c>
      <c r="C8" s="7">
        <v>-5.7000000000000002E-2</v>
      </c>
      <c r="D8" s="7">
        <v>0</v>
      </c>
      <c r="E8" s="7">
        <v>-2.4E-2</v>
      </c>
      <c r="F8" s="7">
        <v>-4.3999999999999997E-2</v>
      </c>
      <c r="G8" s="10" t="s">
        <v>544</v>
      </c>
      <c r="H8" s="7">
        <v>-6.6000000000000003E-2</v>
      </c>
      <c r="I8" s="10" t="s">
        <v>284</v>
      </c>
    </row>
    <row r="9" spans="1:9">
      <c r="A9" s="7" t="str">
        <f>VLOOKUP(B9,'Original 80 Items'!$A$1:$B$80,2,0)</f>
        <v>-It was very easy to comprehend this game.</v>
      </c>
      <c r="B9" s="7" t="s">
        <v>87</v>
      </c>
      <c r="C9" s="10" t="s">
        <v>349</v>
      </c>
      <c r="D9" s="7">
        <v>-4.5999999999999999E-2</v>
      </c>
      <c r="E9" s="7">
        <v>2.1999999999999999E-2</v>
      </c>
      <c r="F9" s="7">
        <v>2.3E-2</v>
      </c>
      <c r="G9" s="10" t="s">
        <v>545</v>
      </c>
      <c r="H9" s="7">
        <v>-2.5000000000000001E-2</v>
      </c>
      <c r="I9" s="7">
        <v>7.3999999999999996E-2</v>
      </c>
    </row>
    <row r="10" spans="1:9">
      <c r="A10" s="7" t="str">
        <f>VLOOKUP(B10,'Original 80 Items'!$A$1:$B$80,2,0)</f>
        <v>-The mental challenges in this game had an impact on how I played.</v>
      </c>
      <c r="B10" s="7" t="s">
        <v>88</v>
      </c>
      <c r="C10" s="8" t="s">
        <v>546</v>
      </c>
      <c r="D10" s="7" t="s">
        <v>547</v>
      </c>
      <c r="E10" s="7">
        <v>6.4000000000000001E-2</v>
      </c>
      <c r="F10" s="7">
        <v>5.0999999999999997E-2</v>
      </c>
      <c r="G10" s="7">
        <v>-1.2999999999999999E-2</v>
      </c>
      <c r="H10" s="7">
        <v>-1.2999999999999999E-2</v>
      </c>
      <c r="I10" s="7">
        <v>6.2E-2</v>
      </c>
    </row>
    <row r="11" spans="1:9">
      <c r="A11" s="7" t="str">
        <f>VLOOKUP(B11,'Original 80 Items'!$A$1:$B$80,2,0)</f>
        <v>-This game doesn’t require a lot of mental effort.</v>
      </c>
      <c r="B11" s="7" t="s">
        <v>89</v>
      </c>
      <c r="C11" s="8" t="s">
        <v>548</v>
      </c>
      <c r="D11" s="7" t="s">
        <v>486</v>
      </c>
      <c r="E11" s="7">
        <v>-7.3999999999999996E-2</v>
      </c>
      <c r="F11" s="7" t="s">
        <v>492</v>
      </c>
      <c r="G11" s="7">
        <v>2.1999999999999999E-2</v>
      </c>
      <c r="H11" s="7">
        <v>-1.4999999999999999E-2</v>
      </c>
      <c r="I11" s="7" t="s">
        <v>624</v>
      </c>
    </row>
    <row r="12" spans="1:9">
      <c r="A12" s="7" t="str">
        <f>VLOOKUP(B12,'Original 80 Items'!$A$1:$B$80,2,0)</f>
        <v>-I was able to figure that game out quickly.</v>
      </c>
      <c r="B12" s="7" t="s">
        <v>90</v>
      </c>
      <c r="C12" s="10" t="s">
        <v>549</v>
      </c>
      <c r="D12" s="7">
        <v>-0.03</v>
      </c>
      <c r="E12" s="7">
        <v>2.8000000000000001E-2</v>
      </c>
      <c r="F12" s="7">
        <v>3.3000000000000002E-2</v>
      </c>
      <c r="G12" s="10" t="s">
        <v>550</v>
      </c>
      <c r="H12" s="7">
        <v>-4.5999999999999999E-2</v>
      </c>
      <c r="I12" s="7">
        <v>-4.3999999999999997E-2</v>
      </c>
    </row>
    <row r="13" spans="1:9">
      <c r="A13" s="7" t="str">
        <f>VLOOKUP(B13,'Original 80 Items'!$A$1:$B$80,2,0)</f>
        <v>-When playing this game, my brain felt overloaded.</v>
      </c>
      <c r="B13" s="7" t="s">
        <v>91</v>
      </c>
      <c r="C13" s="10" t="s">
        <v>551</v>
      </c>
      <c r="D13" s="7">
        <v>-4.4999999999999998E-2</v>
      </c>
      <c r="E13" s="10" t="s">
        <v>552</v>
      </c>
      <c r="F13" s="7" t="s">
        <v>453</v>
      </c>
      <c r="G13" s="7">
        <v>4.8000000000000001E-2</v>
      </c>
      <c r="H13" s="7">
        <v>7.0999999999999994E-2</v>
      </c>
      <c r="I13" s="7" t="s">
        <v>294</v>
      </c>
    </row>
    <row r="14" spans="1:9">
      <c r="A14" s="7" t="str">
        <f>VLOOKUP(B14,'Original 80 Items'!$A$1:$B$80,2,0)</f>
        <v>-This game made me question my own intelligence.</v>
      </c>
      <c r="B14" s="7" t="s">
        <v>92</v>
      </c>
      <c r="C14" s="10" t="s">
        <v>552</v>
      </c>
      <c r="D14" s="7">
        <v>3.3000000000000002E-2</v>
      </c>
      <c r="E14" s="7" t="s">
        <v>253</v>
      </c>
      <c r="F14" s="7">
        <v>-8.9999999999999993E-3</v>
      </c>
      <c r="G14" s="7" t="s">
        <v>230</v>
      </c>
      <c r="H14" s="7">
        <v>-7.0000000000000001E-3</v>
      </c>
      <c r="I14" s="10" t="s">
        <v>371</v>
      </c>
    </row>
    <row r="15" spans="1:9">
      <c r="A15" s="7" t="str">
        <f>VLOOKUP(B15,'Original 80 Items'!$A$1:$B$80,2,0)</f>
        <v>-It took a lot of thinking to understand the point of the game.</v>
      </c>
      <c r="B15" s="7" t="s">
        <v>93</v>
      </c>
      <c r="C15" s="10" t="s">
        <v>553</v>
      </c>
      <c r="D15" s="7">
        <v>4.3999999999999997E-2</v>
      </c>
      <c r="E15" s="7">
        <v>2.1000000000000001E-2</v>
      </c>
      <c r="F15" s="7">
        <v>2.9000000000000001E-2</v>
      </c>
      <c r="G15" s="10" t="s">
        <v>554</v>
      </c>
      <c r="H15" s="7">
        <v>-4.5999999999999999E-2</v>
      </c>
      <c r="I15" s="10" t="s">
        <v>468</v>
      </c>
    </row>
    <row r="16" spans="1:9">
      <c r="A16" s="7" t="str">
        <f>VLOOKUP(B16,'Original 80 Items'!$A$1:$B$80,2,0)</f>
        <v>-This game was unexpectedly complicated.</v>
      </c>
      <c r="B16" s="7" t="s">
        <v>94</v>
      </c>
      <c r="C16" s="8" t="s">
        <v>352</v>
      </c>
      <c r="D16" s="7">
        <v>3.0000000000000001E-3</v>
      </c>
      <c r="E16" s="7">
        <v>7.3999999999999996E-2</v>
      </c>
      <c r="F16" s="7">
        <v>8.0000000000000002E-3</v>
      </c>
      <c r="G16" s="7" t="s">
        <v>555</v>
      </c>
      <c r="H16" s="7">
        <v>4.3999999999999997E-2</v>
      </c>
      <c r="I16" s="7" t="s">
        <v>284</v>
      </c>
    </row>
    <row r="17" spans="1:9">
      <c r="A17" s="7" t="str">
        <f>VLOOKUP(B17,'Original 80 Items'!$A$1:$B$80,2,0)</f>
        <v>-I didn’t have to pay very close attention to the game while playing.</v>
      </c>
      <c r="B17" s="7" t="s">
        <v>95</v>
      </c>
      <c r="C17" s="10" t="s">
        <v>219</v>
      </c>
      <c r="D17" s="10" t="s">
        <v>556</v>
      </c>
      <c r="E17" s="7">
        <v>-3.2000000000000001E-2</v>
      </c>
      <c r="F17" s="7">
        <v>1E-3</v>
      </c>
      <c r="G17" s="7">
        <v>3.5999999999999997E-2</v>
      </c>
      <c r="H17" s="7">
        <v>4.0000000000000001E-3</v>
      </c>
      <c r="I17" s="10" t="s">
        <v>625</v>
      </c>
    </row>
    <row r="18" spans="1:9">
      <c r="A18" s="7" t="str">
        <f>VLOOKUP(B18,'Original 80 Items'!$A$1:$B$80,2,0)</f>
        <v>-The game made me draw on all of my mental resources.</v>
      </c>
      <c r="B18" s="7" t="s">
        <v>96</v>
      </c>
      <c r="C18" s="8" t="s">
        <v>557</v>
      </c>
      <c r="D18" s="7" t="s">
        <v>298</v>
      </c>
      <c r="E18" s="7">
        <v>6.3E-2</v>
      </c>
      <c r="F18" s="7">
        <v>-3.5999999999999997E-2</v>
      </c>
      <c r="G18" s="7">
        <v>-4.4999999999999998E-2</v>
      </c>
      <c r="H18" s="7">
        <v>4.2999999999999997E-2</v>
      </c>
      <c r="I18" s="7" t="s">
        <v>262</v>
      </c>
    </row>
    <row r="19" spans="1:9">
      <c r="A19" s="7" t="str">
        <f>VLOOKUP(B19,'Original 80 Items'!$A$1:$B$80,2,0)</f>
        <v>-The game required me to keep track of a lot of things.</v>
      </c>
      <c r="B19" s="7" t="s">
        <v>97</v>
      </c>
      <c r="C19" s="8" t="s">
        <v>558</v>
      </c>
      <c r="D19" s="7">
        <v>0.01</v>
      </c>
      <c r="E19" s="7">
        <v>-5.0000000000000001E-3</v>
      </c>
      <c r="F19" s="7" t="s">
        <v>401</v>
      </c>
      <c r="G19" s="7">
        <v>-1.6E-2</v>
      </c>
      <c r="H19" s="7">
        <v>0.02</v>
      </c>
      <c r="I19" s="7" t="s">
        <v>322</v>
      </c>
    </row>
    <row r="20" spans="1:9">
      <c r="A20" s="7" t="str">
        <f>VLOOKUP(B20,'Original 80 Items'!$A$1:$B$80,2,0)</f>
        <v>-The game stimulated my brain.</v>
      </c>
      <c r="B20" s="7" t="s">
        <v>98</v>
      </c>
      <c r="C20" s="8" t="s">
        <v>559</v>
      </c>
      <c r="D20" s="7" t="s">
        <v>475</v>
      </c>
      <c r="E20" s="7">
        <v>-3.4000000000000002E-2</v>
      </c>
      <c r="F20" s="7">
        <v>5.0000000000000001E-3</v>
      </c>
      <c r="G20" s="7" t="s">
        <v>560</v>
      </c>
      <c r="H20" s="7">
        <v>2E-3</v>
      </c>
      <c r="I20" s="7">
        <v>-0.01</v>
      </c>
    </row>
    <row r="21" spans="1:9">
      <c r="A21" s="7" t="str">
        <f>VLOOKUP(B21,'Original 80 Items'!$A$1:$B$80,2,0)</f>
        <v>-I had to think through what was happening in the game.</v>
      </c>
      <c r="B21" s="7" t="s">
        <v>99</v>
      </c>
      <c r="C21" s="8" t="s">
        <v>402</v>
      </c>
      <c r="D21" s="7" t="s">
        <v>230</v>
      </c>
      <c r="E21" s="7">
        <v>2.9000000000000001E-2</v>
      </c>
      <c r="F21" s="7" t="s">
        <v>288</v>
      </c>
      <c r="G21" s="7">
        <v>3.6999999999999998E-2</v>
      </c>
      <c r="H21" s="7" t="s">
        <v>626</v>
      </c>
      <c r="I21" s="7">
        <v>7.0000000000000001E-3</v>
      </c>
    </row>
    <row r="22" spans="1:9">
      <c r="A22" s="7" t="str">
        <f>VLOOKUP(B22,'Original 80 Items'!$A$1:$B$80,2,0)</f>
        <v>-I was emotionally exhausted after playing the game.</v>
      </c>
      <c r="B22" s="7" t="s">
        <v>100</v>
      </c>
      <c r="C22" s="7">
        <v>5.6000000000000001E-2</v>
      </c>
      <c r="D22" s="7" t="s">
        <v>531</v>
      </c>
      <c r="E22" s="8" t="s">
        <v>546</v>
      </c>
      <c r="F22" s="7">
        <v>2.5000000000000001E-2</v>
      </c>
      <c r="G22" s="7">
        <v>-3.0000000000000001E-3</v>
      </c>
      <c r="H22" s="7" t="s">
        <v>452</v>
      </c>
      <c r="I22" s="7" t="s">
        <v>286</v>
      </c>
    </row>
    <row r="23" spans="1:9">
      <c r="A23" s="7" t="str">
        <f>VLOOKUP(B23,'Original 80 Items'!$A$1:$B$80,2,0)</f>
        <v>-I was emotionally invested in the game.</v>
      </c>
      <c r="B23" s="7" t="s">
        <v>101</v>
      </c>
      <c r="C23" s="7">
        <v>3.9E-2</v>
      </c>
      <c r="D23" s="8" t="s">
        <v>561</v>
      </c>
      <c r="E23" s="7" t="s">
        <v>257</v>
      </c>
      <c r="F23" s="7">
        <v>6.0000000000000001E-3</v>
      </c>
      <c r="G23" s="7">
        <v>2.1999999999999999E-2</v>
      </c>
      <c r="H23" s="7">
        <v>7.0000000000000001E-3</v>
      </c>
      <c r="I23" s="7">
        <v>-1.7999999999999999E-2</v>
      </c>
    </row>
    <row r="24" spans="1:9">
      <c r="A24" s="7" t="str">
        <f>VLOOKUP(B24,'Original 80 Items'!$A$1:$B$80,2,0)</f>
        <v>-The game really got to me.</v>
      </c>
      <c r="B24" s="7" t="s">
        <v>102</v>
      </c>
      <c r="C24" s="7" t="s">
        <v>562</v>
      </c>
      <c r="D24" s="8" t="s">
        <v>563</v>
      </c>
      <c r="E24" s="7" t="s">
        <v>470</v>
      </c>
      <c r="F24" s="7">
        <v>1.2E-2</v>
      </c>
      <c r="G24" s="7">
        <v>-5.5E-2</v>
      </c>
      <c r="H24" s="7">
        <v>3.7999999999999999E-2</v>
      </c>
      <c r="I24" s="7" t="s">
        <v>243</v>
      </c>
    </row>
    <row r="25" spans="1:9">
      <c r="A25" s="7" t="str">
        <f>VLOOKUP(B25,'Original 80 Items'!$A$1:$B$80,2,0)</f>
        <v>-The game gave me the feels.</v>
      </c>
      <c r="B25" s="7" t="s">
        <v>103</v>
      </c>
      <c r="C25" s="7">
        <v>-0.02</v>
      </c>
      <c r="D25" s="8" t="s">
        <v>564</v>
      </c>
      <c r="E25" s="7">
        <v>-1.0999999999999999E-2</v>
      </c>
      <c r="F25" s="7">
        <v>-2.8000000000000001E-2</v>
      </c>
      <c r="G25" s="7">
        <v>-1.7999999999999999E-2</v>
      </c>
      <c r="H25" s="7">
        <v>4.0000000000000001E-3</v>
      </c>
      <c r="I25" s="7" t="s">
        <v>627</v>
      </c>
    </row>
    <row r="26" spans="1:9">
      <c r="A26" s="7" t="str">
        <f>VLOOKUP(B26,'Original 80 Items'!$A$1:$B$80,2,0)</f>
        <v>-I cared deeply about what was happening in the game.</v>
      </c>
      <c r="B26" s="7" t="s">
        <v>104</v>
      </c>
      <c r="C26" s="7" t="s">
        <v>204</v>
      </c>
      <c r="D26" s="8" t="s">
        <v>254</v>
      </c>
      <c r="E26" s="7">
        <v>3.0000000000000001E-3</v>
      </c>
      <c r="F26" s="7">
        <v>1.7000000000000001E-2</v>
      </c>
      <c r="G26" s="7" t="s">
        <v>565</v>
      </c>
      <c r="H26" s="7" t="s">
        <v>268</v>
      </c>
      <c r="I26" s="7">
        <v>-1E-3</v>
      </c>
    </row>
    <row r="27" spans="1:9">
      <c r="A27" s="7" t="str">
        <f>VLOOKUP(B27,'Original 80 Items'!$A$1:$B$80,2,0)</f>
        <v>-I was moved by the game.</v>
      </c>
      <c r="B27" s="7" t="s">
        <v>105</v>
      </c>
      <c r="C27" s="7" t="s">
        <v>566</v>
      </c>
      <c r="D27" s="8" t="s">
        <v>273</v>
      </c>
      <c r="E27" s="7">
        <v>-0.05</v>
      </c>
      <c r="F27" s="7">
        <v>-3.3000000000000002E-2</v>
      </c>
      <c r="G27" s="7">
        <v>-4.1000000000000002E-2</v>
      </c>
      <c r="H27" s="7" t="s">
        <v>437</v>
      </c>
      <c r="I27" s="7" t="s">
        <v>628</v>
      </c>
    </row>
    <row r="28" spans="1:9">
      <c r="A28" s="7" t="str">
        <f>VLOOKUP(B28,'Original 80 Items'!$A$1:$B$80,2,0)</f>
        <v>-I wasn’t emotionally invested in the outcomes of the game.</v>
      </c>
      <c r="B28" s="7" t="s">
        <v>106</v>
      </c>
      <c r="C28" s="7">
        <v>-2.5000000000000001E-2</v>
      </c>
      <c r="D28" s="8" t="s">
        <v>567</v>
      </c>
      <c r="E28" s="7">
        <v>5.1999999999999998E-2</v>
      </c>
      <c r="F28" s="7" t="s">
        <v>453</v>
      </c>
      <c r="G28" s="7" t="s">
        <v>262</v>
      </c>
      <c r="H28" s="7">
        <v>-3.4000000000000002E-2</v>
      </c>
      <c r="I28" s="7" t="s">
        <v>629</v>
      </c>
    </row>
    <row r="29" spans="1:9">
      <c r="A29" s="7" t="str">
        <f>VLOOKUP(B29,'Original 80 Items'!$A$1:$B$80,2,0)</f>
        <v>-When playing, I was emotionally wrapped up in the game.</v>
      </c>
      <c r="B29" s="7" t="s">
        <v>107</v>
      </c>
      <c r="C29" s="7">
        <v>4.0000000000000001E-3</v>
      </c>
      <c r="D29" s="8" t="s">
        <v>451</v>
      </c>
      <c r="E29" s="7" t="s">
        <v>568</v>
      </c>
      <c r="F29" s="7">
        <v>2.4E-2</v>
      </c>
      <c r="G29" s="7">
        <v>0.01</v>
      </c>
      <c r="H29" s="7">
        <v>-6.0000000000000001E-3</v>
      </c>
      <c r="I29" s="7">
        <v>5.7000000000000002E-2</v>
      </c>
    </row>
    <row r="30" spans="1:9">
      <c r="A30" s="7" t="str">
        <f>VLOOKUP(B30,'Original 80 Items'!$A$1:$B$80,2,0)</f>
        <v>-I had emotional responses to the events in the game.</v>
      </c>
      <c r="B30" s="7" t="s">
        <v>108</v>
      </c>
      <c r="C30" s="7">
        <v>-3.6999999999999998E-2</v>
      </c>
      <c r="D30" s="8" t="s">
        <v>569</v>
      </c>
      <c r="E30" s="7" t="s">
        <v>291</v>
      </c>
      <c r="F30" s="7" t="s">
        <v>226</v>
      </c>
      <c r="G30" s="7">
        <v>-2.5000000000000001E-2</v>
      </c>
      <c r="H30" s="7">
        <v>4.0000000000000001E-3</v>
      </c>
      <c r="I30" s="7">
        <v>8.0000000000000002E-3</v>
      </c>
    </row>
    <row r="31" spans="1:9">
      <c r="A31" s="7" t="str">
        <f>VLOOKUP(B31,'Original 80 Items'!$A$1:$B$80,2,0)</f>
        <v>-My emotions ran high while playing this game.</v>
      </c>
      <c r="B31" s="7" t="s">
        <v>109</v>
      </c>
      <c r="C31" s="7">
        <v>4.5999999999999999E-2</v>
      </c>
      <c r="D31" s="8" t="s">
        <v>570</v>
      </c>
      <c r="E31" s="7" t="s">
        <v>571</v>
      </c>
      <c r="F31" s="7" t="s">
        <v>226</v>
      </c>
      <c r="G31" s="7">
        <v>3.5000000000000003E-2</v>
      </c>
      <c r="H31" s="7">
        <v>-4.9000000000000002E-2</v>
      </c>
      <c r="I31" s="7" t="s">
        <v>630</v>
      </c>
    </row>
    <row r="32" spans="1:9">
      <c r="A32" s="7" t="str">
        <f>VLOOKUP(B32,'Original 80 Items'!$A$1:$B$80,2,0)</f>
        <v>-The game tugged at my heartstrings.</v>
      </c>
      <c r="B32" s="7" t="s">
        <v>110</v>
      </c>
      <c r="C32" s="7">
        <v>-3.4000000000000002E-2</v>
      </c>
      <c r="D32" s="8" t="s">
        <v>572</v>
      </c>
      <c r="E32" s="7">
        <v>-3.5999999999999997E-2</v>
      </c>
      <c r="F32" s="7" t="s">
        <v>441</v>
      </c>
      <c r="G32" s="7">
        <v>2.7E-2</v>
      </c>
      <c r="H32" s="7" t="s">
        <v>418</v>
      </c>
      <c r="I32" s="7" t="s">
        <v>631</v>
      </c>
    </row>
    <row r="33" spans="1:9">
      <c r="A33" s="7" t="str">
        <f>VLOOKUP(B33,'Original 80 Items'!$A$1:$B$80,2,0)</f>
        <v>-I had a lot of unexpected feelings during gameplay.</v>
      </c>
      <c r="B33" s="7" t="s">
        <v>111</v>
      </c>
      <c r="C33" s="7">
        <v>2E-3</v>
      </c>
      <c r="D33" s="8" t="s">
        <v>573</v>
      </c>
      <c r="E33" s="7" t="s">
        <v>574</v>
      </c>
      <c r="F33" s="7" t="s">
        <v>421</v>
      </c>
      <c r="G33" s="7">
        <v>3.5999999999999997E-2</v>
      </c>
      <c r="H33" s="7">
        <v>-1.2999999999999999E-2</v>
      </c>
      <c r="I33" s="7" t="s">
        <v>632</v>
      </c>
    </row>
    <row r="34" spans="1:9">
      <c r="A34" s="7" t="str">
        <f>VLOOKUP(B34,'Original 80 Items'!$A$1:$B$80,2,0)</f>
        <v>-I felt emotionally detached from this game.</v>
      </c>
      <c r="B34" s="7" t="s">
        <v>112</v>
      </c>
      <c r="C34" s="7">
        <v>-5.8000000000000003E-2</v>
      </c>
      <c r="D34" s="8" t="s">
        <v>575</v>
      </c>
      <c r="E34" s="7">
        <v>-0.04</v>
      </c>
      <c r="F34" s="7" t="s">
        <v>453</v>
      </c>
      <c r="G34" s="7">
        <v>5.0000000000000001E-3</v>
      </c>
      <c r="H34" s="7">
        <v>1.7999999999999999E-2</v>
      </c>
      <c r="I34" s="7" t="s">
        <v>213</v>
      </c>
    </row>
    <row r="35" spans="1:9">
      <c r="A35" s="7" t="str">
        <f>VLOOKUP(B35,'Original 80 Items'!$A$1:$B$80,2,0)</f>
        <v>-The events in the game really didn’t matter to me.</v>
      </c>
      <c r="B35" s="7" t="s">
        <v>113</v>
      </c>
      <c r="C35" s="7">
        <v>-3.1E-2</v>
      </c>
      <c r="D35" s="8" t="s">
        <v>576</v>
      </c>
      <c r="E35" s="7">
        <v>-2.3E-2</v>
      </c>
      <c r="F35" s="7">
        <v>-3.5999999999999997E-2</v>
      </c>
      <c r="G35" s="7">
        <v>2.1000000000000001E-2</v>
      </c>
      <c r="H35" s="7">
        <v>-5.3999999999999999E-2</v>
      </c>
      <c r="I35" s="7" t="s">
        <v>311</v>
      </c>
    </row>
    <row r="36" spans="1:9">
      <c r="A36" s="7" t="str">
        <f>VLOOKUP(B36,'Original 80 Items'!$A$1:$B$80,2,0)</f>
        <v>-Things happening in the game weren’t relevant to me.</v>
      </c>
      <c r="B36" s="7" t="s">
        <v>114</v>
      </c>
      <c r="C36" s="7">
        <v>6.8000000000000005E-2</v>
      </c>
      <c r="D36" s="8" t="s">
        <v>577</v>
      </c>
      <c r="E36" s="7">
        <v>-3.0000000000000001E-3</v>
      </c>
      <c r="F36" s="7">
        <v>2.1999999999999999E-2</v>
      </c>
      <c r="G36" s="7">
        <v>-1.6E-2</v>
      </c>
      <c r="H36" s="7">
        <v>-6.0000000000000001E-3</v>
      </c>
      <c r="I36" s="7" t="s">
        <v>514</v>
      </c>
    </row>
    <row r="37" spans="1:9">
      <c r="A37" s="7" t="str">
        <f>VLOOKUP(B37,'Original 80 Items'!$A$1:$B$80,2,0)</f>
        <v>-I had a strong emotional bond with the game content.</v>
      </c>
      <c r="B37" s="7" t="s">
        <v>115</v>
      </c>
      <c r="C37" s="7">
        <v>1.4E-2</v>
      </c>
      <c r="D37" s="8" t="s">
        <v>578</v>
      </c>
      <c r="E37" s="7" t="s">
        <v>199</v>
      </c>
      <c r="F37" s="7">
        <v>8.0000000000000002E-3</v>
      </c>
      <c r="G37" s="7" t="s">
        <v>579</v>
      </c>
      <c r="H37" s="7" t="s">
        <v>239</v>
      </c>
      <c r="I37" s="7" t="s">
        <v>381</v>
      </c>
    </row>
    <row r="38" spans="1:9">
      <c r="A38" s="7" t="str">
        <f>VLOOKUP(B38,'Original 80 Items'!$A$1:$B$80,2,0)</f>
        <v>-Playing the game got me riled up.</v>
      </c>
      <c r="B38" s="10" t="s">
        <v>116</v>
      </c>
      <c r="C38" s="10" t="s">
        <v>580</v>
      </c>
      <c r="D38" s="10" t="s">
        <v>241</v>
      </c>
      <c r="E38" s="10" t="s">
        <v>581</v>
      </c>
      <c r="F38" s="10" t="s">
        <v>519</v>
      </c>
      <c r="G38" s="10" t="s">
        <v>251</v>
      </c>
      <c r="H38" s="10">
        <v>0.02</v>
      </c>
      <c r="I38" s="10" t="s">
        <v>633</v>
      </c>
    </row>
    <row r="39" spans="1:9">
      <c r="A39" s="7" t="str">
        <f>VLOOKUP(B39,'Original 80 Items'!$A$1:$B$80,2,0)</f>
        <v>-I’m passionate about the game.</v>
      </c>
      <c r="B39" s="7" t="s">
        <v>117</v>
      </c>
      <c r="C39" s="7" t="s">
        <v>327</v>
      </c>
      <c r="D39" s="8" t="s">
        <v>582</v>
      </c>
      <c r="E39" s="7" t="s">
        <v>583</v>
      </c>
      <c r="F39" s="7" t="s">
        <v>584</v>
      </c>
      <c r="G39" s="7" t="s">
        <v>585</v>
      </c>
      <c r="H39" s="7">
        <v>5.2999999999999999E-2</v>
      </c>
      <c r="I39" s="7" t="s">
        <v>504</v>
      </c>
    </row>
    <row r="40" spans="1:9">
      <c r="A40" s="7" t="str">
        <f>VLOOKUP(B40,'Original 80 Items'!$A$1:$B$80,2,0)</f>
        <v>-I felt conflicted about things that happened in the game.</v>
      </c>
      <c r="B40" s="7" t="s">
        <v>118</v>
      </c>
      <c r="C40" s="7" t="s">
        <v>586</v>
      </c>
      <c r="D40" s="10" t="s">
        <v>460</v>
      </c>
      <c r="E40" s="7">
        <v>0.08</v>
      </c>
      <c r="F40" s="7" t="s">
        <v>332</v>
      </c>
      <c r="G40" s="7">
        <v>6.0999999999999999E-2</v>
      </c>
      <c r="H40" s="7" t="s">
        <v>542</v>
      </c>
      <c r="I40" s="10" t="s">
        <v>634</v>
      </c>
    </row>
    <row r="41" spans="1:9">
      <c r="A41" s="7" t="str">
        <f>VLOOKUP(B41,'Original 80 Items'!$A$1:$B$80,2,0)</f>
        <v>-The emotions that I felt while playing this game had an impact on how I played.</v>
      </c>
      <c r="B41" s="7" t="s">
        <v>119</v>
      </c>
      <c r="C41" s="7">
        <v>5.2999999999999999E-2</v>
      </c>
      <c r="D41" s="8" t="s">
        <v>587</v>
      </c>
      <c r="E41" s="7" t="s">
        <v>588</v>
      </c>
      <c r="F41" s="7" t="s">
        <v>298</v>
      </c>
      <c r="G41" s="7">
        <v>-5.6000000000000001E-2</v>
      </c>
      <c r="H41" s="7">
        <v>-2.1999999999999999E-2</v>
      </c>
      <c r="I41" s="7">
        <v>-8.9999999999999993E-3</v>
      </c>
    </row>
    <row r="42" spans="1:9">
      <c r="A42" s="7" t="str">
        <f>VLOOKUP(B42,'Original 80 Items'!$A$1:$B$80,2,0)</f>
        <v>-I was physically exhausted after playing.</v>
      </c>
      <c r="B42" s="7" t="s">
        <v>120</v>
      </c>
      <c r="C42" s="7">
        <v>-5.3999999999999999E-2</v>
      </c>
      <c r="D42" s="7">
        <v>2.5999999999999999E-2</v>
      </c>
      <c r="E42" s="8" t="s">
        <v>589</v>
      </c>
      <c r="F42" s="7">
        <v>-4.2999999999999997E-2</v>
      </c>
      <c r="G42" s="7" t="s">
        <v>366</v>
      </c>
      <c r="H42" s="7" t="s">
        <v>635</v>
      </c>
      <c r="I42" s="7">
        <v>-4.9000000000000002E-2</v>
      </c>
    </row>
    <row r="43" spans="1:9">
      <c r="A43" s="7" t="str">
        <f>VLOOKUP(B43,'Original 80 Items'!$A$1:$B$80,2,0)</f>
        <v>-I felt strained after playing.</v>
      </c>
      <c r="B43" s="7" t="s">
        <v>121</v>
      </c>
      <c r="C43" s="7">
        <v>5.2999999999999999E-2</v>
      </c>
      <c r="D43" s="7" t="s">
        <v>357</v>
      </c>
      <c r="E43" s="8" t="s">
        <v>402</v>
      </c>
      <c r="F43" s="7">
        <v>5.2999999999999999E-2</v>
      </c>
      <c r="G43" s="7">
        <v>4.1000000000000002E-2</v>
      </c>
      <c r="H43" s="7" t="s">
        <v>463</v>
      </c>
      <c r="I43" s="7">
        <v>2.3E-2</v>
      </c>
    </row>
    <row r="44" spans="1:9">
      <c r="A44" s="7" t="str">
        <f>VLOOKUP(B44,'Original 80 Items'!$A$1:$B$80,2,0)</f>
        <v>-The game required a lot of physical movement from me.</v>
      </c>
      <c r="B44" s="7" t="s">
        <v>122</v>
      </c>
      <c r="C44" s="7">
        <v>-1.0999999999999999E-2</v>
      </c>
      <c r="D44" s="7">
        <v>0</v>
      </c>
      <c r="E44" s="7">
        <v>2.1999999999999999E-2</v>
      </c>
      <c r="F44" s="7">
        <v>-1.2999999999999999E-2</v>
      </c>
      <c r="G44" s="7" t="s">
        <v>590</v>
      </c>
      <c r="H44" s="8" t="s">
        <v>636</v>
      </c>
      <c r="I44" s="7">
        <v>-1.7999999999999999E-2</v>
      </c>
    </row>
    <row r="45" spans="1:9">
      <c r="A45" s="7" t="str">
        <f>VLOOKUP(B45,'Original 80 Items'!$A$1:$B$80,2,0)</f>
        <v>-The game’s controls were like second nature to me.</v>
      </c>
      <c r="B45" s="7" t="s">
        <v>123</v>
      </c>
      <c r="C45" s="7" t="s">
        <v>591</v>
      </c>
      <c r="D45" s="7">
        <v>3.0000000000000001E-3</v>
      </c>
      <c r="E45" s="7">
        <v>-3.6999999999999998E-2</v>
      </c>
      <c r="F45" s="7">
        <v>-2.8000000000000001E-2</v>
      </c>
      <c r="G45" s="8" t="s">
        <v>592</v>
      </c>
      <c r="H45" s="7">
        <v>0.02</v>
      </c>
      <c r="I45" s="7">
        <v>-3.2000000000000001E-2</v>
      </c>
    </row>
    <row r="46" spans="1:9">
      <c r="A46" s="7" t="str">
        <f>VLOOKUP(B46,'Original 80 Items'!$A$1:$B$80,2,0)</f>
        <v>-The controls were very natural to me.</v>
      </c>
      <c r="B46" s="7" t="s">
        <v>124</v>
      </c>
      <c r="C46" s="7">
        <v>-4.3999999999999997E-2</v>
      </c>
      <c r="D46" s="7">
        <v>1.4E-2</v>
      </c>
      <c r="E46" s="7">
        <v>-3.4000000000000002E-2</v>
      </c>
      <c r="F46" s="7">
        <v>3.5999999999999997E-2</v>
      </c>
      <c r="G46" s="8" t="s">
        <v>593</v>
      </c>
      <c r="H46" s="7">
        <v>4.3999999999999997E-2</v>
      </c>
      <c r="I46" s="7">
        <v>-3.5999999999999997E-2</v>
      </c>
    </row>
    <row r="47" spans="1:9">
      <c r="A47" s="7" t="str">
        <f>VLOOKUP(B47,'Original 80 Items'!$A$1:$B$80,2,0)</f>
        <v>-The controls felt like an extension of me.</v>
      </c>
      <c r="B47" s="7" t="s">
        <v>125</v>
      </c>
      <c r="C47" s="7" t="s">
        <v>594</v>
      </c>
      <c r="D47" s="7">
        <v>-1.2E-2</v>
      </c>
      <c r="E47" s="7">
        <v>5.8000000000000003E-2</v>
      </c>
      <c r="F47" s="7">
        <v>4.8000000000000001E-2</v>
      </c>
      <c r="G47" s="7" t="s">
        <v>595</v>
      </c>
      <c r="H47" s="7" t="s">
        <v>291</v>
      </c>
      <c r="I47" s="7">
        <v>-7.0000000000000001E-3</v>
      </c>
    </row>
    <row r="48" spans="1:9">
      <c r="A48" s="7" t="str">
        <f>VLOOKUP(B48,'Original 80 Items'!$A$1:$B$80,2,0)</f>
        <v>-My body felt drained after gameplay.</v>
      </c>
      <c r="B48" s="7" t="s">
        <v>126</v>
      </c>
      <c r="C48" s="7">
        <v>2E-3</v>
      </c>
      <c r="D48" s="7" t="s">
        <v>363</v>
      </c>
      <c r="E48" s="8" t="s">
        <v>337</v>
      </c>
      <c r="F48" s="7" t="s">
        <v>303</v>
      </c>
      <c r="G48" s="7" t="s">
        <v>303</v>
      </c>
      <c r="H48" s="7" t="s">
        <v>637</v>
      </c>
      <c r="I48" s="7">
        <v>-0.03</v>
      </c>
    </row>
    <row r="49" spans="1:9">
      <c r="A49" s="7" t="str">
        <f>VLOOKUP(B49,'Original 80 Items'!$A$1:$B$80,2,0)</f>
        <v>-I had a difficult time finding different game controls when I needed to.</v>
      </c>
      <c r="B49" s="7" t="s">
        <v>127</v>
      </c>
      <c r="C49" s="7">
        <v>2.1000000000000001E-2</v>
      </c>
      <c r="D49" s="7">
        <v>5.0000000000000001E-3</v>
      </c>
      <c r="E49" s="7" t="s">
        <v>264</v>
      </c>
      <c r="F49" s="7">
        <v>3.5000000000000003E-2</v>
      </c>
      <c r="G49" s="8" t="s">
        <v>596</v>
      </c>
      <c r="H49" s="7" t="s">
        <v>286</v>
      </c>
      <c r="I49" s="7" t="s">
        <v>202</v>
      </c>
    </row>
    <row r="50" spans="1:9">
      <c r="A50" s="7" t="str">
        <f>VLOOKUP(B50,'Original 80 Items'!$A$1:$B$80,2,0)</f>
        <v>-The game was physically relaxing for me.</v>
      </c>
      <c r="B50" s="7" t="s">
        <v>128</v>
      </c>
      <c r="C50" s="7">
        <v>-5.7000000000000002E-2</v>
      </c>
      <c r="D50" s="7">
        <v>-6.6000000000000003E-2</v>
      </c>
      <c r="E50" s="10" t="s">
        <v>532</v>
      </c>
      <c r="F50" s="7">
        <v>-6.9000000000000006E-2</v>
      </c>
      <c r="G50" s="10" t="s">
        <v>597</v>
      </c>
      <c r="H50" s="7">
        <v>4.7E-2</v>
      </c>
      <c r="I50" s="10" t="s">
        <v>638</v>
      </c>
    </row>
    <row r="51" spans="1:9">
      <c r="A51" s="7" t="str">
        <f>VLOOKUP(B51,'Original 80 Items'!$A$1:$B$80,2,0)</f>
        <v>-The game controls were easy to handle for me.</v>
      </c>
      <c r="B51" s="7" t="s">
        <v>129</v>
      </c>
      <c r="C51" s="7" t="s">
        <v>392</v>
      </c>
      <c r="D51" s="7">
        <v>-6.0000000000000001E-3</v>
      </c>
      <c r="E51" s="7">
        <v>-4.5999999999999999E-2</v>
      </c>
      <c r="F51" s="7">
        <v>-1.0999999999999999E-2</v>
      </c>
      <c r="G51" s="8" t="s">
        <v>598</v>
      </c>
      <c r="H51" s="7" t="s">
        <v>227</v>
      </c>
      <c r="I51" s="7">
        <v>-3.9E-2</v>
      </c>
    </row>
    <row r="52" spans="1:9">
      <c r="A52" s="7" t="str">
        <f>VLOOKUP(B52,'Original 80 Items'!$A$1:$B$80,2,0)</f>
        <v>-The game was physically demanding.</v>
      </c>
      <c r="B52" s="7" t="s">
        <v>130</v>
      </c>
      <c r="C52" s="7">
        <v>5.3999999999999999E-2</v>
      </c>
      <c r="D52" s="7">
        <v>2.1999999999999999E-2</v>
      </c>
      <c r="E52" s="7" t="s">
        <v>437</v>
      </c>
      <c r="F52" s="7">
        <v>2.3E-2</v>
      </c>
      <c r="G52" s="7">
        <v>-7.0000000000000001E-3</v>
      </c>
      <c r="H52" s="8" t="s">
        <v>639</v>
      </c>
      <c r="I52" s="7">
        <v>-0.01</v>
      </c>
    </row>
    <row r="53" spans="1:9">
      <c r="A53" s="7" t="str">
        <f>VLOOKUP(B53,'Original 80 Items'!$A$1:$B$80,2,0)</f>
        <v>-The game required very little input from me.</v>
      </c>
      <c r="B53" s="7" t="s">
        <v>131</v>
      </c>
      <c r="C53" s="10" t="s">
        <v>389</v>
      </c>
      <c r="D53" s="7" t="s">
        <v>332</v>
      </c>
      <c r="E53" s="7">
        <v>-4.2000000000000003E-2</v>
      </c>
      <c r="F53" s="7">
        <v>3.5000000000000003E-2</v>
      </c>
      <c r="G53" s="7">
        <v>2.1999999999999999E-2</v>
      </c>
      <c r="H53" s="7">
        <v>-4.0000000000000001E-3</v>
      </c>
      <c r="I53" s="10" t="s">
        <v>640</v>
      </c>
    </row>
    <row r="54" spans="1:9">
      <c r="A54" s="7" t="str">
        <f>VLOOKUP(B54,'Original 80 Items'!$A$1:$B$80,2,0)</f>
        <v>-The game controls tripped me up.</v>
      </c>
      <c r="B54" s="7" t="s">
        <v>132</v>
      </c>
      <c r="C54" s="7" t="s">
        <v>372</v>
      </c>
      <c r="D54" s="7">
        <v>2.5000000000000001E-2</v>
      </c>
      <c r="E54" s="7">
        <v>3.7999999999999999E-2</v>
      </c>
      <c r="F54" s="7">
        <v>-3.1E-2</v>
      </c>
      <c r="G54" s="8" t="s">
        <v>337</v>
      </c>
      <c r="H54" s="7" t="s">
        <v>511</v>
      </c>
      <c r="I54" s="7">
        <v>2.1999999999999999E-2</v>
      </c>
    </row>
    <row r="55" spans="1:9">
      <c r="A55" s="7" t="str">
        <f>VLOOKUP(B55,'Original 80 Items'!$A$1:$B$80,2,0)</f>
        <v>-I felt a lot of physical discomfort when playing.</v>
      </c>
      <c r="B55" s="7" t="s">
        <v>133</v>
      </c>
      <c r="C55" s="7" t="s">
        <v>579</v>
      </c>
      <c r="D55" s="7">
        <v>2.1999999999999999E-2</v>
      </c>
      <c r="E55" s="10" t="s">
        <v>571</v>
      </c>
      <c r="F55" s="7">
        <v>2.9000000000000001E-2</v>
      </c>
      <c r="G55" s="7" t="s">
        <v>372</v>
      </c>
      <c r="H55" s="10" t="s">
        <v>641</v>
      </c>
      <c r="I55" s="7" t="s">
        <v>430</v>
      </c>
    </row>
    <row r="56" spans="1:9">
      <c r="A56" s="7" t="str">
        <f>VLOOKUP(B56,'Original 80 Items'!$A$1:$B$80,2,0)</f>
        <v>-I was physically overwhelmed when playing the game.</v>
      </c>
      <c r="B56" s="7" t="s">
        <v>134</v>
      </c>
      <c r="C56" s="7">
        <v>-0.02</v>
      </c>
      <c r="D56" s="7">
        <v>1.7000000000000001E-2</v>
      </c>
      <c r="E56" s="10" t="s">
        <v>599</v>
      </c>
      <c r="F56" s="7" t="s">
        <v>347</v>
      </c>
      <c r="G56" s="7">
        <v>-3.0000000000000001E-3</v>
      </c>
      <c r="H56" s="10" t="s">
        <v>642</v>
      </c>
      <c r="I56" s="7" t="s">
        <v>204</v>
      </c>
    </row>
    <row r="57" spans="1:9">
      <c r="A57" s="7" t="str">
        <f>VLOOKUP(B57,'Original 80 Items'!$A$1:$B$80,2,0)</f>
        <v>-The game required constant input from me.</v>
      </c>
      <c r="B57" s="10" t="s">
        <v>135</v>
      </c>
      <c r="C57" s="10" t="s">
        <v>600</v>
      </c>
      <c r="D57" s="10">
        <v>-4.7E-2</v>
      </c>
      <c r="E57" s="10">
        <v>1.7000000000000001E-2</v>
      </c>
      <c r="F57" s="10" t="s">
        <v>236</v>
      </c>
      <c r="G57" s="10" t="s">
        <v>196</v>
      </c>
      <c r="H57" s="10" t="s">
        <v>202</v>
      </c>
      <c r="I57" s="10" t="s">
        <v>643</v>
      </c>
    </row>
    <row r="58" spans="1:9">
      <c r="A58" s="7" t="str">
        <f>VLOOKUP(B58,'Original 80 Items'!$A$1:$B$80,2,0)</f>
        <v>-I was tired after playing this game.</v>
      </c>
      <c r="B58" s="7" t="s">
        <v>136</v>
      </c>
      <c r="C58" s="7" t="s">
        <v>233</v>
      </c>
      <c r="D58" s="7">
        <v>6.0000000000000001E-3</v>
      </c>
      <c r="E58" s="8" t="s">
        <v>601</v>
      </c>
      <c r="F58" s="7">
        <v>-3.5000000000000003E-2</v>
      </c>
      <c r="G58" s="7">
        <v>-0.02</v>
      </c>
      <c r="H58" s="7" t="s">
        <v>644</v>
      </c>
      <c r="I58" s="7">
        <v>0.01</v>
      </c>
    </row>
    <row r="59" spans="1:9">
      <c r="A59" s="7" t="str">
        <f>VLOOKUP(B59,'Original 80 Items'!$A$1:$B$80,2,0)</f>
        <v>-The physical requirements to play this game had an impact on how I played.</v>
      </c>
      <c r="B59" s="7" t="s">
        <v>137</v>
      </c>
      <c r="C59" s="7">
        <v>1.4E-2</v>
      </c>
      <c r="D59" s="7">
        <v>3.7999999999999999E-2</v>
      </c>
      <c r="E59" s="7">
        <v>1.0999999999999999E-2</v>
      </c>
      <c r="F59" s="7">
        <v>0.04</v>
      </c>
      <c r="G59" s="7">
        <v>4.4999999999999998E-2</v>
      </c>
      <c r="H59" s="8" t="s">
        <v>487</v>
      </c>
      <c r="I59" s="7" t="s">
        <v>414</v>
      </c>
    </row>
    <row r="60" spans="1:9">
      <c r="A60" s="7" t="str">
        <f>VLOOKUP(B60,'Original 80 Items'!$A$1:$B$80,2,0)</f>
        <v>-I had to do a lot of things simultaneously while playing this game.</v>
      </c>
      <c r="B60" s="7" t="s">
        <v>138</v>
      </c>
      <c r="C60" s="8" t="s">
        <v>602</v>
      </c>
      <c r="D60" s="7">
        <v>-0.06</v>
      </c>
      <c r="E60" s="7">
        <v>-1.2999999999999999E-2</v>
      </c>
      <c r="F60" s="7" t="s">
        <v>603</v>
      </c>
      <c r="G60" s="7">
        <v>3.2000000000000001E-2</v>
      </c>
      <c r="H60" s="7" t="s">
        <v>270</v>
      </c>
      <c r="I60" s="7" t="s">
        <v>645</v>
      </c>
    </row>
    <row r="61" spans="1:9">
      <c r="A61" s="7" t="str">
        <f>VLOOKUP(B61,'Original 80 Items'!$A$1:$B$80,2,0)</f>
        <v>-I felt rushed while trying to play this game.</v>
      </c>
      <c r="B61" s="10" t="s">
        <v>139</v>
      </c>
      <c r="C61" s="10" t="s">
        <v>547</v>
      </c>
      <c r="D61" s="10" t="s">
        <v>565</v>
      </c>
      <c r="E61" s="10" t="s">
        <v>604</v>
      </c>
      <c r="F61" s="10" t="s">
        <v>363</v>
      </c>
      <c r="G61" s="10" t="s">
        <v>605</v>
      </c>
      <c r="H61" s="10">
        <v>5.8000000000000003E-2</v>
      </c>
      <c r="I61" s="10">
        <v>-4.3999999999999997E-2</v>
      </c>
    </row>
    <row r="62" spans="1:9">
      <c r="A62" s="7" t="str">
        <f>VLOOKUP(B62,'Original 80 Items'!$A$1:$B$80,2,0)</f>
        <v>-After playing the game, I just felt like I needed to be alone.</v>
      </c>
      <c r="B62" s="7" t="s">
        <v>140</v>
      </c>
      <c r="C62" s="7">
        <v>-4.8000000000000001E-2</v>
      </c>
      <c r="D62" s="7" t="s">
        <v>243</v>
      </c>
      <c r="E62" s="8" t="s">
        <v>606</v>
      </c>
      <c r="F62" s="7">
        <v>2.1000000000000001E-2</v>
      </c>
      <c r="G62" s="7">
        <v>-6.0000000000000001E-3</v>
      </c>
      <c r="H62" s="7">
        <v>-0.06</v>
      </c>
      <c r="I62" s="7" t="s">
        <v>499</v>
      </c>
    </row>
    <row r="63" spans="1:9">
      <c r="A63" s="7" t="str">
        <f>VLOOKUP(B63,'Original 80 Items'!$A$1:$B$80,2,0)</f>
        <v>-This game was socially demanding.</v>
      </c>
      <c r="B63" s="7" t="s">
        <v>141</v>
      </c>
      <c r="C63" s="7">
        <v>5.3999999999999999E-2</v>
      </c>
      <c r="D63" s="7">
        <v>8.0000000000000002E-3</v>
      </c>
      <c r="E63" s="7">
        <v>3.5999999999999997E-2</v>
      </c>
      <c r="F63" s="8" t="s">
        <v>607</v>
      </c>
      <c r="G63" s="7">
        <v>3.1E-2</v>
      </c>
      <c r="H63" s="7">
        <v>0.06</v>
      </c>
      <c r="I63" s="7">
        <v>2.3E-2</v>
      </c>
    </row>
    <row r="64" spans="1:9">
      <c r="A64" s="7" t="str">
        <f>VLOOKUP(B64,'Original 80 Items'!$A$1:$B$80,2,0)</f>
        <v>-While playing, I was aware of others in the game.</v>
      </c>
      <c r="B64" s="7" t="s">
        <v>142</v>
      </c>
      <c r="C64" s="7">
        <v>-1.9E-2</v>
      </c>
      <c r="D64" s="7">
        <v>-0.05</v>
      </c>
      <c r="E64" s="7">
        <v>8.9999999999999993E-3</v>
      </c>
      <c r="F64" s="8" t="s">
        <v>358</v>
      </c>
      <c r="G64" s="7" t="s">
        <v>608</v>
      </c>
      <c r="H64" s="7">
        <v>-3.1E-2</v>
      </c>
      <c r="I64" s="7" t="s">
        <v>646</v>
      </c>
    </row>
    <row r="65" spans="1:9">
      <c r="A65" s="7" t="str">
        <f>VLOOKUP(B65,'Original 80 Items'!$A$1:$B$80,2,0)</f>
        <v>-I felt that I was constantly being watched while playing.</v>
      </c>
      <c r="B65" s="7" t="s">
        <v>143</v>
      </c>
      <c r="C65" s="7">
        <v>4.2000000000000003E-2</v>
      </c>
      <c r="D65" s="7">
        <v>-3.2000000000000001E-2</v>
      </c>
      <c r="E65" s="10" t="s">
        <v>512</v>
      </c>
      <c r="F65" s="10" t="s">
        <v>581</v>
      </c>
      <c r="G65" s="7">
        <v>3.4000000000000002E-2</v>
      </c>
      <c r="H65" s="7" t="s">
        <v>336</v>
      </c>
      <c r="I65" s="7">
        <v>-7.3999999999999996E-2</v>
      </c>
    </row>
    <row r="66" spans="1:9">
      <c r="A66" s="7" t="str">
        <f>VLOOKUP(B66,'Original 80 Items'!$A$1:$B$80,2,0)</f>
        <v>-This game was unexpectedly social for me.</v>
      </c>
      <c r="B66" s="7" t="s">
        <v>144</v>
      </c>
      <c r="C66" s="7">
        <v>-0.02</v>
      </c>
      <c r="D66" s="7">
        <v>2E-3</v>
      </c>
      <c r="E66" s="7">
        <v>1.2E-2</v>
      </c>
      <c r="F66" s="8" t="s">
        <v>483</v>
      </c>
      <c r="G66" s="7">
        <v>-5.2999999999999999E-2</v>
      </c>
      <c r="H66" s="7">
        <v>6.9000000000000006E-2</v>
      </c>
      <c r="I66" s="7" t="s">
        <v>202</v>
      </c>
    </row>
    <row r="67" spans="1:9">
      <c r="A67" s="7" t="str">
        <f>VLOOKUP(B67,'Original 80 Items'!$A$1:$B$80,2,0)</f>
        <v>-During gameplay, I felt strong social connections with others.</v>
      </c>
      <c r="B67" s="7" t="s">
        <v>145</v>
      </c>
      <c r="C67" s="7">
        <v>-3.6999999999999998E-2</v>
      </c>
      <c r="D67" s="7" t="s">
        <v>291</v>
      </c>
      <c r="E67" s="7">
        <v>-0.02</v>
      </c>
      <c r="F67" s="8" t="s">
        <v>609</v>
      </c>
      <c r="G67" s="7" t="s">
        <v>295</v>
      </c>
      <c r="H67" s="7">
        <v>-2.1000000000000001E-2</v>
      </c>
      <c r="I67" s="7">
        <v>0.05</v>
      </c>
    </row>
    <row r="68" spans="1:9">
      <c r="A68" s="7" t="str">
        <f>VLOOKUP(B68,'Original 80 Items'!$A$1:$B$80,2,0)</f>
        <v>-I felt pressure to have relationships with others in the game.</v>
      </c>
      <c r="B68" s="7" t="s">
        <v>146</v>
      </c>
      <c r="C68" s="7">
        <v>6.8000000000000005E-2</v>
      </c>
      <c r="D68" s="7" t="s">
        <v>470</v>
      </c>
      <c r="E68" s="7">
        <v>1.4E-2</v>
      </c>
      <c r="F68" s="8" t="s">
        <v>610</v>
      </c>
      <c r="G68" s="7" t="s">
        <v>242</v>
      </c>
      <c r="H68" s="7">
        <v>0.02</v>
      </c>
      <c r="I68" s="7" t="s">
        <v>647</v>
      </c>
    </row>
    <row r="69" spans="1:9">
      <c r="A69" s="7" t="str">
        <f>VLOOKUP(B69,'Original 80 Items'!$A$1:$B$80,2,0)</f>
        <v>-I felt obligated to others, while playing.</v>
      </c>
      <c r="B69" s="7" t="s">
        <v>147</v>
      </c>
      <c r="C69" s="7">
        <v>6.5000000000000002E-2</v>
      </c>
      <c r="D69" s="7">
        <v>-1.0999999999999999E-2</v>
      </c>
      <c r="E69" s="7" t="s">
        <v>486</v>
      </c>
      <c r="F69" s="8" t="s">
        <v>422</v>
      </c>
      <c r="G69" s="7">
        <v>2.5000000000000001E-2</v>
      </c>
      <c r="H69" s="7">
        <v>1.9E-2</v>
      </c>
      <c r="I69" s="7" t="s">
        <v>366</v>
      </c>
    </row>
    <row r="70" spans="1:9">
      <c r="A70" s="7" t="str">
        <f>VLOOKUP(B70,'Original 80 Items'!$A$1:$B$80,2,0)</f>
        <v>-I felt taxed after being around others in the game.</v>
      </c>
      <c r="B70" s="7" t="s">
        <v>148</v>
      </c>
      <c r="C70" s="7" t="s">
        <v>611</v>
      </c>
      <c r="D70" s="7">
        <v>-6.2E-2</v>
      </c>
      <c r="E70" s="10" t="s">
        <v>429</v>
      </c>
      <c r="F70" s="10" t="s">
        <v>612</v>
      </c>
      <c r="G70" s="7">
        <v>3.5999999999999997E-2</v>
      </c>
      <c r="H70" s="7">
        <v>5.8000000000000003E-2</v>
      </c>
      <c r="I70" s="10" t="s">
        <v>648</v>
      </c>
    </row>
    <row r="71" spans="1:9">
      <c r="A71" s="7" t="str">
        <f>VLOOKUP(B71,'Original 80 Items'!$A$1:$B$80,2,0)</f>
        <v>-It took a lot out of me to be around others in the game.</v>
      </c>
      <c r="B71" s="7" t="s">
        <v>149</v>
      </c>
      <c r="C71" s="7">
        <v>3.5999999999999997E-2</v>
      </c>
      <c r="D71" s="7">
        <v>-6.9000000000000006E-2</v>
      </c>
      <c r="E71" s="10" t="s">
        <v>383</v>
      </c>
      <c r="F71" s="10" t="s">
        <v>430</v>
      </c>
      <c r="G71" s="7">
        <v>4.9000000000000002E-2</v>
      </c>
      <c r="H71" s="7" t="s">
        <v>644</v>
      </c>
      <c r="I71" s="10" t="s">
        <v>223</v>
      </c>
    </row>
    <row r="72" spans="1:9">
      <c r="A72" s="7" t="str">
        <f>VLOOKUP(B72,'Original 80 Items'!$A$1:$B$80,2,0)</f>
        <v>-The social connections in this game were very energizing to me.</v>
      </c>
      <c r="B72" s="7" t="s">
        <v>150</v>
      </c>
      <c r="C72" s="7">
        <v>-4.2999999999999997E-2</v>
      </c>
      <c r="D72" s="7" t="s">
        <v>613</v>
      </c>
      <c r="E72" s="7">
        <v>-6.4000000000000001E-2</v>
      </c>
      <c r="F72" s="8" t="s">
        <v>614</v>
      </c>
      <c r="G72" s="7" t="s">
        <v>615</v>
      </c>
      <c r="H72" s="7">
        <v>2.5000000000000001E-2</v>
      </c>
      <c r="I72" s="7" t="s">
        <v>421</v>
      </c>
    </row>
    <row r="73" spans="1:9">
      <c r="A73" s="7" t="str">
        <f>VLOOKUP(B73,'Original 80 Items'!$A$1:$B$80,2,0)</f>
        <v>-When playing, I could feel the presence of others around me.</v>
      </c>
      <c r="B73" s="7" t="s">
        <v>151</v>
      </c>
      <c r="C73" s="7">
        <v>-3.6999999999999998E-2</v>
      </c>
      <c r="D73" s="7">
        <v>5.0999999999999997E-2</v>
      </c>
      <c r="E73" s="7">
        <v>1.2999999999999999E-2</v>
      </c>
      <c r="F73" s="8" t="s">
        <v>616</v>
      </c>
      <c r="G73" s="7">
        <v>-6.2E-2</v>
      </c>
      <c r="H73" s="7" t="s">
        <v>246</v>
      </c>
      <c r="I73" s="7">
        <v>-6.2E-2</v>
      </c>
    </row>
    <row r="74" spans="1:9">
      <c r="A74" s="7" t="str">
        <f>VLOOKUP(B74,'Original 80 Items'!$A$1:$B$80,2,0)</f>
        <v>-I was compelled to interact with others in the game.</v>
      </c>
      <c r="B74" s="7" t="s">
        <v>152</v>
      </c>
      <c r="C74" s="7">
        <v>0.01</v>
      </c>
      <c r="D74" s="7">
        <v>3.2000000000000001E-2</v>
      </c>
      <c r="E74" s="7">
        <v>-3.4000000000000002E-2</v>
      </c>
      <c r="F74" s="8" t="s">
        <v>495</v>
      </c>
      <c r="G74" s="7">
        <v>-5.5E-2</v>
      </c>
      <c r="H74" s="7">
        <v>4.0000000000000001E-3</v>
      </c>
      <c r="I74" s="7">
        <v>2.4E-2</v>
      </c>
    </row>
    <row r="75" spans="1:9">
      <c r="A75" s="7" t="str">
        <f>VLOOKUP(B75,'Original 80 Items'!$A$1:$B$80,2,0)</f>
        <v>-I was exhausted after having so many social interactions in this game.</v>
      </c>
      <c r="B75" s="7" t="s">
        <v>153</v>
      </c>
      <c r="C75" s="7">
        <v>-4.0000000000000001E-3</v>
      </c>
      <c r="D75" s="7">
        <v>5.0000000000000001E-3</v>
      </c>
      <c r="E75" s="10" t="s">
        <v>617</v>
      </c>
      <c r="F75" s="10" t="s">
        <v>618</v>
      </c>
      <c r="G75" s="7">
        <v>3.0000000000000001E-3</v>
      </c>
      <c r="H75" s="7">
        <v>6.0999999999999999E-2</v>
      </c>
      <c r="I75" s="10" t="s">
        <v>628</v>
      </c>
    </row>
    <row r="76" spans="1:9">
      <c r="A76" s="7" t="str">
        <f>VLOOKUP(B76,'Original 80 Items'!$A$1:$B$80,2,0)</f>
        <v>-I was concerned with how I interacted with others in the game.</v>
      </c>
      <c r="B76" s="7" t="s">
        <v>154</v>
      </c>
      <c r="C76" s="7">
        <v>2.4E-2</v>
      </c>
      <c r="D76" s="7" t="s">
        <v>574</v>
      </c>
      <c r="E76" s="7" t="s">
        <v>336</v>
      </c>
      <c r="F76" s="8" t="s">
        <v>619</v>
      </c>
      <c r="G76" s="7" t="s">
        <v>347</v>
      </c>
      <c r="H76" s="7" t="s">
        <v>285</v>
      </c>
      <c r="I76" s="7">
        <v>4.8000000000000001E-2</v>
      </c>
    </row>
    <row r="77" spans="1:9">
      <c r="A77" s="7" t="str">
        <f>VLOOKUP(B77,'Original 80 Items'!$A$1:$B$80,2,0)</f>
        <v>-I cared a lot about what others thought of me in the game.</v>
      </c>
      <c r="B77" s="7" t="s">
        <v>155</v>
      </c>
      <c r="C77" s="7">
        <v>-2.9000000000000001E-2</v>
      </c>
      <c r="D77" s="7" t="s">
        <v>541</v>
      </c>
      <c r="E77" s="7" t="s">
        <v>474</v>
      </c>
      <c r="F77" s="8" t="s">
        <v>620</v>
      </c>
      <c r="G77" s="7">
        <v>0.01</v>
      </c>
      <c r="H77" s="7">
        <v>-4.8000000000000001E-2</v>
      </c>
      <c r="I77" s="7">
        <v>-8.9999999999999993E-3</v>
      </c>
    </row>
    <row r="78" spans="1:9">
      <c r="A78" s="7" t="str">
        <f>VLOOKUP(B78,'Original 80 Items'!$A$1:$B$80,2,0)</f>
        <v>-Being around others in the game had an impact on how I played.</v>
      </c>
      <c r="B78" s="7" t="s">
        <v>156</v>
      </c>
      <c r="C78" s="7">
        <v>0.03</v>
      </c>
      <c r="D78" s="7">
        <v>-3.6999999999999998E-2</v>
      </c>
      <c r="E78" s="7">
        <v>6.9000000000000006E-2</v>
      </c>
      <c r="F78" s="8" t="s">
        <v>367</v>
      </c>
      <c r="G78" s="7">
        <v>-5.0999999999999997E-2</v>
      </c>
      <c r="H78" s="7">
        <v>1.7000000000000001E-2</v>
      </c>
      <c r="I78" s="7" t="s">
        <v>431</v>
      </c>
    </row>
    <row r="79" spans="1:9">
      <c r="A79" s="7" t="str">
        <f>VLOOKUP(B79,'Original 80 Items'!$A$1:$B$80,2,0)</f>
        <v>-I didn’t notice any others while playing the game.</v>
      </c>
      <c r="B79" s="7" t="s">
        <v>157</v>
      </c>
      <c r="C79" s="7" t="s">
        <v>621</v>
      </c>
      <c r="D79" s="7">
        <v>-6.4000000000000001E-2</v>
      </c>
      <c r="E79" s="7">
        <v>-5.0999999999999997E-2</v>
      </c>
      <c r="F79" s="8" t="s">
        <v>622</v>
      </c>
      <c r="G79" s="7">
        <v>0.02</v>
      </c>
      <c r="H79" s="7">
        <v>-3.7999999999999999E-2</v>
      </c>
      <c r="I79" s="7" t="s">
        <v>649</v>
      </c>
    </row>
    <row r="80" spans="1:9">
      <c r="A80" s="7" t="str">
        <f>VLOOKUP(B80,'Original 80 Items'!$A$1:$B$80,2,0)</f>
        <v>-The game placed a priority on social relationships.</v>
      </c>
      <c r="B80" s="7" t="s">
        <v>158</v>
      </c>
      <c r="C80" s="7">
        <v>-2.4E-2</v>
      </c>
      <c r="D80" s="7" t="s">
        <v>361</v>
      </c>
      <c r="E80" s="7">
        <v>-4.8000000000000001E-2</v>
      </c>
      <c r="F80" s="8" t="s">
        <v>623</v>
      </c>
      <c r="G80" s="7" t="s">
        <v>566</v>
      </c>
      <c r="H80" s="7">
        <v>-4.9000000000000002E-2</v>
      </c>
      <c r="I80" s="7" t="s">
        <v>526</v>
      </c>
    </row>
    <row r="81" spans="1:9">
      <c r="A81" s="7" t="str">
        <f>VLOOKUP(B81,'Original 80 Items'!$A$1:$B$80,2,0)</f>
        <v>-Socializing was an important part of playing this game.</v>
      </c>
      <c r="B81" s="7" t="s">
        <v>159</v>
      </c>
      <c r="C81" s="7">
        <v>2.7E-2</v>
      </c>
      <c r="D81" s="7" t="s">
        <v>376</v>
      </c>
      <c r="E81" s="7" t="s">
        <v>302</v>
      </c>
      <c r="F81" s="8" t="s">
        <v>374</v>
      </c>
      <c r="G81" s="7">
        <v>4.0000000000000001E-3</v>
      </c>
      <c r="H81" s="7">
        <v>3.3000000000000002E-2</v>
      </c>
      <c r="I81" s="7">
        <v>-2.8000000000000001E-2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21" workbookViewId="0">
      <selection activeCell="B57" sqref="B57:C57"/>
    </sheetView>
  </sheetViews>
  <sheetFormatPr defaultColWidth="10.84765625" defaultRowHeight="12.9"/>
  <cols>
    <col min="1" max="1" width="30.6484375" style="7" customWidth="1"/>
    <col min="2" max="5" width="6.84765625" style="7" bestFit="1" customWidth="1"/>
    <col min="6" max="16384" width="10.84765625" style="7"/>
  </cols>
  <sheetData>
    <row r="1" spans="1:10"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11">
        <v>7</v>
      </c>
      <c r="J1" s="9">
        <v>8</v>
      </c>
    </row>
    <row r="2" spans="1:10">
      <c r="A2" s="7" t="str">
        <f>VLOOKUP(B2,'Original 80 Items'!$A$1:$B$80,2,0)</f>
        <v>-The game left me mentally exhausted.</v>
      </c>
      <c r="B2" s="7" t="s">
        <v>80</v>
      </c>
      <c r="C2" s="7" t="s">
        <v>650</v>
      </c>
      <c r="D2" s="7">
        <v>0.01</v>
      </c>
      <c r="E2" s="7">
        <v>2.7E-2</v>
      </c>
      <c r="F2" s="8" t="s">
        <v>651</v>
      </c>
      <c r="G2" s="7" t="s">
        <v>303</v>
      </c>
      <c r="H2" s="7">
        <v>1E-3</v>
      </c>
      <c r="I2" s="7">
        <v>1.4999999999999999E-2</v>
      </c>
      <c r="J2" s="7">
        <v>-1.6E-2</v>
      </c>
    </row>
    <row r="3" spans="1:10">
      <c r="A3" s="7" t="str">
        <f>VLOOKUP(B3,'Original 80 Items'!$A$1:$B$80,2,0)</f>
        <v>-The game involved a lot of problem-solving.</v>
      </c>
      <c r="B3" s="7" t="s">
        <v>81</v>
      </c>
      <c r="C3" s="7" t="s">
        <v>636</v>
      </c>
      <c r="D3" s="7">
        <v>5.3999999999999999E-2</v>
      </c>
      <c r="E3" s="7">
        <v>9.7000000000000003E-2</v>
      </c>
      <c r="F3" s="7" t="s">
        <v>521</v>
      </c>
      <c r="G3" s="7">
        <v>-2.1999999999999999E-2</v>
      </c>
      <c r="H3" s="7">
        <v>-6.5000000000000002E-2</v>
      </c>
      <c r="I3" s="7" t="s">
        <v>706</v>
      </c>
      <c r="J3" s="7">
        <v>-6.7000000000000004E-2</v>
      </c>
    </row>
    <row r="4" spans="1:10">
      <c r="A4" s="7" t="str">
        <f>VLOOKUP(B4,'Original 80 Items'!$A$1:$B$80,2,0)</f>
        <v>-The game was cognitively demanding.</v>
      </c>
      <c r="B4" s="7" t="s">
        <v>82</v>
      </c>
      <c r="C4" s="7" t="s">
        <v>652</v>
      </c>
      <c r="D4" s="7" t="s">
        <v>653</v>
      </c>
      <c r="E4" s="7">
        <v>-7.2999999999999995E-2</v>
      </c>
      <c r="F4" s="7">
        <v>2.7E-2</v>
      </c>
      <c r="G4" s="7">
        <v>-2.9000000000000001E-2</v>
      </c>
      <c r="H4" s="7" t="s">
        <v>366</v>
      </c>
      <c r="I4" s="7">
        <v>8.0000000000000002E-3</v>
      </c>
      <c r="J4" s="7">
        <v>6.0000000000000001E-3</v>
      </c>
    </row>
    <row r="5" spans="1:10">
      <c r="A5" s="7" t="str">
        <f>VLOOKUP(B5,'Original 80 Items'!$A$1:$B$80,2,0)</f>
        <v>-I had to think very hard when playing the game.</v>
      </c>
      <c r="B5" s="7" t="s">
        <v>83</v>
      </c>
      <c r="C5" s="7" t="s">
        <v>561</v>
      </c>
      <c r="D5" s="7">
        <v>-4.3999999999999997E-2</v>
      </c>
      <c r="E5" s="7">
        <v>2.1999999999999999E-2</v>
      </c>
      <c r="F5" s="7">
        <v>4.5999999999999999E-2</v>
      </c>
      <c r="G5" s="7">
        <v>-3.5999999999999997E-2</v>
      </c>
      <c r="H5" s="7">
        <v>8.9999999999999993E-3</v>
      </c>
      <c r="I5" s="7">
        <v>2.8000000000000001E-2</v>
      </c>
      <c r="J5" s="7">
        <v>-1.6E-2</v>
      </c>
    </row>
    <row r="6" spans="1:10">
      <c r="A6" s="7" t="str">
        <f>VLOOKUP(B6,'Original 80 Items'!$A$1:$B$80,2,0)</f>
        <v>-The game required a lot of mental gymnastics.</v>
      </c>
      <c r="B6" s="7" t="s">
        <v>84</v>
      </c>
      <c r="C6" s="7" t="s">
        <v>540</v>
      </c>
      <c r="D6" s="7">
        <v>0</v>
      </c>
      <c r="E6" s="7">
        <v>2.1000000000000001E-2</v>
      </c>
      <c r="F6" s="7">
        <v>6.0999999999999999E-2</v>
      </c>
      <c r="G6" s="7">
        <v>1.2999999999999999E-2</v>
      </c>
      <c r="H6" s="7">
        <v>-1.2999999999999999E-2</v>
      </c>
      <c r="I6" s="7">
        <v>-2E-3</v>
      </c>
      <c r="J6" s="7">
        <v>3.7999999999999999E-2</v>
      </c>
    </row>
    <row r="7" spans="1:10">
      <c r="A7" s="7" t="str">
        <f>VLOOKUP(B7,'Original 80 Items'!$A$1:$B$80,2,0)</f>
        <v>-The game was confusing to me.</v>
      </c>
      <c r="B7" s="7" t="s">
        <v>85</v>
      </c>
      <c r="C7" s="7" t="s">
        <v>654</v>
      </c>
      <c r="D7" s="7">
        <v>-5.1999999999999998E-2</v>
      </c>
      <c r="E7" s="7" t="s">
        <v>655</v>
      </c>
      <c r="F7" s="7" t="s">
        <v>372</v>
      </c>
      <c r="G7" s="7">
        <v>5.0999999999999997E-2</v>
      </c>
      <c r="H7" s="7" t="s">
        <v>723</v>
      </c>
      <c r="I7" s="7">
        <v>-8.8999999999999996E-2</v>
      </c>
      <c r="J7" s="7">
        <v>6.0000000000000001E-3</v>
      </c>
    </row>
    <row r="8" spans="1:10">
      <c r="A8" s="7" t="str">
        <f>VLOOKUP(B8,'Original 80 Items'!$A$1:$B$80,2,0)</f>
        <v>-The game’s challenges were very clear to me.</v>
      </c>
      <c r="B8" s="7" t="s">
        <v>86</v>
      </c>
      <c r="C8" s="7">
        <v>-9.7000000000000003E-2</v>
      </c>
      <c r="D8" s="7">
        <v>2.5000000000000001E-2</v>
      </c>
      <c r="E8" s="7" t="s">
        <v>656</v>
      </c>
      <c r="F8" s="7">
        <v>-1.4999999999999999E-2</v>
      </c>
      <c r="G8" s="7">
        <v>-3.5999999999999997E-2</v>
      </c>
      <c r="H8" s="7" t="s">
        <v>724</v>
      </c>
      <c r="I8" s="7">
        <v>8.0000000000000002E-3</v>
      </c>
      <c r="J8" s="7">
        <v>-3.6999999999999998E-2</v>
      </c>
    </row>
    <row r="9" spans="1:10">
      <c r="A9" s="7" t="str">
        <f>VLOOKUP(B9,'Original 80 Items'!$A$1:$B$80,2,0)</f>
        <v>-It was very easy to comprehend this game.</v>
      </c>
      <c r="B9" s="7" t="s">
        <v>87</v>
      </c>
      <c r="C9" s="7" t="s">
        <v>657</v>
      </c>
      <c r="D9" s="7">
        <v>-0.03</v>
      </c>
      <c r="E9" s="7" t="s">
        <v>658</v>
      </c>
      <c r="F9" s="7">
        <v>2.8000000000000001E-2</v>
      </c>
      <c r="G9" s="7">
        <v>3.7999999999999999E-2</v>
      </c>
      <c r="H9" s="7">
        <v>0.17100000000000001</v>
      </c>
      <c r="I9" s="7" t="s">
        <v>725</v>
      </c>
      <c r="J9" s="7">
        <v>2.3E-2</v>
      </c>
    </row>
    <row r="10" spans="1:10">
      <c r="A10" s="7" t="str">
        <f>VLOOKUP(B10,'Original 80 Items'!$A$1:$B$80,2,0)</f>
        <v>-The mental challenges in this game had an impact on how I played.</v>
      </c>
      <c r="B10" s="7" t="s">
        <v>88</v>
      </c>
      <c r="C10" s="7" t="s">
        <v>659</v>
      </c>
      <c r="D10" s="7" t="s">
        <v>292</v>
      </c>
      <c r="E10" s="7">
        <v>-2.9000000000000001E-2</v>
      </c>
      <c r="F10" s="7">
        <v>7.0000000000000007E-2</v>
      </c>
      <c r="G10" s="7">
        <v>4.4999999999999998E-2</v>
      </c>
      <c r="H10" s="7">
        <v>1.6E-2</v>
      </c>
      <c r="I10" s="7">
        <v>-7.0999999999999994E-2</v>
      </c>
      <c r="J10" s="7">
        <v>-3.1E-2</v>
      </c>
    </row>
    <row r="11" spans="1:10">
      <c r="A11" s="7" t="str">
        <f>VLOOKUP(B11,'Original 80 Items'!$A$1:$B$80,2,0)</f>
        <v>-This game doesn’t require a lot of mental effort.</v>
      </c>
      <c r="B11" s="7" t="s">
        <v>89</v>
      </c>
      <c r="C11" s="7" t="s">
        <v>660</v>
      </c>
      <c r="D11" s="7" t="s">
        <v>347</v>
      </c>
      <c r="E11" s="7" t="s">
        <v>332</v>
      </c>
      <c r="F11" s="7">
        <v>-6.7000000000000004E-2</v>
      </c>
      <c r="G11" s="7" t="s">
        <v>303</v>
      </c>
      <c r="H11" s="7">
        <v>-4.2999999999999997E-2</v>
      </c>
      <c r="I11" s="7" t="s">
        <v>312</v>
      </c>
      <c r="J11" s="7">
        <v>1E-3</v>
      </c>
    </row>
    <row r="12" spans="1:10">
      <c r="A12" s="7" t="str">
        <f>VLOOKUP(B12,'Original 80 Items'!$A$1:$B$80,2,0)</f>
        <v>-I was able to figure that game out quickly.</v>
      </c>
      <c r="B12" s="7" t="s">
        <v>90</v>
      </c>
      <c r="C12" s="7" t="s">
        <v>661</v>
      </c>
      <c r="D12" s="7">
        <v>-2.1999999999999999E-2</v>
      </c>
      <c r="E12" s="7" t="s">
        <v>662</v>
      </c>
      <c r="F12" s="7">
        <v>3.6999999999999998E-2</v>
      </c>
      <c r="G12" s="7">
        <v>4.2999999999999997E-2</v>
      </c>
      <c r="H12" s="7" t="s">
        <v>726</v>
      </c>
      <c r="I12" s="7" t="s">
        <v>522</v>
      </c>
      <c r="J12" s="7">
        <v>-1.7999999999999999E-2</v>
      </c>
    </row>
    <row r="13" spans="1:10">
      <c r="A13" s="7" t="str">
        <f>VLOOKUP(B13,'Original 80 Items'!$A$1:$B$80,2,0)</f>
        <v>-When playing this game, my brain felt overloaded.</v>
      </c>
      <c r="B13" s="7" t="s">
        <v>91</v>
      </c>
      <c r="C13" s="7" t="s">
        <v>663</v>
      </c>
      <c r="D13" s="7">
        <v>-0.04</v>
      </c>
      <c r="E13" s="7">
        <v>6.4000000000000001E-2</v>
      </c>
      <c r="F13" s="7" t="s">
        <v>664</v>
      </c>
      <c r="G13" s="7" t="s">
        <v>295</v>
      </c>
      <c r="H13" s="7">
        <v>3.6999999999999998E-2</v>
      </c>
      <c r="I13" s="7">
        <v>-6.2E-2</v>
      </c>
      <c r="J13" s="7" t="s">
        <v>351</v>
      </c>
    </row>
    <row r="14" spans="1:10">
      <c r="A14" s="7" t="str">
        <f>VLOOKUP(B14,'Original 80 Items'!$A$1:$B$80,2,0)</f>
        <v>-This game made me question my own intelligence.</v>
      </c>
      <c r="B14" s="7" t="s">
        <v>92</v>
      </c>
      <c r="C14" s="7" t="s">
        <v>662</v>
      </c>
      <c r="D14" s="7">
        <v>5.1999999999999998E-2</v>
      </c>
      <c r="E14" s="7" t="s">
        <v>665</v>
      </c>
      <c r="F14" s="7" t="s">
        <v>666</v>
      </c>
      <c r="G14" s="7">
        <v>-1.0999999999999999E-2</v>
      </c>
      <c r="H14" s="7">
        <v>4.2000000000000003E-2</v>
      </c>
      <c r="I14" s="7" t="s">
        <v>516</v>
      </c>
      <c r="J14" s="7">
        <v>-5.0000000000000001E-3</v>
      </c>
    </row>
    <row r="15" spans="1:10">
      <c r="A15" s="7" t="str">
        <f>VLOOKUP(B15,'Original 80 Items'!$A$1:$B$80,2,0)</f>
        <v>-It took a lot of thinking to understand the point of the game.</v>
      </c>
      <c r="B15" s="7" t="s">
        <v>93</v>
      </c>
      <c r="C15" s="7" t="s">
        <v>667</v>
      </c>
      <c r="D15" s="7">
        <v>7.1999999999999995E-2</v>
      </c>
      <c r="E15" s="7" t="s">
        <v>668</v>
      </c>
      <c r="F15" s="7">
        <v>2.9000000000000001E-2</v>
      </c>
      <c r="G15" s="7">
        <v>3.6999999999999998E-2</v>
      </c>
      <c r="H15" s="7">
        <v>4.4999999999999998E-2</v>
      </c>
      <c r="I15" s="7">
        <v>-4.2999999999999997E-2</v>
      </c>
      <c r="J15" s="7">
        <v>-1.2E-2</v>
      </c>
    </row>
    <row r="16" spans="1:10">
      <c r="A16" s="7" t="str">
        <f>VLOOKUP(B16,'Original 80 Items'!$A$1:$B$80,2,0)</f>
        <v>-This game was unexpectedly complicated.</v>
      </c>
      <c r="B16" s="7" t="s">
        <v>94</v>
      </c>
      <c r="C16" s="7" t="s">
        <v>669</v>
      </c>
      <c r="D16" s="7">
        <v>1.9E-2</v>
      </c>
      <c r="E16" s="7" t="s">
        <v>503</v>
      </c>
      <c r="F16" s="7">
        <v>8.2000000000000003E-2</v>
      </c>
      <c r="G16" s="7">
        <v>8.0000000000000002E-3</v>
      </c>
      <c r="H16" s="7" t="s">
        <v>288</v>
      </c>
      <c r="I16" s="7">
        <v>-8.5000000000000006E-2</v>
      </c>
      <c r="J16" s="7">
        <v>4.7E-2</v>
      </c>
    </row>
    <row r="17" spans="1:10">
      <c r="A17" s="7" t="str">
        <f>VLOOKUP(B17,'Original 80 Items'!$A$1:$B$80,2,0)</f>
        <v>-I didn’t have to pay very close attention to the game while playing.</v>
      </c>
      <c r="B17" s="7" t="s">
        <v>95</v>
      </c>
      <c r="C17" s="7" t="s">
        <v>670</v>
      </c>
      <c r="D17" s="7" t="s">
        <v>671</v>
      </c>
      <c r="E17" s="7">
        <v>-0.108</v>
      </c>
      <c r="F17" s="7">
        <v>-3.5000000000000003E-2</v>
      </c>
      <c r="G17" s="7">
        <v>2E-3</v>
      </c>
      <c r="H17" s="7">
        <v>4.5999999999999999E-2</v>
      </c>
      <c r="I17" s="7" t="s">
        <v>727</v>
      </c>
      <c r="J17" s="7">
        <v>0</v>
      </c>
    </row>
    <row r="18" spans="1:10">
      <c r="A18" s="7" t="str">
        <f>VLOOKUP(B18,'Original 80 Items'!$A$1:$B$80,2,0)</f>
        <v>-The game made me draw on all of my mental resources.</v>
      </c>
      <c r="B18" s="7" t="s">
        <v>96</v>
      </c>
      <c r="C18" s="7" t="s">
        <v>672</v>
      </c>
      <c r="D18" s="7" t="s">
        <v>605</v>
      </c>
      <c r="E18" s="7">
        <v>-7.0000000000000001E-3</v>
      </c>
      <c r="F18" s="7">
        <v>6.9000000000000006E-2</v>
      </c>
      <c r="G18" s="7">
        <v>-4.1000000000000002E-2</v>
      </c>
      <c r="H18" s="7">
        <v>-2.3E-2</v>
      </c>
      <c r="I18" s="7">
        <v>-6.9000000000000006E-2</v>
      </c>
      <c r="J18" s="7">
        <v>2.8000000000000001E-2</v>
      </c>
    </row>
    <row r="19" spans="1:10">
      <c r="A19" s="7" t="str">
        <f>VLOOKUP(B19,'Original 80 Items'!$A$1:$B$80,2,0)</f>
        <v>-The game required me to keep track of a lot of things.</v>
      </c>
      <c r="B19" s="7" t="s">
        <v>97</v>
      </c>
      <c r="C19" s="7" t="s">
        <v>673</v>
      </c>
      <c r="D19" s="7">
        <v>-3.0000000000000001E-3</v>
      </c>
      <c r="E19" s="7">
        <v>-2.4E-2</v>
      </c>
      <c r="F19" s="7">
        <v>-4.0000000000000001E-3</v>
      </c>
      <c r="G19" s="7" t="s">
        <v>586</v>
      </c>
      <c r="H19" s="7">
        <v>-8.9999999999999993E-3</v>
      </c>
      <c r="I19" s="7" t="s">
        <v>332</v>
      </c>
      <c r="J19" s="7">
        <v>1.4E-2</v>
      </c>
    </row>
    <row r="20" spans="1:10">
      <c r="A20" s="7" t="str">
        <f>VLOOKUP(B20,'Original 80 Items'!$A$1:$B$80,2,0)</f>
        <v>-The game stimulated my brain.</v>
      </c>
      <c r="B20" s="7" t="s">
        <v>98</v>
      </c>
      <c r="C20" s="7" t="s">
        <v>546</v>
      </c>
      <c r="D20" s="7" t="s">
        <v>220</v>
      </c>
      <c r="E20" s="7" t="s">
        <v>465</v>
      </c>
      <c r="F20" s="7">
        <v>-3.5000000000000003E-2</v>
      </c>
      <c r="G20" s="7">
        <v>-2E-3</v>
      </c>
      <c r="H20" s="7">
        <v>-7.4999999999999997E-2</v>
      </c>
      <c r="I20" s="7">
        <v>-5.8999999999999997E-2</v>
      </c>
      <c r="J20" s="7">
        <v>-2.3E-2</v>
      </c>
    </row>
    <row r="21" spans="1:10">
      <c r="A21" s="7" t="str">
        <f>VLOOKUP(B21,'Original 80 Items'!$A$1:$B$80,2,0)</f>
        <v>-I had to think through what was happening in the game.</v>
      </c>
      <c r="B21" s="7" t="s">
        <v>99</v>
      </c>
      <c r="C21" s="7" t="s">
        <v>234</v>
      </c>
      <c r="D21" s="7" t="s">
        <v>319</v>
      </c>
      <c r="E21" s="7">
        <v>2.5000000000000001E-2</v>
      </c>
      <c r="F21" s="7">
        <v>3.4000000000000002E-2</v>
      </c>
      <c r="G21" s="7" t="s">
        <v>674</v>
      </c>
      <c r="H21" s="7">
        <v>3.5999999999999997E-2</v>
      </c>
      <c r="I21" s="7">
        <v>8.9999999999999993E-3</v>
      </c>
      <c r="J21" s="7" t="s">
        <v>728</v>
      </c>
    </row>
    <row r="22" spans="1:10">
      <c r="A22" s="7" t="str">
        <f>VLOOKUP(B22,'Original 80 Items'!$A$1:$B$80,2,0)</f>
        <v>-I was emotionally exhausted after playing the game.</v>
      </c>
      <c r="B22" s="7" t="s">
        <v>100</v>
      </c>
      <c r="C22" s="7">
        <v>4.9000000000000002E-2</v>
      </c>
      <c r="D22" s="7" t="s">
        <v>600</v>
      </c>
      <c r="E22" s="7">
        <v>5.0999999999999997E-2</v>
      </c>
      <c r="F22" s="8" t="s">
        <v>386</v>
      </c>
      <c r="G22" s="7">
        <v>2.3E-2</v>
      </c>
      <c r="H22" s="7">
        <v>-2.4E-2</v>
      </c>
      <c r="I22" s="7">
        <v>-4.7E-2</v>
      </c>
      <c r="J22" s="7">
        <v>-5.5E-2</v>
      </c>
    </row>
    <row r="23" spans="1:10">
      <c r="A23" s="7" t="str">
        <f>VLOOKUP(B23,'Original 80 Items'!$A$1:$B$80,2,0)</f>
        <v>-I was emotionally invested in the game.</v>
      </c>
      <c r="B23" s="7" t="s">
        <v>101</v>
      </c>
      <c r="C23" s="7">
        <v>4.3999999999999997E-2</v>
      </c>
      <c r="D23" s="7" t="s">
        <v>675</v>
      </c>
      <c r="E23" s="7">
        <v>-3.7999999999999999E-2</v>
      </c>
      <c r="F23" s="7" t="s">
        <v>268</v>
      </c>
      <c r="G23" s="7">
        <v>6.0000000000000001E-3</v>
      </c>
      <c r="H23" s="7">
        <v>2.5000000000000001E-2</v>
      </c>
      <c r="I23" s="7">
        <v>6.7000000000000004E-2</v>
      </c>
      <c r="J23" s="7">
        <v>8.0000000000000002E-3</v>
      </c>
    </row>
    <row r="24" spans="1:10">
      <c r="A24" s="7" t="str">
        <f>VLOOKUP(B24,'Original 80 Items'!$A$1:$B$80,2,0)</f>
        <v>-The game really got to me.</v>
      </c>
      <c r="B24" s="7" t="s">
        <v>102</v>
      </c>
      <c r="C24" s="7" t="s">
        <v>298</v>
      </c>
      <c r="D24" s="7" t="s">
        <v>500</v>
      </c>
      <c r="E24" s="7">
        <v>-4.3999999999999997E-2</v>
      </c>
      <c r="F24" s="7" t="s">
        <v>470</v>
      </c>
      <c r="G24" s="7">
        <v>8.9999999999999993E-3</v>
      </c>
      <c r="H24" s="7">
        <v>-0.03</v>
      </c>
      <c r="I24" s="7" t="s">
        <v>565</v>
      </c>
      <c r="J24" s="7">
        <v>3.2000000000000001E-2</v>
      </c>
    </row>
    <row r="25" spans="1:10">
      <c r="A25" s="7" t="str">
        <f>VLOOKUP(B25,'Original 80 Items'!$A$1:$B$80,2,0)</f>
        <v>-The game gave me the feels.</v>
      </c>
      <c r="B25" s="7" t="s">
        <v>103</v>
      </c>
      <c r="C25" s="7">
        <v>-1.2999999999999999E-2</v>
      </c>
      <c r="D25" s="7" t="s">
        <v>422</v>
      </c>
      <c r="E25" s="7">
        <v>-1E-3</v>
      </c>
      <c r="F25" s="7">
        <v>-1.2E-2</v>
      </c>
      <c r="G25" s="7">
        <v>-3.2000000000000001E-2</v>
      </c>
      <c r="H25" s="7">
        <v>5.0000000000000001E-3</v>
      </c>
      <c r="I25" s="7" t="s">
        <v>729</v>
      </c>
      <c r="J25" s="7">
        <v>-7.0000000000000001E-3</v>
      </c>
    </row>
    <row r="26" spans="1:10">
      <c r="A26" s="7" t="str">
        <f>VLOOKUP(B26,'Original 80 Items'!$A$1:$B$80,2,0)</f>
        <v>-I cared deeply about what was happening in the game.</v>
      </c>
      <c r="B26" s="7" t="s">
        <v>104</v>
      </c>
      <c r="C26" s="7" t="s">
        <v>401</v>
      </c>
      <c r="D26" s="7" t="s">
        <v>676</v>
      </c>
      <c r="E26" s="7">
        <v>2E-3</v>
      </c>
      <c r="F26" s="7">
        <v>2E-3</v>
      </c>
      <c r="G26" s="7">
        <v>0.02</v>
      </c>
      <c r="H26" s="7" t="s">
        <v>297</v>
      </c>
      <c r="I26" s="7">
        <v>6.4000000000000001E-2</v>
      </c>
      <c r="J26" s="7" t="s">
        <v>392</v>
      </c>
    </row>
    <row r="27" spans="1:10">
      <c r="A27" s="7" t="str">
        <f>VLOOKUP(B27,'Original 80 Items'!$A$1:$B$80,2,0)</f>
        <v>-I was moved by the game.</v>
      </c>
      <c r="B27" s="7" t="s">
        <v>105</v>
      </c>
      <c r="C27" s="7" t="s">
        <v>677</v>
      </c>
      <c r="D27" s="7" t="s">
        <v>412</v>
      </c>
      <c r="E27" s="7">
        <v>6.0999999999999999E-2</v>
      </c>
      <c r="F27" s="7">
        <v>-4.8000000000000001E-2</v>
      </c>
      <c r="G27" s="7">
        <v>-3.4000000000000002E-2</v>
      </c>
      <c r="H27" s="7">
        <v>-0.04</v>
      </c>
      <c r="I27" s="7" t="s">
        <v>730</v>
      </c>
      <c r="J27" s="7" t="s">
        <v>428</v>
      </c>
    </row>
    <row r="28" spans="1:10">
      <c r="A28" s="7" t="str">
        <f>VLOOKUP(B28,'Original 80 Items'!$A$1:$B$80,2,0)</f>
        <v>-I wasn’t emotionally invested in the outcomes of the game.</v>
      </c>
      <c r="B28" s="7" t="s">
        <v>106</v>
      </c>
      <c r="C28" s="7">
        <v>-0.04</v>
      </c>
      <c r="D28" s="7" t="s">
        <v>660</v>
      </c>
      <c r="E28" s="7">
        <v>3.2000000000000001E-2</v>
      </c>
      <c r="F28" s="7">
        <v>5.2999999999999999E-2</v>
      </c>
      <c r="G28" s="7" t="s">
        <v>193</v>
      </c>
      <c r="H28" s="7">
        <v>2.3E-2</v>
      </c>
      <c r="I28" s="7" t="s">
        <v>731</v>
      </c>
      <c r="J28" s="7">
        <v>-1.2E-2</v>
      </c>
    </row>
    <row r="29" spans="1:10">
      <c r="A29" s="7" t="str">
        <f>VLOOKUP(B29,'Original 80 Items'!$A$1:$B$80,2,0)</f>
        <v>-When playing, I was emotionally wrapped up in the game.</v>
      </c>
      <c r="B29" s="7" t="s">
        <v>107</v>
      </c>
      <c r="C29" s="7">
        <v>1.4E-2</v>
      </c>
      <c r="D29" s="7" t="s">
        <v>415</v>
      </c>
      <c r="E29" s="7" t="s">
        <v>285</v>
      </c>
      <c r="F29" s="7" t="s">
        <v>233</v>
      </c>
      <c r="G29" s="7">
        <v>2.1000000000000001E-2</v>
      </c>
      <c r="H29" s="7">
        <v>4.2999999999999997E-2</v>
      </c>
      <c r="I29" s="7">
        <v>-4.1000000000000002E-2</v>
      </c>
      <c r="J29" s="7">
        <v>-1.4999999999999999E-2</v>
      </c>
    </row>
    <row r="30" spans="1:10">
      <c r="A30" s="7" t="str">
        <f>VLOOKUP(B30,'Original 80 Items'!$A$1:$B$80,2,0)</f>
        <v>-I had emotional responses to the events in the game.</v>
      </c>
      <c r="B30" s="7" t="s">
        <v>108</v>
      </c>
      <c r="C30" s="7">
        <v>-2.5000000000000001E-2</v>
      </c>
      <c r="D30" s="7" t="s">
        <v>678</v>
      </c>
      <c r="E30" s="7" t="s">
        <v>679</v>
      </c>
      <c r="F30" s="7" t="s">
        <v>547</v>
      </c>
      <c r="G30" s="7" t="s">
        <v>414</v>
      </c>
      <c r="H30" s="7">
        <v>1.2999999999999999E-2</v>
      </c>
      <c r="I30" s="7">
        <v>-1.2E-2</v>
      </c>
      <c r="J30" s="7">
        <v>-5.0000000000000001E-3</v>
      </c>
    </row>
    <row r="31" spans="1:10">
      <c r="A31" s="7" t="str">
        <f>VLOOKUP(B31,'Original 80 Items'!$A$1:$B$80,2,0)</f>
        <v>-My emotions ran high while playing this game.</v>
      </c>
      <c r="B31" s="7" t="s">
        <v>109</v>
      </c>
      <c r="C31" s="7">
        <v>5.8000000000000003E-2</v>
      </c>
      <c r="D31" s="7" t="s">
        <v>402</v>
      </c>
      <c r="E31" s="7" t="s">
        <v>520</v>
      </c>
      <c r="F31" s="7" t="s">
        <v>680</v>
      </c>
      <c r="G31" s="7" t="s">
        <v>347</v>
      </c>
      <c r="H31" s="7" t="s">
        <v>230</v>
      </c>
      <c r="I31" s="7" t="s">
        <v>480</v>
      </c>
      <c r="J31" s="7">
        <v>-0.06</v>
      </c>
    </row>
    <row r="32" spans="1:10">
      <c r="A32" s="7" t="str">
        <f>VLOOKUP(B32,'Original 80 Items'!$A$1:$B$80,2,0)</f>
        <v>-The game tugged at my heartstrings.</v>
      </c>
      <c r="B32" s="7" t="s">
        <v>110</v>
      </c>
      <c r="C32" s="7">
        <v>-2.5999999999999999E-2</v>
      </c>
      <c r="D32" s="7" t="s">
        <v>495</v>
      </c>
      <c r="E32" s="7">
        <v>-8.0000000000000002E-3</v>
      </c>
      <c r="F32" s="7">
        <v>-3.7999999999999999E-2</v>
      </c>
      <c r="G32" s="7" t="s">
        <v>267</v>
      </c>
      <c r="H32" s="7">
        <v>5.8999999999999997E-2</v>
      </c>
      <c r="I32" s="7" t="s">
        <v>732</v>
      </c>
      <c r="J32" s="7">
        <v>4.9000000000000002E-2</v>
      </c>
    </row>
    <row r="33" spans="1:10">
      <c r="A33" s="7" t="str">
        <f>VLOOKUP(B33,'Original 80 Items'!$A$1:$B$80,2,0)</f>
        <v>-I had a lot of unexpected feelings during gameplay.</v>
      </c>
      <c r="B33" s="7" t="s">
        <v>111</v>
      </c>
      <c r="C33" s="7">
        <v>4.0000000000000001E-3</v>
      </c>
      <c r="D33" s="7" t="s">
        <v>681</v>
      </c>
      <c r="E33" s="7">
        <v>8.9999999999999993E-3</v>
      </c>
      <c r="F33" s="7" t="s">
        <v>682</v>
      </c>
      <c r="G33" s="7">
        <v>5.8000000000000003E-2</v>
      </c>
      <c r="H33" s="7">
        <v>5.0999999999999997E-2</v>
      </c>
      <c r="I33" s="7" t="s">
        <v>733</v>
      </c>
      <c r="J33" s="7">
        <v>-2.1999999999999999E-2</v>
      </c>
    </row>
    <row r="34" spans="1:10">
      <c r="A34" s="7" t="str">
        <f>VLOOKUP(B34,'Original 80 Items'!$A$1:$B$80,2,0)</f>
        <v>-I felt emotionally detached from this game.</v>
      </c>
      <c r="B34" s="7" t="s">
        <v>112</v>
      </c>
      <c r="C34" s="7">
        <v>-7.2999999999999995E-2</v>
      </c>
      <c r="D34" s="7" t="s">
        <v>683</v>
      </c>
      <c r="E34" s="7">
        <v>7.1999999999999995E-2</v>
      </c>
      <c r="F34" s="7">
        <v>-3.9E-2</v>
      </c>
      <c r="G34" s="7">
        <v>-6.0999999999999999E-2</v>
      </c>
      <c r="H34" s="7">
        <v>-5.3999999999999999E-2</v>
      </c>
      <c r="I34" s="7" t="s">
        <v>588</v>
      </c>
      <c r="J34" s="7">
        <v>4.4999999999999998E-2</v>
      </c>
    </row>
    <row r="35" spans="1:10">
      <c r="A35" s="7" t="str">
        <f>VLOOKUP(B35,'Original 80 Items'!$A$1:$B$80,2,0)</f>
        <v>-The events in the game really didn’t matter to me.</v>
      </c>
      <c r="B35" s="7" t="s">
        <v>113</v>
      </c>
      <c r="C35" s="7">
        <v>-4.4999999999999998E-2</v>
      </c>
      <c r="D35" s="7" t="s">
        <v>684</v>
      </c>
      <c r="E35" s="7">
        <v>4.3999999999999997E-2</v>
      </c>
      <c r="F35" s="7">
        <v>-2.1999999999999999E-2</v>
      </c>
      <c r="G35" s="7">
        <v>-3.1E-2</v>
      </c>
      <c r="H35" s="7">
        <v>-0.03</v>
      </c>
      <c r="I35" s="7" t="s">
        <v>512</v>
      </c>
      <c r="J35" s="7">
        <v>-3.1E-2</v>
      </c>
    </row>
    <row r="36" spans="1:10">
      <c r="A36" s="7" t="str">
        <f>VLOOKUP(B36,'Original 80 Items'!$A$1:$B$80,2,0)</f>
        <v>-Things happening in the game weren’t relevant to me.</v>
      </c>
      <c r="B36" s="7" t="s">
        <v>114</v>
      </c>
      <c r="C36" s="7">
        <v>5.7000000000000002E-2</v>
      </c>
      <c r="D36" s="7" t="s">
        <v>685</v>
      </c>
      <c r="E36" s="7">
        <v>3.5000000000000003E-2</v>
      </c>
      <c r="F36" s="7">
        <v>-3.0000000000000001E-3</v>
      </c>
      <c r="G36" s="7">
        <v>2.8000000000000001E-2</v>
      </c>
      <c r="H36" s="7">
        <v>-6.3E-2</v>
      </c>
      <c r="I36" s="7" t="s">
        <v>734</v>
      </c>
      <c r="J36" s="7">
        <v>1.7000000000000001E-2</v>
      </c>
    </row>
    <row r="37" spans="1:10">
      <c r="A37" s="7" t="str">
        <f>VLOOKUP(B37,'Original 80 Items'!$A$1:$B$80,2,0)</f>
        <v>-I had a strong emotional bond with the game content.</v>
      </c>
      <c r="B37" s="7" t="s">
        <v>115</v>
      </c>
      <c r="C37" s="7">
        <v>1.7999999999999999E-2</v>
      </c>
      <c r="D37" s="7" t="s">
        <v>686</v>
      </c>
      <c r="E37" s="7">
        <v>4.9000000000000002E-2</v>
      </c>
      <c r="F37" s="7" t="s">
        <v>687</v>
      </c>
      <c r="G37" s="7">
        <v>0.01</v>
      </c>
      <c r="H37" s="7" t="s">
        <v>735</v>
      </c>
      <c r="I37" s="7" t="s">
        <v>231</v>
      </c>
      <c r="J37" s="7" t="s">
        <v>292</v>
      </c>
    </row>
    <row r="38" spans="1:10">
      <c r="A38" s="7" t="str">
        <f>VLOOKUP(B38,'Original 80 Items'!$A$1:$B$80,2,0)</f>
        <v>-Playing the game got me riled up.</v>
      </c>
      <c r="B38" s="7" t="s">
        <v>116</v>
      </c>
      <c r="C38" s="7" t="s">
        <v>688</v>
      </c>
      <c r="D38" s="7" t="s">
        <v>689</v>
      </c>
      <c r="E38" s="7" t="s">
        <v>690</v>
      </c>
      <c r="F38" s="7" t="s">
        <v>482</v>
      </c>
      <c r="G38" s="7" t="s">
        <v>691</v>
      </c>
      <c r="H38" s="7">
        <v>-1.7000000000000001E-2</v>
      </c>
      <c r="I38" s="7" t="s">
        <v>478</v>
      </c>
      <c r="J38" s="7">
        <v>0.01</v>
      </c>
    </row>
    <row r="39" spans="1:10">
      <c r="A39" s="7" t="str">
        <f>VLOOKUP(B39,'Original 80 Items'!$A$1:$B$80,2,0)</f>
        <v>-I’m passionate about the game.</v>
      </c>
      <c r="B39" s="7" t="s">
        <v>117</v>
      </c>
      <c r="C39" s="7" t="s">
        <v>692</v>
      </c>
      <c r="D39" s="7" t="s">
        <v>693</v>
      </c>
      <c r="E39" s="7">
        <v>-7.4999999999999997E-2</v>
      </c>
      <c r="F39" s="7" t="s">
        <v>694</v>
      </c>
      <c r="G39" s="7" t="s">
        <v>202</v>
      </c>
      <c r="H39" s="7" t="s">
        <v>736</v>
      </c>
      <c r="I39" s="7">
        <v>8.8999999999999996E-2</v>
      </c>
      <c r="J39" s="7">
        <v>6.3E-2</v>
      </c>
    </row>
    <row r="40" spans="1:10">
      <c r="A40" s="7" t="str">
        <f>VLOOKUP(B40,'Original 80 Items'!$A$1:$B$80,2,0)</f>
        <v>-I felt conflicted about things that happened in the game.</v>
      </c>
      <c r="B40" s="7" t="s">
        <v>118</v>
      </c>
      <c r="C40" s="7" t="s">
        <v>313</v>
      </c>
      <c r="D40" s="7" t="s">
        <v>695</v>
      </c>
      <c r="E40" s="7">
        <v>7.9000000000000001E-2</v>
      </c>
      <c r="F40" s="7">
        <v>8.5000000000000006E-2</v>
      </c>
      <c r="G40" s="7" t="s">
        <v>696</v>
      </c>
      <c r="H40" s="7">
        <v>4.9000000000000002E-2</v>
      </c>
      <c r="I40" s="7" t="s">
        <v>517</v>
      </c>
      <c r="J40" s="7" t="s">
        <v>737</v>
      </c>
    </row>
    <row r="41" spans="1:10">
      <c r="A41" s="7" t="str">
        <f>VLOOKUP(B41,'Original 80 Items'!$A$1:$B$80,2,0)</f>
        <v>-The emotions that I felt while playing this game had an impact on how I played.</v>
      </c>
      <c r="B41" s="7" t="s">
        <v>119</v>
      </c>
      <c r="C41" s="7">
        <v>6.8000000000000005E-2</v>
      </c>
      <c r="D41" s="7" t="s">
        <v>697</v>
      </c>
      <c r="E41" s="7" t="s">
        <v>698</v>
      </c>
      <c r="F41" s="7" t="s">
        <v>354</v>
      </c>
      <c r="G41" s="7" t="s">
        <v>372</v>
      </c>
      <c r="H41" s="7">
        <v>-2E-3</v>
      </c>
      <c r="I41" s="7">
        <v>-0.02</v>
      </c>
      <c r="J41" s="7">
        <v>-3.5000000000000003E-2</v>
      </c>
    </row>
    <row r="42" spans="1:10">
      <c r="A42" s="7" t="str">
        <f>VLOOKUP(B42,'Original 80 Items'!$A$1:$B$80,2,0)</f>
        <v>-I was physically exhausted after playing.</v>
      </c>
      <c r="B42" s="7" t="s">
        <v>120</v>
      </c>
      <c r="C42" s="7">
        <v>-5.0999999999999997E-2</v>
      </c>
      <c r="D42" s="7">
        <v>1.7000000000000001E-2</v>
      </c>
      <c r="E42" s="7">
        <v>-0.04</v>
      </c>
      <c r="F42" s="8" t="s">
        <v>273</v>
      </c>
      <c r="G42" s="7">
        <v>-4.2000000000000003E-2</v>
      </c>
      <c r="H42" s="7">
        <v>-5.8000000000000003E-2</v>
      </c>
      <c r="I42" s="7">
        <v>4.1000000000000002E-2</v>
      </c>
      <c r="J42" s="7" t="s">
        <v>389</v>
      </c>
    </row>
    <row r="43" spans="1:10">
      <c r="A43" s="7" t="str">
        <f>VLOOKUP(B43,'Original 80 Items'!$A$1:$B$80,2,0)</f>
        <v>-I felt strained after playing.</v>
      </c>
      <c r="B43" s="7" t="s">
        <v>121</v>
      </c>
      <c r="C43" s="7">
        <v>5.0999999999999997E-2</v>
      </c>
      <c r="D43" s="7" t="s">
        <v>542</v>
      </c>
      <c r="E43" s="7">
        <v>2.7E-2</v>
      </c>
      <c r="F43" s="8" t="s">
        <v>235</v>
      </c>
      <c r="G43" s="7">
        <v>5.1999999999999998E-2</v>
      </c>
      <c r="H43" s="7">
        <v>3.3000000000000002E-2</v>
      </c>
      <c r="I43" s="7">
        <v>-0.01</v>
      </c>
      <c r="J43" s="7" t="s">
        <v>738</v>
      </c>
    </row>
    <row r="44" spans="1:10">
      <c r="A44" s="7" t="str">
        <f>VLOOKUP(B44,'Original 80 Items'!$A$1:$B$80,2,0)</f>
        <v>-The game required a lot of physical movement from me.</v>
      </c>
      <c r="B44" s="7" t="s">
        <v>122</v>
      </c>
      <c r="C44" s="7">
        <v>-1.0999999999999999E-2</v>
      </c>
      <c r="D44" s="7">
        <v>-3.0000000000000001E-3</v>
      </c>
      <c r="E44" s="7">
        <v>2.4E-2</v>
      </c>
      <c r="F44" s="7">
        <v>1.9E-2</v>
      </c>
      <c r="G44" s="7">
        <v>-8.9999999999999993E-3</v>
      </c>
      <c r="H44" s="7">
        <v>5.5E-2</v>
      </c>
      <c r="I44" s="7">
        <v>2.3E-2</v>
      </c>
      <c r="J44" s="8" t="s">
        <v>538</v>
      </c>
    </row>
    <row r="45" spans="1:10">
      <c r="A45" s="7" t="str">
        <f>VLOOKUP(B45,'Original 80 Items'!$A$1:$B$80,2,0)</f>
        <v>-The game’s controls were like second nature to me.</v>
      </c>
      <c r="B45" s="7" t="s">
        <v>123</v>
      </c>
      <c r="C45" s="7" t="s">
        <v>404</v>
      </c>
      <c r="D45" s="7">
        <v>2E-3</v>
      </c>
      <c r="E45" s="7">
        <v>3.7999999999999999E-2</v>
      </c>
      <c r="F45" s="7">
        <v>-3.9E-2</v>
      </c>
      <c r="G45" s="7">
        <v>-3.5999999999999997E-2</v>
      </c>
      <c r="H45" s="8" t="s">
        <v>739</v>
      </c>
      <c r="I45" s="7">
        <v>0.02</v>
      </c>
      <c r="J45" s="7">
        <v>-0.02</v>
      </c>
    </row>
    <row r="46" spans="1:10">
      <c r="A46" s="7" t="str">
        <f>VLOOKUP(B46,'Original 80 Items'!$A$1:$B$80,2,0)</f>
        <v>-The controls were very natural to me.</v>
      </c>
      <c r="B46" s="7" t="s">
        <v>124</v>
      </c>
      <c r="C46" s="7" t="s">
        <v>653</v>
      </c>
      <c r="D46" s="7">
        <v>1.2E-2</v>
      </c>
      <c r="E46" s="7">
        <v>3.1E-2</v>
      </c>
      <c r="F46" s="7">
        <v>-3.9E-2</v>
      </c>
      <c r="G46" s="7">
        <v>2.8000000000000001E-2</v>
      </c>
      <c r="H46" s="8" t="s">
        <v>740</v>
      </c>
      <c r="I46" s="7">
        <v>1.6E-2</v>
      </c>
      <c r="J46" s="7">
        <v>-3.0000000000000001E-3</v>
      </c>
    </row>
    <row r="47" spans="1:10">
      <c r="A47" s="7" t="str">
        <f>VLOOKUP(B47,'Original 80 Items'!$A$1:$B$80,2,0)</f>
        <v>-The controls felt like an extension of me.</v>
      </c>
      <c r="B47" s="7" t="s">
        <v>125</v>
      </c>
      <c r="C47" s="7" t="s">
        <v>699</v>
      </c>
      <c r="D47" s="7">
        <v>-1.4999999999999999E-2</v>
      </c>
      <c r="E47" s="7">
        <v>-5.3999999999999999E-2</v>
      </c>
      <c r="F47" s="7">
        <v>5.8000000000000003E-2</v>
      </c>
      <c r="G47" s="7">
        <v>5.1999999999999998E-2</v>
      </c>
      <c r="H47" s="7" t="s">
        <v>741</v>
      </c>
      <c r="I47" s="7">
        <v>-7.0000000000000001E-3</v>
      </c>
      <c r="J47" s="7" t="s">
        <v>478</v>
      </c>
    </row>
    <row r="48" spans="1:10">
      <c r="A48" s="7" t="str">
        <f>VLOOKUP(B48,'Original 80 Items'!$A$1:$B$80,2,0)</f>
        <v>-My body felt drained after gameplay.</v>
      </c>
      <c r="B48" s="7" t="s">
        <v>126</v>
      </c>
      <c r="C48" s="7">
        <v>3.0000000000000001E-3</v>
      </c>
      <c r="D48" s="7" t="s">
        <v>331</v>
      </c>
      <c r="E48" s="7">
        <v>-2.9000000000000001E-2</v>
      </c>
      <c r="F48" s="8" t="s">
        <v>700</v>
      </c>
      <c r="G48" s="7" t="s">
        <v>303</v>
      </c>
      <c r="H48" s="7">
        <v>-5.7000000000000002E-2</v>
      </c>
      <c r="I48" s="7">
        <v>3.5000000000000003E-2</v>
      </c>
      <c r="J48" s="7" t="s">
        <v>742</v>
      </c>
    </row>
    <row r="49" spans="1:10">
      <c r="A49" s="7" t="str">
        <f>VLOOKUP(B49,'Original 80 Items'!$A$1:$B$80,2,0)</f>
        <v>-I had a difficult time finding different game controls when I needed to.</v>
      </c>
      <c r="B49" s="7" t="s">
        <v>127</v>
      </c>
      <c r="C49" s="7">
        <v>1.9E-2</v>
      </c>
      <c r="D49" s="7">
        <v>8.0000000000000002E-3</v>
      </c>
      <c r="E49" s="7">
        <v>-4.3999999999999997E-2</v>
      </c>
      <c r="F49" s="7" t="s">
        <v>292</v>
      </c>
      <c r="G49" s="7">
        <v>2.5999999999999999E-2</v>
      </c>
      <c r="H49" s="7" t="s">
        <v>743</v>
      </c>
      <c r="I49" s="7" t="s">
        <v>744</v>
      </c>
      <c r="J49" s="7">
        <v>6.9000000000000006E-2</v>
      </c>
    </row>
    <row r="50" spans="1:10">
      <c r="A50" s="7" t="str">
        <f>VLOOKUP(B50,'Original 80 Items'!$A$1:$B$80,2,0)</f>
        <v>-The game was physically relaxing for me.</v>
      </c>
      <c r="B50" s="7" t="s">
        <v>128</v>
      </c>
      <c r="C50" s="7">
        <v>-7.5999999999999998E-2</v>
      </c>
      <c r="D50" s="7">
        <v>-8.2000000000000003E-2</v>
      </c>
      <c r="E50" s="7">
        <v>7.2999999999999995E-2</v>
      </c>
      <c r="F50" s="7" t="s">
        <v>701</v>
      </c>
      <c r="G50" s="7">
        <v>-6.5000000000000002E-2</v>
      </c>
      <c r="H50" s="7" t="s">
        <v>449</v>
      </c>
      <c r="I50" s="7" t="s">
        <v>745</v>
      </c>
      <c r="J50" s="7">
        <v>6.7000000000000004E-2</v>
      </c>
    </row>
    <row r="51" spans="1:10">
      <c r="A51" s="7" t="str">
        <f>VLOOKUP(B51,'Original 80 Items'!$A$1:$B$80,2,0)</f>
        <v>-The game controls were easy to handle for me.</v>
      </c>
      <c r="B51" s="7" t="s">
        <v>129</v>
      </c>
      <c r="C51" s="7">
        <v>0.05</v>
      </c>
      <c r="D51" s="7">
        <v>-8.0000000000000002E-3</v>
      </c>
      <c r="E51" s="7">
        <v>0.112</v>
      </c>
      <c r="F51" s="7">
        <v>-4.8000000000000001E-2</v>
      </c>
      <c r="G51" s="7">
        <v>-1.4999999999999999E-2</v>
      </c>
      <c r="H51" s="7" t="s">
        <v>746</v>
      </c>
      <c r="I51" s="7">
        <v>6.4000000000000001E-2</v>
      </c>
      <c r="J51" s="7" t="s">
        <v>275</v>
      </c>
    </row>
    <row r="52" spans="1:10">
      <c r="A52" s="7" t="str">
        <f>VLOOKUP(B52,'Original 80 Items'!$A$1:$B$80,2,0)</f>
        <v>-The game was physically demanding.</v>
      </c>
      <c r="B52" s="7" t="s">
        <v>130</v>
      </c>
      <c r="C52" s="7">
        <v>5.8000000000000003E-2</v>
      </c>
      <c r="D52" s="7">
        <v>1.9E-2</v>
      </c>
      <c r="E52" s="7">
        <v>2.1999999999999999E-2</v>
      </c>
      <c r="F52" s="7" t="s">
        <v>336</v>
      </c>
      <c r="G52" s="7">
        <v>2.5999999999999999E-2</v>
      </c>
      <c r="H52" s="7">
        <v>-0.01</v>
      </c>
      <c r="I52" s="7">
        <v>1.7999999999999999E-2</v>
      </c>
      <c r="J52" s="8" t="s">
        <v>747</v>
      </c>
    </row>
    <row r="53" spans="1:10">
      <c r="A53" s="7" t="str">
        <f>VLOOKUP(B53,'Original 80 Items'!$A$1:$B$80,2,0)</f>
        <v>-The game required very little input from me.</v>
      </c>
      <c r="B53" s="7" t="s">
        <v>131</v>
      </c>
      <c r="C53" s="7" t="s">
        <v>599</v>
      </c>
      <c r="D53" s="7" t="s">
        <v>345</v>
      </c>
      <c r="E53" s="7">
        <v>-9.7000000000000003E-2</v>
      </c>
      <c r="F53" s="7">
        <v>-4.3999999999999997E-2</v>
      </c>
      <c r="G53" s="7">
        <v>3.5000000000000003E-2</v>
      </c>
      <c r="H53" s="7">
        <v>2.9000000000000001E-2</v>
      </c>
      <c r="I53" s="7" t="s">
        <v>479</v>
      </c>
      <c r="J53" s="7">
        <v>-7.0000000000000001E-3</v>
      </c>
    </row>
    <row r="54" spans="1:10">
      <c r="A54" s="7" t="str">
        <f>VLOOKUP(B54,'Original 80 Items'!$A$1:$B$80,2,0)</f>
        <v>-The game controls tripped me up.</v>
      </c>
      <c r="B54" s="7" t="s">
        <v>132</v>
      </c>
      <c r="C54" s="7" t="s">
        <v>611</v>
      </c>
      <c r="D54" s="7">
        <v>2.1000000000000001E-2</v>
      </c>
      <c r="E54" s="7">
        <v>-7.1999999999999995E-2</v>
      </c>
      <c r="F54" s="7">
        <v>2.9000000000000001E-2</v>
      </c>
      <c r="G54" s="7">
        <v>-4.2000000000000003E-2</v>
      </c>
      <c r="H54" s="8" t="s">
        <v>748</v>
      </c>
      <c r="I54" s="7" t="s">
        <v>687</v>
      </c>
      <c r="J54" s="7" t="s">
        <v>724</v>
      </c>
    </row>
    <row r="55" spans="1:10">
      <c r="A55" s="7" t="str">
        <f>VLOOKUP(B55,'Original 80 Items'!$A$1:$B$80,2,0)</f>
        <v>-I felt a lot of physical discomfort when playing.</v>
      </c>
      <c r="B55" s="7" t="s">
        <v>133</v>
      </c>
      <c r="C55" s="7" t="s">
        <v>196</v>
      </c>
      <c r="D55" s="7">
        <v>0.03</v>
      </c>
      <c r="E55" s="7">
        <v>-2.1999999999999999E-2</v>
      </c>
      <c r="F55" s="7" t="s">
        <v>661</v>
      </c>
      <c r="G55" s="7">
        <v>2.5999999999999999E-2</v>
      </c>
      <c r="H55" s="7" t="s">
        <v>674</v>
      </c>
      <c r="I55" s="7" t="s">
        <v>517</v>
      </c>
      <c r="J55" s="7" t="s">
        <v>749</v>
      </c>
    </row>
    <row r="56" spans="1:10">
      <c r="A56" s="7" t="str">
        <f>VLOOKUP(B56,'Original 80 Items'!$A$1:$B$80,2,0)</f>
        <v>-I was physically overwhelmed when playing the game.</v>
      </c>
      <c r="B56" s="7" t="s">
        <v>134</v>
      </c>
      <c r="C56" s="7">
        <v>-1.9E-2</v>
      </c>
      <c r="D56" s="7">
        <v>2.5999999999999999E-2</v>
      </c>
      <c r="E56" s="7">
        <v>0.03</v>
      </c>
      <c r="F56" s="7" t="s">
        <v>663</v>
      </c>
      <c r="G56" s="7" t="s">
        <v>347</v>
      </c>
      <c r="H56" s="7">
        <v>0</v>
      </c>
      <c r="I56" s="7" t="s">
        <v>523</v>
      </c>
      <c r="J56" s="7" t="s">
        <v>704</v>
      </c>
    </row>
    <row r="57" spans="1:10">
      <c r="A57" s="7" t="str">
        <f>VLOOKUP(B57,'Original 80 Items'!$A$1:$B$80,2,0)</f>
        <v>-The game required constant input from me.</v>
      </c>
      <c r="B57" s="10" t="s">
        <v>135</v>
      </c>
      <c r="C57" s="10" t="s">
        <v>702</v>
      </c>
      <c r="D57" s="10">
        <v>-7.5999999999999998E-2</v>
      </c>
      <c r="E57" s="10" t="s">
        <v>703</v>
      </c>
      <c r="F57" s="10">
        <v>0.01</v>
      </c>
      <c r="G57" s="10" t="s">
        <v>470</v>
      </c>
      <c r="H57" s="10">
        <v>-0.04</v>
      </c>
      <c r="I57" s="10" t="s">
        <v>282</v>
      </c>
      <c r="J57" s="10" t="s">
        <v>562</v>
      </c>
    </row>
    <row r="58" spans="1:10">
      <c r="A58" s="7" t="str">
        <f>VLOOKUP(B58,'Original 80 Items'!$A$1:$B$80,2,0)</f>
        <v>-I was tired after playing this game.</v>
      </c>
      <c r="B58" s="7" t="s">
        <v>136</v>
      </c>
      <c r="C58" s="7" t="s">
        <v>345</v>
      </c>
      <c r="D58" s="7">
        <v>4.0000000000000001E-3</v>
      </c>
      <c r="E58" s="7">
        <v>2.5999999999999999E-2</v>
      </c>
      <c r="F58" s="8" t="s">
        <v>210</v>
      </c>
      <c r="G58" s="7">
        <v>-3.5000000000000003E-2</v>
      </c>
      <c r="H58" s="7">
        <v>-3.2000000000000001E-2</v>
      </c>
      <c r="I58" s="7">
        <v>1.4999999999999999E-2</v>
      </c>
      <c r="J58" s="7" t="s">
        <v>241</v>
      </c>
    </row>
    <row r="59" spans="1:10">
      <c r="A59" s="7" t="str">
        <f>VLOOKUP(B59,'Original 80 Items'!$A$1:$B$80,2,0)</f>
        <v>-The physical requirements to play this game had an impact on how I played.</v>
      </c>
      <c r="B59" s="7" t="s">
        <v>137</v>
      </c>
      <c r="C59" s="7">
        <v>1.9E-2</v>
      </c>
      <c r="D59" s="7">
        <v>0.04</v>
      </c>
      <c r="E59" s="7">
        <v>-1.6E-2</v>
      </c>
      <c r="F59" s="7">
        <v>0.01</v>
      </c>
      <c r="G59" s="7">
        <v>4.1000000000000002E-2</v>
      </c>
      <c r="H59" s="7" t="s">
        <v>677</v>
      </c>
      <c r="I59" s="7" t="s">
        <v>299</v>
      </c>
      <c r="J59" s="8" t="s">
        <v>750</v>
      </c>
    </row>
    <row r="60" spans="1:10">
      <c r="A60" s="7" t="str">
        <f>VLOOKUP(B60,'Original 80 Items'!$A$1:$B$80,2,0)</f>
        <v>-I had to do a lot of things simultaneously while playing this game.</v>
      </c>
      <c r="B60" s="7" t="s">
        <v>138</v>
      </c>
      <c r="C60" s="7" t="s">
        <v>704</v>
      </c>
      <c r="D60" s="7" t="s">
        <v>431</v>
      </c>
      <c r="E60" s="7" t="s">
        <v>705</v>
      </c>
      <c r="F60" s="7">
        <v>-0.02</v>
      </c>
      <c r="G60" s="7" t="s">
        <v>364</v>
      </c>
      <c r="H60" s="7" t="s">
        <v>568</v>
      </c>
      <c r="I60" s="7">
        <v>6.5000000000000002E-2</v>
      </c>
      <c r="J60" s="7" t="s">
        <v>211</v>
      </c>
    </row>
    <row r="61" spans="1:10">
      <c r="A61" s="7" t="str">
        <f>VLOOKUP(B61,'Original 80 Items'!$A$1:$B$80,2,0)</f>
        <v>-I felt rushed while trying to play this game.</v>
      </c>
      <c r="B61" s="10" t="s">
        <v>139</v>
      </c>
      <c r="C61" s="10" t="s">
        <v>233</v>
      </c>
      <c r="D61" s="10" t="s">
        <v>706</v>
      </c>
      <c r="E61" s="10" t="s">
        <v>707</v>
      </c>
      <c r="F61" s="10" t="s">
        <v>507</v>
      </c>
      <c r="G61" s="10" t="s">
        <v>230</v>
      </c>
      <c r="H61" s="10" t="s">
        <v>430</v>
      </c>
      <c r="I61" s="10">
        <v>-5.0999999999999997E-2</v>
      </c>
      <c r="J61" s="10">
        <v>3.1E-2</v>
      </c>
    </row>
    <row r="62" spans="1:10">
      <c r="A62" s="7" t="str">
        <f>VLOOKUP(B62,'Original 80 Items'!$A$1:$B$80,2,0)</f>
        <v>-After playing the game, I just felt like I needed to be alone.</v>
      </c>
      <c r="B62" s="7" t="s">
        <v>140</v>
      </c>
      <c r="C62" s="7">
        <v>-5.2999999999999999E-2</v>
      </c>
      <c r="D62" s="7" t="s">
        <v>708</v>
      </c>
      <c r="E62" s="7">
        <v>7.9000000000000001E-2</v>
      </c>
      <c r="F62" s="8" t="s">
        <v>433</v>
      </c>
      <c r="G62" s="7">
        <v>1.9E-2</v>
      </c>
      <c r="H62" s="7">
        <v>-2.1000000000000001E-2</v>
      </c>
      <c r="I62" s="7" t="s">
        <v>517</v>
      </c>
      <c r="J62" s="7">
        <v>-4.9000000000000002E-2</v>
      </c>
    </row>
    <row r="63" spans="1:10">
      <c r="A63" s="7" t="str">
        <f>VLOOKUP(B63,'Original 80 Items'!$A$1:$B$80,2,0)</f>
        <v>-This game was socially demanding.</v>
      </c>
      <c r="B63" s="7" t="s">
        <v>141</v>
      </c>
      <c r="C63" s="7">
        <v>4.5999999999999999E-2</v>
      </c>
      <c r="D63" s="7">
        <v>1.7000000000000001E-2</v>
      </c>
      <c r="E63" s="7">
        <v>7.0999999999999994E-2</v>
      </c>
      <c r="F63" s="7">
        <v>3.9E-2</v>
      </c>
      <c r="G63" s="8" t="s">
        <v>607</v>
      </c>
      <c r="H63" s="7">
        <v>3.0000000000000001E-3</v>
      </c>
      <c r="I63" s="7">
        <v>1.2E-2</v>
      </c>
      <c r="J63" s="7">
        <v>6.7000000000000004E-2</v>
      </c>
    </row>
    <row r="64" spans="1:10">
      <c r="A64" s="7" t="str">
        <f>VLOOKUP(B64,'Original 80 Items'!$A$1:$B$80,2,0)</f>
        <v>-While playing, I was aware of others in the game.</v>
      </c>
      <c r="B64" s="7" t="s">
        <v>142</v>
      </c>
      <c r="C64" s="7">
        <v>-5.0000000000000001E-3</v>
      </c>
      <c r="D64" s="7" t="s">
        <v>193</v>
      </c>
      <c r="E64" s="7" t="s">
        <v>709</v>
      </c>
      <c r="F64" s="7">
        <v>4.0000000000000001E-3</v>
      </c>
      <c r="G64" s="8" t="s">
        <v>481</v>
      </c>
      <c r="H64" s="7">
        <v>-2.7E-2</v>
      </c>
      <c r="I64" s="7">
        <v>6.3E-2</v>
      </c>
      <c r="J64" s="7">
        <v>-4.4999999999999998E-2</v>
      </c>
    </row>
    <row r="65" spans="1:10">
      <c r="A65" s="7" t="str">
        <f>VLOOKUP(B65,'Original 80 Items'!$A$1:$B$80,2,0)</f>
        <v>-I felt that I was constantly being watched while playing.</v>
      </c>
      <c r="B65" s="7" t="s">
        <v>143</v>
      </c>
      <c r="C65" s="7">
        <v>4.1000000000000002E-2</v>
      </c>
      <c r="D65" s="7">
        <v>-3.6999999999999998E-2</v>
      </c>
      <c r="E65" s="7">
        <v>-2.4E-2</v>
      </c>
      <c r="F65" s="7" t="s">
        <v>507</v>
      </c>
      <c r="G65" s="7" t="s">
        <v>214</v>
      </c>
      <c r="H65" s="7">
        <v>3.9E-2</v>
      </c>
      <c r="I65" s="7">
        <v>6.0999999999999999E-2</v>
      </c>
      <c r="J65" s="7" t="s">
        <v>336</v>
      </c>
    </row>
    <row r="66" spans="1:10">
      <c r="A66" s="7" t="str">
        <f>VLOOKUP(B66,'Original 80 Items'!$A$1:$B$80,2,0)</f>
        <v>-This game was unexpectedly social for me.</v>
      </c>
      <c r="B66" s="7" t="s">
        <v>144</v>
      </c>
      <c r="C66" s="7">
        <v>-2.5000000000000001E-2</v>
      </c>
      <c r="D66" s="7">
        <v>1.6E-2</v>
      </c>
      <c r="E66" s="7">
        <v>8.5000000000000006E-2</v>
      </c>
      <c r="F66" s="7">
        <v>1.4E-2</v>
      </c>
      <c r="G66" s="7" t="s">
        <v>681</v>
      </c>
      <c r="H66" s="7" t="s">
        <v>279</v>
      </c>
      <c r="I66" s="7">
        <v>-6.3E-2</v>
      </c>
      <c r="J66" s="7" t="s">
        <v>319</v>
      </c>
    </row>
    <row r="67" spans="1:10">
      <c r="A67" s="7" t="str">
        <f>VLOOKUP(B67,'Original 80 Items'!$A$1:$B$80,2,0)</f>
        <v>-During gameplay, I felt strong social connections with others.</v>
      </c>
      <c r="B67" s="7" t="s">
        <v>145</v>
      </c>
      <c r="C67" s="7">
        <v>-3.7999999999999999E-2</v>
      </c>
      <c r="D67" s="7" t="s">
        <v>526</v>
      </c>
      <c r="E67" s="7">
        <v>1.0999999999999999E-2</v>
      </c>
      <c r="F67" s="7">
        <v>-1.7000000000000001E-2</v>
      </c>
      <c r="G67" s="8" t="s">
        <v>609</v>
      </c>
      <c r="H67" s="7" t="s">
        <v>542</v>
      </c>
      <c r="I67" s="7">
        <v>-3.5000000000000003E-2</v>
      </c>
      <c r="J67" s="7">
        <v>-1.7999999999999999E-2</v>
      </c>
    </row>
    <row r="68" spans="1:10">
      <c r="A68" s="7" t="str">
        <f>VLOOKUP(B68,'Original 80 Items'!$A$1:$B$80,2,0)</f>
        <v>-I felt pressure to have relationships with others in the game.</v>
      </c>
      <c r="B68" s="7" t="s">
        <v>146</v>
      </c>
      <c r="C68" s="7">
        <v>5.8999999999999997E-2</v>
      </c>
      <c r="D68" s="7" t="s">
        <v>227</v>
      </c>
      <c r="E68" s="7" t="s">
        <v>298</v>
      </c>
      <c r="F68" s="7">
        <v>0.02</v>
      </c>
      <c r="G68" s="8" t="s">
        <v>681</v>
      </c>
      <c r="H68" s="7">
        <v>4.7E-2</v>
      </c>
      <c r="I68" s="7" t="s">
        <v>751</v>
      </c>
      <c r="J68" s="7">
        <v>1.9E-2</v>
      </c>
    </row>
    <row r="69" spans="1:10">
      <c r="A69" s="7" t="str">
        <f>VLOOKUP(B69,'Original 80 Items'!$A$1:$B$80,2,0)</f>
        <v>-I felt obligated to others, while playing.</v>
      </c>
      <c r="B69" s="7" t="s">
        <v>147</v>
      </c>
      <c r="C69" s="7" t="s">
        <v>262</v>
      </c>
      <c r="D69" s="7">
        <v>-1.4E-2</v>
      </c>
      <c r="E69" s="7" t="s">
        <v>694</v>
      </c>
      <c r="F69" s="7">
        <v>7.3999999999999996E-2</v>
      </c>
      <c r="G69" s="8" t="s">
        <v>710</v>
      </c>
      <c r="H69" s="7">
        <v>5.5E-2</v>
      </c>
      <c r="I69" s="7">
        <v>1.6E-2</v>
      </c>
      <c r="J69" s="7">
        <v>6.0000000000000001E-3</v>
      </c>
    </row>
    <row r="70" spans="1:10">
      <c r="A70" s="7" t="str">
        <f>VLOOKUP(B70,'Original 80 Items'!$A$1:$B$80,2,0)</f>
        <v>-I felt taxed after being around others in the game.</v>
      </c>
      <c r="B70" s="7" t="s">
        <v>148</v>
      </c>
      <c r="C70" s="7">
        <v>8.3000000000000004E-2</v>
      </c>
      <c r="D70" s="7">
        <v>-4.3999999999999997E-2</v>
      </c>
      <c r="E70" s="7">
        <v>0.11899999999999999</v>
      </c>
      <c r="F70" s="7" t="s">
        <v>496</v>
      </c>
      <c r="G70" s="7" t="s">
        <v>711</v>
      </c>
      <c r="H70" s="7">
        <v>1.0999999999999999E-2</v>
      </c>
      <c r="I70" s="7" t="s">
        <v>369</v>
      </c>
      <c r="J70" s="7">
        <v>6.4000000000000001E-2</v>
      </c>
    </row>
    <row r="71" spans="1:10">
      <c r="A71" s="7" t="str">
        <f>VLOOKUP(B71,'Original 80 Items'!$A$1:$B$80,2,0)</f>
        <v>-It took a lot out of me to be around others in the game.</v>
      </c>
      <c r="B71" s="7" t="s">
        <v>149</v>
      </c>
      <c r="C71" s="7">
        <v>3.2000000000000001E-2</v>
      </c>
      <c r="D71" s="7">
        <v>-4.3999999999999997E-2</v>
      </c>
      <c r="E71" s="7">
        <v>9.6000000000000002E-2</v>
      </c>
      <c r="F71" s="7" t="s">
        <v>712</v>
      </c>
      <c r="G71" s="7" t="s">
        <v>484</v>
      </c>
      <c r="H71" s="7">
        <v>4.4999999999999998E-2</v>
      </c>
      <c r="I71" s="7" t="s">
        <v>752</v>
      </c>
      <c r="J71" s="7" t="s">
        <v>753</v>
      </c>
    </row>
    <row r="72" spans="1:10">
      <c r="A72" s="7" t="str">
        <f>VLOOKUP(B72,'Original 80 Items'!$A$1:$B$80,2,0)</f>
        <v>-The social connections in this game were very energizing to me.</v>
      </c>
      <c r="B72" s="7" t="s">
        <v>150</v>
      </c>
      <c r="C72" s="7">
        <v>-4.3999999999999997E-2</v>
      </c>
      <c r="D72" s="7" t="s">
        <v>463</v>
      </c>
      <c r="E72" s="7">
        <v>2.8000000000000001E-2</v>
      </c>
      <c r="F72" s="7">
        <v>-6.4000000000000001E-2</v>
      </c>
      <c r="G72" s="8" t="s">
        <v>493</v>
      </c>
      <c r="H72" s="7" t="s">
        <v>357</v>
      </c>
      <c r="I72" s="7">
        <v>-3.3000000000000002E-2</v>
      </c>
      <c r="J72" s="7">
        <v>0.03</v>
      </c>
    </row>
    <row r="73" spans="1:10">
      <c r="A73" s="7" t="str">
        <f>VLOOKUP(B73,'Original 80 Items'!$A$1:$B$80,2,0)</f>
        <v>-When playing, I could feel the presence of others around me.</v>
      </c>
      <c r="B73" s="7" t="s">
        <v>151</v>
      </c>
      <c r="C73" s="7">
        <v>-2.5000000000000001E-2</v>
      </c>
      <c r="D73" s="7">
        <v>4.8000000000000001E-2</v>
      </c>
      <c r="E73" s="7" t="s">
        <v>255</v>
      </c>
      <c r="F73" s="7">
        <v>8.9999999999999993E-3</v>
      </c>
      <c r="G73" s="8" t="s">
        <v>713</v>
      </c>
      <c r="H73" s="7">
        <v>-1.6E-2</v>
      </c>
      <c r="I73" s="7">
        <v>-3.0000000000000001E-3</v>
      </c>
      <c r="J73" s="7">
        <v>6.4000000000000001E-2</v>
      </c>
    </row>
    <row r="74" spans="1:10">
      <c r="A74" s="7" t="str">
        <f>VLOOKUP(B74,'Original 80 Items'!$A$1:$B$80,2,0)</f>
        <v>-I was compelled to interact with others in the game.</v>
      </c>
      <c r="B74" s="7" t="s">
        <v>152</v>
      </c>
      <c r="C74" s="7">
        <v>1.2999999999999999E-2</v>
      </c>
      <c r="D74" s="7">
        <v>3.9E-2</v>
      </c>
      <c r="E74" s="7">
        <v>-7.0000000000000001E-3</v>
      </c>
      <c r="F74" s="7">
        <v>-3.5000000000000003E-2</v>
      </c>
      <c r="G74" s="8" t="s">
        <v>714</v>
      </c>
      <c r="H74" s="7">
        <v>-5.0999999999999997E-2</v>
      </c>
      <c r="I74" s="7">
        <v>-0.03</v>
      </c>
      <c r="J74" s="7">
        <v>3.0000000000000001E-3</v>
      </c>
    </row>
    <row r="75" spans="1:10">
      <c r="A75" s="7" t="str">
        <f>VLOOKUP(B75,'Original 80 Items'!$A$1:$B$80,2,0)</f>
        <v>-I was exhausted after having so many social interactions in this game.</v>
      </c>
      <c r="B75" s="7" t="s">
        <v>153</v>
      </c>
      <c r="C75" s="7">
        <v>-1.4E-2</v>
      </c>
      <c r="D75" s="7">
        <v>3.4000000000000002E-2</v>
      </c>
      <c r="E75" s="7" t="s">
        <v>715</v>
      </c>
      <c r="F75" s="7" t="s">
        <v>716</v>
      </c>
      <c r="G75" s="7" t="s">
        <v>497</v>
      </c>
      <c r="H75" s="7">
        <v>-2.9000000000000001E-2</v>
      </c>
      <c r="I75" s="7" t="s">
        <v>754</v>
      </c>
      <c r="J75" s="7">
        <v>7.1999999999999995E-2</v>
      </c>
    </row>
    <row r="76" spans="1:10">
      <c r="A76" s="7" t="str">
        <f>VLOOKUP(B76,'Original 80 Items'!$A$1:$B$80,2,0)</f>
        <v>-I was concerned with how I interacted with others in the game.</v>
      </c>
      <c r="B76" s="7" t="s">
        <v>154</v>
      </c>
      <c r="C76" s="7">
        <v>2.1000000000000001E-2</v>
      </c>
      <c r="D76" s="7" t="s">
        <v>555</v>
      </c>
      <c r="E76" s="7">
        <v>1E-3</v>
      </c>
      <c r="F76" s="7" t="s">
        <v>428</v>
      </c>
      <c r="G76" s="8" t="s">
        <v>273</v>
      </c>
      <c r="H76" s="7" t="s">
        <v>347</v>
      </c>
      <c r="I76" s="7">
        <v>-3.5999999999999997E-2</v>
      </c>
      <c r="J76" s="7" t="s">
        <v>687</v>
      </c>
    </row>
    <row r="77" spans="1:10">
      <c r="A77" s="7" t="str">
        <f>VLOOKUP(B77,'Original 80 Items'!$A$1:$B$80,2,0)</f>
        <v>-I cared a lot about what others thought of me in the game.</v>
      </c>
      <c r="B77" s="7" t="s">
        <v>155</v>
      </c>
      <c r="C77" s="7">
        <v>-3.1E-2</v>
      </c>
      <c r="D77" s="7" t="s">
        <v>717</v>
      </c>
      <c r="E77" s="7">
        <v>-1.6E-2</v>
      </c>
      <c r="F77" s="7" t="s">
        <v>253</v>
      </c>
      <c r="G77" s="8" t="s">
        <v>409</v>
      </c>
      <c r="H77" s="7">
        <v>8.9999999999999993E-3</v>
      </c>
      <c r="I77" s="7">
        <v>2.5999999999999999E-2</v>
      </c>
      <c r="J77" s="7">
        <v>-4.5999999999999999E-2</v>
      </c>
    </row>
    <row r="78" spans="1:10">
      <c r="A78" s="7" t="str">
        <f>VLOOKUP(B78,'Original 80 Items'!$A$1:$B$80,2,0)</f>
        <v>-Being around others in the game had an impact on how I played.</v>
      </c>
      <c r="B78" s="7" t="s">
        <v>156</v>
      </c>
      <c r="C78" s="7">
        <v>3.9E-2</v>
      </c>
      <c r="D78" s="7">
        <v>-4.2000000000000003E-2</v>
      </c>
      <c r="E78" s="7" t="s">
        <v>679</v>
      </c>
      <c r="F78" s="7">
        <v>6.8000000000000005E-2</v>
      </c>
      <c r="G78" s="8" t="s">
        <v>607</v>
      </c>
      <c r="H78" s="7">
        <v>-8.9999999999999993E-3</v>
      </c>
      <c r="I78" s="7">
        <v>0.02</v>
      </c>
      <c r="J78" s="7">
        <v>5.0000000000000001E-3</v>
      </c>
    </row>
    <row r="79" spans="1:10">
      <c r="A79" s="7" t="str">
        <f>VLOOKUP(B79,'Original 80 Items'!$A$1:$B$80,2,0)</f>
        <v>-I didn’t notice any others while playing the game.</v>
      </c>
      <c r="B79" s="7" t="s">
        <v>157</v>
      </c>
      <c r="C79" s="7" t="s">
        <v>718</v>
      </c>
      <c r="D79" s="7">
        <v>-0.08</v>
      </c>
      <c r="E79" s="7">
        <v>-1.9E-2</v>
      </c>
      <c r="F79" s="7">
        <v>-5.3999999999999999E-2</v>
      </c>
      <c r="G79" s="8" t="s">
        <v>719</v>
      </c>
      <c r="H79" s="7">
        <v>-5.0000000000000001E-3</v>
      </c>
      <c r="I79" s="7" t="s">
        <v>745</v>
      </c>
      <c r="J79" s="7">
        <v>-2.5000000000000001E-2</v>
      </c>
    </row>
    <row r="80" spans="1:10">
      <c r="A80" s="7" t="str">
        <f>VLOOKUP(B80,'Original 80 Items'!$A$1:$B$80,2,0)</f>
        <v>-The game placed a priority on social relationships.</v>
      </c>
      <c r="B80" s="7" t="s">
        <v>158</v>
      </c>
      <c r="C80" s="7">
        <v>-3.7999999999999999E-2</v>
      </c>
      <c r="D80" s="7" t="s">
        <v>556</v>
      </c>
      <c r="E80" s="7" t="s">
        <v>535</v>
      </c>
      <c r="F80" s="7">
        <v>-4.2999999999999997E-2</v>
      </c>
      <c r="G80" s="8" t="s">
        <v>720</v>
      </c>
      <c r="H80" s="7">
        <v>1.9E-2</v>
      </c>
      <c r="I80" s="7">
        <v>-4.9000000000000002E-2</v>
      </c>
      <c r="J80" s="7">
        <v>-4.1000000000000002E-2</v>
      </c>
    </row>
    <row r="81" spans="1:10">
      <c r="A81" s="7" t="str">
        <f>VLOOKUP(B81,'Original 80 Items'!$A$1:$B$80,2,0)</f>
        <v>-Socializing was an important part of playing this game.</v>
      </c>
      <c r="B81" s="7" t="s">
        <v>159</v>
      </c>
      <c r="C81" s="7">
        <v>2.1000000000000001E-2</v>
      </c>
      <c r="D81" s="7" t="s">
        <v>267</v>
      </c>
      <c r="E81" s="7">
        <v>4.1000000000000002E-2</v>
      </c>
      <c r="F81" s="7" t="s">
        <v>721</v>
      </c>
      <c r="G81" s="8" t="s">
        <v>722</v>
      </c>
      <c r="H81" s="7">
        <v>-1.6E-2</v>
      </c>
      <c r="I81" s="7">
        <v>3.9E-2</v>
      </c>
      <c r="J81" s="7">
        <v>3.6999999999999998E-2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52" zoomScale="125" zoomScaleNormal="125" zoomScalePageLayoutView="125" workbookViewId="0">
      <selection activeCell="B72" sqref="B7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7" width="6.84765625" style="7" bestFit="1" customWidth="1"/>
    <col min="8" max="16384" width="10.84765625" style="7"/>
  </cols>
  <sheetData>
    <row r="1" spans="1:7">
      <c r="A1" s="15"/>
      <c r="B1" s="15"/>
      <c r="C1" s="16">
        <v>1</v>
      </c>
      <c r="D1" s="16">
        <v>2</v>
      </c>
      <c r="E1" s="16">
        <v>3</v>
      </c>
      <c r="F1" s="16">
        <v>4</v>
      </c>
      <c r="G1" s="16">
        <v>5</v>
      </c>
    </row>
    <row r="2" spans="1:7">
      <c r="A2" s="15" t="str">
        <f>VLOOKUP(B2,'Original 80 Items'!$A$1:$B$80,2,0)</f>
        <v>-The game left me mentally exhausted.</v>
      </c>
      <c r="B2" s="10" t="s">
        <v>80</v>
      </c>
      <c r="C2" s="13" t="s">
        <v>767</v>
      </c>
      <c r="D2" s="15">
        <v>0.01</v>
      </c>
      <c r="E2" s="13" t="s">
        <v>768</v>
      </c>
      <c r="F2" s="15">
        <v>-5.7000000000000002E-2</v>
      </c>
      <c r="G2" s="15">
        <v>7.0000000000000001E-3</v>
      </c>
    </row>
    <row r="3" spans="1:7">
      <c r="A3" s="15" t="str">
        <f>VLOOKUP(B3,'Original 80 Items'!$A$1:$B$80,2,0)</f>
        <v>-The game involved a lot of problem-solving.</v>
      </c>
      <c r="B3" s="15" t="s">
        <v>81</v>
      </c>
      <c r="C3" s="17" t="s">
        <v>769</v>
      </c>
      <c r="D3" s="15" t="s">
        <v>535</v>
      </c>
      <c r="E3" s="15" t="s">
        <v>770</v>
      </c>
      <c r="F3" s="15">
        <v>-1.7000000000000001E-2</v>
      </c>
      <c r="G3" s="15">
        <v>-5.0000000000000001E-3</v>
      </c>
    </row>
    <row r="4" spans="1:7">
      <c r="A4" s="15" t="str">
        <f>VLOOKUP(B4,'Original 80 Items'!$A$1:$B$80,2,0)</f>
        <v>-The game was cognitively demanding.</v>
      </c>
      <c r="B4" s="15" t="s">
        <v>82</v>
      </c>
      <c r="C4" s="17" t="s">
        <v>200</v>
      </c>
      <c r="D4" s="15" t="s">
        <v>376</v>
      </c>
      <c r="E4" s="15">
        <v>5.3999999999999999E-2</v>
      </c>
      <c r="F4" s="15">
        <v>-1.4E-2</v>
      </c>
      <c r="G4" s="15" t="s">
        <v>427</v>
      </c>
    </row>
    <row r="5" spans="1:7">
      <c r="A5" s="15" t="str">
        <f>VLOOKUP(B5,'Original 80 Items'!$A$1:$B$80,2,0)</f>
        <v>-I had to think very hard when playing the game.</v>
      </c>
      <c r="B5" s="15" t="s">
        <v>83</v>
      </c>
      <c r="C5" s="17" t="s">
        <v>771</v>
      </c>
      <c r="D5" s="15">
        <v>-3.7999999999999999E-2</v>
      </c>
      <c r="E5" s="15">
        <v>4.3999999999999997E-2</v>
      </c>
      <c r="F5" s="15">
        <v>-2.4E-2</v>
      </c>
      <c r="G5" s="15">
        <v>1.9E-2</v>
      </c>
    </row>
    <row r="6" spans="1:7">
      <c r="A6" s="15" t="str">
        <f>VLOOKUP(B6,'Original 80 Items'!$A$1:$B$80,2,0)</f>
        <v>-The game required a lot of mental gymnastics.</v>
      </c>
      <c r="B6" s="15" t="s">
        <v>84</v>
      </c>
      <c r="C6" s="17" t="s">
        <v>772</v>
      </c>
      <c r="D6" s="15">
        <v>8.9999999999999993E-3</v>
      </c>
      <c r="E6" s="15" t="s">
        <v>292</v>
      </c>
      <c r="F6" s="15">
        <v>2.5000000000000001E-2</v>
      </c>
      <c r="G6" s="15">
        <v>-7.0000000000000001E-3</v>
      </c>
    </row>
    <row r="7" spans="1:7">
      <c r="A7" s="15" t="str">
        <f>VLOOKUP(B7,'Original 80 Items'!$A$1:$B$80,2,0)</f>
        <v>-The game was confusing to me.</v>
      </c>
      <c r="B7" s="13" t="s">
        <v>85</v>
      </c>
      <c r="C7" s="10" t="s">
        <v>309</v>
      </c>
      <c r="D7" s="15">
        <v>7.0000000000000001E-3</v>
      </c>
      <c r="E7" s="15" t="s">
        <v>313</v>
      </c>
      <c r="F7" s="15">
        <v>0.04</v>
      </c>
      <c r="G7" s="13" t="s">
        <v>773</v>
      </c>
    </row>
    <row r="8" spans="1:7">
      <c r="A8" s="15" t="str">
        <f>VLOOKUP(B8,'Original 80 Items'!$A$1:$B$80,2,0)</f>
        <v>-The game’s challenges were very clear to me.</v>
      </c>
      <c r="B8" s="13" t="s">
        <v>86</v>
      </c>
      <c r="C8" s="15">
        <v>-8.5000000000000006E-2</v>
      </c>
      <c r="D8" s="15">
        <v>0.06</v>
      </c>
      <c r="E8" s="15">
        <v>-2.7E-2</v>
      </c>
      <c r="F8" s="15">
        <v>-5.1999999999999998E-2</v>
      </c>
      <c r="G8" s="10" t="s">
        <v>774</v>
      </c>
    </row>
    <row r="9" spans="1:7">
      <c r="A9" s="15" t="str">
        <f>VLOOKUP(B9,'Original 80 Items'!$A$1:$B$80,2,0)</f>
        <v>-It was very easy to comprehend this game.</v>
      </c>
      <c r="B9" s="13" t="s">
        <v>87</v>
      </c>
      <c r="C9" s="10" t="s">
        <v>775</v>
      </c>
      <c r="D9" s="15">
        <v>-2.5000000000000001E-2</v>
      </c>
      <c r="E9" s="15">
        <v>0.02</v>
      </c>
      <c r="F9" s="15">
        <v>2.3E-2</v>
      </c>
      <c r="G9" s="13" t="s">
        <v>776</v>
      </c>
    </row>
    <row r="10" spans="1:7">
      <c r="A10" s="15" t="str">
        <f>VLOOKUP(B10,'Original 80 Items'!$A$1:$B$80,2,0)</f>
        <v>-The mental challenges in this game had an impact on how I played.</v>
      </c>
      <c r="B10" s="15" t="s">
        <v>88</v>
      </c>
      <c r="C10" s="15" t="s">
        <v>777</v>
      </c>
      <c r="D10" s="15" t="s">
        <v>778</v>
      </c>
      <c r="E10" s="15">
        <v>6.6000000000000003E-2</v>
      </c>
      <c r="F10" s="15">
        <v>5.3999999999999999E-2</v>
      </c>
      <c r="G10" s="15">
        <v>8.9999999999999993E-3</v>
      </c>
    </row>
    <row r="11" spans="1:7">
      <c r="A11" s="15" t="str">
        <f>VLOOKUP(B11,'Original 80 Items'!$A$1:$B$80,2,0)</f>
        <v>-This game doesn’t require a lot of mental effort.</v>
      </c>
      <c r="B11" s="15" t="s">
        <v>89</v>
      </c>
      <c r="C11" s="15" t="s">
        <v>315</v>
      </c>
      <c r="D11" s="15">
        <v>2.4E-2</v>
      </c>
      <c r="E11" s="15" t="s">
        <v>779</v>
      </c>
      <c r="F11" s="15">
        <v>-0.05</v>
      </c>
      <c r="G11" s="15">
        <v>0.01</v>
      </c>
    </row>
    <row r="12" spans="1:7">
      <c r="A12" s="15" t="str">
        <f>VLOOKUP(B12,'Original 80 Items'!$A$1:$B$80,2,0)</f>
        <v>-I was able to figure that game out quickly.</v>
      </c>
      <c r="B12" s="13" t="s">
        <v>90</v>
      </c>
      <c r="C12" s="10" t="s">
        <v>581</v>
      </c>
      <c r="D12" s="15">
        <v>-5.1999999999999998E-2</v>
      </c>
      <c r="E12" s="15">
        <v>-3.5999999999999997E-2</v>
      </c>
      <c r="F12" s="15">
        <v>3.5999999999999997E-2</v>
      </c>
      <c r="G12" s="13" t="s">
        <v>780</v>
      </c>
    </row>
    <row r="13" spans="1:7">
      <c r="A13" s="15" t="str">
        <f>VLOOKUP(B13,'Original 80 Items'!$A$1:$B$80,2,0)</f>
        <v>-When playing this game, my brain felt overloaded.</v>
      </c>
      <c r="B13" s="13" t="s">
        <v>91</v>
      </c>
      <c r="C13" s="10" t="s">
        <v>695</v>
      </c>
      <c r="D13" s="15">
        <v>-1.9E-2</v>
      </c>
      <c r="E13" s="13" t="s">
        <v>781</v>
      </c>
      <c r="F13" s="15" t="s">
        <v>782</v>
      </c>
      <c r="G13" s="15">
        <v>5.8000000000000003E-2</v>
      </c>
    </row>
    <row r="14" spans="1:7">
      <c r="A14" s="15" t="str">
        <f>VLOOKUP(B14,'Original 80 Items'!$A$1:$B$80,2,0)</f>
        <v>-This game made me question my own intelligence.</v>
      </c>
      <c r="B14" s="10" t="s">
        <v>92</v>
      </c>
      <c r="C14" s="13" t="s">
        <v>783</v>
      </c>
      <c r="D14" s="15" t="s">
        <v>469</v>
      </c>
      <c r="E14" s="10" t="s">
        <v>221</v>
      </c>
      <c r="F14" s="15">
        <v>-1.2E-2</v>
      </c>
      <c r="G14" s="15" t="s">
        <v>288</v>
      </c>
    </row>
    <row r="15" spans="1:7">
      <c r="A15" s="15" t="str">
        <f>VLOOKUP(B15,'Original 80 Items'!$A$1:$B$80,2,0)</f>
        <v>-It took a lot of thinking to understand the point of the game.</v>
      </c>
      <c r="B15" s="13" t="s">
        <v>93</v>
      </c>
      <c r="C15" s="10" t="s">
        <v>784</v>
      </c>
      <c r="D15" s="15" t="s">
        <v>688</v>
      </c>
      <c r="E15" s="15">
        <v>6.8000000000000005E-2</v>
      </c>
      <c r="F15" s="15">
        <v>2.4E-2</v>
      </c>
      <c r="G15" s="15" t="s">
        <v>717</v>
      </c>
    </row>
    <row r="16" spans="1:7">
      <c r="A16" s="15" t="str">
        <f>VLOOKUP(B16,'Original 80 Items'!$A$1:$B$80,2,0)</f>
        <v>-This game was unexpectedly complicated.</v>
      </c>
      <c r="B16" s="10" t="s">
        <v>94</v>
      </c>
      <c r="C16" s="13" t="s">
        <v>785</v>
      </c>
      <c r="D16" s="15">
        <v>6.7000000000000004E-2</v>
      </c>
      <c r="E16" s="15" t="s">
        <v>491</v>
      </c>
      <c r="F16" s="15">
        <v>7.0000000000000001E-3</v>
      </c>
      <c r="G16" s="10" t="s">
        <v>711</v>
      </c>
    </row>
    <row r="17" spans="1:7">
      <c r="A17" s="15" t="str">
        <f>VLOOKUP(B17,'Original 80 Items'!$A$1:$B$80,2,0)</f>
        <v>-I didn’t have to pay very close attention to the game while playing.</v>
      </c>
      <c r="B17" s="15" t="s">
        <v>95</v>
      </c>
      <c r="C17" s="17" t="s">
        <v>786</v>
      </c>
      <c r="D17" s="15" t="s">
        <v>400</v>
      </c>
      <c r="E17" s="15" t="s">
        <v>787</v>
      </c>
      <c r="F17" s="15">
        <v>1.6E-2</v>
      </c>
      <c r="G17" s="15">
        <v>-2.5999999999999999E-2</v>
      </c>
    </row>
    <row r="18" spans="1:7">
      <c r="A18" s="15" t="str">
        <f>VLOOKUP(B18,'Original 80 Items'!$A$1:$B$80,2,0)</f>
        <v>-The game made me draw on all of my mental resources.</v>
      </c>
      <c r="B18" s="15" t="s">
        <v>96</v>
      </c>
      <c r="C18" s="17" t="s">
        <v>788</v>
      </c>
      <c r="D18" s="15" t="s">
        <v>288</v>
      </c>
      <c r="E18" s="15" t="s">
        <v>535</v>
      </c>
      <c r="F18" s="15">
        <v>-0.03</v>
      </c>
      <c r="G18" s="15">
        <v>-2.4E-2</v>
      </c>
    </row>
    <row r="19" spans="1:7">
      <c r="A19" s="15" t="str">
        <f>VLOOKUP(B19,'Original 80 Items'!$A$1:$B$80,2,0)</f>
        <v>-The game required me to keep track of a lot of things.</v>
      </c>
      <c r="B19" s="15" t="s">
        <v>97</v>
      </c>
      <c r="C19" s="17" t="s">
        <v>789</v>
      </c>
      <c r="D19" s="15">
        <v>-3.3000000000000002E-2</v>
      </c>
      <c r="E19" s="15">
        <v>-2.5000000000000001E-2</v>
      </c>
      <c r="F19" s="15" t="s">
        <v>665</v>
      </c>
      <c r="G19" s="15">
        <v>-2.7E-2</v>
      </c>
    </row>
    <row r="20" spans="1:7">
      <c r="A20" s="15" t="str">
        <f>VLOOKUP(B20,'Original 80 Items'!$A$1:$B$80,2,0)</f>
        <v>-The game stimulated my brain.</v>
      </c>
      <c r="B20" s="15" t="s">
        <v>98</v>
      </c>
      <c r="C20" s="17" t="s">
        <v>402</v>
      </c>
      <c r="D20" s="15" t="s">
        <v>470</v>
      </c>
      <c r="E20" s="15">
        <v>-2.5999999999999999E-2</v>
      </c>
      <c r="F20" s="15">
        <v>1.0999999999999999E-2</v>
      </c>
      <c r="G20" s="15" t="s">
        <v>259</v>
      </c>
    </row>
    <row r="21" spans="1:7">
      <c r="A21" s="15" t="str">
        <f>VLOOKUP(B21,'Original 80 Items'!$A$1:$B$80,2,0)</f>
        <v>-I had to think through what was happening in the game.</v>
      </c>
      <c r="B21" s="15" t="s">
        <v>99</v>
      </c>
      <c r="C21" s="17" t="s">
        <v>249</v>
      </c>
      <c r="D21" s="15" t="s">
        <v>605</v>
      </c>
      <c r="E21" s="15" t="s">
        <v>240</v>
      </c>
      <c r="F21" s="15" t="s">
        <v>195</v>
      </c>
      <c r="G21" s="15" t="s">
        <v>347</v>
      </c>
    </row>
    <row r="22" spans="1:7">
      <c r="A22" s="15" t="str">
        <f>VLOOKUP(B22,'Original 80 Items'!$A$1:$B$80,2,0)</f>
        <v>-I was emotionally exhausted after playing the game.</v>
      </c>
      <c r="B22" s="10" t="s">
        <v>100</v>
      </c>
      <c r="C22" s="15" t="s">
        <v>250</v>
      </c>
      <c r="D22" s="10" t="s">
        <v>790</v>
      </c>
      <c r="E22" s="13" t="s">
        <v>791</v>
      </c>
      <c r="F22" s="15">
        <v>1.7999999999999999E-2</v>
      </c>
      <c r="G22" s="15">
        <v>6.0000000000000001E-3</v>
      </c>
    </row>
    <row r="23" spans="1:7">
      <c r="A23" s="15" t="str">
        <f>VLOOKUP(B23,'Original 80 Items'!$A$1:$B$80,2,0)</f>
        <v>-I was emotionally invested in the game.</v>
      </c>
      <c r="B23" s="15" t="s">
        <v>101</v>
      </c>
      <c r="C23" s="15" t="s">
        <v>242</v>
      </c>
      <c r="D23" s="17" t="s">
        <v>278</v>
      </c>
      <c r="E23" s="15">
        <v>-0.03</v>
      </c>
      <c r="F23" s="15">
        <v>4.0000000000000001E-3</v>
      </c>
      <c r="G23" s="15">
        <v>0</v>
      </c>
    </row>
    <row r="24" spans="1:7">
      <c r="A24" s="15" t="str">
        <f>VLOOKUP(B24,'Original 80 Items'!$A$1:$B$80,2,0)</f>
        <v>-The game really got to me.</v>
      </c>
      <c r="B24" s="15" t="s">
        <v>102</v>
      </c>
      <c r="C24" s="15" t="s">
        <v>528</v>
      </c>
      <c r="D24" s="17" t="s">
        <v>792</v>
      </c>
      <c r="E24" s="15" t="s">
        <v>243</v>
      </c>
      <c r="F24" s="15">
        <v>8.0000000000000002E-3</v>
      </c>
      <c r="G24" s="15">
        <v>-4.4999999999999998E-2</v>
      </c>
    </row>
    <row r="25" spans="1:7">
      <c r="A25" s="15" t="str">
        <f>VLOOKUP(B25,'Original 80 Items'!$A$1:$B$80,2,0)</f>
        <v>-The game gave me the feels.</v>
      </c>
      <c r="B25" s="15" t="s">
        <v>103</v>
      </c>
      <c r="C25" s="15" t="s">
        <v>793</v>
      </c>
      <c r="D25" s="17" t="s">
        <v>794</v>
      </c>
      <c r="E25" s="15">
        <v>1.9E-2</v>
      </c>
      <c r="F25" s="15">
        <v>-3.7999999999999999E-2</v>
      </c>
      <c r="G25" s="15">
        <v>2.1000000000000001E-2</v>
      </c>
    </row>
    <row r="26" spans="1:7">
      <c r="A26" s="15" t="str">
        <f>VLOOKUP(B26,'Original 80 Items'!$A$1:$B$80,2,0)</f>
        <v>-I cared deeply about what was happening in the game.</v>
      </c>
      <c r="B26" s="15" t="s">
        <v>104</v>
      </c>
      <c r="C26" s="15" t="s">
        <v>439</v>
      </c>
      <c r="D26" s="17" t="s">
        <v>795</v>
      </c>
      <c r="E26" s="15">
        <v>-1.4E-2</v>
      </c>
      <c r="F26" s="15">
        <v>0.02</v>
      </c>
      <c r="G26" s="15" t="s">
        <v>718</v>
      </c>
    </row>
    <row r="27" spans="1:7">
      <c r="A27" s="15" t="str">
        <f>VLOOKUP(B27,'Original 80 Items'!$A$1:$B$80,2,0)</f>
        <v>-I was moved by the game.</v>
      </c>
      <c r="B27" s="15" t="s">
        <v>105</v>
      </c>
      <c r="C27" s="15">
        <v>-1.4999999999999999E-2</v>
      </c>
      <c r="D27" s="17" t="s">
        <v>796</v>
      </c>
      <c r="E27" s="15" t="s">
        <v>351</v>
      </c>
      <c r="F27" s="15">
        <v>-3.6999999999999998E-2</v>
      </c>
      <c r="G27" s="15">
        <v>-5.0000000000000001E-3</v>
      </c>
    </row>
    <row r="28" spans="1:7">
      <c r="A28" s="15" t="str">
        <f>VLOOKUP(B28,'Original 80 Items'!$A$1:$B$80,2,0)</f>
        <v>-I wasn’t emotionally invested in the outcomes of the game.</v>
      </c>
      <c r="B28" s="15" t="s">
        <v>106</v>
      </c>
      <c r="C28" s="15">
        <v>5.5E-2</v>
      </c>
      <c r="D28" s="17" t="s">
        <v>797</v>
      </c>
      <c r="E28" s="15" t="s">
        <v>798</v>
      </c>
      <c r="F28" s="15">
        <v>-6.2E-2</v>
      </c>
      <c r="G28" s="15">
        <v>1.9E-2</v>
      </c>
    </row>
    <row r="29" spans="1:7">
      <c r="A29" s="15" t="str">
        <f>VLOOKUP(B29,'Original 80 Items'!$A$1:$B$80,2,0)</f>
        <v>-When playing, I was emotionally wrapped up in the game.</v>
      </c>
      <c r="B29" s="15" t="s">
        <v>107</v>
      </c>
      <c r="C29" s="15">
        <v>2.5000000000000001E-2</v>
      </c>
      <c r="D29" s="17" t="s">
        <v>799</v>
      </c>
      <c r="E29" s="15">
        <v>2.7E-2</v>
      </c>
      <c r="F29" s="15">
        <v>1.9E-2</v>
      </c>
      <c r="G29" s="15">
        <v>2E-3</v>
      </c>
    </row>
    <row r="30" spans="1:7">
      <c r="A30" s="15" t="str">
        <f>VLOOKUP(B30,'Original 80 Items'!$A$1:$B$80,2,0)</f>
        <v>-I had emotional responses to the events in the game.</v>
      </c>
      <c r="B30" s="15" t="s">
        <v>108</v>
      </c>
      <c r="C30" s="15">
        <v>-8.0000000000000002E-3</v>
      </c>
      <c r="D30" s="17" t="s">
        <v>423</v>
      </c>
      <c r="E30" s="15">
        <v>1.4999999999999999E-2</v>
      </c>
      <c r="F30" s="15" t="s">
        <v>268</v>
      </c>
      <c r="G30" s="15">
        <v>-3.7999999999999999E-2</v>
      </c>
    </row>
    <row r="31" spans="1:7">
      <c r="A31" s="15" t="str">
        <f>VLOOKUP(B31,'Original 80 Items'!$A$1:$B$80,2,0)</f>
        <v>-My emotions ran high while playing this game.</v>
      </c>
      <c r="B31" s="15" t="s">
        <v>109</v>
      </c>
      <c r="C31" s="15" t="s">
        <v>478</v>
      </c>
      <c r="D31" s="17" t="s">
        <v>681</v>
      </c>
      <c r="E31" s="15" t="s">
        <v>584</v>
      </c>
      <c r="F31" s="15" t="s">
        <v>268</v>
      </c>
      <c r="G31" s="15">
        <v>8.9999999999999993E-3</v>
      </c>
    </row>
    <row r="32" spans="1:7">
      <c r="A32" s="15" t="str">
        <f>VLOOKUP(B32,'Original 80 Items'!$A$1:$B$80,2,0)</f>
        <v>-The game tugged at my heartstrings.</v>
      </c>
      <c r="B32" s="15" t="s">
        <v>110</v>
      </c>
      <c r="C32" s="15" t="s">
        <v>240</v>
      </c>
      <c r="D32" s="17" t="s">
        <v>265</v>
      </c>
      <c r="E32" s="15">
        <v>5.3999999999999999E-2</v>
      </c>
      <c r="F32" s="15" t="s">
        <v>615</v>
      </c>
      <c r="G32" s="15" t="s">
        <v>677</v>
      </c>
    </row>
    <row r="33" spans="1:7">
      <c r="A33" s="15" t="str">
        <f>VLOOKUP(B33,'Original 80 Items'!$A$1:$B$80,2,0)</f>
        <v>-I had a lot of unexpected feelings during gameplay.</v>
      </c>
      <c r="B33" s="15" t="s">
        <v>111</v>
      </c>
      <c r="C33" s="15">
        <v>-2.3E-2</v>
      </c>
      <c r="D33" s="17" t="s">
        <v>800</v>
      </c>
      <c r="E33" s="15" t="s">
        <v>801</v>
      </c>
      <c r="F33" s="15">
        <v>5.0999999999999997E-2</v>
      </c>
      <c r="G33" s="15" t="s">
        <v>257</v>
      </c>
    </row>
    <row r="34" spans="1:7">
      <c r="A34" s="15" t="str">
        <f>VLOOKUP(B34,'Original 80 Items'!$A$1:$B$80,2,0)</f>
        <v>-I felt emotionally detached from this game.</v>
      </c>
      <c r="B34" s="15" t="s">
        <v>112</v>
      </c>
      <c r="C34" s="15">
        <v>-1.4E-2</v>
      </c>
      <c r="D34" s="17" t="s">
        <v>720</v>
      </c>
      <c r="E34" s="15" t="s">
        <v>272</v>
      </c>
      <c r="F34" s="15">
        <v>-6.2E-2</v>
      </c>
      <c r="G34" s="15">
        <v>-3.5000000000000003E-2</v>
      </c>
    </row>
    <row r="35" spans="1:7">
      <c r="A35" s="15" t="str">
        <f>VLOOKUP(B35,'Original 80 Items'!$A$1:$B$80,2,0)</f>
        <v>-The events in the game really didn’t matter to me.</v>
      </c>
      <c r="B35" s="15" t="s">
        <v>113</v>
      </c>
      <c r="C35" s="15">
        <v>2.8000000000000001E-2</v>
      </c>
      <c r="D35" s="17" t="s">
        <v>802</v>
      </c>
      <c r="E35" s="15" t="s">
        <v>803</v>
      </c>
      <c r="F35" s="15">
        <v>-3.3000000000000002E-2</v>
      </c>
      <c r="G35" s="15">
        <v>-2.1000000000000001E-2</v>
      </c>
    </row>
    <row r="36" spans="1:7">
      <c r="A36" s="15" t="str">
        <f>VLOOKUP(B36,'Original 80 Items'!$A$1:$B$80,2,0)</f>
        <v>-Things happening in the game weren’t relevant to me.</v>
      </c>
      <c r="B36" s="15" t="s">
        <v>114</v>
      </c>
      <c r="C36" s="15" t="s">
        <v>526</v>
      </c>
      <c r="D36" s="17" t="s">
        <v>804</v>
      </c>
      <c r="E36" s="15" t="s">
        <v>805</v>
      </c>
      <c r="F36" s="15">
        <v>2.7E-2</v>
      </c>
      <c r="G36" s="15">
        <v>-5.8999999999999997E-2</v>
      </c>
    </row>
    <row r="37" spans="1:7">
      <c r="A37" s="15" t="str">
        <f>VLOOKUP(B37,'Original 80 Items'!$A$1:$B$80,2,0)</f>
        <v>-I had a strong emotional bond with the game content.</v>
      </c>
      <c r="B37" s="15" t="s">
        <v>115</v>
      </c>
      <c r="C37" s="15">
        <v>-5.2999999999999999E-2</v>
      </c>
      <c r="D37" s="17" t="s">
        <v>806</v>
      </c>
      <c r="E37" s="15">
        <v>7.0000000000000001E-3</v>
      </c>
      <c r="F37" s="15">
        <v>6.0000000000000001E-3</v>
      </c>
      <c r="G37" s="15" t="s">
        <v>443</v>
      </c>
    </row>
    <row r="38" spans="1:7">
      <c r="A38" s="15" t="str">
        <f>VLOOKUP(B38,'Original 80 Items'!$A$1:$B$80,2,0)</f>
        <v>-I’m passionate about the game.</v>
      </c>
      <c r="B38" s="10" t="s">
        <v>117</v>
      </c>
      <c r="C38" s="15" t="s">
        <v>574</v>
      </c>
      <c r="D38" s="13" t="s">
        <v>807</v>
      </c>
      <c r="E38" s="15" t="s">
        <v>501</v>
      </c>
      <c r="F38" s="15" t="s">
        <v>292</v>
      </c>
      <c r="G38" s="10" t="s">
        <v>808</v>
      </c>
    </row>
    <row r="39" spans="1:7">
      <c r="A39" s="15" t="str">
        <f>VLOOKUP(B39,'Original 80 Items'!$A$1:$B$80,2,0)</f>
        <v>-I felt conflicted about things that happened in the game.</v>
      </c>
      <c r="B39" s="15" t="s">
        <v>118</v>
      </c>
      <c r="C39" s="15" t="s">
        <v>478</v>
      </c>
      <c r="D39" s="17" t="s">
        <v>809</v>
      </c>
      <c r="E39" s="15">
        <v>5.1999999999999998E-2</v>
      </c>
      <c r="F39" s="15" t="s">
        <v>478</v>
      </c>
      <c r="G39" s="15" t="s">
        <v>292</v>
      </c>
    </row>
    <row r="40" spans="1:7">
      <c r="A40" s="15" t="str">
        <f>VLOOKUP(B40,'Original 80 Items'!$A$1:$B$80,2,0)</f>
        <v>-The emotions that I felt while playing this game had an impact on how I played.</v>
      </c>
      <c r="B40" s="15" t="s">
        <v>119</v>
      </c>
      <c r="C40" s="15" t="s">
        <v>239</v>
      </c>
      <c r="D40" s="17" t="s">
        <v>587</v>
      </c>
      <c r="E40" s="15" t="s">
        <v>478</v>
      </c>
      <c r="F40" s="15" t="s">
        <v>294</v>
      </c>
      <c r="G40" s="15" t="s">
        <v>453</v>
      </c>
    </row>
    <row r="41" spans="1:7">
      <c r="A41" s="15" t="str">
        <f>VLOOKUP(B41,'Original 80 Items'!$A$1:$B$80,2,0)</f>
        <v>-I was physically exhausted after playing.</v>
      </c>
      <c r="B41" s="15" t="s">
        <v>120</v>
      </c>
      <c r="C41" s="15">
        <v>8.0000000000000002E-3</v>
      </c>
      <c r="D41" s="15">
        <v>-1.6E-2</v>
      </c>
      <c r="E41" s="17" t="s">
        <v>739</v>
      </c>
      <c r="F41" s="15">
        <v>-3.3000000000000002E-2</v>
      </c>
      <c r="G41" s="15" t="s">
        <v>810</v>
      </c>
    </row>
    <row r="42" spans="1:7">
      <c r="A42" s="15" t="str">
        <f>VLOOKUP(B42,'Original 80 Items'!$A$1:$B$80,2,0)</f>
        <v>-I felt strained after playing.</v>
      </c>
      <c r="B42" s="15" t="s">
        <v>121</v>
      </c>
      <c r="C42" s="15" t="s">
        <v>547</v>
      </c>
      <c r="D42" s="15" t="s">
        <v>811</v>
      </c>
      <c r="E42" s="17" t="s">
        <v>411</v>
      </c>
      <c r="F42" s="15">
        <v>5.6000000000000001E-2</v>
      </c>
      <c r="G42" s="15">
        <v>1.7999999999999999E-2</v>
      </c>
    </row>
    <row r="43" spans="1:7">
      <c r="A43" s="15" t="str">
        <f>VLOOKUP(B43,'Original 80 Items'!$A$1:$B$80,2,0)</f>
        <v>-The game required a lot of physical movement from me.</v>
      </c>
      <c r="B43" s="15" t="s">
        <v>122</v>
      </c>
      <c r="C43" s="15">
        <v>-7.2999999999999995E-2</v>
      </c>
      <c r="D43" s="15">
        <v>-3.5000000000000003E-2</v>
      </c>
      <c r="E43" s="17" t="s">
        <v>812</v>
      </c>
      <c r="F43" s="15">
        <v>1.6E-2</v>
      </c>
      <c r="G43" s="15">
        <v>1.2E-2</v>
      </c>
    </row>
    <row r="44" spans="1:7">
      <c r="A44" s="15" t="str">
        <f>VLOOKUP(B44,'Original 80 Items'!$A$1:$B$80,2,0)</f>
        <v>-The game’s controls were like second nature to me.</v>
      </c>
      <c r="B44" s="15" t="s">
        <v>123</v>
      </c>
      <c r="C44" s="15" t="s">
        <v>302</v>
      </c>
      <c r="D44" s="15">
        <v>-0.03</v>
      </c>
      <c r="E44" s="15" t="s">
        <v>782</v>
      </c>
      <c r="F44" s="15">
        <v>-2.9000000000000001E-2</v>
      </c>
      <c r="G44" s="17" t="s">
        <v>813</v>
      </c>
    </row>
    <row r="45" spans="1:7">
      <c r="A45" s="15" t="str">
        <f>VLOOKUP(B45,'Original 80 Items'!$A$1:$B$80,2,0)</f>
        <v>-The controls were very natural to me.</v>
      </c>
      <c r="B45" s="15" t="s">
        <v>124</v>
      </c>
      <c r="C45" s="15">
        <v>-2.7E-2</v>
      </c>
      <c r="D45" s="15">
        <v>-1.9E-2</v>
      </c>
      <c r="E45" s="15">
        <v>-4.8000000000000001E-2</v>
      </c>
      <c r="F45" s="15">
        <v>3.4000000000000002E-2</v>
      </c>
      <c r="G45" s="17" t="s">
        <v>814</v>
      </c>
    </row>
    <row r="46" spans="1:7">
      <c r="A46" s="15" t="str">
        <f>VLOOKUP(B46,'Original 80 Items'!$A$1:$B$80,2,0)</f>
        <v>-The controls felt like an extension of me.</v>
      </c>
      <c r="B46" s="15" t="s">
        <v>125</v>
      </c>
      <c r="C46" s="15" t="s">
        <v>270</v>
      </c>
      <c r="D46" s="15">
        <v>-5.0000000000000001E-3</v>
      </c>
      <c r="E46" s="15" t="s">
        <v>724</v>
      </c>
      <c r="F46" s="15">
        <v>5.5E-2</v>
      </c>
      <c r="G46" s="17" t="s">
        <v>815</v>
      </c>
    </row>
    <row r="47" spans="1:7">
      <c r="A47" s="15" t="str">
        <f>VLOOKUP(B47,'Original 80 Items'!$A$1:$B$80,2,0)</f>
        <v>-My body felt drained after gameplay.</v>
      </c>
      <c r="B47" s="15" t="s">
        <v>126</v>
      </c>
      <c r="C47" s="15" t="s">
        <v>246</v>
      </c>
      <c r="D47" s="15">
        <v>5.3999999999999999E-2</v>
      </c>
      <c r="E47" s="17" t="s">
        <v>816</v>
      </c>
      <c r="F47" s="15">
        <v>-5.1999999999999998E-2</v>
      </c>
      <c r="G47" s="15" t="s">
        <v>196</v>
      </c>
    </row>
    <row r="48" spans="1:7">
      <c r="A48" s="15" t="str">
        <f>VLOOKUP(B48,'Original 80 Items'!$A$1:$B$80,2,0)</f>
        <v>-I had a difficult time finding different game controls when I needed to.</v>
      </c>
      <c r="B48" s="15" t="s">
        <v>127</v>
      </c>
      <c r="C48" s="15">
        <v>4.0000000000000001E-3</v>
      </c>
      <c r="D48" s="15">
        <v>2.9000000000000001E-2</v>
      </c>
      <c r="E48" s="15" t="s">
        <v>817</v>
      </c>
      <c r="F48" s="15">
        <v>3.1E-2</v>
      </c>
      <c r="G48" s="17" t="s">
        <v>550</v>
      </c>
    </row>
    <row r="49" spans="1:7">
      <c r="A49" s="15" t="str">
        <f>VLOOKUP(B49,'Original 80 Items'!$A$1:$B$80,2,0)</f>
        <v>-The game was physically relaxing for me.</v>
      </c>
      <c r="B49" s="13" t="s">
        <v>128</v>
      </c>
      <c r="C49" s="10">
        <v>5.2999999999999999E-2</v>
      </c>
      <c r="D49" s="10" t="s">
        <v>369</v>
      </c>
      <c r="E49" s="10" t="s">
        <v>818</v>
      </c>
      <c r="F49" s="10">
        <v>-6.2E-2</v>
      </c>
      <c r="G49" s="10" t="s">
        <v>586</v>
      </c>
    </row>
    <row r="50" spans="1:7">
      <c r="A50" s="15" t="str">
        <f>VLOOKUP(B50,'Original 80 Items'!$A$1:$B$80,2,0)</f>
        <v>-The game controls were easy to handle for me.</v>
      </c>
      <c r="B50" s="15" t="s">
        <v>129</v>
      </c>
      <c r="C50" s="15" t="s">
        <v>486</v>
      </c>
      <c r="D50" s="15">
        <v>-4.3999999999999997E-2</v>
      </c>
      <c r="E50" s="15">
        <v>4.7E-2</v>
      </c>
      <c r="F50" s="15">
        <v>-7.0000000000000001E-3</v>
      </c>
      <c r="G50" s="17" t="s">
        <v>819</v>
      </c>
    </row>
    <row r="51" spans="1:7">
      <c r="A51" s="15" t="str">
        <f>VLOOKUP(B51,'Original 80 Items'!$A$1:$B$80,2,0)</f>
        <v>-The game was physically demanding.</v>
      </c>
      <c r="B51" s="15" t="s">
        <v>130</v>
      </c>
      <c r="C51" s="15">
        <v>-5.0000000000000001E-3</v>
      </c>
      <c r="D51" s="15">
        <v>-8.9999999999999993E-3</v>
      </c>
      <c r="E51" s="17" t="s">
        <v>316</v>
      </c>
      <c r="F51" s="15">
        <v>5.3999999999999999E-2</v>
      </c>
      <c r="G51" s="15">
        <v>-5.3999999999999999E-2</v>
      </c>
    </row>
    <row r="52" spans="1:7">
      <c r="A52" s="15" t="str">
        <f>VLOOKUP(B52,'Original 80 Items'!$A$1:$B$80,2,0)</f>
        <v>-The game required very little input from me.</v>
      </c>
      <c r="B52" s="15" t="s">
        <v>131</v>
      </c>
      <c r="C52" s="17" t="s">
        <v>820</v>
      </c>
      <c r="D52" s="15">
        <v>2.3E-2</v>
      </c>
      <c r="E52" s="15" t="s">
        <v>709</v>
      </c>
      <c r="F52" s="15">
        <v>4.5999999999999999E-2</v>
      </c>
      <c r="G52" s="15">
        <v>-3.1E-2</v>
      </c>
    </row>
    <row r="53" spans="1:7">
      <c r="A53" s="15" t="str">
        <f>VLOOKUP(B53,'Original 80 Items'!$A$1:$B$80,2,0)</f>
        <v>-The game controls tripped me up.</v>
      </c>
      <c r="B53" s="15" t="s">
        <v>132</v>
      </c>
      <c r="C53" s="15" t="s">
        <v>246</v>
      </c>
      <c r="D53" s="15">
        <v>1.2999999999999999E-2</v>
      </c>
      <c r="E53" s="15" t="s">
        <v>284</v>
      </c>
      <c r="F53" s="15">
        <v>-2.9000000000000001E-2</v>
      </c>
      <c r="G53" s="17" t="s">
        <v>821</v>
      </c>
    </row>
    <row r="54" spans="1:7">
      <c r="A54" s="15" t="str">
        <f>VLOOKUP(B54,'Original 80 Items'!$A$1:$B$80,2,0)</f>
        <v>-I felt a lot of physical discomfort when playing.</v>
      </c>
      <c r="B54" s="15" t="s">
        <v>133</v>
      </c>
      <c r="C54" s="15" t="s">
        <v>404</v>
      </c>
      <c r="D54" s="15">
        <v>5.5E-2</v>
      </c>
      <c r="E54" s="17" t="s">
        <v>822</v>
      </c>
      <c r="F54" s="15">
        <v>3.4000000000000002E-2</v>
      </c>
      <c r="G54" s="15" t="s">
        <v>230</v>
      </c>
    </row>
    <row r="55" spans="1:7">
      <c r="A55" s="15" t="str">
        <f>VLOOKUP(B55,'Original 80 Items'!$A$1:$B$80,2,0)</f>
        <v>-I was physically overwhelmed when playing the game.</v>
      </c>
      <c r="B55" s="15" t="s">
        <v>134</v>
      </c>
      <c r="C55" s="15">
        <v>-5.1999999999999998E-2</v>
      </c>
      <c r="D55" s="15">
        <v>4.8000000000000001E-2</v>
      </c>
      <c r="E55" s="17" t="s">
        <v>348</v>
      </c>
      <c r="F55" s="15" t="s">
        <v>486</v>
      </c>
      <c r="G55" s="15">
        <v>-1.4999999999999999E-2</v>
      </c>
    </row>
    <row r="56" spans="1:7">
      <c r="A56" s="15" t="str">
        <f>VLOOKUP(B56,'Original 80 Items'!$A$1:$B$80,2,0)</f>
        <v>-I was tired after playing this game.</v>
      </c>
      <c r="B56" s="15" t="s">
        <v>136</v>
      </c>
      <c r="C56" s="15" t="s">
        <v>555</v>
      </c>
      <c r="D56" s="15">
        <v>-6.0000000000000001E-3</v>
      </c>
      <c r="E56" s="17" t="s">
        <v>823</v>
      </c>
      <c r="F56" s="15">
        <v>-3.3000000000000002E-2</v>
      </c>
      <c r="G56" s="15">
        <v>-3.7999999999999999E-2</v>
      </c>
    </row>
    <row r="57" spans="1:7">
      <c r="A57" s="15" t="str">
        <f>VLOOKUP(B57,'Original 80 Items'!$A$1:$B$80,2,0)</f>
        <v>-The physical requirements to play this game had an impact on how I played.</v>
      </c>
      <c r="B57" s="15" t="s">
        <v>137</v>
      </c>
      <c r="C57" s="15">
        <v>-6.9000000000000006E-2</v>
      </c>
      <c r="D57" s="15">
        <v>3.4000000000000002E-2</v>
      </c>
      <c r="E57" s="17" t="s">
        <v>344</v>
      </c>
      <c r="F57" s="15">
        <v>6.4000000000000001E-2</v>
      </c>
      <c r="G57" s="15">
        <v>0.01</v>
      </c>
    </row>
    <row r="58" spans="1:7">
      <c r="A58" s="15" t="str">
        <f>VLOOKUP(B58,'Original 80 Items'!$A$1:$B$80,2,0)</f>
        <v>-I had to do a lot of things simultaneously while playing this game.</v>
      </c>
      <c r="B58" s="13" t="s">
        <v>138</v>
      </c>
      <c r="C58" s="13" t="s">
        <v>824</v>
      </c>
      <c r="D58" s="15" t="s">
        <v>255</v>
      </c>
      <c r="E58" s="15">
        <v>7.6999999999999999E-2</v>
      </c>
      <c r="F58" s="10" t="s">
        <v>637</v>
      </c>
      <c r="G58" s="15">
        <v>1E-3</v>
      </c>
    </row>
    <row r="59" spans="1:7">
      <c r="A59" s="15" t="str">
        <f>VLOOKUP(B59,'Original 80 Items'!$A$1:$B$80,2,0)</f>
        <v>-After playing the game, I just felt like I needed to be alone.</v>
      </c>
      <c r="B59" s="15" t="s">
        <v>140</v>
      </c>
      <c r="C59" s="15">
        <v>-1.4999999999999999E-2</v>
      </c>
      <c r="D59" s="15" t="s">
        <v>699</v>
      </c>
      <c r="E59" s="10" t="s">
        <v>391</v>
      </c>
      <c r="F59" s="15">
        <v>0.01</v>
      </c>
      <c r="G59" s="15">
        <v>2.8000000000000001E-2</v>
      </c>
    </row>
    <row r="60" spans="1:7">
      <c r="A60" s="15" t="str">
        <f>VLOOKUP(B60,'Original 80 Items'!$A$1:$B$80,2,0)</f>
        <v>-This game was socially demanding.</v>
      </c>
      <c r="B60" s="15" t="s">
        <v>141</v>
      </c>
      <c r="C60" s="15">
        <v>0.05</v>
      </c>
      <c r="D60" s="15">
        <v>1.2E-2</v>
      </c>
      <c r="E60" s="15" t="s">
        <v>611</v>
      </c>
      <c r="F60" s="10" t="s">
        <v>337</v>
      </c>
      <c r="G60" s="15">
        <v>0.04</v>
      </c>
    </row>
    <row r="61" spans="1:7">
      <c r="A61" s="15" t="str">
        <f>VLOOKUP(B61,'Original 80 Items'!$A$1:$B$80,2,0)</f>
        <v>-While playing, I was aware of others in the game.</v>
      </c>
      <c r="B61" s="15" t="s">
        <v>142</v>
      </c>
      <c r="C61" s="15">
        <v>2.1000000000000001E-2</v>
      </c>
      <c r="D61" s="15" t="s">
        <v>825</v>
      </c>
      <c r="E61" s="15">
        <v>-0.05</v>
      </c>
      <c r="F61" s="10" t="s">
        <v>358</v>
      </c>
      <c r="G61" s="15" t="s">
        <v>721</v>
      </c>
    </row>
    <row r="62" spans="1:7">
      <c r="A62" s="15" t="str">
        <f>VLOOKUP(B62,'Original 80 Items'!$A$1:$B$80,2,0)</f>
        <v>-I felt that I was constantly being watched while playing.</v>
      </c>
      <c r="B62" s="13" t="s">
        <v>143</v>
      </c>
      <c r="C62" s="15" t="s">
        <v>363</v>
      </c>
      <c r="D62" s="15">
        <v>-6.7000000000000004E-2</v>
      </c>
      <c r="E62" s="15" t="s">
        <v>826</v>
      </c>
      <c r="F62" s="10" t="s">
        <v>827</v>
      </c>
      <c r="G62" s="15">
        <v>1.6E-2</v>
      </c>
    </row>
    <row r="63" spans="1:7">
      <c r="A63" s="15" t="str">
        <f>VLOOKUP(B63,'Original 80 Items'!$A$1:$B$80,2,0)</f>
        <v>-This game was unexpectedly social for me.</v>
      </c>
      <c r="B63" s="15" t="s">
        <v>144</v>
      </c>
      <c r="C63" s="15">
        <v>-4.8000000000000001E-2</v>
      </c>
      <c r="D63" s="15">
        <v>3.5999999999999997E-2</v>
      </c>
      <c r="E63" s="15" t="s">
        <v>202</v>
      </c>
      <c r="F63" s="17" t="s">
        <v>420</v>
      </c>
      <c r="G63" s="15">
        <v>-3.4000000000000002E-2</v>
      </c>
    </row>
    <row r="64" spans="1:7">
      <c r="A64" s="15" t="str">
        <f>VLOOKUP(B64,'Original 80 Items'!$A$1:$B$80,2,0)</f>
        <v>-During gameplay, I felt strong social connections with others.</v>
      </c>
      <c r="B64" s="15" t="s">
        <v>145</v>
      </c>
      <c r="C64" s="15">
        <v>-4.2999999999999997E-2</v>
      </c>
      <c r="D64" s="15" t="s">
        <v>220</v>
      </c>
      <c r="E64" s="15">
        <v>-1.6E-2</v>
      </c>
      <c r="F64" s="17" t="s">
        <v>828</v>
      </c>
      <c r="G64" s="15" t="s">
        <v>829</v>
      </c>
    </row>
    <row r="65" spans="1:7">
      <c r="A65" s="15" t="str">
        <f>VLOOKUP(B65,'Original 80 Items'!$A$1:$B$80,2,0)</f>
        <v>-I felt pressure to have relationships with others in the game.</v>
      </c>
      <c r="B65" s="15" t="s">
        <v>146</v>
      </c>
      <c r="C65" s="15">
        <v>3.1E-2</v>
      </c>
      <c r="D65" s="15" t="s">
        <v>830</v>
      </c>
      <c r="E65" s="15" t="s">
        <v>480</v>
      </c>
      <c r="F65" s="17" t="s">
        <v>344</v>
      </c>
      <c r="G65" s="15" t="s">
        <v>292</v>
      </c>
    </row>
    <row r="66" spans="1:7">
      <c r="A66" s="15" t="str">
        <f>VLOOKUP(B66,'Original 80 Items'!$A$1:$B$80,2,0)</f>
        <v>-I felt obligated to others, while playing.</v>
      </c>
      <c r="B66" s="15" t="s">
        <v>147</v>
      </c>
      <c r="C66" s="15" t="s">
        <v>611</v>
      </c>
      <c r="D66" s="15">
        <v>-3.6999999999999998E-2</v>
      </c>
      <c r="E66" s="15" t="s">
        <v>418</v>
      </c>
      <c r="F66" s="17" t="s">
        <v>422</v>
      </c>
      <c r="G66" s="15">
        <v>2.1000000000000001E-2</v>
      </c>
    </row>
    <row r="67" spans="1:7">
      <c r="A67" s="15" t="str">
        <f>VLOOKUP(B67,'Original 80 Items'!$A$1:$B$80,2,0)</f>
        <v>-I felt taxed after being around others in the game.</v>
      </c>
      <c r="B67" s="13" t="s">
        <v>148</v>
      </c>
      <c r="C67" s="15" t="s">
        <v>392</v>
      </c>
      <c r="D67" s="15">
        <v>8.0000000000000002E-3</v>
      </c>
      <c r="E67" s="10" t="s">
        <v>349</v>
      </c>
      <c r="F67" s="15" t="s">
        <v>280</v>
      </c>
      <c r="G67" s="15">
        <v>7.0999999999999994E-2</v>
      </c>
    </row>
    <row r="68" spans="1:7">
      <c r="A68" s="15" t="str">
        <f>VLOOKUP(B68,'Original 80 Items'!$A$1:$B$80,2,0)</f>
        <v>-It took a lot out of me to be around others in the game.</v>
      </c>
      <c r="B68" s="15" t="s">
        <v>149</v>
      </c>
      <c r="C68" s="15">
        <v>-3.0000000000000001E-3</v>
      </c>
      <c r="D68" s="15">
        <v>3.5999999999999997E-2</v>
      </c>
      <c r="E68" s="17" t="s">
        <v>352</v>
      </c>
      <c r="F68" s="15" t="s">
        <v>586</v>
      </c>
      <c r="G68" s="15" t="s">
        <v>294</v>
      </c>
    </row>
    <row r="69" spans="1:7">
      <c r="A69" s="15" t="str">
        <f>VLOOKUP(B69,'Original 80 Items'!$A$1:$B$80,2,0)</f>
        <v>-The social connections in this game were very energizing to me.</v>
      </c>
      <c r="B69" s="15" t="s">
        <v>150</v>
      </c>
      <c r="C69" s="15" t="s">
        <v>492</v>
      </c>
      <c r="D69" s="15" t="s">
        <v>831</v>
      </c>
      <c r="E69" s="15">
        <v>-3.2000000000000001E-2</v>
      </c>
      <c r="F69" s="17" t="s">
        <v>832</v>
      </c>
      <c r="G69" s="15">
        <v>-4.9000000000000002E-2</v>
      </c>
    </row>
    <row r="70" spans="1:7">
      <c r="A70" s="15" t="str">
        <f>VLOOKUP(B70,'Original 80 Items'!$A$1:$B$80,2,0)</f>
        <v>-When playing, I could feel the presence of others around me.</v>
      </c>
      <c r="B70" s="15" t="s">
        <v>151</v>
      </c>
      <c r="C70" s="15">
        <v>-2.5999999999999999E-2</v>
      </c>
      <c r="D70" s="15">
        <v>2.5000000000000001E-2</v>
      </c>
      <c r="E70" s="15">
        <v>5.0999999999999997E-2</v>
      </c>
      <c r="F70" s="17" t="s">
        <v>356</v>
      </c>
      <c r="G70" s="15" t="s">
        <v>833</v>
      </c>
    </row>
    <row r="71" spans="1:7">
      <c r="A71" s="15" t="str">
        <f>VLOOKUP(B71,'Original 80 Items'!$A$1:$B$80,2,0)</f>
        <v>-I was compelled to interact with others in the game.</v>
      </c>
      <c r="B71" s="15" t="s">
        <v>152</v>
      </c>
      <c r="C71" s="15">
        <v>2E-3</v>
      </c>
      <c r="D71" s="15">
        <v>0.04</v>
      </c>
      <c r="E71" s="15">
        <v>-1.2E-2</v>
      </c>
      <c r="F71" s="17" t="s">
        <v>714</v>
      </c>
      <c r="G71" s="15">
        <v>-4.2000000000000003E-2</v>
      </c>
    </row>
    <row r="72" spans="1:7">
      <c r="A72" s="15" t="str">
        <f>VLOOKUP(B72,'Original 80 Items'!$A$1:$B$80,2,0)</f>
        <v>-I was exhausted after having so many social interactions in this game.</v>
      </c>
      <c r="B72" s="13" t="s">
        <v>153</v>
      </c>
      <c r="C72" s="15">
        <v>-3.1E-2</v>
      </c>
      <c r="D72" s="15" t="s">
        <v>345</v>
      </c>
      <c r="E72" s="13" t="s">
        <v>664</v>
      </c>
      <c r="F72" s="10" t="s">
        <v>834</v>
      </c>
      <c r="G72" s="15">
        <v>5.1999999999999998E-2</v>
      </c>
    </row>
    <row r="73" spans="1:7">
      <c r="A73" s="15" t="str">
        <f>VLOOKUP(B73,'Original 80 Items'!$A$1:$B$80,2,0)</f>
        <v>-I was concerned with how I interacted with others in the game.</v>
      </c>
      <c r="B73" s="15" t="s">
        <v>154</v>
      </c>
      <c r="C73" s="15">
        <v>4.7E-2</v>
      </c>
      <c r="D73" s="15" t="s">
        <v>647</v>
      </c>
      <c r="E73" s="15">
        <v>8.0000000000000002E-3</v>
      </c>
      <c r="F73" s="17" t="s">
        <v>835</v>
      </c>
      <c r="G73" s="15" t="s">
        <v>480</v>
      </c>
    </row>
    <row r="74" spans="1:7">
      <c r="A74" s="15" t="str">
        <f>VLOOKUP(B74,'Original 80 Items'!$A$1:$B$80,2,0)</f>
        <v>-I cared a lot about what others thought of me in the game.</v>
      </c>
      <c r="B74" s="15" t="s">
        <v>155</v>
      </c>
      <c r="C74" s="15">
        <v>1.0999999999999999E-2</v>
      </c>
      <c r="D74" s="15" t="s">
        <v>818</v>
      </c>
      <c r="E74" s="15" t="s">
        <v>257</v>
      </c>
      <c r="F74" s="17" t="s">
        <v>365</v>
      </c>
      <c r="G74" s="15">
        <v>8.9999999999999993E-3</v>
      </c>
    </row>
    <row r="75" spans="1:7">
      <c r="A75" s="15" t="str">
        <f>VLOOKUP(B75,'Original 80 Items'!$A$1:$B$80,2,0)</f>
        <v>-Being around others in the game had an impact on how I played.</v>
      </c>
      <c r="B75" s="15" t="s">
        <v>156</v>
      </c>
      <c r="C75" s="15">
        <v>5.8000000000000003E-2</v>
      </c>
      <c r="D75" s="15" t="s">
        <v>295</v>
      </c>
      <c r="E75" s="15">
        <v>5.8999999999999997E-2</v>
      </c>
      <c r="F75" s="17" t="s">
        <v>467</v>
      </c>
      <c r="G75" s="15">
        <v>-5.8000000000000003E-2</v>
      </c>
    </row>
    <row r="76" spans="1:7">
      <c r="A76" s="15" t="str">
        <f>VLOOKUP(B76,'Original 80 Items'!$A$1:$B$80,2,0)</f>
        <v>-I didn’t notice any others while playing the game.</v>
      </c>
      <c r="B76" s="15" t="s">
        <v>157</v>
      </c>
      <c r="C76" s="15">
        <v>-4.4999999999999998E-2</v>
      </c>
      <c r="D76" s="15" t="s">
        <v>626</v>
      </c>
      <c r="E76" s="15" t="s">
        <v>836</v>
      </c>
      <c r="F76" s="17" t="s">
        <v>370</v>
      </c>
      <c r="G76" s="15">
        <v>-2.4E-2</v>
      </c>
    </row>
    <row r="77" spans="1:7">
      <c r="A77" s="15" t="str">
        <f>VLOOKUP(B77,'Original 80 Items'!$A$1:$B$80,2,0)</f>
        <v>-The game placed a priority on social relationships.</v>
      </c>
      <c r="B77" s="15" t="s">
        <v>158</v>
      </c>
      <c r="C77" s="15">
        <v>-4.2999999999999997E-2</v>
      </c>
      <c r="D77" s="15" t="s">
        <v>738</v>
      </c>
      <c r="E77" s="15">
        <v>-5.6000000000000001E-2</v>
      </c>
      <c r="F77" s="17" t="s">
        <v>802</v>
      </c>
      <c r="G77" s="15" t="s">
        <v>611</v>
      </c>
    </row>
    <row r="78" spans="1:7">
      <c r="A78" s="15" t="str">
        <f>VLOOKUP(B78,'Original 80 Items'!$A$1:$B$80,2,0)</f>
        <v>-Socializing was an important part of playing this game.</v>
      </c>
      <c r="B78" s="15" t="s">
        <v>159</v>
      </c>
      <c r="C78" s="15">
        <v>1.6E-2</v>
      </c>
      <c r="D78" s="15" t="s">
        <v>504</v>
      </c>
      <c r="E78" s="15">
        <v>-5.1999999999999998E-2</v>
      </c>
      <c r="F78" s="17" t="s">
        <v>722</v>
      </c>
      <c r="G78" s="15">
        <v>0.01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53" zoomScale="125" zoomScaleNormal="125" zoomScalePageLayoutView="125" workbookViewId="0">
      <selection activeCell="B72" sqref="B7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8" width="6.84765625" style="7" bestFit="1" customWidth="1"/>
    <col min="9" max="16384" width="10.84765625" style="7"/>
  </cols>
  <sheetData>
    <row r="1" spans="1:8">
      <c r="A1" s="15"/>
      <c r="B1" s="15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9">
        <v>6</v>
      </c>
    </row>
    <row r="2" spans="1:8">
      <c r="A2" s="15" t="str">
        <f>VLOOKUP(B2,'Original 80 Items'!$A$1:$B$80,2,0)</f>
        <v>-The game left me mentally exhausted.</v>
      </c>
      <c r="B2" s="10" t="s">
        <v>80</v>
      </c>
      <c r="C2" s="13" t="s">
        <v>837</v>
      </c>
      <c r="D2" s="15">
        <v>-5.0000000000000001E-3</v>
      </c>
      <c r="E2" s="10" t="s">
        <v>838</v>
      </c>
      <c r="F2" s="15" t="s">
        <v>839</v>
      </c>
      <c r="G2" s="15">
        <v>0</v>
      </c>
      <c r="H2" s="7" t="s">
        <v>753</v>
      </c>
    </row>
    <row r="3" spans="1:8">
      <c r="A3" s="15" t="str">
        <f>VLOOKUP(B3,'Original 80 Items'!$A$1:$B$80,2,0)</f>
        <v>-The game involved a lot of problem-solving.</v>
      </c>
      <c r="B3" s="15" t="s">
        <v>81</v>
      </c>
      <c r="C3" s="17" t="s">
        <v>614</v>
      </c>
      <c r="D3" s="15" t="s">
        <v>246</v>
      </c>
      <c r="E3" s="15" t="s">
        <v>369</v>
      </c>
      <c r="F3" s="15">
        <v>-1.4999999999999999E-2</v>
      </c>
      <c r="G3" s="15">
        <v>-4.9000000000000002E-2</v>
      </c>
      <c r="H3" s="7" t="s">
        <v>233</v>
      </c>
    </row>
    <row r="4" spans="1:8">
      <c r="A4" s="15" t="str">
        <f>VLOOKUP(B4,'Original 80 Items'!$A$1:$B$80,2,0)</f>
        <v>-The game was cognitively demanding.</v>
      </c>
      <c r="B4" s="15" t="s">
        <v>82</v>
      </c>
      <c r="C4" s="17" t="s">
        <v>840</v>
      </c>
      <c r="D4" s="15" t="s">
        <v>267</v>
      </c>
      <c r="E4" s="15">
        <v>0.05</v>
      </c>
      <c r="F4" s="15">
        <v>-1.4E-2</v>
      </c>
      <c r="G4" s="15" t="s">
        <v>565</v>
      </c>
      <c r="H4" s="7" t="s">
        <v>295</v>
      </c>
    </row>
    <row r="5" spans="1:8">
      <c r="A5" s="15" t="str">
        <f>VLOOKUP(B5,'Original 80 Items'!$A$1:$B$80,2,0)</f>
        <v>-I had to think very hard when playing the game.</v>
      </c>
      <c r="B5" s="15" t="s">
        <v>83</v>
      </c>
      <c r="C5" s="17" t="s">
        <v>841</v>
      </c>
      <c r="D5" s="15">
        <v>-0.04</v>
      </c>
      <c r="E5" s="15">
        <v>0.03</v>
      </c>
      <c r="F5" s="15">
        <v>-2.5000000000000001E-2</v>
      </c>
      <c r="G5" s="15">
        <v>2E-3</v>
      </c>
      <c r="H5" s="7">
        <v>-2.9000000000000001E-2</v>
      </c>
    </row>
    <row r="6" spans="1:8">
      <c r="A6" s="15" t="str">
        <f>VLOOKUP(B6,'Original 80 Items'!$A$1:$B$80,2,0)</f>
        <v>-The game required a lot of mental gymnastics.</v>
      </c>
      <c r="B6" s="15" t="s">
        <v>84</v>
      </c>
      <c r="C6" s="17" t="s">
        <v>842</v>
      </c>
      <c r="D6" s="15">
        <v>7.0000000000000001E-3</v>
      </c>
      <c r="E6" s="15" t="s">
        <v>346</v>
      </c>
      <c r="F6" s="15">
        <v>2.4E-2</v>
      </c>
      <c r="G6" s="15">
        <v>-0.02</v>
      </c>
      <c r="H6" s="7">
        <v>-1.6E-2</v>
      </c>
    </row>
    <row r="7" spans="1:8">
      <c r="A7" s="15" t="str">
        <f>VLOOKUP(B7,'Original 80 Items'!$A$1:$B$80,2,0)</f>
        <v>-The game was confusing to me.</v>
      </c>
      <c r="B7" s="10" t="s">
        <v>85</v>
      </c>
      <c r="C7" s="15" t="s">
        <v>281</v>
      </c>
      <c r="D7" s="15">
        <v>-4.8000000000000001E-2</v>
      </c>
      <c r="E7" s="15">
        <v>4.7E-2</v>
      </c>
      <c r="F7" s="15">
        <v>4.2000000000000003E-2</v>
      </c>
      <c r="G7" s="10" t="s">
        <v>543</v>
      </c>
      <c r="H7" s="7" t="s">
        <v>512</v>
      </c>
    </row>
    <row r="8" spans="1:8">
      <c r="A8" s="15" t="str">
        <f>VLOOKUP(B8,'Original 80 Items'!$A$1:$B$80,2,0)</f>
        <v>-The game’s challenges were very clear to me.</v>
      </c>
      <c r="B8" s="10" t="s">
        <v>86</v>
      </c>
      <c r="C8" s="15">
        <v>-5.8000000000000003E-2</v>
      </c>
      <c r="D8" s="15">
        <v>2.1000000000000001E-2</v>
      </c>
      <c r="E8" s="15" t="s">
        <v>843</v>
      </c>
      <c r="F8" s="15">
        <v>-0.05</v>
      </c>
      <c r="G8" s="10" t="s">
        <v>844</v>
      </c>
      <c r="H8" s="7" t="s">
        <v>361</v>
      </c>
    </row>
    <row r="9" spans="1:8">
      <c r="A9" s="15" t="str">
        <f>VLOOKUP(B9,'Original 80 Items'!$A$1:$B$80,2,0)</f>
        <v>-It was very easy to comprehend this game.</v>
      </c>
      <c r="B9" s="10" t="s">
        <v>87</v>
      </c>
      <c r="C9" s="13" t="s">
        <v>773</v>
      </c>
      <c r="D9" s="15">
        <v>-4.2999999999999997E-2</v>
      </c>
      <c r="E9" s="15">
        <v>-1.6E-2</v>
      </c>
      <c r="F9" s="15">
        <v>2.5000000000000001E-2</v>
      </c>
      <c r="G9" s="10" t="s">
        <v>775</v>
      </c>
      <c r="H9" s="7" t="s">
        <v>562</v>
      </c>
    </row>
    <row r="10" spans="1:8">
      <c r="A10" s="15" t="str">
        <f>VLOOKUP(B10,'Original 80 Items'!$A$1:$B$80,2,0)</f>
        <v>-The mental challenges in this game had an impact on how I played.</v>
      </c>
      <c r="B10" s="15" t="s">
        <v>88</v>
      </c>
      <c r="C10" s="17" t="s">
        <v>269</v>
      </c>
      <c r="D10" s="15" t="s">
        <v>387</v>
      </c>
      <c r="E10" s="15">
        <v>3.3000000000000002E-2</v>
      </c>
      <c r="F10" s="15">
        <v>5.5E-2</v>
      </c>
      <c r="G10" s="15">
        <v>-1.4E-2</v>
      </c>
      <c r="H10" s="7">
        <v>4.7E-2</v>
      </c>
    </row>
    <row r="11" spans="1:8">
      <c r="A11" s="15" t="str">
        <f>VLOOKUP(B11,'Original 80 Items'!$A$1:$B$80,2,0)</f>
        <v>-This game doesn’t require a lot of mental effort.</v>
      </c>
      <c r="B11" s="15" t="s">
        <v>89</v>
      </c>
      <c r="C11" s="17" t="s">
        <v>845</v>
      </c>
      <c r="D11" s="15">
        <v>5.8999999999999997E-2</v>
      </c>
      <c r="E11" s="15">
        <v>-6.2E-2</v>
      </c>
      <c r="F11" s="15">
        <v>-5.1999999999999998E-2</v>
      </c>
      <c r="G11" s="15">
        <v>0.02</v>
      </c>
      <c r="H11" s="7" t="s">
        <v>514</v>
      </c>
    </row>
    <row r="12" spans="1:8">
      <c r="A12" s="15" t="str">
        <f>VLOOKUP(B12,'Original 80 Items'!$A$1:$B$80,2,0)</f>
        <v>-I was able to figure that game out quickly.</v>
      </c>
      <c r="B12" s="10" t="s">
        <v>90</v>
      </c>
      <c r="C12" s="10" t="s">
        <v>846</v>
      </c>
      <c r="D12" s="15">
        <v>-4.4999999999999998E-2</v>
      </c>
      <c r="E12" s="15">
        <v>-2.5000000000000001E-2</v>
      </c>
      <c r="F12" s="15">
        <v>3.5999999999999997E-2</v>
      </c>
      <c r="G12" s="13" t="s">
        <v>390</v>
      </c>
      <c r="H12" s="7">
        <v>-1.4E-2</v>
      </c>
    </row>
    <row r="13" spans="1:8">
      <c r="A13" s="15" t="str">
        <f>VLOOKUP(B13,'Original 80 Items'!$A$1:$B$80,2,0)</f>
        <v>-When playing this game, my brain felt overloaded.</v>
      </c>
      <c r="B13" s="10" t="s">
        <v>91</v>
      </c>
      <c r="C13" s="13" t="s">
        <v>662</v>
      </c>
      <c r="D13" s="15">
        <v>-4.4999999999999998E-2</v>
      </c>
      <c r="E13" s="10" t="s">
        <v>783</v>
      </c>
      <c r="F13" s="15" t="s">
        <v>653</v>
      </c>
      <c r="G13" s="15">
        <v>0.04</v>
      </c>
      <c r="H13" s="7" t="s">
        <v>313</v>
      </c>
    </row>
    <row r="14" spans="1:8">
      <c r="A14" s="15" t="str">
        <f>VLOOKUP(B14,'Original 80 Items'!$A$1:$B$80,2,0)</f>
        <v>-This game made me question my own intelligence.</v>
      </c>
      <c r="B14" s="15" t="s">
        <v>92</v>
      </c>
      <c r="C14" s="17" t="s">
        <v>847</v>
      </c>
      <c r="D14" s="15">
        <v>6.0999999999999999E-2</v>
      </c>
      <c r="E14" s="15" t="s">
        <v>239</v>
      </c>
      <c r="F14" s="15">
        <v>-1.0999999999999999E-2</v>
      </c>
      <c r="G14" s="15" t="s">
        <v>230</v>
      </c>
      <c r="H14" s="7" t="s">
        <v>513</v>
      </c>
    </row>
    <row r="15" spans="1:8">
      <c r="A15" s="15" t="str">
        <f>VLOOKUP(B15,'Original 80 Items'!$A$1:$B$80,2,0)</f>
        <v>-It took a lot of thinking to understand the point of the game.</v>
      </c>
      <c r="B15" s="10" t="s">
        <v>93</v>
      </c>
      <c r="C15" s="13" t="s">
        <v>848</v>
      </c>
      <c r="D15" s="15" t="s">
        <v>319</v>
      </c>
      <c r="E15" s="15">
        <v>-3.9E-2</v>
      </c>
      <c r="F15" s="15">
        <v>2.7E-2</v>
      </c>
      <c r="G15" s="10" t="s">
        <v>203</v>
      </c>
      <c r="H15" s="10" t="s">
        <v>497</v>
      </c>
    </row>
    <row r="16" spans="1:8">
      <c r="A16" s="15" t="str">
        <f>VLOOKUP(B16,'Original 80 Items'!$A$1:$B$80,2,0)</f>
        <v>-This game was unexpectedly complicated.</v>
      </c>
      <c r="B16" s="15" t="s">
        <v>94</v>
      </c>
      <c r="C16" s="17" t="s">
        <v>849</v>
      </c>
      <c r="D16" s="15">
        <v>2.7E-2</v>
      </c>
      <c r="E16" s="15" t="s">
        <v>528</v>
      </c>
      <c r="F16" s="15">
        <v>8.9999999999999993E-3</v>
      </c>
      <c r="G16" s="15" t="s">
        <v>850</v>
      </c>
      <c r="H16" s="7" t="s">
        <v>284</v>
      </c>
    </row>
    <row r="17" spans="1:8">
      <c r="A17" s="15" t="str">
        <f>VLOOKUP(B17,'Original 80 Items'!$A$1:$B$80,2,0)</f>
        <v>-I didn’t have to pay very close attention to the game while playing.</v>
      </c>
      <c r="B17" s="15" t="s">
        <v>95</v>
      </c>
      <c r="C17" s="13" t="s">
        <v>642</v>
      </c>
      <c r="D17" s="15" t="s">
        <v>691</v>
      </c>
      <c r="E17" s="15">
        <v>-0.02</v>
      </c>
      <c r="F17" s="15">
        <v>1.2999999999999999E-2</v>
      </c>
      <c r="G17" s="15">
        <v>2.8000000000000001E-2</v>
      </c>
      <c r="H17" s="13" t="s">
        <v>851</v>
      </c>
    </row>
    <row r="18" spans="1:8">
      <c r="A18" s="15" t="str">
        <f>VLOOKUP(B18,'Original 80 Items'!$A$1:$B$80,2,0)</f>
        <v>-The game made me draw on all of my mental resources.</v>
      </c>
      <c r="B18" s="15" t="s">
        <v>96</v>
      </c>
      <c r="C18" s="17" t="s">
        <v>467</v>
      </c>
      <c r="D18" s="15" t="s">
        <v>345</v>
      </c>
      <c r="E18" s="15" t="s">
        <v>480</v>
      </c>
      <c r="F18" s="15">
        <v>-0.03</v>
      </c>
      <c r="G18" s="15">
        <v>-4.4999999999999998E-2</v>
      </c>
      <c r="H18" s="7">
        <v>4.2000000000000003E-2</v>
      </c>
    </row>
    <row r="19" spans="1:8">
      <c r="A19" s="15" t="str">
        <f>VLOOKUP(B19,'Original 80 Items'!$A$1:$B$80,2,0)</f>
        <v>-The game required me to keep track of a lot of things.</v>
      </c>
      <c r="B19" s="15" t="s">
        <v>97</v>
      </c>
      <c r="C19" s="17" t="s">
        <v>620</v>
      </c>
      <c r="D19" s="15">
        <v>-6.0000000000000001E-3</v>
      </c>
      <c r="E19" s="15">
        <v>1.7999999999999999E-2</v>
      </c>
      <c r="F19" s="15" t="s">
        <v>430</v>
      </c>
      <c r="G19" s="15">
        <v>-0.02</v>
      </c>
      <c r="H19" s="7" t="s">
        <v>322</v>
      </c>
    </row>
    <row r="20" spans="1:8">
      <c r="A20" s="15" t="str">
        <f>VLOOKUP(B20,'Original 80 Items'!$A$1:$B$80,2,0)</f>
        <v>-The game stimulated my brain.</v>
      </c>
      <c r="B20" s="15" t="s">
        <v>98</v>
      </c>
      <c r="C20" s="17" t="s">
        <v>713</v>
      </c>
      <c r="D20" s="15" t="s">
        <v>436</v>
      </c>
      <c r="E20" s="15">
        <v>-2.3E-2</v>
      </c>
      <c r="F20" s="15">
        <v>1.0999999999999999E-2</v>
      </c>
      <c r="G20" s="15" t="s">
        <v>698</v>
      </c>
      <c r="H20" s="7">
        <v>-4.7E-2</v>
      </c>
    </row>
    <row r="21" spans="1:8">
      <c r="A21" s="15" t="str">
        <f>VLOOKUP(B21,'Original 80 Items'!$A$1:$B$80,2,0)</f>
        <v>-I had to think through what was happening in the game.</v>
      </c>
      <c r="B21" s="15" t="s">
        <v>99</v>
      </c>
      <c r="C21" s="17" t="s">
        <v>852</v>
      </c>
      <c r="D21" s="15" t="s">
        <v>314</v>
      </c>
      <c r="E21" s="15" t="s">
        <v>530</v>
      </c>
      <c r="F21" s="15" t="s">
        <v>288</v>
      </c>
      <c r="G21" s="15">
        <v>3.4000000000000002E-2</v>
      </c>
      <c r="H21" s="7">
        <v>5.1999999999999998E-2</v>
      </c>
    </row>
    <row r="22" spans="1:8">
      <c r="A22" s="15" t="str">
        <f>VLOOKUP(B22,'Original 80 Items'!$A$1:$B$80,2,0)</f>
        <v>-I was emotionally exhausted after playing the game.</v>
      </c>
      <c r="B22" s="10" t="s">
        <v>100</v>
      </c>
      <c r="C22" s="15" t="s">
        <v>227</v>
      </c>
      <c r="D22" s="15" t="s">
        <v>853</v>
      </c>
      <c r="E22" s="10" t="s">
        <v>670</v>
      </c>
      <c r="F22" s="15">
        <v>1.7999999999999999E-2</v>
      </c>
      <c r="G22" s="15">
        <v>-1.2E-2</v>
      </c>
      <c r="H22" s="7" t="s">
        <v>280</v>
      </c>
    </row>
    <row r="23" spans="1:8">
      <c r="A23" s="15" t="str">
        <f>VLOOKUP(B23,'Original 80 Items'!$A$1:$B$80,2,0)</f>
        <v>-I was emotionally invested in the game.</v>
      </c>
      <c r="B23" s="15" t="s">
        <v>101</v>
      </c>
      <c r="C23" s="15" t="s">
        <v>266</v>
      </c>
      <c r="D23" s="17" t="s">
        <v>854</v>
      </c>
      <c r="E23" s="15">
        <v>3.7999999999999999E-2</v>
      </c>
      <c r="F23" s="15">
        <v>6.0000000000000001E-3</v>
      </c>
      <c r="G23" s="15">
        <v>1.7999999999999999E-2</v>
      </c>
      <c r="H23" s="7">
        <v>-7.3999999999999996E-2</v>
      </c>
    </row>
    <row r="24" spans="1:8">
      <c r="A24" s="15" t="str">
        <f>VLOOKUP(B24,'Original 80 Items'!$A$1:$B$80,2,0)</f>
        <v>-The game really got to me.</v>
      </c>
      <c r="B24" s="15" t="s">
        <v>102</v>
      </c>
      <c r="C24" s="15" t="s">
        <v>437</v>
      </c>
      <c r="D24" s="17" t="s">
        <v>855</v>
      </c>
      <c r="E24" s="15" t="s">
        <v>233</v>
      </c>
      <c r="F24" s="15">
        <v>0.01</v>
      </c>
      <c r="G24" s="15">
        <v>-5.5E-2</v>
      </c>
      <c r="H24" s="7" t="s">
        <v>584</v>
      </c>
    </row>
    <row r="25" spans="1:8">
      <c r="A25" s="15" t="str">
        <f>VLOOKUP(B25,'Original 80 Items'!$A$1:$B$80,2,0)</f>
        <v>-The game gave me the feels.</v>
      </c>
      <c r="B25" s="15" t="s">
        <v>103</v>
      </c>
      <c r="C25" s="15">
        <v>-4.8000000000000001E-2</v>
      </c>
      <c r="D25" s="17" t="s">
        <v>856</v>
      </c>
      <c r="E25" s="15">
        <v>-4.2000000000000003E-2</v>
      </c>
      <c r="F25" s="15">
        <v>-3.3000000000000002E-2</v>
      </c>
      <c r="G25" s="15">
        <v>-1.2999999999999999E-2</v>
      </c>
      <c r="H25" s="7" t="s">
        <v>723</v>
      </c>
    </row>
    <row r="26" spans="1:8">
      <c r="A26" s="15" t="str">
        <f>VLOOKUP(B26,'Original 80 Items'!$A$1:$B$80,2,0)</f>
        <v>-I cared deeply about what was happening in the game.</v>
      </c>
      <c r="B26" s="15" t="s">
        <v>104</v>
      </c>
      <c r="C26" s="15" t="s">
        <v>857</v>
      </c>
      <c r="D26" s="17" t="s">
        <v>412</v>
      </c>
      <c r="E26" s="15">
        <v>4.4999999999999998E-2</v>
      </c>
      <c r="F26" s="15">
        <v>2.1000000000000001E-2</v>
      </c>
      <c r="G26" s="15" t="s">
        <v>565</v>
      </c>
      <c r="H26" s="7">
        <v>-8.2000000000000003E-2</v>
      </c>
    </row>
    <row r="27" spans="1:8">
      <c r="A27" s="15" t="str">
        <f>VLOOKUP(B27,'Original 80 Items'!$A$1:$B$80,2,0)</f>
        <v>-I was moved by the game.</v>
      </c>
      <c r="B27" s="15" t="s">
        <v>105</v>
      </c>
      <c r="C27" s="15">
        <v>0.01</v>
      </c>
      <c r="D27" s="17" t="s">
        <v>487</v>
      </c>
      <c r="E27" s="15">
        <v>2.3E-2</v>
      </c>
      <c r="F27" s="15">
        <v>-3.3000000000000002E-2</v>
      </c>
      <c r="G27" s="15">
        <v>-3.3000000000000002E-2</v>
      </c>
      <c r="H27" s="7" t="s">
        <v>699</v>
      </c>
    </row>
    <row r="28" spans="1:8">
      <c r="A28" s="15" t="str">
        <f>VLOOKUP(B28,'Original 80 Items'!$A$1:$B$80,2,0)</f>
        <v>-I wasn’t emotionally invested in the outcomes of the game.</v>
      </c>
      <c r="B28" s="15" t="s">
        <v>106</v>
      </c>
      <c r="C28" s="15">
        <v>1.4999999999999999E-2</v>
      </c>
      <c r="D28" s="17" t="s">
        <v>459</v>
      </c>
      <c r="E28" s="15">
        <v>-6.0000000000000001E-3</v>
      </c>
      <c r="F28" s="15" t="s">
        <v>492</v>
      </c>
      <c r="G28" s="15" t="s">
        <v>677</v>
      </c>
      <c r="H28" s="7" t="s">
        <v>858</v>
      </c>
    </row>
    <row r="29" spans="1:8">
      <c r="A29" s="15" t="str">
        <f>VLOOKUP(B29,'Original 80 Items'!$A$1:$B$80,2,0)</f>
        <v>-When playing, I was emotionally wrapped up in the game.</v>
      </c>
      <c r="B29" s="15" t="s">
        <v>107</v>
      </c>
      <c r="C29" s="15">
        <v>2.3E-2</v>
      </c>
      <c r="D29" s="17" t="s">
        <v>859</v>
      </c>
      <c r="E29" s="15" t="s">
        <v>860</v>
      </c>
      <c r="F29" s="15">
        <v>2.1999999999999999E-2</v>
      </c>
      <c r="G29" s="15">
        <v>6.0000000000000001E-3</v>
      </c>
      <c r="H29" s="7">
        <v>2.1000000000000001E-2</v>
      </c>
    </row>
    <row r="30" spans="1:8">
      <c r="A30" s="15" t="str">
        <f>VLOOKUP(B30,'Original 80 Items'!$A$1:$B$80,2,0)</f>
        <v>-I had emotional responses to the events in the game.</v>
      </c>
      <c r="B30" s="15" t="s">
        <v>108</v>
      </c>
      <c r="C30" s="15">
        <v>-1.6E-2</v>
      </c>
      <c r="D30" s="17" t="s">
        <v>861</v>
      </c>
      <c r="E30" s="15">
        <v>5.6000000000000001E-2</v>
      </c>
      <c r="F30" s="15" t="s">
        <v>262</v>
      </c>
      <c r="G30" s="15">
        <v>-2.9000000000000001E-2</v>
      </c>
      <c r="H30" s="7">
        <v>-1.4E-2</v>
      </c>
    </row>
    <row r="31" spans="1:8">
      <c r="A31" s="15" t="str">
        <f>VLOOKUP(B31,'Original 80 Items'!$A$1:$B$80,2,0)</f>
        <v>-My emotions ran high while playing this game.</v>
      </c>
      <c r="B31" s="15" t="s">
        <v>109</v>
      </c>
      <c r="C31" s="15" t="s">
        <v>359</v>
      </c>
      <c r="D31" s="17" t="s">
        <v>673</v>
      </c>
      <c r="E31" s="15" t="s">
        <v>862</v>
      </c>
      <c r="F31" s="15" t="s">
        <v>414</v>
      </c>
      <c r="G31" s="15">
        <v>2.4E-2</v>
      </c>
      <c r="H31" s="7">
        <v>-5.3999999999999999E-2</v>
      </c>
    </row>
    <row r="32" spans="1:8">
      <c r="A32" s="15" t="str">
        <f>VLOOKUP(B32,'Original 80 Items'!$A$1:$B$80,2,0)</f>
        <v>-The game tugged at my heartstrings.</v>
      </c>
      <c r="B32" s="15" t="s">
        <v>110</v>
      </c>
      <c r="C32" s="15" t="s">
        <v>737</v>
      </c>
      <c r="D32" s="17" t="s">
        <v>863</v>
      </c>
      <c r="E32" s="15">
        <v>-4.0000000000000001E-3</v>
      </c>
      <c r="F32" s="15" t="s">
        <v>829</v>
      </c>
      <c r="G32" s="15">
        <v>3.4000000000000002E-2</v>
      </c>
      <c r="H32" s="7" t="s">
        <v>281</v>
      </c>
    </row>
    <row r="33" spans="1:8">
      <c r="A33" s="15" t="str">
        <f>VLOOKUP(B33,'Original 80 Items'!$A$1:$B$80,2,0)</f>
        <v>-I had a lot of unexpected feelings during gameplay.</v>
      </c>
      <c r="B33" s="15" t="s">
        <v>111</v>
      </c>
      <c r="C33" s="15">
        <v>1.0999999999999999E-2</v>
      </c>
      <c r="D33" s="17" t="s">
        <v>855</v>
      </c>
      <c r="E33" s="15" t="s">
        <v>400</v>
      </c>
      <c r="F33" s="15">
        <v>5.5E-2</v>
      </c>
      <c r="G33" s="15">
        <v>3.5999999999999997E-2</v>
      </c>
      <c r="H33" s="7" t="s">
        <v>632</v>
      </c>
    </row>
    <row r="34" spans="1:8">
      <c r="A34" s="15" t="str">
        <f>VLOOKUP(B34,'Original 80 Items'!$A$1:$B$80,2,0)</f>
        <v>-I felt emotionally detached from this game.</v>
      </c>
      <c r="B34" s="15" t="s">
        <v>112</v>
      </c>
      <c r="C34" s="15">
        <v>-4.8000000000000001E-2</v>
      </c>
      <c r="D34" s="17" t="s">
        <v>423</v>
      </c>
      <c r="E34" s="15">
        <v>-3.1E-2</v>
      </c>
      <c r="F34" s="15">
        <v>-6.2E-2</v>
      </c>
      <c r="G34" s="15">
        <v>4.0000000000000001E-3</v>
      </c>
      <c r="H34" s="7" t="s">
        <v>629</v>
      </c>
    </row>
    <row r="35" spans="1:8">
      <c r="A35" s="15" t="str">
        <f>VLOOKUP(B35,'Original 80 Items'!$A$1:$B$80,2,0)</f>
        <v>-The events in the game really didn’t matter to me.</v>
      </c>
      <c r="B35" s="15" t="s">
        <v>113</v>
      </c>
      <c r="C35" s="15">
        <v>-6.0000000000000001E-3</v>
      </c>
      <c r="D35" s="17" t="s">
        <v>377</v>
      </c>
      <c r="E35" s="15" t="s">
        <v>583</v>
      </c>
      <c r="F35" s="15">
        <v>-3.3000000000000002E-2</v>
      </c>
      <c r="G35" s="15">
        <v>1.7999999999999999E-2</v>
      </c>
      <c r="H35" s="7" t="s">
        <v>864</v>
      </c>
    </row>
    <row r="36" spans="1:8">
      <c r="A36" s="15" t="str">
        <f>VLOOKUP(B36,'Original 80 Items'!$A$1:$B$80,2,0)</f>
        <v>-Things happening in the game weren’t relevant to me.</v>
      </c>
      <c r="B36" s="10" t="s">
        <v>114</v>
      </c>
      <c r="C36" s="15" t="s">
        <v>363</v>
      </c>
      <c r="D36" s="13" t="s">
        <v>865</v>
      </c>
      <c r="E36" s="15">
        <v>-1.9E-2</v>
      </c>
      <c r="F36" s="15">
        <v>2.7E-2</v>
      </c>
      <c r="G36" s="15">
        <v>-0.02</v>
      </c>
      <c r="H36" s="10" t="s">
        <v>866</v>
      </c>
    </row>
    <row r="37" spans="1:8">
      <c r="A37" s="15" t="str">
        <f>VLOOKUP(B37,'Original 80 Items'!$A$1:$B$80,2,0)</f>
        <v>-I had a strong emotional bond with the game content.</v>
      </c>
      <c r="B37" s="15" t="s">
        <v>115</v>
      </c>
      <c r="C37" s="15">
        <v>-0.04</v>
      </c>
      <c r="D37" s="17" t="s">
        <v>867</v>
      </c>
      <c r="E37" s="15">
        <v>-7.0000000000000001E-3</v>
      </c>
      <c r="F37" s="15">
        <v>0.01</v>
      </c>
      <c r="G37" s="15" t="s">
        <v>721</v>
      </c>
      <c r="H37" s="7" t="s">
        <v>195</v>
      </c>
    </row>
    <row r="38" spans="1:8">
      <c r="A38" s="15" t="str">
        <f>VLOOKUP(B38,'Original 80 Items'!$A$1:$B$80,2,0)</f>
        <v>-I’m passionate about the game.</v>
      </c>
      <c r="B38" s="15" t="s">
        <v>117</v>
      </c>
      <c r="C38" s="15" t="s">
        <v>439</v>
      </c>
      <c r="D38" s="17" t="s">
        <v>868</v>
      </c>
      <c r="E38" s="15">
        <v>-2.1000000000000001E-2</v>
      </c>
      <c r="F38" s="15" t="s">
        <v>753</v>
      </c>
      <c r="G38" s="15" t="s">
        <v>869</v>
      </c>
      <c r="H38" s="7" t="s">
        <v>465</v>
      </c>
    </row>
    <row r="39" spans="1:8">
      <c r="A39" s="15" t="str">
        <f>VLOOKUP(B39,'Original 80 Items'!$A$1:$B$80,2,0)</f>
        <v>-I felt conflicted about things that happened in the game.</v>
      </c>
      <c r="B39" s="10" t="s">
        <v>118</v>
      </c>
      <c r="C39" s="15" t="s">
        <v>665</v>
      </c>
      <c r="D39" s="13" t="s">
        <v>870</v>
      </c>
      <c r="E39" s="15">
        <v>-3.3000000000000002E-2</v>
      </c>
      <c r="F39" s="15" t="s">
        <v>475</v>
      </c>
      <c r="G39" s="15">
        <v>6.2E-2</v>
      </c>
      <c r="H39" s="10" t="s">
        <v>634</v>
      </c>
    </row>
    <row r="40" spans="1:8">
      <c r="A40" s="15" t="str">
        <f>VLOOKUP(B40,'Original 80 Items'!$A$1:$B$80,2,0)</f>
        <v>-The emotions that I felt while playing this game had an impact on how I played.</v>
      </c>
      <c r="B40" s="15" t="s">
        <v>119</v>
      </c>
      <c r="C40" s="15" t="s">
        <v>584</v>
      </c>
      <c r="D40" s="17" t="s">
        <v>438</v>
      </c>
      <c r="E40" s="15" t="s">
        <v>857</v>
      </c>
      <c r="F40" s="15" t="s">
        <v>437</v>
      </c>
      <c r="G40" s="15">
        <v>-6.3E-2</v>
      </c>
      <c r="H40" s="7">
        <v>1.6E-2</v>
      </c>
    </row>
    <row r="41" spans="1:8">
      <c r="A41" s="15" t="str">
        <f>VLOOKUP(B41,'Original 80 Items'!$A$1:$B$80,2,0)</f>
        <v>-I was physically exhausted after playing.</v>
      </c>
      <c r="B41" s="15" t="s">
        <v>120</v>
      </c>
      <c r="C41" s="15">
        <v>-0.01</v>
      </c>
      <c r="D41" s="15">
        <v>8.0000000000000002E-3</v>
      </c>
      <c r="E41" s="17" t="s">
        <v>871</v>
      </c>
      <c r="F41" s="15">
        <v>-4.2999999999999997E-2</v>
      </c>
      <c r="G41" s="15" t="s">
        <v>793</v>
      </c>
      <c r="H41" s="7">
        <v>-1.7999999999999999E-2</v>
      </c>
    </row>
    <row r="42" spans="1:8">
      <c r="A42" s="15" t="str">
        <f>VLOOKUP(B42,'Original 80 Items'!$A$1:$B$80,2,0)</f>
        <v>-I felt strained after playing.</v>
      </c>
      <c r="B42" s="15" t="s">
        <v>121</v>
      </c>
      <c r="C42" s="15" t="s">
        <v>753</v>
      </c>
      <c r="D42" s="15" t="s">
        <v>299</v>
      </c>
      <c r="E42" s="17" t="s">
        <v>607</v>
      </c>
      <c r="F42" s="15">
        <v>0.05</v>
      </c>
      <c r="G42" s="15">
        <v>2.9000000000000001E-2</v>
      </c>
      <c r="H42" s="7" t="s">
        <v>248</v>
      </c>
    </row>
    <row r="43" spans="1:8">
      <c r="A43" s="15" t="str">
        <f>VLOOKUP(B43,'Original 80 Items'!$A$1:$B$80,2,0)</f>
        <v>-The game required a lot of physical movement from me.</v>
      </c>
      <c r="B43" s="15" t="s">
        <v>122</v>
      </c>
      <c r="C43" s="15" t="s">
        <v>679</v>
      </c>
      <c r="D43" s="15">
        <v>1.7999999999999999E-2</v>
      </c>
      <c r="E43" s="17" t="s">
        <v>822</v>
      </c>
      <c r="F43" s="15">
        <v>6.0000000000000001E-3</v>
      </c>
      <c r="G43" s="15">
        <v>6.3E-2</v>
      </c>
      <c r="H43" s="7" t="s">
        <v>624</v>
      </c>
    </row>
    <row r="44" spans="1:8">
      <c r="A44" s="15" t="str">
        <f>VLOOKUP(B44,'Original 80 Items'!$A$1:$B$80,2,0)</f>
        <v>-The game’s controls were like second nature to me.</v>
      </c>
      <c r="B44" s="15" t="s">
        <v>123</v>
      </c>
      <c r="C44" s="15" t="s">
        <v>872</v>
      </c>
      <c r="D44" s="15">
        <v>-8.0000000000000002E-3</v>
      </c>
      <c r="E44" s="15">
        <v>-1.4E-2</v>
      </c>
      <c r="F44" s="15">
        <v>-2.8000000000000001E-2</v>
      </c>
      <c r="G44" s="17" t="s">
        <v>447</v>
      </c>
      <c r="H44" s="7">
        <v>-3.3000000000000002E-2</v>
      </c>
    </row>
    <row r="45" spans="1:8">
      <c r="A45" s="15" t="str">
        <f>VLOOKUP(B45,'Original 80 Items'!$A$1:$B$80,2,0)</f>
        <v>-The controls were very natural to me.</v>
      </c>
      <c r="B45" s="15" t="s">
        <v>124</v>
      </c>
      <c r="C45" s="15">
        <v>-0.04</v>
      </c>
      <c r="D45" s="15">
        <v>3.0000000000000001E-3</v>
      </c>
      <c r="E45" s="15">
        <v>4.0000000000000001E-3</v>
      </c>
      <c r="F45" s="15">
        <v>3.5999999999999997E-2</v>
      </c>
      <c r="G45" s="17" t="s">
        <v>873</v>
      </c>
      <c r="H45" s="7">
        <v>-3.4000000000000002E-2</v>
      </c>
    </row>
    <row r="46" spans="1:8">
      <c r="A46" s="15" t="str">
        <f>VLOOKUP(B46,'Original 80 Items'!$A$1:$B$80,2,0)</f>
        <v>-The controls felt like an extension of me.</v>
      </c>
      <c r="B46" s="15" t="s">
        <v>125</v>
      </c>
      <c r="C46" s="15" t="s">
        <v>305</v>
      </c>
      <c r="D46" s="15">
        <v>-5.0000000000000001E-3</v>
      </c>
      <c r="E46" s="15" t="s">
        <v>449</v>
      </c>
      <c r="F46" s="15">
        <v>5.1999999999999998E-2</v>
      </c>
      <c r="G46" s="17" t="s">
        <v>874</v>
      </c>
      <c r="H46" s="7">
        <v>-3.3000000000000002E-2</v>
      </c>
    </row>
    <row r="47" spans="1:8">
      <c r="A47" s="15" t="str">
        <f>VLOOKUP(B47,'Original 80 Items'!$A$1:$B$80,2,0)</f>
        <v>-My body felt drained after gameplay.</v>
      </c>
      <c r="B47" s="15" t="s">
        <v>126</v>
      </c>
      <c r="C47" s="15" t="s">
        <v>677</v>
      </c>
      <c r="D47" s="15" t="s">
        <v>242</v>
      </c>
      <c r="E47" s="17" t="s">
        <v>875</v>
      </c>
      <c r="F47" s="15" t="s">
        <v>303</v>
      </c>
      <c r="G47" s="15" t="s">
        <v>442</v>
      </c>
      <c r="H47" s="7">
        <v>1.2999999999999999E-2</v>
      </c>
    </row>
    <row r="48" spans="1:8">
      <c r="A48" s="15" t="str">
        <f>VLOOKUP(B48,'Original 80 Items'!$A$1:$B$80,2,0)</f>
        <v>-I had a difficult time finding different game controls when I needed to.</v>
      </c>
      <c r="B48" s="15" t="s">
        <v>127</v>
      </c>
      <c r="C48" s="15">
        <v>1.2999999999999999E-2</v>
      </c>
      <c r="D48" s="15">
        <v>1.7000000000000001E-2</v>
      </c>
      <c r="E48" s="15" t="s">
        <v>327</v>
      </c>
      <c r="F48" s="15">
        <v>3.2000000000000001E-2</v>
      </c>
      <c r="G48" s="17" t="s">
        <v>335</v>
      </c>
      <c r="H48" s="7" t="s">
        <v>286</v>
      </c>
    </row>
    <row r="49" spans="1:8">
      <c r="A49" s="15" t="str">
        <f>VLOOKUP(B49,'Original 80 Items'!$A$1:$B$80,2,0)</f>
        <v>-The game was physically relaxing for me.</v>
      </c>
      <c r="B49" s="10" t="s">
        <v>128</v>
      </c>
      <c r="C49" s="15">
        <v>2.7E-2</v>
      </c>
      <c r="D49" s="15" t="s">
        <v>591</v>
      </c>
      <c r="E49" s="10" t="s">
        <v>496</v>
      </c>
      <c r="F49" s="15">
        <v>-6.6000000000000003E-2</v>
      </c>
      <c r="G49" s="15" t="s">
        <v>454</v>
      </c>
      <c r="H49" s="7" t="s">
        <v>465</v>
      </c>
    </row>
    <row r="50" spans="1:8">
      <c r="A50" s="15" t="str">
        <f>VLOOKUP(B50,'Original 80 Items'!$A$1:$B$80,2,0)</f>
        <v>-The game controls were easy to handle for me.</v>
      </c>
      <c r="B50" s="15" t="s">
        <v>129</v>
      </c>
      <c r="C50" s="15" t="s">
        <v>266</v>
      </c>
      <c r="D50" s="15">
        <v>-1.2E-2</v>
      </c>
      <c r="E50" s="15" t="s">
        <v>345</v>
      </c>
      <c r="F50" s="15">
        <v>-7.0000000000000001E-3</v>
      </c>
      <c r="G50" s="17" t="s">
        <v>458</v>
      </c>
      <c r="H50" s="7" t="s">
        <v>504</v>
      </c>
    </row>
    <row r="51" spans="1:8">
      <c r="A51" s="15" t="str">
        <f>VLOOKUP(B51,'Original 80 Items'!$A$1:$B$80,2,0)</f>
        <v>-The game was physically demanding.</v>
      </c>
      <c r="B51" s="15" t="s">
        <v>130</v>
      </c>
      <c r="C51" s="15">
        <v>-4.7E-2</v>
      </c>
      <c r="D51" s="15">
        <v>4.1000000000000002E-2</v>
      </c>
      <c r="E51" s="15" t="s">
        <v>876</v>
      </c>
      <c r="F51" s="15">
        <v>4.2999999999999997E-2</v>
      </c>
      <c r="G51" s="15">
        <v>-3.0000000000000001E-3</v>
      </c>
      <c r="H51" s="7" t="s">
        <v>322</v>
      </c>
    </row>
    <row r="52" spans="1:8">
      <c r="A52" s="15" t="str">
        <f>VLOOKUP(B52,'Original 80 Items'!$A$1:$B$80,2,0)</f>
        <v>-The game required very little input from me.</v>
      </c>
      <c r="B52" s="10" t="s">
        <v>131</v>
      </c>
      <c r="C52" s="10" t="s">
        <v>877</v>
      </c>
      <c r="D52" s="15" t="s">
        <v>372</v>
      </c>
      <c r="E52" s="15">
        <v>-3.2000000000000001E-2</v>
      </c>
      <c r="F52" s="15">
        <v>4.3999999999999997E-2</v>
      </c>
      <c r="G52" s="15">
        <v>1.4E-2</v>
      </c>
      <c r="H52" s="7" t="s">
        <v>878</v>
      </c>
    </row>
    <row r="53" spans="1:8">
      <c r="A53" s="15" t="str">
        <f>VLOOKUP(B53,'Original 80 Items'!$A$1:$B$80,2,0)</f>
        <v>-The game controls tripped me up.</v>
      </c>
      <c r="B53" s="15" t="s">
        <v>132</v>
      </c>
      <c r="C53" s="15" t="s">
        <v>418</v>
      </c>
      <c r="D53" s="15">
        <v>0.03</v>
      </c>
      <c r="E53" s="15" t="s">
        <v>654</v>
      </c>
      <c r="F53" s="15">
        <v>-0.03</v>
      </c>
      <c r="G53" s="17" t="s">
        <v>879</v>
      </c>
      <c r="H53" s="7">
        <v>-0.01</v>
      </c>
    </row>
    <row r="54" spans="1:8">
      <c r="A54" s="15" t="str">
        <f>VLOOKUP(B54,'Original 80 Items'!$A$1:$B$80,2,0)</f>
        <v>-I felt a lot of physical discomfort when playing.</v>
      </c>
      <c r="B54" s="15" t="s">
        <v>133</v>
      </c>
      <c r="C54" s="15" t="s">
        <v>530</v>
      </c>
      <c r="D54" s="15">
        <v>4.8000000000000001E-2</v>
      </c>
      <c r="E54" s="15" t="s">
        <v>880</v>
      </c>
      <c r="F54" s="15">
        <v>2.9000000000000001E-2</v>
      </c>
      <c r="G54" s="15" t="s">
        <v>346</v>
      </c>
      <c r="H54" s="7" t="s">
        <v>461</v>
      </c>
    </row>
    <row r="55" spans="1:8">
      <c r="A55" s="15" t="str">
        <f>VLOOKUP(B55,'Original 80 Items'!$A$1:$B$80,2,0)</f>
        <v>-I was physically overwhelmed when playing the game.</v>
      </c>
      <c r="B55" s="15" t="s">
        <v>134</v>
      </c>
      <c r="C55" s="15">
        <v>-4.9000000000000002E-2</v>
      </c>
      <c r="D55" s="15">
        <v>4.1000000000000002E-2</v>
      </c>
      <c r="E55" s="15" t="s">
        <v>881</v>
      </c>
      <c r="F55" s="15" t="s">
        <v>268</v>
      </c>
      <c r="G55" s="15">
        <v>-6.0000000000000001E-3</v>
      </c>
      <c r="H55" s="7" t="s">
        <v>469</v>
      </c>
    </row>
    <row r="56" spans="1:8">
      <c r="A56" s="15" t="str">
        <f>VLOOKUP(B56,'Original 80 Items'!$A$1:$B$80,2,0)</f>
        <v>-I was tired after playing this game.</v>
      </c>
      <c r="B56" s="15" t="s">
        <v>136</v>
      </c>
      <c r="C56" s="15" t="s">
        <v>647</v>
      </c>
      <c r="D56" s="15">
        <v>-1.0999999999999999E-2</v>
      </c>
      <c r="E56" s="15" t="s">
        <v>882</v>
      </c>
      <c r="F56" s="15">
        <v>-3.6999999999999998E-2</v>
      </c>
      <c r="G56" s="15">
        <v>-0.03</v>
      </c>
      <c r="H56" s="7" t="s">
        <v>248</v>
      </c>
    </row>
    <row r="57" spans="1:8">
      <c r="A57" s="15" t="str">
        <f>VLOOKUP(B57,'Original 80 Items'!$A$1:$B$80,2,0)</f>
        <v>-The physical requirements to play this game had an impact on how I played.</v>
      </c>
      <c r="B57" s="15" t="s">
        <v>137</v>
      </c>
      <c r="C57" s="15" t="s">
        <v>302</v>
      </c>
      <c r="D57" s="15">
        <v>7.0000000000000007E-2</v>
      </c>
      <c r="E57" s="15" t="s">
        <v>883</v>
      </c>
      <c r="F57" s="15">
        <v>5.5E-2</v>
      </c>
      <c r="G57" s="15">
        <v>4.9000000000000002E-2</v>
      </c>
      <c r="H57" s="7">
        <v>-8.8999999999999996E-2</v>
      </c>
    </row>
    <row r="58" spans="1:8">
      <c r="A58" s="15" t="str">
        <f>VLOOKUP(B58,'Original 80 Items'!$A$1:$B$80,2,0)</f>
        <v>-I had to do a lot of things simultaneously while playing this game.</v>
      </c>
      <c r="B58" s="10" t="s">
        <v>138</v>
      </c>
      <c r="C58" s="10" t="s">
        <v>884</v>
      </c>
      <c r="D58" s="15" t="s">
        <v>251</v>
      </c>
      <c r="E58" s="15" t="s">
        <v>885</v>
      </c>
      <c r="F58" s="15" t="s">
        <v>618</v>
      </c>
      <c r="G58" s="15">
        <v>2.7E-2</v>
      </c>
      <c r="H58" s="7" t="s">
        <v>886</v>
      </c>
    </row>
    <row r="59" spans="1:8">
      <c r="A59" s="15" t="str">
        <f>VLOOKUP(B59,'Original 80 Items'!$A$1:$B$80,2,0)</f>
        <v>-After playing the game, I just felt like I needed to be alone.</v>
      </c>
      <c r="B59" s="10" t="s">
        <v>140</v>
      </c>
      <c r="C59" s="15">
        <v>2.8000000000000001E-2</v>
      </c>
      <c r="D59" s="15" t="s">
        <v>224</v>
      </c>
      <c r="E59" s="10" t="s">
        <v>887</v>
      </c>
      <c r="F59" s="15">
        <v>1.0999999999999999E-2</v>
      </c>
      <c r="G59" s="15">
        <v>-1.2E-2</v>
      </c>
      <c r="H59" s="10" t="s">
        <v>774</v>
      </c>
    </row>
    <row r="60" spans="1:8">
      <c r="A60" s="15" t="str">
        <f>VLOOKUP(B60,'Original 80 Items'!$A$1:$B$80,2,0)</f>
        <v>-This game was socially demanding.</v>
      </c>
      <c r="B60" s="15" t="s">
        <v>141</v>
      </c>
      <c r="C60" s="15">
        <v>0.05</v>
      </c>
      <c r="D60" s="15">
        <v>1.2E-2</v>
      </c>
      <c r="E60" s="15" t="s">
        <v>406</v>
      </c>
      <c r="F60" s="17" t="s">
        <v>700</v>
      </c>
      <c r="G60" s="15">
        <v>0.03</v>
      </c>
      <c r="H60" s="7">
        <v>2.7E-2</v>
      </c>
    </row>
    <row r="61" spans="1:8">
      <c r="A61" s="15" t="str">
        <f>VLOOKUP(B61,'Original 80 Items'!$A$1:$B$80,2,0)</f>
        <v>-While playing, I was aware of others in the game.</v>
      </c>
      <c r="B61" s="15" t="s">
        <v>142</v>
      </c>
      <c r="C61" s="15">
        <v>0</v>
      </c>
      <c r="D61" s="15" t="s">
        <v>357</v>
      </c>
      <c r="E61" s="15">
        <v>-6.0000000000000001E-3</v>
      </c>
      <c r="F61" s="17" t="s">
        <v>358</v>
      </c>
      <c r="G61" s="15" t="s">
        <v>443</v>
      </c>
      <c r="H61" s="7" t="s">
        <v>277</v>
      </c>
    </row>
    <row r="62" spans="1:8">
      <c r="A62" s="15" t="str">
        <f>VLOOKUP(B62,'Original 80 Items'!$A$1:$B$80,2,0)</f>
        <v>-I felt that I was constantly being watched while playing.</v>
      </c>
      <c r="B62" s="10" t="s">
        <v>143</v>
      </c>
      <c r="C62" s="15" t="s">
        <v>319</v>
      </c>
      <c r="D62" s="15">
        <v>-5.0999999999999997E-2</v>
      </c>
      <c r="E62" s="15" t="s">
        <v>488</v>
      </c>
      <c r="F62" s="10" t="s">
        <v>214</v>
      </c>
      <c r="G62" s="15">
        <v>2.5999999999999999E-2</v>
      </c>
      <c r="H62" s="7">
        <v>-2.5000000000000001E-2</v>
      </c>
    </row>
    <row r="63" spans="1:8">
      <c r="A63" s="15" t="str">
        <f>VLOOKUP(B63,'Original 80 Items'!$A$1:$B$80,2,0)</f>
        <v>-This game was unexpectedly social for me.</v>
      </c>
      <c r="B63" s="15" t="s">
        <v>144</v>
      </c>
      <c r="C63" s="15">
        <v>-3.9E-2</v>
      </c>
      <c r="D63" s="15">
        <v>0.02</v>
      </c>
      <c r="E63" s="15">
        <v>6.7000000000000004E-2</v>
      </c>
      <c r="F63" s="17" t="s">
        <v>341</v>
      </c>
      <c r="G63" s="15">
        <v>-4.9000000000000002E-2</v>
      </c>
      <c r="H63" s="7" t="s">
        <v>336</v>
      </c>
    </row>
    <row r="64" spans="1:8">
      <c r="A64" s="15" t="str">
        <f>VLOOKUP(B64,'Original 80 Items'!$A$1:$B$80,2,0)</f>
        <v>-During gameplay, I felt strong social connections with others.</v>
      </c>
      <c r="B64" s="15" t="s">
        <v>145</v>
      </c>
      <c r="C64" s="15">
        <v>-4.2000000000000003E-2</v>
      </c>
      <c r="D64" s="15" t="s">
        <v>580</v>
      </c>
      <c r="E64" s="15">
        <v>-2.8000000000000001E-2</v>
      </c>
      <c r="F64" s="17" t="s">
        <v>828</v>
      </c>
      <c r="G64" s="15" t="s">
        <v>453</v>
      </c>
      <c r="H64" s="7">
        <v>3.3000000000000002E-2</v>
      </c>
    </row>
    <row r="65" spans="1:8">
      <c r="A65" s="15" t="str">
        <f>VLOOKUP(B65,'Original 80 Items'!$A$1:$B$80,2,0)</f>
        <v>-I felt pressure to have relationships with others in the game.</v>
      </c>
      <c r="B65" s="15" t="s">
        <v>146</v>
      </c>
      <c r="C65" s="15">
        <v>5.1999999999999998E-2</v>
      </c>
      <c r="D65" s="15" t="s">
        <v>305</v>
      </c>
      <c r="E65" s="15">
        <v>2.1999999999999999E-2</v>
      </c>
      <c r="F65" s="17" t="s">
        <v>888</v>
      </c>
      <c r="G65" s="15" t="s">
        <v>257</v>
      </c>
      <c r="H65" s="7" t="s">
        <v>305</v>
      </c>
    </row>
    <row r="66" spans="1:8">
      <c r="A66" s="15" t="str">
        <f>VLOOKUP(B66,'Original 80 Items'!$A$1:$B$80,2,0)</f>
        <v>-I felt obligated to others, while playing.</v>
      </c>
      <c r="B66" s="15" t="s">
        <v>147</v>
      </c>
      <c r="C66" s="15" t="s">
        <v>230</v>
      </c>
      <c r="D66" s="15">
        <v>-2.1999999999999999E-2</v>
      </c>
      <c r="E66" s="15" t="s">
        <v>406</v>
      </c>
      <c r="F66" s="17" t="s">
        <v>422</v>
      </c>
      <c r="G66" s="15">
        <v>2.1000000000000001E-2</v>
      </c>
      <c r="H66" s="7">
        <v>-4.2999999999999997E-2</v>
      </c>
    </row>
    <row r="67" spans="1:8">
      <c r="A67" s="15" t="str">
        <f>VLOOKUP(B67,'Original 80 Items'!$A$1:$B$80,2,0)</f>
        <v>-I felt taxed after being around others in the game.</v>
      </c>
      <c r="B67" s="10" t="s">
        <v>148</v>
      </c>
      <c r="C67" s="15" t="s">
        <v>535</v>
      </c>
      <c r="D67" s="15">
        <v>-4.3999999999999997E-2</v>
      </c>
      <c r="E67" s="10" t="s">
        <v>600</v>
      </c>
      <c r="F67" s="15" t="s">
        <v>654</v>
      </c>
      <c r="G67" s="15">
        <v>3.2000000000000001E-2</v>
      </c>
      <c r="H67" s="7" t="s">
        <v>632</v>
      </c>
    </row>
    <row r="68" spans="1:8">
      <c r="A68" s="15" t="str">
        <f>VLOOKUP(B68,'Original 80 Items'!$A$1:$B$80,2,0)</f>
        <v>-It took a lot out of me to be around others in the game.</v>
      </c>
      <c r="B68" s="10" t="s">
        <v>149</v>
      </c>
      <c r="C68" s="15">
        <v>4.1000000000000002E-2</v>
      </c>
      <c r="D68" s="15">
        <v>-3.4000000000000002E-2</v>
      </c>
      <c r="E68" s="10" t="s">
        <v>889</v>
      </c>
      <c r="F68" s="15" t="s">
        <v>401</v>
      </c>
      <c r="G68" s="15">
        <v>4.7E-2</v>
      </c>
      <c r="H68" s="10" t="s">
        <v>389</v>
      </c>
    </row>
    <row r="69" spans="1:8">
      <c r="A69" s="15" t="str">
        <f>VLOOKUP(B69,'Original 80 Items'!$A$1:$B$80,2,0)</f>
        <v>-The social connections in this game were very energizing to me.</v>
      </c>
      <c r="B69" s="15" t="s">
        <v>150</v>
      </c>
      <c r="C69" s="15" t="s">
        <v>492</v>
      </c>
      <c r="D69" s="15" t="s">
        <v>890</v>
      </c>
      <c r="E69" s="15">
        <v>-3.1E-2</v>
      </c>
      <c r="F69" s="17" t="s">
        <v>832</v>
      </c>
      <c r="G69" s="15" t="s">
        <v>267</v>
      </c>
      <c r="H69" s="7">
        <v>2.5000000000000001E-2</v>
      </c>
    </row>
    <row r="70" spans="1:8">
      <c r="A70" s="15" t="str">
        <f>VLOOKUP(B70,'Original 80 Items'!$A$1:$B$80,2,0)</f>
        <v>-When playing, I could feel the presence of others around me.</v>
      </c>
      <c r="B70" s="15" t="s">
        <v>151</v>
      </c>
      <c r="C70" s="15">
        <v>-4.2000000000000003E-2</v>
      </c>
      <c r="D70" s="15">
        <v>4.5999999999999999E-2</v>
      </c>
      <c r="E70" s="15" t="s">
        <v>331</v>
      </c>
      <c r="F70" s="17" t="s">
        <v>356</v>
      </c>
      <c r="G70" s="15">
        <v>-6.2E-2</v>
      </c>
      <c r="H70" s="7" t="s">
        <v>504</v>
      </c>
    </row>
    <row r="71" spans="1:8">
      <c r="A71" s="15" t="str">
        <f>VLOOKUP(B71,'Original 80 Items'!$A$1:$B$80,2,0)</f>
        <v>-I was compelled to interact with others in the game.</v>
      </c>
      <c r="B71" s="15" t="s">
        <v>152</v>
      </c>
      <c r="C71" s="15">
        <v>3.0000000000000001E-3</v>
      </c>
      <c r="D71" s="15">
        <v>3.6999999999999998E-2</v>
      </c>
      <c r="E71" s="15">
        <v>-2.1999999999999999E-2</v>
      </c>
      <c r="F71" s="17" t="s">
        <v>714</v>
      </c>
      <c r="G71" s="15">
        <v>-5.2999999999999999E-2</v>
      </c>
      <c r="H71" s="7">
        <v>1.7000000000000001E-2</v>
      </c>
    </row>
    <row r="72" spans="1:8">
      <c r="A72" s="15" t="str">
        <f>VLOOKUP(B72,'Original 80 Items'!$A$1:$B$80,2,0)</f>
        <v>-I was exhausted after having so many social interactions in this game.</v>
      </c>
      <c r="B72" s="10" t="s">
        <v>153</v>
      </c>
      <c r="C72" s="15">
        <v>1.4E-2</v>
      </c>
      <c r="D72" s="15">
        <v>4.1000000000000002E-2</v>
      </c>
      <c r="E72" s="10" t="s">
        <v>790</v>
      </c>
      <c r="F72" s="10" t="s">
        <v>312</v>
      </c>
      <c r="G72" s="15">
        <v>3.0000000000000001E-3</v>
      </c>
      <c r="H72" s="10" t="s">
        <v>891</v>
      </c>
    </row>
    <row r="73" spans="1:8">
      <c r="A73" s="15" t="str">
        <f>VLOOKUP(B73,'Original 80 Items'!$A$1:$B$80,2,0)</f>
        <v>-I was concerned with how I interacted with others in the game.</v>
      </c>
      <c r="B73" s="15" t="s">
        <v>154</v>
      </c>
      <c r="C73" s="15">
        <v>5.6000000000000001E-2</v>
      </c>
      <c r="D73" s="15" t="s">
        <v>682</v>
      </c>
      <c r="E73" s="15">
        <v>-1.4999999999999999E-2</v>
      </c>
      <c r="F73" s="17" t="s">
        <v>822</v>
      </c>
      <c r="G73" s="15" t="s">
        <v>421</v>
      </c>
      <c r="H73" s="7" t="s">
        <v>351</v>
      </c>
    </row>
    <row r="74" spans="1:8">
      <c r="A74" s="15" t="str">
        <f>VLOOKUP(B74,'Original 80 Items'!$A$1:$B$80,2,0)</f>
        <v>-I cared a lot about what others thought of me in the game.</v>
      </c>
      <c r="B74" s="15" t="s">
        <v>155</v>
      </c>
      <c r="C74" s="15">
        <v>0.01</v>
      </c>
      <c r="D74" s="15" t="s">
        <v>588</v>
      </c>
      <c r="E74" s="15" t="s">
        <v>351</v>
      </c>
      <c r="F74" s="17" t="s">
        <v>500</v>
      </c>
      <c r="G74" s="15">
        <v>4.0000000000000001E-3</v>
      </c>
      <c r="H74" s="7">
        <v>2.1999999999999999E-2</v>
      </c>
    </row>
    <row r="75" spans="1:8">
      <c r="A75" s="15" t="str">
        <f>VLOOKUP(B75,'Original 80 Items'!$A$1:$B$80,2,0)</f>
        <v>-Being around others in the game had an impact on how I played.</v>
      </c>
      <c r="B75" s="15" t="s">
        <v>156</v>
      </c>
      <c r="C75" s="15">
        <v>4.7E-2</v>
      </c>
      <c r="D75" s="15">
        <v>-5.1999999999999998E-2</v>
      </c>
      <c r="E75" s="15" t="s">
        <v>351</v>
      </c>
      <c r="F75" s="17" t="s">
        <v>367</v>
      </c>
      <c r="G75" s="15">
        <v>-5.3999999999999999E-2</v>
      </c>
      <c r="H75" s="7">
        <v>-5.8000000000000003E-2</v>
      </c>
    </row>
    <row r="76" spans="1:8">
      <c r="A76" s="15" t="str">
        <f>VLOOKUP(B76,'Original 80 Items'!$A$1:$B$80,2,0)</f>
        <v>-I didn’t notice any others while playing the game.</v>
      </c>
      <c r="B76" s="15" t="s">
        <v>157</v>
      </c>
      <c r="C76" s="15" t="s">
        <v>892</v>
      </c>
      <c r="D76" s="15" t="s">
        <v>455</v>
      </c>
      <c r="E76" s="15">
        <v>-5.2999999999999999E-2</v>
      </c>
      <c r="F76" s="17" t="s">
        <v>719</v>
      </c>
      <c r="G76" s="15">
        <v>1.6E-2</v>
      </c>
      <c r="H76" s="7" t="s">
        <v>752</v>
      </c>
    </row>
    <row r="77" spans="1:8">
      <c r="A77" s="15" t="str">
        <f>VLOOKUP(B77,'Original 80 Items'!$A$1:$B$80,2,0)</f>
        <v>-The game placed a priority on social relationships.</v>
      </c>
      <c r="B77" s="15" t="s">
        <v>158</v>
      </c>
      <c r="C77" s="15">
        <v>-3.1E-2</v>
      </c>
      <c r="D77" s="15" t="s">
        <v>613</v>
      </c>
      <c r="E77" s="15" t="s">
        <v>299</v>
      </c>
      <c r="F77" s="17" t="s">
        <v>893</v>
      </c>
      <c r="G77" s="15" t="s">
        <v>677</v>
      </c>
      <c r="H77" s="7" t="s">
        <v>584</v>
      </c>
    </row>
    <row r="78" spans="1:8">
      <c r="A78" s="15" t="str">
        <f>VLOOKUP(B78,'Original 80 Items'!$A$1:$B$80,2,0)</f>
        <v>-Socializing was an important part of playing this game.</v>
      </c>
      <c r="B78" s="15" t="s">
        <v>159</v>
      </c>
      <c r="C78" s="15">
        <v>7.0000000000000001E-3</v>
      </c>
      <c r="D78" s="15" t="s">
        <v>193</v>
      </c>
      <c r="E78" s="15">
        <v>-3.6999999999999998E-2</v>
      </c>
      <c r="F78" s="17" t="s">
        <v>265</v>
      </c>
      <c r="G78" s="15">
        <v>6.0000000000000001E-3</v>
      </c>
      <c r="H78" s="7">
        <v>-4.8000000000000001E-2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47" zoomScale="125" zoomScaleNormal="125" zoomScalePageLayoutView="125" workbookViewId="0">
      <selection activeCell="B72" sqref="B7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9" width="6.84765625" style="7" bestFit="1" customWidth="1"/>
    <col min="10" max="16384" width="10.84765625" style="7"/>
  </cols>
  <sheetData>
    <row r="1" spans="1:9">
      <c r="A1" s="15"/>
      <c r="B1" s="15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9">
        <v>6</v>
      </c>
      <c r="I1" s="11">
        <v>7</v>
      </c>
    </row>
    <row r="2" spans="1:9">
      <c r="A2" s="15" t="str">
        <f>VLOOKUP(B2,'Original 80 Items'!$A$1:$B$80,2,0)</f>
        <v>-The game left me mentally exhausted.</v>
      </c>
      <c r="B2" s="15" t="s">
        <v>80</v>
      </c>
      <c r="C2" s="15" t="s">
        <v>543</v>
      </c>
      <c r="D2" s="15">
        <v>1.2E-2</v>
      </c>
      <c r="E2" s="17" t="s">
        <v>417</v>
      </c>
      <c r="F2" s="15">
        <v>-4.3999999999999997E-2</v>
      </c>
      <c r="G2" s="15">
        <v>8.0000000000000002E-3</v>
      </c>
      <c r="H2" s="7">
        <v>-2.1999999999999999E-2</v>
      </c>
      <c r="I2" s="7">
        <v>2E-3</v>
      </c>
    </row>
    <row r="3" spans="1:9">
      <c r="A3" s="15" t="str">
        <f>VLOOKUP(B3,'Original 80 Items'!$A$1:$B$80,2,0)</f>
        <v>-The game involved a lot of problem-solving.</v>
      </c>
      <c r="B3" s="15" t="s">
        <v>81</v>
      </c>
      <c r="C3" s="17" t="s">
        <v>411</v>
      </c>
      <c r="D3" s="15">
        <v>4.5999999999999999E-2</v>
      </c>
      <c r="E3" s="15" t="s">
        <v>237</v>
      </c>
      <c r="F3" s="15">
        <v>-2.5000000000000001E-2</v>
      </c>
      <c r="G3" s="15">
        <v>-5.0999999999999997E-2</v>
      </c>
      <c r="H3" s="7">
        <v>-6.8000000000000005E-2</v>
      </c>
      <c r="I3" s="7" t="s">
        <v>586</v>
      </c>
    </row>
    <row r="4" spans="1:9">
      <c r="A4" s="15" t="str">
        <f>VLOOKUP(B4,'Original 80 Items'!$A$1:$B$80,2,0)</f>
        <v>-The game was cognitively demanding.</v>
      </c>
      <c r="B4" s="15" t="s">
        <v>82</v>
      </c>
      <c r="C4" s="17" t="s">
        <v>894</v>
      </c>
      <c r="D4" s="15" t="s">
        <v>366</v>
      </c>
      <c r="E4" s="15">
        <v>2.3E-2</v>
      </c>
      <c r="F4" s="15">
        <v>-1.9E-2</v>
      </c>
      <c r="G4" s="15" t="s">
        <v>565</v>
      </c>
      <c r="H4" s="7">
        <v>0.03</v>
      </c>
      <c r="I4" s="7">
        <v>-4.4999999999999998E-2</v>
      </c>
    </row>
    <row r="5" spans="1:9">
      <c r="A5" s="15" t="str">
        <f>VLOOKUP(B5,'Original 80 Items'!$A$1:$B$80,2,0)</f>
        <v>-I had to think very hard when playing the game.</v>
      </c>
      <c r="B5" s="15" t="s">
        <v>83</v>
      </c>
      <c r="C5" s="17" t="s">
        <v>379</v>
      </c>
      <c r="D5" s="15">
        <v>-4.4999999999999998E-2</v>
      </c>
      <c r="E5" s="15">
        <v>3.9E-2</v>
      </c>
      <c r="F5" s="15">
        <v>-2.8000000000000001E-2</v>
      </c>
      <c r="G5" s="15">
        <v>4.0000000000000001E-3</v>
      </c>
      <c r="H5" s="7">
        <v>0</v>
      </c>
      <c r="I5" s="7">
        <v>-2.3E-2</v>
      </c>
    </row>
    <row r="6" spans="1:9">
      <c r="A6" s="15" t="str">
        <f>VLOOKUP(B6,'Original 80 Items'!$A$1:$B$80,2,0)</f>
        <v>-The game required a lot of mental gymnastics.</v>
      </c>
      <c r="B6" s="15" t="s">
        <v>84</v>
      </c>
      <c r="C6" s="17" t="s">
        <v>895</v>
      </c>
      <c r="D6" s="15">
        <v>-2E-3</v>
      </c>
      <c r="E6" s="15">
        <v>5.7000000000000002E-2</v>
      </c>
      <c r="F6" s="15">
        <v>0.02</v>
      </c>
      <c r="G6" s="15">
        <v>-0.02</v>
      </c>
      <c r="H6" s="7">
        <v>0.05</v>
      </c>
      <c r="I6" s="7">
        <v>6.0000000000000001E-3</v>
      </c>
    </row>
    <row r="7" spans="1:9">
      <c r="A7" s="15" t="str">
        <f>VLOOKUP(B7,'Original 80 Items'!$A$1:$B$80,2,0)</f>
        <v>-The game was confusing to me.</v>
      </c>
      <c r="B7" s="10" t="s">
        <v>85</v>
      </c>
      <c r="C7" s="15" t="s">
        <v>354</v>
      </c>
      <c r="D7" s="15">
        <v>-6.8000000000000005E-2</v>
      </c>
      <c r="E7" s="15">
        <v>0.08</v>
      </c>
      <c r="F7" s="15">
        <v>0.04</v>
      </c>
      <c r="G7" s="10" t="s">
        <v>631</v>
      </c>
      <c r="H7" s="7">
        <v>-1.2E-2</v>
      </c>
      <c r="I7" s="7" t="s">
        <v>541</v>
      </c>
    </row>
    <row r="8" spans="1:9">
      <c r="A8" s="15" t="str">
        <f>VLOOKUP(B8,'Original 80 Items'!$A$1:$B$80,2,0)</f>
        <v>-The game’s challenges were very clear to me.</v>
      </c>
      <c r="B8" s="10" t="s">
        <v>86</v>
      </c>
      <c r="C8" s="15">
        <v>-6.9000000000000006E-2</v>
      </c>
      <c r="D8" s="15">
        <v>1.0999999999999999E-2</v>
      </c>
      <c r="E8" s="15">
        <v>-2.1000000000000001E-2</v>
      </c>
      <c r="F8" s="15">
        <v>-5.0999999999999997E-2</v>
      </c>
      <c r="G8" s="10" t="s">
        <v>731</v>
      </c>
      <c r="H8" s="7">
        <v>-7.2999999999999995E-2</v>
      </c>
      <c r="I8" s="7" t="s">
        <v>305</v>
      </c>
    </row>
    <row r="9" spans="1:9">
      <c r="A9" s="15" t="str">
        <f>VLOOKUP(B9,'Original 80 Items'!$A$1:$B$80,2,0)</f>
        <v>-It was very easy to comprehend this game.</v>
      </c>
      <c r="B9" s="10" t="s">
        <v>87</v>
      </c>
      <c r="C9" s="15" t="s">
        <v>775</v>
      </c>
      <c r="D9" s="15">
        <v>-4.2999999999999997E-2</v>
      </c>
      <c r="E9" s="15">
        <v>3.4000000000000002E-2</v>
      </c>
      <c r="F9" s="15">
        <v>2.3E-2</v>
      </c>
      <c r="G9" s="10" t="s">
        <v>896</v>
      </c>
      <c r="H9" s="7">
        <v>-2.9000000000000001E-2</v>
      </c>
      <c r="I9" s="7">
        <v>5.7000000000000002E-2</v>
      </c>
    </row>
    <row r="10" spans="1:9">
      <c r="A10" s="15" t="str">
        <f>VLOOKUP(B10,'Original 80 Items'!$A$1:$B$80,2,0)</f>
        <v>-The mental challenges in this game had an impact on how I played.</v>
      </c>
      <c r="B10" s="15" t="s">
        <v>88</v>
      </c>
      <c r="C10" s="17" t="s">
        <v>897</v>
      </c>
      <c r="D10" s="15" t="s">
        <v>239</v>
      </c>
      <c r="E10" s="15">
        <v>5.6000000000000001E-2</v>
      </c>
      <c r="F10" s="15">
        <v>5.1999999999999998E-2</v>
      </c>
      <c r="G10" s="15">
        <v>-1.2999999999999999E-2</v>
      </c>
      <c r="H10" s="7">
        <v>-8.9999999999999993E-3</v>
      </c>
      <c r="I10" s="7">
        <v>5.8000000000000003E-2</v>
      </c>
    </row>
    <row r="11" spans="1:9">
      <c r="A11" s="15" t="str">
        <f>VLOOKUP(B11,'Original 80 Items'!$A$1:$B$80,2,0)</f>
        <v>-This game doesn’t require a lot of mental effort.</v>
      </c>
      <c r="B11" s="15" t="s">
        <v>89</v>
      </c>
      <c r="C11" s="17" t="s">
        <v>342</v>
      </c>
      <c r="D11" s="15" t="s">
        <v>414</v>
      </c>
      <c r="E11" s="15">
        <v>-5.1999999999999998E-2</v>
      </c>
      <c r="F11" s="15">
        <v>-5.3999999999999999E-2</v>
      </c>
      <c r="G11" s="15">
        <v>0.02</v>
      </c>
      <c r="H11" s="7">
        <v>-1.4E-2</v>
      </c>
      <c r="I11" s="7" t="s">
        <v>898</v>
      </c>
    </row>
    <row r="12" spans="1:9">
      <c r="A12" s="15" t="str">
        <f>VLOOKUP(B12,'Original 80 Items'!$A$1:$B$80,2,0)</f>
        <v>-I was able to figure that game out quickly.</v>
      </c>
      <c r="B12" s="10" t="s">
        <v>90</v>
      </c>
      <c r="C12" s="10" t="s">
        <v>617</v>
      </c>
      <c r="D12" s="15">
        <v>-3.2000000000000001E-2</v>
      </c>
      <c r="E12" s="15">
        <v>4.2000000000000003E-2</v>
      </c>
      <c r="F12" s="15">
        <v>3.7999999999999999E-2</v>
      </c>
      <c r="G12" s="13" t="s">
        <v>809</v>
      </c>
      <c r="H12" s="7">
        <v>-4.8000000000000001E-2</v>
      </c>
      <c r="I12" s="7">
        <v>-5.8999999999999997E-2</v>
      </c>
    </row>
    <row r="13" spans="1:9">
      <c r="A13" s="15" t="str">
        <f>VLOOKUP(B13,'Original 80 Items'!$A$1:$B$80,2,0)</f>
        <v>-When playing this game, my brain felt overloaded.</v>
      </c>
      <c r="B13" s="10" t="s">
        <v>91</v>
      </c>
      <c r="C13" s="10" t="s">
        <v>899</v>
      </c>
      <c r="D13" s="15">
        <v>-4.3999999999999997E-2</v>
      </c>
      <c r="E13" s="13" t="s">
        <v>900</v>
      </c>
      <c r="F13" s="15" t="s">
        <v>303</v>
      </c>
      <c r="G13" s="15">
        <v>4.7E-2</v>
      </c>
      <c r="H13" s="7" t="s">
        <v>486</v>
      </c>
      <c r="I13" s="7" t="s">
        <v>298</v>
      </c>
    </row>
    <row r="14" spans="1:9">
      <c r="A14" s="15" t="str">
        <f>VLOOKUP(B14,'Original 80 Items'!$A$1:$B$80,2,0)</f>
        <v>-This game made me question my own intelligence.</v>
      </c>
      <c r="B14" s="15" t="s">
        <v>92</v>
      </c>
      <c r="C14" s="17" t="s">
        <v>901</v>
      </c>
      <c r="D14" s="15">
        <v>3.9E-2</v>
      </c>
      <c r="E14" s="15" t="s">
        <v>885</v>
      </c>
      <c r="F14" s="15">
        <v>-1.2999999999999999E-2</v>
      </c>
      <c r="G14" s="15" t="s">
        <v>400</v>
      </c>
      <c r="H14" s="7">
        <v>-0.01</v>
      </c>
      <c r="I14" s="7" t="s">
        <v>902</v>
      </c>
    </row>
    <row r="15" spans="1:9">
      <c r="A15" s="15" t="str">
        <f>VLOOKUP(B15,'Original 80 Items'!$A$1:$B$80,2,0)</f>
        <v>-It took a lot of thinking to understand the point of the game.</v>
      </c>
      <c r="B15" s="10" t="s">
        <v>93</v>
      </c>
      <c r="C15" s="10" t="s">
        <v>891</v>
      </c>
      <c r="D15" s="15">
        <v>5.5E-2</v>
      </c>
      <c r="E15" s="15">
        <v>2.9000000000000001E-2</v>
      </c>
      <c r="F15" s="15">
        <v>2.1999999999999999E-2</v>
      </c>
      <c r="G15" s="15" t="s">
        <v>597</v>
      </c>
      <c r="H15" s="7">
        <v>-5.7000000000000002E-2</v>
      </c>
      <c r="I15" s="7" t="s">
        <v>903</v>
      </c>
    </row>
    <row r="16" spans="1:9">
      <c r="A16" s="15" t="str">
        <f>VLOOKUP(B16,'Original 80 Items'!$A$1:$B$80,2,0)</f>
        <v>-This game was unexpectedly complicated.</v>
      </c>
      <c r="B16" s="15" t="s">
        <v>94</v>
      </c>
      <c r="C16" s="17" t="s">
        <v>904</v>
      </c>
      <c r="D16" s="15">
        <v>5.0000000000000001E-3</v>
      </c>
      <c r="E16" s="15">
        <v>6.2E-2</v>
      </c>
      <c r="F16" s="15">
        <v>4.0000000000000001E-3</v>
      </c>
      <c r="G16" s="15" t="s">
        <v>671</v>
      </c>
      <c r="H16" s="7">
        <v>4.3999999999999997E-2</v>
      </c>
      <c r="I16" s="7" t="s">
        <v>647</v>
      </c>
    </row>
    <row r="17" spans="1:9">
      <c r="A17" s="15" t="str">
        <f>VLOOKUP(B17,'Original 80 Items'!$A$1:$B$80,2,0)</f>
        <v>-I didn’t have to pay very close attention to the game while playing.</v>
      </c>
      <c r="B17" s="10" t="s">
        <v>95</v>
      </c>
      <c r="C17" s="10" t="s">
        <v>397</v>
      </c>
      <c r="D17" s="15" t="s">
        <v>817</v>
      </c>
      <c r="E17" s="15">
        <v>-3.4000000000000002E-2</v>
      </c>
      <c r="F17" s="15">
        <v>1.7000000000000001E-2</v>
      </c>
      <c r="G17" s="15">
        <v>2.8000000000000001E-2</v>
      </c>
      <c r="H17" s="7">
        <v>1.7000000000000001E-2</v>
      </c>
      <c r="I17" s="13" t="s">
        <v>905</v>
      </c>
    </row>
    <row r="18" spans="1:9">
      <c r="A18" s="15" t="str">
        <f>VLOOKUP(B18,'Original 80 Items'!$A$1:$B$80,2,0)</f>
        <v>-The game made me draw on all of my mental resources.</v>
      </c>
      <c r="B18" s="15" t="s">
        <v>96</v>
      </c>
      <c r="C18" s="17" t="s">
        <v>614</v>
      </c>
      <c r="D18" s="15" t="s">
        <v>294</v>
      </c>
      <c r="E18" s="15">
        <v>5.5E-2</v>
      </c>
      <c r="F18" s="15">
        <v>-3.5999999999999997E-2</v>
      </c>
      <c r="G18" s="15">
        <v>-4.4999999999999998E-2</v>
      </c>
      <c r="H18" s="7">
        <v>4.7E-2</v>
      </c>
      <c r="I18" s="7" t="s">
        <v>226</v>
      </c>
    </row>
    <row r="19" spans="1:9">
      <c r="A19" s="15" t="str">
        <f>VLOOKUP(B19,'Original 80 Items'!$A$1:$B$80,2,0)</f>
        <v>-The game required me to keep track of a lot of things.</v>
      </c>
      <c r="B19" s="15" t="s">
        <v>97</v>
      </c>
      <c r="C19" s="17" t="s">
        <v>906</v>
      </c>
      <c r="D19" s="15">
        <v>-1E-3</v>
      </c>
      <c r="E19" s="15">
        <v>-0.01</v>
      </c>
      <c r="F19" s="15" t="s">
        <v>227</v>
      </c>
      <c r="G19" s="15">
        <v>-0.02</v>
      </c>
      <c r="H19" s="7">
        <v>2.5999999999999999E-2</v>
      </c>
      <c r="I19" s="7" t="s">
        <v>751</v>
      </c>
    </row>
    <row r="20" spans="1:9">
      <c r="A20" s="15" t="str">
        <f>VLOOKUP(B20,'Original 80 Items'!$A$1:$B$80,2,0)</f>
        <v>-The game stimulated my brain.</v>
      </c>
      <c r="B20" s="15" t="s">
        <v>98</v>
      </c>
      <c r="C20" s="17" t="s">
        <v>907</v>
      </c>
      <c r="D20" s="15" t="s">
        <v>410</v>
      </c>
      <c r="E20" s="15">
        <v>-4.2999999999999997E-2</v>
      </c>
      <c r="F20" s="15">
        <v>6.0000000000000001E-3</v>
      </c>
      <c r="G20" s="15" t="s">
        <v>272</v>
      </c>
      <c r="H20" s="7">
        <v>6.0000000000000001E-3</v>
      </c>
      <c r="I20" s="7">
        <v>-2E-3</v>
      </c>
    </row>
    <row r="21" spans="1:9">
      <c r="A21" s="15" t="str">
        <f>VLOOKUP(B21,'Original 80 Items'!$A$1:$B$80,2,0)</f>
        <v>-I had to think through what was happening in the game.</v>
      </c>
      <c r="B21" s="15" t="s">
        <v>99</v>
      </c>
      <c r="C21" s="17" t="s">
        <v>908</v>
      </c>
      <c r="D21" s="15" t="s">
        <v>486</v>
      </c>
      <c r="E21" s="15">
        <v>1.7000000000000001E-2</v>
      </c>
      <c r="F21" s="15" t="s">
        <v>478</v>
      </c>
      <c r="G21" s="15">
        <v>3.6999999999999998E-2</v>
      </c>
      <c r="H21" s="7" t="s">
        <v>311</v>
      </c>
      <c r="I21" s="7">
        <v>1.7999999999999999E-2</v>
      </c>
    </row>
    <row r="22" spans="1:9">
      <c r="A22" s="15" t="str">
        <f>VLOOKUP(B22,'Original 80 Items'!$A$1:$B$80,2,0)</f>
        <v>-I was emotionally exhausted after playing the game.</v>
      </c>
      <c r="B22" s="15" t="s">
        <v>100</v>
      </c>
      <c r="C22" s="15" t="s">
        <v>677</v>
      </c>
      <c r="D22" s="15" t="s">
        <v>512</v>
      </c>
      <c r="E22" s="17" t="s">
        <v>909</v>
      </c>
      <c r="F22" s="15">
        <v>3.4000000000000002E-2</v>
      </c>
      <c r="G22" s="15">
        <v>-4.0000000000000001E-3</v>
      </c>
      <c r="H22" s="7">
        <v>-6.8000000000000005E-2</v>
      </c>
      <c r="I22" s="7" t="s">
        <v>239</v>
      </c>
    </row>
    <row r="23" spans="1:9">
      <c r="A23" s="15" t="str">
        <f>VLOOKUP(B23,'Original 80 Items'!$A$1:$B$80,2,0)</f>
        <v>-I was emotionally invested in the game.</v>
      </c>
      <c r="B23" s="15" t="s">
        <v>101</v>
      </c>
      <c r="C23" s="15">
        <v>4.5999999999999999E-2</v>
      </c>
      <c r="D23" s="17" t="s">
        <v>539</v>
      </c>
      <c r="E23" s="15">
        <v>5.8999999999999997E-2</v>
      </c>
      <c r="F23" s="15">
        <v>1.0999999999999999E-2</v>
      </c>
      <c r="G23" s="15">
        <v>1.7999999999999999E-2</v>
      </c>
      <c r="H23" s="7">
        <v>8.0000000000000002E-3</v>
      </c>
      <c r="I23" s="7">
        <v>-3.7999999999999999E-2</v>
      </c>
    </row>
    <row r="24" spans="1:9">
      <c r="A24" s="15" t="str">
        <f>VLOOKUP(B24,'Original 80 Items'!$A$1:$B$80,2,0)</f>
        <v>-The game really got to me.</v>
      </c>
      <c r="B24" s="15" t="s">
        <v>102</v>
      </c>
      <c r="C24" s="15" t="s">
        <v>372</v>
      </c>
      <c r="D24" s="17" t="s">
        <v>420</v>
      </c>
      <c r="E24" s="15" t="s">
        <v>469</v>
      </c>
      <c r="F24" s="15">
        <v>1.0999999999999999E-2</v>
      </c>
      <c r="G24" s="15">
        <v>-5.5E-2</v>
      </c>
      <c r="H24" s="7">
        <v>3.9E-2</v>
      </c>
      <c r="I24" s="7" t="s">
        <v>275</v>
      </c>
    </row>
    <row r="25" spans="1:9">
      <c r="A25" s="15" t="str">
        <f>VLOOKUP(B25,'Original 80 Items'!$A$1:$B$80,2,0)</f>
        <v>-The game gave me the feels.</v>
      </c>
      <c r="B25" s="15" t="s">
        <v>103</v>
      </c>
      <c r="C25" s="15">
        <v>-2.5999999999999999E-2</v>
      </c>
      <c r="D25" s="17" t="s">
        <v>750</v>
      </c>
      <c r="E25" s="15">
        <v>-3.2000000000000001E-2</v>
      </c>
      <c r="F25" s="15">
        <v>-3.9E-2</v>
      </c>
      <c r="G25" s="15">
        <v>-1.4E-2</v>
      </c>
      <c r="H25" s="7">
        <v>-4.0000000000000001E-3</v>
      </c>
      <c r="I25" s="7" t="s">
        <v>712</v>
      </c>
    </row>
    <row r="26" spans="1:9">
      <c r="A26" s="15" t="str">
        <f>VLOOKUP(B26,'Original 80 Items'!$A$1:$B$80,2,0)</f>
        <v>-I cared deeply about what was happening in the game.</v>
      </c>
      <c r="B26" s="15" t="s">
        <v>104</v>
      </c>
      <c r="C26" s="15" t="s">
        <v>586</v>
      </c>
      <c r="D26" s="17" t="s">
        <v>795</v>
      </c>
      <c r="E26" s="15">
        <v>-1E-3</v>
      </c>
      <c r="F26" s="15">
        <v>0.02</v>
      </c>
      <c r="G26" s="15" t="s">
        <v>630</v>
      </c>
      <c r="H26" s="7" t="s">
        <v>462</v>
      </c>
      <c r="I26" s="7">
        <v>-2.1000000000000001E-2</v>
      </c>
    </row>
    <row r="27" spans="1:9">
      <c r="A27" s="15" t="str">
        <f>VLOOKUP(B27,'Original 80 Items'!$A$1:$B$80,2,0)</f>
        <v>-I was moved by the game.</v>
      </c>
      <c r="B27" s="15" t="s">
        <v>105</v>
      </c>
      <c r="C27" s="15">
        <v>5.0999999999999997E-2</v>
      </c>
      <c r="D27" s="17" t="s">
        <v>254</v>
      </c>
      <c r="E27" s="15">
        <v>-5.1999999999999998E-2</v>
      </c>
      <c r="F27" s="15">
        <v>-4.2999999999999997E-2</v>
      </c>
      <c r="G27" s="15">
        <v>-3.5999999999999997E-2</v>
      </c>
      <c r="H27" s="7" t="s">
        <v>331</v>
      </c>
      <c r="I27" s="7" t="s">
        <v>712</v>
      </c>
    </row>
    <row r="28" spans="1:9">
      <c r="A28" s="15" t="str">
        <f>VLOOKUP(B28,'Original 80 Items'!$A$1:$B$80,2,0)</f>
        <v>-I wasn’t emotionally invested in the outcomes of the game.</v>
      </c>
      <c r="B28" s="15" t="s">
        <v>106</v>
      </c>
      <c r="C28" s="15">
        <v>-1.7999999999999999E-2</v>
      </c>
      <c r="D28" s="17" t="s">
        <v>660</v>
      </c>
      <c r="E28" s="15">
        <v>5.8000000000000003E-2</v>
      </c>
      <c r="F28" s="15">
        <v>-5.3999999999999999E-2</v>
      </c>
      <c r="G28" s="15" t="s">
        <v>268</v>
      </c>
      <c r="H28" s="7">
        <v>-3.3000000000000002E-2</v>
      </c>
      <c r="I28" s="7" t="s">
        <v>910</v>
      </c>
    </row>
    <row r="29" spans="1:9">
      <c r="A29" s="15" t="str">
        <f>VLOOKUP(B29,'Original 80 Items'!$A$1:$B$80,2,0)</f>
        <v>-When playing, I was emotionally wrapped up in the game.</v>
      </c>
      <c r="B29" s="15" t="s">
        <v>107</v>
      </c>
      <c r="C29" s="15">
        <v>1.2E-2</v>
      </c>
      <c r="D29" s="17" t="s">
        <v>911</v>
      </c>
      <c r="E29" s="15" t="s">
        <v>437</v>
      </c>
      <c r="F29" s="15">
        <v>2.5999999999999999E-2</v>
      </c>
      <c r="G29" s="15">
        <v>7.0000000000000001E-3</v>
      </c>
      <c r="H29" s="7">
        <v>-3.0000000000000001E-3</v>
      </c>
      <c r="I29" s="7">
        <v>4.9000000000000002E-2</v>
      </c>
    </row>
    <row r="30" spans="1:9">
      <c r="A30" s="15" t="str">
        <f>VLOOKUP(B30,'Original 80 Items'!$A$1:$B$80,2,0)</f>
        <v>-I had emotional responses to the events in the game.</v>
      </c>
      <c r="B30" s="15" t="s">
        <v>108</v>
      </c>
      <c r="C30" s="15">
        <v>-2.5999999999999999E-2</v>
      </c>
      <c r="D30" s="17" t="s">
        <v>261</v>
      </c>
      <c r="E30" s="15" t="s">
        <v>319</v>
      </c>
      <c r="F30" s="15" t="s">
        <v>486</v>
      </c>
      <c r="G30" s="15">
        <v>-2.8000000000000001E-2</v>
      </c>
      <c r="H30" s="7">
        <v>0.01</v>
      </c>
      <c r="I30" s="7">
        <v>0.01</v>
      </c>
    </row>
    <row r="31" spans="1:9">
      <c r="A31" s="15" t="str">
        <f>VLOOKUP(B31,'Original 80 Items'!$A$1:$B$80,2,0)</f>
        <v>-My emotions ran high while playing this game.</v>
      </c>
      <c r="B31" s="15" t="s">
        <v>109</v>
      </c>
      <c r="C31" s="15">
        <v>7.0000000000000007E-2</v>
      </c>
      <c r="D31" s="17" t="s">
        <v>912</v>
      </c>
      <c r="E31" s="15" t="s">
        <v>499</v>
      </c>
      <c r="F31" s="15" t="s">
        <v>230</v>
      </c>
      <c r="G31" s="15">
        <v>2.9000000000000001E-2</v>
      </c>
      <c r="H31" s="7">
        <v>-2.9000000000000001E-2</v>
      </c>
      <c r="I31" s="7" t="s">
        <v>443</v>
      </c>
    </row>
    <row r="32" spans="1:9">
      <c r="A32" s="15" t="str">
        <f>VLOOKUP(B32,'Original 80 Items'!$A$1:$B$80,2,0)</f>
        <v>-The game tugged at my heartstrings.</v>
      </c>
      <c r="B32" s="15" t="s">
        <v>110</v>
      </c>
      <c r="C32" s="15">
        <v>-4.2999999999999997E-2</v>
      </c>
      <c r="D32" s="17" t="s">
        <v>895</v>
      </c>
      <c r="E32" s="15">
        <v>-5.1999999999999998E-2</v>
      </c>
      <c r="F32" s="15" t="s">
        <v>782</v>
      </c>
      <c r="G32" s="15">
        <v>3.2000000000000001E-2</v>
      </c>
      <c r="H32" s="7" t="s">
        <v>913</v>
      </c>
      <c r="I32" s="10" t="s">
        <v>479</v>
      </c>
    </row>
    <row r="33" spans="1:9">
      <c r="A33" s="15" t="str">
        <f>VLOOKUP(B33,'Original 80 Items'!$A$1:$B$80,2,0)</f>
        <v>-I had a lot of unexpected feelings during gameplay.</v>
      </c>
      <c r="B33" s="15" t="s">
        <v>111</v>
      </c>
      <c r="C33" s="15">
        <v>0</v>
      </c>
      <c r="D33" s="17" t="s">
        <v>914</v>
      </c>
      <c r="E33" s="15" t="s">
        <v>862</v>
      </c>
      <c r="F33" s="15">
        <v>5.6000000000000001E-2</v>
      </c>
      <c r="G33" s="15">
        <v>3.7999999999999999E-2</v>
      </c>
      <c r="H33" s="7">
        <v>-1.7999999999999999E-2</v>
      </c>
      <c r="I33" s="7" t="s">
        <v>915</v>
      </c>
    </row>
    <row r="34" spans="1:9">
      <c r="A34" s="15" t="str">
        <f>VLOOKUP(B34,'Original 80 Items'!$A$1:$B$80,2,0)</f>
        <v>-I felt emotionally detached from this game.</v>
      </c>
      <c r="B34" s="15" t="s">
        <v>112</v>
      </c>
      <c r="C34" s="15">
        <v>-5.3999999999999999E-2</v>
      </c>
      <c r="D34" s="17" t="s">
        <v>576</v>
      </c>
      <c r="E34" s="15">
        <v>-0.03</v>
      </c>
      <c r="F34" s="15">
        <v>-5.8999999999999997E-2</v>
      </c>
      <c r="G34" s="15">
        <v>3.0000000000000001E-3</v>
      </c>
      <c r="H34" s="7">
        <v>1.4999999999999999E-2</v>
      </c>
      <c r="I34" s="7" t="s">
        <v>626</v>
      </c>
    </row>
    <row r="35" spans="1:9">
      <c r="A35" s="15" t="str">
        <f>VLOOKUP(B35,'Original 80 Items'!$A$1:$B$80,2,0)</f>
        <v>-The events in the game really didn’t matter to me.</v>
      </c>
      <c r="B35" s="15" t="s">
        <v>113</v>
      </c>
      <c r="C35" s="15">
        <v>-0.03</v>
      </c>
      <c r="D35" s="17" t="s">
        <v>916</v>
      </c>
      <c r="E35" s="15">
        <v>-8.0000000000000002E-3</v>
      </c>
      <c r="F35" s="15">
        <v>-2.5999999999999999E-2</v>
      </c>
      <c r="G35" s="15">
        <v>1.9E-2</v>
      </c>
      <c r="H35" s="7">
        <v>-5.8999999999999997E-2</v>
      </c>
      <c r="I35" s="7" t="s">
        <v>886</v>
      </c>
    </row>
    <row r="36" spans="1:9">
      <c r="A36" s="15" t="str">
        <f>VLOOKUP(B36,'Original 80 Items'!$A$1:$B$80,2,0)</f>
        <v>-Things happening in the game weren’t relevant to me.</v>
      </c>
      <c r="B36" s="15" t="s">
        <v>114</v>
      </c>
      <c r="C36" s="15">
        <v>6.8000000000000005E-2</v>
      </c>
      <c r="D36" s="17" t="s">
        <v>917</v>
      </c>
      <c r="E36" s="15">
        <v>1.2E-2</v>
      </c>
      <c r="F36" s="15">
        <v>3.2000000000000001E-2</v>
      </c>
      <c r="G36" s="15">
        <v>-0.02</v>
      </c>
      <c r="H36" s="7">
        <v>-1.2E-2</v>
      </c>
      <c r="I36" s="7" t="s">
        <v>918</v>
      </c>
    </row>
    <row r="37" spans="1:9">
      <c r="A37" s="15" t="str">
        <f>VLOOKUP(B37,'Original 80 Items'!$A$1:$B$80,2,0)</f>
        <v>-I had a strong emotional bond with the game content.</v>
      </c>
      <c r="B37" s="15" t="s">
        <v>115</v>
      </c>
      <c r="C37" s="15">
        <v>5.0000000000000001E-3</v>
      </c>
      <c r="D37" s="17" t="s">
        <v>919</v>
      </c>
      <c r="E37" s="15" t="s">
        <v>199</v>
      </c>
      <c r="F37" s="15">
        <v>0</v>
      </c>
      <c r="G37" s="15" t="s">
        <v>308</v>
      </c>
      <c r="H37" s="7" t="s">
        <v>562</v>
      </c>
      <c r="I37" s="7" t="s">
        <v>920</v>
      </c>
    </row>
    <row r="38" spans="1:9">
      <c r="A38" s="15" t="str">
        <f>VLOOKUP(B38,'Original 80 Items'!$A$1:$B$80,2,0)</f>
        <v>-I’m passionate about the game.</v>
      </c>
      <c r="B38" s="15" t="s">
        <v>117</v>
      </c>
      <c r="C38" s="15" t="s">
        <v>850</v>
      </c>
      <c r="D38" s="17" t="s">
        <v>693</v>
      </c>
      <c r="E38" s="15" t="s">
        <v>811</v>
      </c>
      <c r="F38" s="15" t="s">
        <v>547</v>
      </c>
      <c r="G38" s="15" t="s">
        <v>921</v>
      </c>
      <c r="H38" s="7">
        <v>5.1999999999999998E-2</v>
      </c>
      <c r="I38" s="7" t="s">
        <v>504</v>
      </c>
    </row>
    <row r="39" spans="1:9">
      <c r="A39" s="15" t="str">
        <f>VLOOKUP(B39,'Original 80 Items'!$A$1:$B$80,2,0)</f>
        <v>-I felt conflicted about things that happened in the game.</v>
      </c>
      <c r="B39" s="10" t="s">
        <v>118</v>
      </c>
      <c r="C39" s="15" t="s">
        <v>708</v>
      </c>
      <c r="D39" s="13" t="s">
        <v>545</v>
      </c>
      <c r="E39" s="15">
        <v>6.9000000000000006E-2</v>
      </c>
      <c r="F39" s="15" t="s">
        <v>475</v>
      </c>
      <c r="G39" s="15">
        <v>6.4000000000000001E-2</v>
      </c>
      <c r="H39" s="7" t="s">
        <v>279</v>
      </c>
      <c r="I39" s="10" t="s">
        <v>499</v>
      </c>
    </row>
    <row r="40" spans="1:9">
      <c r="A40" s="15" t="str">
        <f>VLOOKUP(B40,'Original 80 Items'!$A$1:$B$80,2,0)</f>
        <v>-The emotions that I felt while playing this game had an impact on how I played.</v>
      </c>
      <c r="B40" s="15" t="s">
        <v>119</v>
      </c>
      <c r="C40" s="15">
        <v>6.8000000000000005E-2</v>
      </c>
      <c r="D40" s="17" t="s">
        <v>293</v>
      </c>
      <c r="E40" s="15" t="s">
        <v>725</v>
      </c>
      <c r="F40" s="15" t="s">
        <v>547</v>
      </c>
      <c r="G40" s="15">
        <v>-0.06</v>
      </c>
      <c r="H40" s="7">
        <v>-1.0999999999999999E-2</v>
      </c>
      <c r="I40" s="7">
        <v>-3.0000000000000001E-3</v>
      </c>
    </row>
    <row r="41" spans="1:9">
      <c r="A41" s="15" t="str">
        <f>VLOOKUP(B41,'Original 80 Items'!$A$1:$B$80,2,0)</f>
        <v>-I was physically exhausted after playing.</v>
      </c>
      <c r="B41" s="15" t="s">
        <v>120</v>
      </c>
      <c r="C41" s="15">
        <v>-4.7E-2</v>
      </c>
      <c r="D41" s="15">
        <v>2.5000000000000001E-2</v>
      </c>
      <c r="E41" s="17" t="s">
        <v>321</v>
      </c>
      <c r="F41" s="15">
        <v>-2.9000000000000001E-2</v>
      </c>
      <c r="G41" s="15" t="s">
        <v>442</v>
      </c>
      <c r="H41" s="7" t="s">
        <v>655</v>
      </c>
      <c r="I41" s="7">
        <v>-5.5E-2</v>
      </c>
    </row>
    <row r="42" spans="1:9">
      <c r="A42" s="15" t="str">
        <f>VLOOKUP(B42,'Original 80 Items'!$A$1:$B$80,2,0)</f>
        <v>-I felt strained after playing.</v>
      </c>
      <c r="B42" s="15" t="s">
        <v>121</v>
      </c>
      <c r="C42" s="15">
        <v>6.3E-2</v>
      </c>
      <c r="D42" s="15" t="s">
        <v>357</v>
      </c>
      <c r="E42" s="17" t="s">
        <v>922</v>
      </c>
      <c r="F42" s="15" t="s">
        <v>421</v>
      </c>
      <c r="G42" s="15">
        <v>3.7999999999999999E-2</v>
      </c>
      <c r="H42" s="7" t="s">
        <v>890</v>
      </c>
      <c r="I42" s="7">
        <v>2.8000000000000001E-2</v>
      </c>
    </row>
    <row r="43" spans="1:9">
      <c r="A43" s="15" t="str">
        <f>VLOOKUP(B43,'Original 80 Items'!$A$1:$B$80,2,0)</f>
        <v>-The game required a lot of physical movement from me.</v>
      </c>
      <c r="B43" s="15" t="s">
        <v>122</v>
      </c>
      <c r="C43" s="15">
        <v>-0.01</v>
      </c>
      <c r="D43" s="15">
        <v>-2E-3</v>
      </c>
      <c r="E43" s="15">
        <v>2.7E-2</v>
      </c>
      <c r="F43" s="15">
        <v>-1.2999999999999999E-2</v>
      </c>
      <c r="G43" s="15">
        <v>5.8000000000000003E-2</v>
      </c>
      <c r="H43" s="8" t="s">
        <v>923</v>
      </c>
      <c r="I43" s="7">
        <v>-0.01</v>
      </c>
    </row>
    <row r="44" spans="1:9">
      <c r="A44" s="15" t="str">
        <f>VLOOKUP(B44,'Original 80 Items'!$A$1:$B$80,2,0)</f>
        <v>-The game’s controls were like second nature to me.</v>
      </c>
      <c r="B44" s="15" t="s">
        <v>123</v>
      </c>
      <c r="C44" s="15" t="s">
        <v>924</v>
      </c>
      <c r="D44" s="15">
        <v>4.0000000000000001E-3</v>
      </c>
      <c r="E44" s="15">
        <v>-3.3000000000000002E-2</v>
      </c>
      <c r="F44" s="15">
        <v>-2.5999999999999999E-2</v>
      </c>
      <c r="G44" s="17" t="s">
        <v>592</v>
      </c>
      <c r="H44" s="7">
        <v>2.1999999999999999E-2</v>
      </c>
      <c r="I44" s="7">
        <v>-4.4999999999999998E-2</v>
      </c>
    </row>
    <row r="45" spans="1:9">
      <c r="A45" s="15" t="str">
        <f>VLOOKUP(B45,'Original 80 Items'!$A$1:$B$80,2,0)</f>
        <v>-The controls were very natural to me.</v>
      </c>
      <c r="B45" s="15" t="s">
        <v>124</v>
      </c>
      <c r="C45" s="15">
        <v>-4.7E-2</v>
      </c>
      <c r="D45" s="15">
        <v>1.0999999999999999E-2</v>
      </c>
      <c r="E45" s="15">
        <v>-4.2999999999999997E-2</v>
      </c>
      <c r="F45" s="15">
        <v>3.6999999999999998E-2</v>
      </c>
      <c r="G45" s="17" t="s">
        <v>593</v>
      </c>
      <c r="H45" s="7">
        <v>0.05</v>
      </c>
      <c r="I45" s="7">
        <v>-3.4000000000000002E-2</v>
      </c>
    </row>
    <row r="46" spans="1:9">
      <c r="A46" s="15" t="str">
        <f>VLOOKUP(B46,'Original 80 Items'!$A$1:$B$80,2,0)</f>
        <v>-The controls felt like an extension of me.</v>
      </c>
      <c r="B46" s="15" t="s">
        <v>125</v>
      </c>
      <c r="C46" s="15" t="s">
        <v>361</v>
      </c>
      <c r="D46" s="15">
        <v>-1.4999999999999999E-2</v>
      </c>
      <c r="E46" s="15">
        <v>5.2999999999999999E-2</v>
      </c>
      <c r="F46" s="15">
        <v>4.9000000000000002E-2</v>
      </c>
      <c r="G46" s="17" t="s">
        <v>925</v>
      </c>
      <c r="H46" s="7" t="s">
        <v>264</v>
      </c>
      <c r="I46" s="7">
        <v>6.0000000000000001E-3</v>
      </c>
    </row>
    <row r="47" spans="1:9">
      <c r="A47" s="15" t="str">
        <f>VLOOKUP(B47,'Original 80 Items'!$A$1:$B$80,2,0)</f>
        <v>-My body felt drained after gameplay.</v>
      </c>
      <c r="B47" s="15" t="s">
        <v>126</v>
      </c>
      <c r="C47" s="15">
        <v>8.0000000000000002E-3</v>
      </c>
      <c r="D47" s="15" t="s">
        <v>611</v>
      </c>
      <c r="E47" s="17" t="s">
        <v>614</v>
      </c>
      <c r="F47" s="15">
        <v>-4.4999999999999998E-2</v>
      </c>
      <c r="G47" s="15" t="s">
        <v>366</v>
      </c>
      <c r="H47" s="7" t="s">
        <v>618</v>
      </c>
      <c r="I47" s="7">
        <v>-4.5999999999999999E-2</v>
      </c>
    </row>
    <row r="48" spans="1:9">
      <c r="A48" s="15" t="str">
        <f>VLOOKUP(B48,'Original 80 Items'!$A$1:$B$80,2,0)</f>
        <v>-I had a difficult time finding different game controls when I needed to.</v>
      </c>
      <c r="B48" s="15" t="s">
        <v>127</v>
      </c>
      <c r="C48" s="15">
        <v>0.02</v>
      </c>
      <c r="D48" s="15">
        <v>5.0000000000000001E-3</v>
      </c>
      <c r="E48" s="15">
        <v>9.2999999999999999E-2</v>
      </c>
      <c r="F48" s="15">
        <v>3.2000000000000001E-2</v>
      </c>
      <c r="G48" s="17" t="s">
        <v>596</v>
      </c>
      <c r="H48" s="7" t="s">
        <v>264</v>
      </c>
      <c r="I48" s="7" t="s">
        <v>195</v>
      </c>
    </row>
    <row r="49" spans="1:9">
      <c r="A49" s="15" t="str">
        <f>VLOOKUP(B49,'Original 80 Items'!$A$1:$B$80,2,0)</f>
        <v>-The game was physically relaxing for me.</v>
      </c>
      <c r="B49" s="10" t="s">
        <v>128</v>
      </c>
      <c r="C49" s="15">
        <v>-0.04</v>
      </c>
      <c r="D49" s="15">
        <v>-7.4999999999999997E-2</v>
      </c>
      <c r="E49" s="10" t="s">
        <v>926</v>
      </c>
      <c r="F49" s="15">
        <v>-5.2999999999999999E-2</v>
      </c>
      <c r="G49" s="15" t="s">
        <v>927</v>
      </c>
      <c r="H49" s="7">
        <v>6.3E-2</v>
      </c>
      <c r="I49" s="7" t="s">
        <v>928</v>
      </c>
    </row>
    <row r="50" spans="1:9">
      <c r="A50" s="15" t="str">
        <f>VLOOKUP(B50,'Original 80 Items'!$A$1:$B$80,2,0)</f>
        <v>-The game controls were easy to handle for me.</v>
      </c>
      <c r="B50" s="15" t="s">
        <v>129</v>
      </c>
      <c r="C50" s="15" t="s">
        <v>262</v>
      </c>
      <c r="D50" s="15">
        <v>-8.9999999999999993E-3</v>
      </c>
      <c r="E50" s="15">
        <v>-4.1000000000000002E-2</v>
      </c>
      <c r="F50" s="15">
        <v>-0.01</v>
      </c>
      <c r="G50" s="17" t="s">
        <v>561</v>
      </c>
      <c r="H50" s="7" t="s">
        <v>491</v>
      </c>
      <c r="I50" s="7">
        <v>-4.2000000000000003E-2</v>
      </c>
    </row>
    <row r="51" spans="1:9">
      <c r="A51" s="15" t="str">
        <f>VLOOKUP(B51,'Original 80 Items'!$A$1:$B$80,2,0)</f>
        <v>-The game was physically demanding.</v>
      </c>
      <c r="B51" s="15" t="s">
        <v>130</v>
      </c>
      <c r="C51" s="15" t="s">
        <v>860</v>
      </c>
      <c r="D51" s="15">
        <v>0.02</v>
      </c>
      <c r="E51" s="15" t="s">
        <v>689</v>
      </c>
      <c r="F51" s="15">
        <v>2.3E-2</v>
      </c>
      <c r="G51" s="15">
        <v>-1.0999999999999999E-2</v>
      </c>
      <c r="H51" s="8" t="s">
        <v>639</v>
      </c>
      <c r="I51" s="7">
        <v>-2E-3</v>
      </c>
    </row>
    <row r="52" spans="1:9">
      <c r="A52" s="15" t="str">
        <f>VLOOKUP(B52,'Original 80 Items'!$A$1:$B$80,2,0)</f>
        <v>-The game required very little input from me.</v>
      </c>
      <c r="B52" s="10" t="s">
        <v>131</v>
      </c>
      <c r="C52" s="10" t="s">
        <v>599</v>
      </c>
      <c r="D52" s="15" t="s">
        <v>220</v>
      </c>
      <c r="E52" s="15">
        <v>-2.5999999999999999E-2</v>
      </c>
      <c r="F52" s="15">
        <v>4.8000000000000001E-2</v>
      </c>
      <c r="G52" s="15">
        <v>1.4E-2</v>
      </c>
      <c r="H52" s="7">
        <v>-7.0000000000000001E-3</v>
      </c>
      <c r="I52" s="10" t="s">
        <v>929</v>
      </c>
    </row>
    <row r="53" spans="1:9">
      <c r="A53" s="15" t="str">
        <f>VLOOKUP(B53,'Original 80 Items'!$A$1:$B$80,2,0)</f>
        <v>-The game controls tripped me up.</v>
      </c>
      <c r="B53" s="15" t="s">
        <v>132</v>
      </c>
      <c r="C53" s="15" t="s">
        <v>294</v>
      </c>
      <c r="D53" s="15">
        <v>0.02</v>
      </c>
      <c r="E53" s="15">
        <v>1.4E-2</v>
      </c>
      <c r="F53" s="15">
        <v>-3.3000000000000002E-2</v>
      </c>
      <c r="G53" s="17" t="s">
        <v>700</v>
      </c>
      <c r="H53" s="7" t="s">
        <v>489</v>
      </c>
      <c r="I53" s="7">
        <v>4.7E-2</v>
      </c>
    </row>
    <row r="54" spans="1:9">
      <c r="A54" s="15" t="str">
        <f>VLOOKUP(B54,'Original 80 Items'!$A$1:$B$80,2,0)</f>
        <v>-I felt a lot of physical discomfort when playing.</v>
      </c>
      <c r="B54" s="10" t="s">
        <v>133</v>
      </c>
      <c r="C54" s="15" t="s">
        <v>579</v>
      </c>
      <c r="D54" s="15">
        <v>2.5999999999999999E-2</v>
      </c>
      <c r="E54" s="10" t="s">
        <v>334</v>
      </c>
      <c r="F54" s="15">
        <v>2.7E-2</v>
      </c>
      <c r="G54" s="15" t="s">
        <v>428</v>
      </c>
      <c r="H54" s="13" t="s">
        <v>767</v>
      </c>
      <c r="I54" s="7" t="s">
        <v>682</v>
      </c>
    </row>
    <row r="55" spans="1:9">
      <c r="A55" s="15" t="str">
        <f>VLOOKUP(B55,'Original 80 Items'!$A$1:$B$80,2,0)</f>
        <v>-I was physically overwhelmed when playing the game.</v>
      </c>
      <c r="B55" s="10" t="s">
        <v>134</v>
      </c>
      <c r="C55" s="15">
        <v>-1.7999999999999999E-2</v>
      </c>
      <c r="D55" s="15">
        <v>2.1000000000000001E-2</v>
      </c>
      <c r="E55" s="10" t="s">
        <v>532</v>
      </c>
      <c r="F55" s="15" t="s">
        <v>347</v>
      </c>
      <c r="G55" s="15">
        <v>-4.0000000000000001E-3</v>
      </c>
      <c r="H55" s="13" t="s">
        <v>641</v>
      </c>
      <c r="I55" s="7" t="s">
        <v>691</v>
      </c>
    </row>
    <row r="56" spans="1:9">
      <c r="A56" s="15" t="str">
        <f>VLOOKUP(B56,'Original 80 Items'!$A$1:$B$80,2,0)</f>
        <v>-I was tired after playing this game.</v>
      </c>
      <c r="B56" s="15" t="s">
        <v>136</v>
      </c>
      <c r="C56" s="15" t="s">
        <v>580</v>
      </c>
      <c r="D56" s="15">
        <v>8.0000000000000002E-3</v>
      </c>
      <c r="E56" s="17" t="s">
        <v>777</v>
      </c>
      <c r="F56" s="15">
        <v>-2.1999999999999999E-2</v>
      </c>
      <c r="G56" s="15">
        <v>-2.3E-2</v>
      </c>
      <c r="H56" s="7" t="s">
        <v>644</v>
      </c>
      <c r="I56" s="7">
        <v>-2E-3</v>
      </c>
    </row>
    <row r="57" spans="1:9">
      <c r="A57" s="15" t="str">
        <f>VLOOKUP(B57,'Original 80 Items'!$A$1:$B$80,2,0)</f>
        <v>-The physical requirements to play this game had an impact on how I played.</v>
      </c>
      <c r="B57" s="15" t="s">
        <v>137</v>
      </c>
      <c r="C57" s="15">
        <v>1.2E-2</v>
      </c>
      <c r="D57" s="15">
        <v>3.9E-2</v>
      </c>
      <c r="E57" s="15">
        <v>1.2999999999999999E-2</v>
      </c>
      <c r="F57" s="15">
        <v>3.5999999999999997E-2</v>
      </c>
      <c r="G57" s="15">
        <v>4.2999999999999997E-2</v>
      </c>
      <c r="H57" s="8" t="s">
        <v>423</v>
      </c>
      <c r="I57" s="7" t="s">
        <v>392</v>
      </c>
    </row>
    <row r="58" spans="1:9">
      <c r="A58" s="15" t="str">
        <f>VLOOKUP(B58,'Original 80 Items'!$A$1:$B$80,2,0)</f>
        <v>-I had to do a lot of things simultaneously while playing this game.</v>
      </c>
      <c r="B58" s="10" t="s">
        <v>138</v>
      </c>
      <c r="C58" s="13" t="s">
        <v>930</v>
      </c>
      <c r="D58" s="15">
        <v>-7.3999999999999996E-2</v>
      </c>
      <c r="E58" s="15">
        <v>-3.2000000000000001E-2</v>
      </c>
      <c r="F58" s="10" t="s">
        <v>522</v>
      </c>
      <c r="G58" s="15">
        <v>2.5999999999999999E-2</v>
      </c>
      <c r="H58" s="7" t="s">
        <v>850</v>
      </c>
      <c r="I58" s="7" t="s">
        <v>744</v>
      </c>
    </row>
    <row r="59" spans="1:9">
      <c r="A59" s="15" t="str">
        <f>VLOOKUP(B59,'Original 80 Items'!$A$1:$B$80,2,0)</f>
        <v>-After playing the game, I just felt like I needed to be alone.</v>
      </c>
      <c r="B59" s="15" t="s">
        <v>140</v>
      </c>
      <c r="C59" s="15">
        <v>-4.5999999999999999E-2</v>
      </c>
      <c r="D59" s="15" t="s">
        <v>857</v>
      </c>
      <c r="E59" s="17" t="s">
        <v>931</v>
      </c>
      <c r="F59" s="15">
        <v>2.3E-2</v>
      </c>
      <c r="G59" s="15">
        <v>-4.0000000000000001E-3</v>
      </c>
      <c r="H59" s="7">
        <v>-6.2E-2</v>
      </c>
      <c r="I59" s="7" t="s">
        <v>371</v>
      </c>
    </row>
    <row r="60" spans="1:9">
      <c r="A60" s="15" t="str">
        <f>VLOOKUP(B60,'Original 80 Items'!$A$1:$B$80,2,0)</f>
        <v>-This game was socially demanding.</v>
      </c>
      <c r="B60" s="15" t="s">
        <v>141</v>
      </c>
      <c r="C60" s="15">
        <v>5.8999999999999997E-2</v>
      </c>
      <c r="D60" s="15">
        <v>8.9999999999999993E-3</v>
      </c>
      <c r="E60" s="15">
        <v>2.4E-2</v>
      </c>
      <c r="F60" s="17" t="s">
        <v>700</v>
      </c>
      <c r="G60" s="15">
        <v>0.03</v>
      </c>
      <c r="H60" s="7">
        <v>6.6000000000000003E-2</v>
      </c>
      <c r="I60" s="7">
        <v>3.4000000000000002E-2</v>
      </c>
    </row>
    <row r="61" spans="1:9">
      <c r="A61" s="15" t="str">
        <f>VLOOKUP(B61,'Original 80 Items'!$A$1:$B$80,2,0)</f>
        <v>-While playing, I was aware of others in the game.</v>
      </c>
      <c r="B61" s="15" t="s">
        <v>142</v>
      </c>
      <c r="C61" s="15">
        <v>-0.01</v>
      </c>
      <c r="D61" s="15">
        <v>-5.6000000000000001E-2</v>
      </c>
      <c r="E61" s="15">
        <v>7.0000000000000001E-3</v>
      </c>
      <c r="F61" s="17" t="s">
        <v>867</v>
      </c>
      <c r="G61" s="15" t="s">
        <v>811</v>
      </c>
      <c r="H61" s="7">
        <v>-2.3E-2</v>
      </c>
      <c r="I61" s="7" t="s">
        <v>560</v>
      </c>
    </row>
    <row r="62" spans="1:9">
      <c r="A62" s="15" t="str">
        <f>VLOOKUP(B62,'Original 80 Items'!$A$1:$B$80,2,0)</f>
        <v>-I felt that I was constantly being watched while playing.</v>
      </c>
      <c r="B62" s="10" t="s">
        <v>143</v>
      </c>
      <c r="C62" s="15">
        <v>5.5E-2</v>
      </c>
      <c r="D62" s="15">
        <v>-3.6999999999999998E-2</v>
      </c>
      <c r="E62" s="15" t="s">
        <v>903</v>
      </c>
      <c r="F62" s="10" t="s">
        <v>663</v>
      </c>
      <c r="G62" s="15">
        <v>0.03</v>
      </c>
      <c r="H62" s="7" t="s">
        <v>202</v>
      </c>
      <c r="I62" s="7">
        <v>-5.7000000000000002E-2</v>
      </c>
    </row>
    <row r="63" spans="1:9">
      <c r="A63" s="15" t="str">
        <f>VLOOKUP(B63,'Original 80 Items'!$A$1:$B$80,2,0)</f>
        <v>-This game was unexpectedly social for me.</v>
      </c>
      <c r="B63" s="15" t="s">
        <v>144</v>
      </c>
      <c r="C63" s="15">
        <v>-0.02</v>
      </c>
      <c r="D63" s="15">
        <v>6.0000000000000001E-3</v>
      </c>
      <c r="E63" s="15">
        <v>5.0000000000000001E-3</v>
      </c>
      <c r="F63" s="17" t="s">
        <v>563</v>
      </c>
      <c r="G63" s="15">
        <v>-5.1999999999999998E-2</v>
      </c>
      <c r="H63" s="7">
        <v>6.9000000000000006E-2</v>
      </c>
      <c r="I63" s="7" t="s">
        <v>345</v>
      </c>
    </row>
    <row r="64" spans="1:9">
      <c r="A64" s="15" t="str">
        <f>VLOOKUP(B64,'Original 80 Items'!$A$1:$B$80,2,0)</f>
        <v>-During gameplay, I felt strong social connections with others.</v>
      </c>
      <c r="B64" s="15" t="s">
        <v>145</v>
      </c>
      <c r="C64" s="15">
        <v>-3.6999999999999998E-2</v>
      </c>
      <c r="D64" s="15" t="s">
        <v>233</v>
      </c>
      <c r="E64" s="15">
        <v>-1.9E-2</v>
      </c>
      <c r="F64" s="17" t="s">
        <v>828</v>
      </c>
      <c r="G64" s="15" t="s">
        <v>295</v>
      </c>
      <c r="H64" s="7">
        <v>-2.1999999999999999E-2</v>
      </c>
      <c r="I64" s="7">
        <v>4.3999999999999997E-2</v>
      </c>
    </row>
    <row r="65" spans="1:9">
      <c r="A65" s="15" t="str">
        <f>VLOOKUP(B65,'Original 80 Items'!$A$1:$B$80,2,0)</f>
        <v>-I felt pressure to have relationships with others in the game.</v>
      </c>
      <c r="B65" s="15" t="s">
        <v>146</v>
      </c>
      <c r="C65" s="15">
        <v>5.8000000000000003E-2</v>
      </c>
      <c r="D65" s="15" t="s">
        <v>313</v>
      </c>
      <c r="E65" s="15">
        <v>2.3E-2</v>
      </c>
      <c r="F65" s="17" t="s">
        <v>344</v>
      </c>
      <c r="G65" s="15" t="s">
        <v>257</v>
      </c>
      <c r="H65" s="7">
        <v>8.9999999999999993E-3</v>
      </c>
      <c r="I65" s="7" t="s">
        <v>932</v>
      </c>
    </row>
    <row r="66" spans="1:9">
      <c r="A66" s="15" t="str">
        <f>VLOOKUP(B66,'Original 80 Items'!$A$1:$B$80,2,0)</f>
        <v>-I felt obligated to others, while playing.</v>
      </c>
      <c r="B66" s="15" t="s">
        <v>147</v>
      </c>
      <c r="C66" s="15" t="s">
        <v>257</v>
      </c>
      <c r="D66" s="15">
        <v>-1.4E-2</v>
      </c>
      <c r="E66" s="15">
        <v>6.6000000000000003E-2</v>
      </c>
      <c r="F66" s="17" t="s">
        <v>575</v>
      </c>
      <c r="G66" s="15">
        <v>2.1000000000000001E-2</v>
      </c>
      <c r="H66" s="7">
        <v>2.7E-2</v>
      </c>
      <c r="I66" s="7">
        <v>-5.2999999999999999E-2</v>
      </c>
    </row>
    <row r="67" spans="1:9">
      <c r="A67" s="15" t="str">
        <f>VLOOKUP(B67,'Original 80 Items'!$A$1:$B$80,2,0)</f>
        <v>-I felt taxed after being around others in the game.</v>
      </c>
      <c r="B67" s="10" t="s">
        <v>148</v>
      </c>
      <c r="C67" s="15" t="s">
        <v>346</v>
      </c>
      <c r="D67" s="15">
        <v>-5.6000000000000001E-2</v>
      </c>
      <c r="E67" s="10" t="s">
        <v>745</v>
      </c>
      <c r="F67" s="15" t="s">
        <v>489</v>
      </c>
      <c r="G67" s="15">
        <v>3.7999999999999999E-2</v>
      </c>
      <c r="H67" s="7">
        <v>5.8999999999999997E-2</v>
      </c>
      <c r="I67" s="7" t="s">
        <v>933</v>
      </c>
    </row>
    <row r="68" spans="1:9">
      <c r="A68" s="15" t="str">
        <f>VLOOKUP(B68,'Original 80 Items'!$A$1:$B$80,2,0)</f>
        <v>-It took a lot out of me to be around others in the game.</v>
      </c>
      <c r="B68" s="10" t="s">
        <v>149</v>
      </c>
      <c r="C68" s="15">
        <v>3.4000000000000002E-2</v>
      </c>
      <c r="D68" s="15">
        <v>-5.8999999999999997E-2</v>
      </c>
      <c r="E68" s="10" t="s">
        <v>826</v>
      </c>
      <c r="F68" s="15" t="s">
        <v>401</v>
      </c>
      <c r="G68" s="15">
        <v>5.2999999999999999E-2</v>
      </c>
      <c r="H68" s="7" t="s">
        <v>753</v>
      </c>
      <c r="I68" s="13" t="s">
        <v>774</v>
      </c>
    </row>
    <row r="69" spans="1:9">
      <c r="A69" s="15" t="str">
        <f>VLOOKUP(B69,'Original 80 Items'!$A$1:$B$80,2,0)</f>
        <v>-The social connections in this game were very energizing to me.</v>
      </c>
      <c r="B69" s="15" t="s">
        <v>150</v>
      </c>
      <c r="C69" s="15">
        <v>-4.3999999999999997E-2</v>
      </c>
      <c r="D69" s="15" t="s">
        <v>648</v>
      </c>
      <c r="E69" s="15">
        <v>-6.7000000000000004E-2</v>
      </c>
      <c r="F69" s="17" t="s">
        <v>934</v>
      </c>
      <c r="G69" s="15" t="s">
        <v>615</v>
      </c>
      <c r="H69" s="7">
        <v>2.3E-2</v>
      </c>
      <c r="I69" s="7">
        <v>0.06</v>
      </c>
    </row>
    <row r="70" spans="1:9">
      <c r="A70" s="15" t="str">
        <f>VLOOKUP(B70,'Original 80 Items'!$A$1:$B$80,2,0)</f>
        <v>-When playing, I could feel the presence of others around me.</v>
      </c>
      <c r="B70" s="15" t="s">
        <v>151</v>
      </c>
      <c r="C70" s="15">
        <v>-3.1E-2</v>
      </c>
      <c r="D70" s="15">
        <v>4.9000000000000002E-2</v>
      </c>
      <c r="E70" s="15">
        <v>8.9999999999999993E-3</v>
      </c>
      <c r="F70" s="17" t="s">
        <v>356</v>
      </c>
      <c r="G70" s="15">
        <v>-6.5000000000000002E-2</v>
      </c>
      <c r="H70" s="7" t="s">
        <v>319</v>
      </c>
      <c r="I70" s="7">
        <v>-5.6000000000000001E-2</v>
      </c>
    </row>
    <row r="71" spans="1:9">
      <c r="A71" s="15" t="str">
        <f>VLOOKUP(B71,'Original 80 Items'!$A$1:$B$80,2,0)</f>
        <v>-I was compelled to interact with others in the game.</v>
      </c>
      <c r="B71" s="15" t="s">
        <v>152</v>
      </c>
      <c r="C71" s="15">
        <v>1.0999999999999999E-2</v>
      </c>
      <c r="D71" s="15">
        <v>3.3000000000000002E-2</v>
      </c>
      <c r="E71" s="15">
        <v>-3.5000000000000003E-2</v>
      </c>
      <c r="F71" s="17" t="s">
        <v>256</v>
      </c>
      <c r="G71" s="15" t="s">
        <v>829</v>
      </c>
      <c r="H71" s="7">
        <v>5.0000000000000001E-3</v>
      </c>
      <c r="I71" s="7">
        <v>2.7E-2</v>
      </c>
    </row>
    <row r="72" spans="1:9">
      <c r="A72" s="15" t="str">
        <f>VLOOKUP(B72,'Original 80 Items'!$A$1:$B$80,2,0)</f>
        <v>-I was exhausted after having so many social interactions in this game.</v>
      </c>
      <c r="B72" s="10" t="s">
        <v>153</v>
      </c>
      <c r="C72" s="15">
        <v>-8.0000000000000002E-3</v>
      </c>
      <c r="D72" s="15">
        <v>1.9E-2</v>
      </c>
      <c r="E72" s="10" t="s">
        <v>325</v>
      </c>
      <c r="F72" s="10" t="s">
        <v>853</v>
      </c>
      <c r="G72" s="15">
        <v>7.0000000000000001E-3</v>
      </c>
      <c r="H72" s="7">
        <v>5.7000000000000002E-2</v>
      </c>
      <c r="I72" s="10" t="s">
        <v>490</v>
      </c>
    </row>
    <row r="73" spans="1:9">
      <c r="A73" s="15" t="str">
        <f>VLOOKUP(B73,'Original 80 Items'!$A$1:$B$80,2,0)</f>
        <v>-I was concerned with how I interacted with others in the game.</v>
      </c>
      <c r="B73" s="15" t="s">
        <v>154</v>
      </c>
      <c r="C73" s="15">
        <v>2.4E-2</v>
      </c>
      <c r="D73" s="15" t="s">
        <v>935</v>
      </c>
      <c r="E73" s="15" t="s">
        <v>428</v>
      </c>
      <c r="F73" s="17" t="s">
        <v>802</v>
      </c>
      <c r="G73" s="15" t="s">
        <v>418</v>
      </c>
      <c r="H73" s="7" t="s">
        <v>501</v>
      </c>
      <c r="I73" s="7">
        <v>3.5000000000000003E-2</v>
      </c>
    </row>
    <row r="74" spans="1:9">
      <c r="A74" s="15" t="str">
        <f>VLOOKUP(B74,'Original 80 Items'!$A$1:$B$80,2,0)</f>
        <v>-I cared a lot about what others thought of me in the game.</v>
      </c>
      <c r="B74" s="15" t="s">
        <v>155</v>
      </c>
      <c r="C74" s="15">
        <v>-2.4E-2</v>
      </c>
      <c r="D74" s="15" t="s">
        <v>312</v>
      </c>
      <c r="E74" s="15" t="s">
        <v>204</v>
      </c>
      <c r="F74" s="17" t="s">
        <v>537</v>
      </c>
      <c r="G74" s="15">
        <v>7.0000000000000001E-3</v>
      </c>
      <c r="H74" s="7">
        <v>-4.7E-2</v>
      </c>
      <c r="I74" s="7">
        <v>-1.4999999999999999E-2</v>
      </c>
    </row>
    <row r="75" spans="1:9">
      <c r="A75" s="15" t="str">
        <f>VLOOKUP(B75,'Original 80 Items'!$A$1:$B$80,2,0)</f>
        <v>-Being around others in the game had an impact on how I played.</v>
      </c>
      <c r="B75" s="15" t="s">
        <v>156</v>
      </c>
      <c r="C75" s="15">
        <v>3.9E-2</v>
      </c>
      <c r="D75" s="15">
        <v>-4.2000000000000003E-2</v>
      </c>
      <c r="E75" s="15">
        <v>0.06</v>
      </c>
      <c r="F75" s="17" t="s">
        <v>936</v>
      </c>
      <c r="G75" s="15">
        <v>-5.3999999999999999E-2</v>
      </c>
      <c r="H75" s="7">
        <v>2.5000000000000001E-2</v>
      </c>
      <c r="I75" s="7">
        <v>-7.0999999999999994E-2</v>
      </c>
    </row>
    <row r="76" spans="1:9">
      <c r="A76" s="15" t="str">
        <f>VLOOKUP(B76,'Original 80 Items'!$A$1:$B$80,2,0)</f>
        <v>-I didn’t notice any others while playing the game.</v>
      </c>
      <c r="B76" s="15" t="s">
        <v>157</v>
      </c>
      <c r="C76" s="15" t="s">
        <v>735</v>
      </c>
      <c r="D76" s="15">
        <v>-7.0999999999999994E-2</v>
      </c>
      <c r="E76" s="15">
        <v>-3.4000000000000002E-2</v>
      </c>
      <c r="F76" s="17" t="s">
        <v>697</v>
      </c>
      <c r="G76" s="15">
        <v>1.4999999999999999E-2</v>
      </c>
      <c r="H76" s="7">
        <v>-3.1E-2</v>
      </c>
      <c r="I76" s="7" t="s">
        <v>937</v>
      </c>
    </row>
    <row r="77" spans="1:9">
      <c r="A77" s="15" t="str">
        <f>VLOOKUP(B77,'Original 80 Items'!$A$1:$B$80,2,0)</f>
        <v>-The game placed a priority on social relationships.</v>
      </c>
      <c r="B77" s="15" t="s">
        <v>158</v>
      </c>
      <c r="C77" s="15">
        <v>-3.2000000000000001E-2</v>
      </c>
      <c r="D77" s="15" t="s">
        <v>597</v>
      </c>
      <c r="E77" s="15">
        <v>-3.6999999999999998E-2</v>
      </c>
      <c r="F77" s="17" t="s">
        <v>194</v>
      </c>
      <c r="G77" s="15" t="s">
        <v>462</v>
      </c>
      <c r="H77" s="7">
        <v>-5.8000000000000003E-2</v>
      </c>
      <c r="I77" s="7" t="s">
        <v>547</v>
      </c>
    </row>
    <row r="78" spans="1:9">
      <c r="A78" s="15" t="str">
        <f>VLOOKUP(B78,'Original 80 Items'!$A$1:$B$80,2,0)</f>
        <v>-Socializing was an important part of playing this game.</v>
      </c>
      <c r="B78" s="15" t="s">
        <v>159</v>
      </c>
      <c r="C78" s="15">
        <v>2.5000000000000001E-2</v>
      </c>
      <c r="D78" s="15" t="s">
        <v>492</v>
      </c>
      <c r="E78" s="15" t="s">
        <v>843</v>
      </c>
      <c r="F78" s="17" t="s">
        <v>938</v>
      </c>
      <c r="G78" s="15">
        <v>3.0000000000000001E-3</v>
      </c>
      <c r="H78" s="7">
        <v>3.2000000000000001E-2</v>
      </c>
      <c r="I78" s="7">
        <v>-2.5000000000000001E-2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="125" zoomScaleNormal="125" zoomScalePageLayoutView="125" workbookViewId="0">
      <selection activeCell="B1" sqref="B1:C1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7" width="6.84765625" style="7" bestFit="1" customWidth="1"/>
    <col min="8" max="16384" width="10.84765625" style="7"/>
  </cols>
  <sheetData>
    <row r="1" spans="1:7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</row>
    <row r="2" spans="1:7">
      <c r="A2" s="15" t="str">
        <f>VLOOKUP(B2,'Original 80 Items'!$A$1:$B$80,2,0)</f>
        <v>-The game left me mentally exhausted.</v>
      </c>
      <c r="B2" s="13" t="s">
        <v>80</v>
      </c>
      <c r="C2" s="10" t="s">
        <v>951</v>
      </c>
      <c r="D2" s="15">
        <v>0</v>
      </c>
      <c r="E2" s="13" t="s">
        <v>807</v>
      </c>
      <c r="F2" s="7">
        <v>-4.8000000000000001E-2</v>
      </c>
      <c r="G2" s="7">
        <v>1.4999999999999999E-2</v>
      </c>
    </row>
    <row r="3" spans="1:7">
      <c r="A3" s="15" t="str">
        <f>VLOOKUP(B3,'Original 80 Items'!$A$1:$B$80,2,0)</f>
        <v>-The game involved a lot of problem-solving.</v>
      </c>
      <c r="B3" s="15" t="s">
        <v>81</v>
      </c>
      <c r="C3" s="17" t="s">
        <v>321</v>
      </c>
      <c r="D3" s="15" t="s">
        <v>372</v>
      </c>
      <c r="E3" s="15" t="s">
        <v>501</v>
      </c>
      <c r="F3" s="7">
        <v>-0.01</v>
      </c>
      <c r="G3" s="7">
        <v>-1.0999999999999999E-2</v>
      </c>
    </row>
    <row r="4" spans="1:7">
      <c r="A4" s="15" t="str">
        <f>VLOOKUP(B4,'Original 80 Items'!$A$1:$B$80,2,0)</f>
        <v>-The game was cognitively demanding.</v>
      </c>
      <c r="B4" s="15" t="s">
        <v>82</v>
      </c>
      <c r="C4" s="17" t="s">
        <v>771</v>
      </c>
      <c r="D4" s="15" t="s">
        <v>431</v>
      </c>
      <c r="E4" s="15" t="s">
        <v>952</v>
      </c>
      <c r="F4" s="7">
        <v>-6.0000000000000001E-3</v>
      </c>
      <c r="G4" s="7" t="s">
        <v>424</v>
      </c>
    </row>
    <row r="5" spans="1:7">
      <c r="A5" s="15" t="str">
        <f>VLOOKUP(B5,'Original 80 Items'!$A$1:$B$80,2,0)</f>
        <v>-I had to think very hard when playing the game.</v>
      </c>
      <c r="B5" s="15" t="s">
        <v>83</v>
      </c>
      <c r="C5" s="17" t="s">
        <v>953</v>
      </c>
      <c r="D5" s="15" t="s">
        <v>615</v>
      </c>
      <c r="E5" s="15">
        <v>5.1999999999999998E-2</v>
      </c>
      <c r="F5" s="7">
        <v>-1.4999999999999999E-2</v>
      </c>
      <c r="G5" s="7">
        <v>2.3E-2</v>
      </c>
    </row>
    <row r="6" spans="1:7">
      <c r="A6" s="15" t="str">
        <f>VLOOKUP(B6,'Original 80 Items'!$A$1:$B$80,2,0)</f>
        <v>-The game required a lot of mental gymnastics.</v>
      </c>
      <c r="B6" s="15" t="s">
        <v>84</v>
      </c>
      <c r="C6" s="17" t="s">
        <v>954</v>
      </c>
      <c r="D6" s="15">
        <v>-1.4E-2</v>
      </c>
      <c r="E6" s="15" t="s">
        <v>264</v>
      </c>
      <c r="F6" s="7">
        <v>3.3000000000000002E-2</v>
      </c>
      <c r="G6" s="7">
        <v>0</v>
      </c>
    </row>
    <row r="7" spans="1:7">
      <c r="A7" s="15" t="str">
        <f>VLOOKUP(B7,'Original 80 Items'!$A$1:$B$80,2,0)</f>
        <v>-The mental challenges in this game had an impact on how I played.</v>
      </c>
      <c r="B7" s="15" t="s">
        <v>88</v>
      </c>
      <c r="C7" s="17" t="s">
        <v>386</v>
      </c>
      <c r="D7" s="15" t="s">
        <v>399</v>
      </c>
      <c r="E7" s="15">
        <v>6.4000000000000001E-2</v>
      </c>
      <c r="F7" s="7" t="s">
        <v>421</v>
      </c>
      <c r="G7" s="7">
        <v>0.02</v>
      </c>
    </row>
    <row r="8" spans="1:7">
      <c r="A8" s="15" t="str">
        <f>VLOOKUP(B8,'Original 80 Items'!$A$1:$B$80,2,0)</f>
        <v>-This game doesn’t require a lot of mental effort.</v>
      </c>
      <c r="B8" s="15" t="s">
        <v>89</v>
      </c>
      <c r="C8" s="17" t="s">
        <v>955</v>
      </c>
      <c r="D8" s="15">
        <v>8.0000000000000002E-3</v>
      </c>
      <c r="E8" s="15" t="s">
        <v>471</v>
      </c>
      <c r="F8" s="7">
        <v>-4.2000000000000003E-2</v>
      </c>
      <c r="G8" s="7">
        <v>3.0000000000000001E-3</v>
      </c>
    </row>
    <row r="9" spans="1:7">
      <c r="A9" s="15" t="str">
        <f>VLOOKUP(B9,'Original 80 Items'!$A$1:$B$80,2,0)</f>
        <v>-When playing this game, my brain felt overloaded.</v>
      </c>
      <c r="B9" s="13" t="s">
        <v>91</v>
      </c>
      <c r="C9" s="10" t="s">
        <v>397</v>
      </c>
      <c r="D9" s="15">
        <v>-2.8000000000000001E-2</v>
      </c>
      <c r="E9" s="13" t="s">
        <v>956</v>
      </c>
      <c r="F9" s="7">
        <v>-0.06</v>
      </c>
      <c r="G9" s="7">
        <v>5.7000000000000002E-2</v>
      </c>
    </row>
    <row r="10" spans="1:7">
      <c r="A10" s="15" t="str">
        <f>VLOOKUP(B10,'Original 80 Items'!$A$1:$B$80,2,0)</f>
        <v>-This game made me question my own intelligence.</v>
      </c>
      <c r="B10" s="13" t="s">
        <v>92</v>
      </c>
      <c r="C10" s="13" t="s">
        <v>870</v>
      </c>
      <c r="D10" s="15" t="s">
        <v>239</v>
      </c>
      <c r="E10" s="10" t="s">
        <v>511</v>
      </c>
      <c r="F10" s="7">
        <v>-5.0000000000000001E-3</v>
      </c>
      <c r="G10" s="7" t="s">
        <v>461</v>
      </c>
    </row>
    <row r="11" spans="1:7">
      <c r="A11" s="15" t="str">
        <f>VLOOKUP(B11,'Original 80 Items'!$A$1:$B$80,2,0)</f>
        <v>-This game was unexpectedly complicated.</v>
      </c>
      <c r="B11" s="13" t="s">
        <v>94</v>
      </c>
      <c r="C11" s="13" t="s">
        <v>870</v>
      </c>
      <c r="D11" s="15">
        <v>5.7000000000000002E-2</v>
      </c>
      <c r="E11" s="15" t="s">
        <v>682</v>
      </c>
      <c r="F11" s="7">
        <v>1.2E-2</v>
      </c>
      <c r="G11" s="7" t="s">
        <v>647</v>
      </c>
    </row>
    <row r="12" spans="1:7">
      <c r="A12" s="15" t="str">
        <f>VLOOKUP(B12,'Original 80 Items'!$A$1:$B$80,2,0)</f>
        <v>-I didn’t have to pay very close attention to the game while playing.</v>
      </c>
      <c r="B12" s="13" t="s">
        <v>95</v>
      </c>
      <c r="C12" s="13" t="s">
        <v>809</v>
      </c>
      <c r="D12" s="15">
        <v>7.9000000000000001E-2</v>
      </c>
      <c r="E12" s="15" t="s">
        <v>957</v>
      </c>
      <c r="F12" s="7">
        <v>2.1000000000000001E-2</v>
      </c>
      <c r="G12" s="7">
        <v>-1.4999999999999999E-2</v>
      </c>
    </row>
    <row r="13" spans="1:7">
      <c r="A13" s="15" t="str">
        <f>VLOOKUP(B13,'Original 80 Items'!$A$1:$B$80,2,0)</f>
        <v>-The game made me draw on all of my mental resources.</v>
      </c>
      <c r="B13" s="15" t="s">
        <v>96</v>
      </c>
      <c r="C13" s="17" t="s">
        <v>337</v>
      </c>
      <c r="D13" s="15" t="s">
        <v>644</v>
      </c>
      <c r="E13" s="15" t="s">
        <v>469</v>
      </c>
      <c r="F13" s="7">
        <v>-2.1999999999999999E-2</v>
      </c>
      <c r="G13" s="7">
        <v>-1.9E-2</v>
      </c>
    </row>
    <row r="14" spans="1:7">
      <c r="A14" s="15" t="str">
        <f>VLOOKUP(B14,'Original 80 Items'!$A$1:$B$80,2,0)</f>
        <v>-The game required me to keep track of a lot of things.</v>
      </c>
      <c r="B14" s="15" t="s">
        <v>97</v>
      </c>
      <c r="C14" s="17" t="s">
        <v>610</v>
      </c>
      <c r="D14" s="15">
        <v>-0.04</v>
      </c>
      <c r="E14" s="15">
        <v>-8.0000000000000002E-3</v>
      </c>
      <c r="F14" s="7" t="s">
        <v>958</v>
      </c>
      <c r="G14" s="7">
        <v>-0.03</v>
      </c>
    </row>
    <row r="15" spans="1:7">
      <c r="A15" s="15" t="str">
        <f>VLOOKUP(B15,'Original 80 Items'!$A$1:$B$80,2,0)</f>
        <v>-The game stimulated my brain.</v>
      </c>
      <c r="B15" s="15" t="s">
        <v>98</v>
      </c>
      <c r="C15" s="17" t="s">
        <v>249</v>
      </c>
      <c r="D15" s="15" t="s">
        <v>195</v>
      </c>
      <c r="E15" s="15">
        <v>-2.8000000000000001E-2</v>
      </c>
      <c r="F15" s="7">
        <v>1.7000000000000001E-2</v>
      </c>
      <c r="G15" s="7" t="s">
        <v>591</v>
      </c>
    </row>
    <row r="16" spans="1:7">
      <c r="A16" s="15" t="str">
        <f>VLOOKUP(B16,'Original 80 Items'!$A$1:$B$80,2,0)</f>
        <v>-I had to think through what was happening in the game.</v>
      </c>
      <c r="B16" s="15" t="s">
        <v>99</v>
      </c>
      <c r="C16" s="17" t="s">
        <v>792</v>
      </c>
      <c r="D16" s="15" t="s">
        <v>230</v>
      </c>
      <c r="E16" s="15" t="s">
        <v>308</v>
      </c>
      <c r="F16" s="7" t="s">
        <v>275</v>
      </c>
      <c r="G16" s="7">
        <v>5.8000000000000003E-2</v>
      </c>
    </row>
    <row r="17" spans="1:7">
      <c r="A17" s="15" t="str">
        <f>VLOOKUP(B17,'Original 80 Items'!$A$1:$B$80,2,0)</f>
        <v>-I was emotionally exhausted after playing the game.</v>
      </c>
      <c r="B17" s="10" t="s">
        <v>100</v>
      </c>
      <c r="C17" s="15" t="s">
        <v>432</v>
      </c>
      <c r="D17" s="10" t="s">
        <v>745</v>
      </c>
      <c r="E17" s="13" t="s">
        <v>352</v>
      </c>
      <c r="F17" s="7">
        <v>2.4E-2</v>
      </c>
      <c r="G17" s="7">
        <v>1.0999999999999999E-2</v>
      </c>
    </row>
    <row r="18" spans="1:7">
      <c r="A18" s="15" t="str">
        <f>VLOOKUP(B18,'Original 80 Items'!$A$1:$B$80,2,0)</f>
        <v>-I was emotionally invested in the game.</v>
      </c>
      <c r="B18" s="15" t="s">
        <v>101</v>
      </c>
      <c r="C18" s="15" t="s">
        <v>959</v>
      </c>
      <c r="D18" s="17" t="s">
        <v>458</v>
      </c>
      <c r="E18" s="15">
        <v>-2.9000000000000001E-2</v>
      </c>
      <c r="F18" s="7">
        <v>5.0000000000000001E-3</v>
      </c>
      <c r="G18" s="7">
        <v>-1E-3</v>
      </c>
    </row>
    <row r="19" spans="1:7">
      <c r="A19" s="15" t="str">
        <f>VLOOKUP(B19,'Original 80 Items'!$A$1:$B$80,2,0)</f>
        <v>-The game really got to me.</v>
      </c>
      <c r="B19" s="15" t="s">
        <v>102</v>
      </c>
      <c r="C19" s="15" t="s">
        <v>528</v>
      </c>
      <c r="D19" s="17" t="s">
        <v>249</v>
      </c>
      <c r="E19" s="15" t="s">
        <v>290</v>
      </c>
      <c r="F19" s="7">
        <v>8.9999999999999993E-3</v>
      </c>
      <c r="G19" s="7">
        <v>-4.2000000000000003E-2</v>
      </c>
    </row>
    <row r="20" spans="1:7">
      <c r="A20" s="15" t="str">
        <f>VLOOKUP(B20,'Original 80 Items'!$A$1:$B$80,2,0)</f>
        <v>-The game gave me the feels.</v>
      </c>
      <c r="B20" s="15" t="s">
        <v>103</v>
      </c>
      <c r="C20" s="15" t="s">
        <v>357</v>
      </c>
      <c r="D20" s="17" t="s">
        <v>794</v>
      </c>
      <c r="E20" s="15">
        <v>8.0000000000000002E-3</v>
      </c>
      <c r="F20" s="7">
        <v>-3.6999999999999998E-2</v>
      </c>
      <c r="G20" s="7">
        <v>2.1000000000000001E-2</v>
      </c>
    </row>
    <row r="21" spans="1:7">
      <c r="A21" s="15" t="str">
        <f>VLOOKUP(B21,'Original 80 Items'!$A$1:$B$80,2,0)</f>
        <v>-I cared deeply about what was happening in the game.</v>
      </c>
      <c r="B21" s="15" t="s">
        <v>104</v>
      </c>
      <c r="C21" s="15" t="s">
        <v>470</v>
      </c>
      <c r="D21" s="17" t="s">
        <v>960</v>
      </c>
      <c r="E21" s="15">
        <v>-1.0999999999999999E-2</v>
      </c>
      <c r="F21" s="7">
        <v>1.7999999999999999E-2</v>
      </c>
      <c r="G21" s="7" t="s">
        <v>255</v>
      </c>
    </row>
    <row r="22" spans="1:7">
      <c r="A22" s="15" t="str">
        <f>VLOOKUP(B22,'Original 80 Items'!$A$1:$B$80,2,0)</f>
        <v>-I was moved by the game.</v>
      </c>
      <c r="B22" s="15" t="s">
        <v>105</v>
      </c>
      <c r="C22" s="15">
        <v>-1.2999999999999999E-2</v>
      </c>
      <c r="D22" s="17" t="s">
        <v>961</v>
      </c>
      <c r="E22" s="15" t="s">
        <v>414</v>
      </c>
      <c r="F22" s="7">
        <v>-3.4000000000000002E-2</v>
      </c>
      <c r="G22" s="7">
        <v>-7.0000000000000001E-3</v>
      </c>
    </row>
    <row r="23" spans="1:7">
      <c r="A23" s="15" t="str">
        <f>VLOOKUP(B23,'Original 80 Items'!$A$1:$B$80,2,0)</f>
        <v>-I wasn’t emotionally invested in the outcomes of the game.</v>
      </c>
      <c r="B23" s="15" t="s">
        <v>106</v>
      </c>
      <c r="C23" s="15">
        <v>4.2000000000000003E-2</v>
      </c>
      <c r="D23" s="17" t="s">
        <v>962</v>
      </c>
      <c r="E23" s="15" t="s">
        <v>963</v>
      </c>
      <c r="F23" s="7">
        <v>-6.3E-2</v>
      </c>
      <c r="G23" s="7">
        <v>1.9E-2</v>
      </c>
    </row>
    <row r="24" spans="1:7">
      <c r="A24" s="15" t="str">
        <f>VLOOKUP(B24,'Original 80 Items'!$A$1:$B$80,2,0)</f>
        <v>-When playing, I was emotionally wrapped up in the game.</v>
      </c>
      <c r="B24" s="15" t="s">
        <v>107</v>
      </c>
      <c r="C24" s="15">
        <v>0.02</v>
      </c>
      <c r="D24" s="17" t="s">
        <v>598</v>
      </c>
      <c r="E24" s="15">
        <v>2.4E-2</v>
      </c>
      <c r="F24" s="7">
        <v>1.9E-2</v>
      </c>
      <c r="G24" s="7">
        <v>7.0000000000000001E-3</v>
      </c>
    </row>
    <row r="25" spans="1:7">
      <c r="A25" s="15" t="str">
        <f>VLOOKUP(B25,'Original 80 Items'!$A$1:$B$80,2,0)</f>
        <v>-I had emotional responses to the events in the game.</v>
      </c>
      <c r="B25" s="15" t="s">
        <v>108</v>
      </c>
      <c r="C25" s="15">
        <v>-1.6E-2</v>
      </c>
      <c r="D25" s="17" t="s">
        <v>710</v>
      </c>
      <c r="E25" s="15">
        <v>1.6E-2</v>
      </c>
      <c r="F25" s="7" t="s">
        <v>242</v>
      </c>
      <c r="G25" s="7">
        <v>-3.6999999999999998E-2</v>
      </c>
    </row>
    <row r="26" spans="1:7">
      <c r="A26" s="15" t="str">
        <f>VLOOKUP(B26,'Original 80 Items'!$A$1:$B$80,2,0)</f>
        <v>-My emotions ran high while playing this game.</v>
      </c>
      <c r="B26" s="15" t="s">
        <v>109</v>
      </c>
      <c r="C26" s="15" t="s">
        <v>220</v>
      </c>
      <c r="D26" s="17" t="s">
        <v>365</v>
      </c>
      <c r="E26" s="15" t="s">
        <v>294</v>
      </c>
      <c r="F26" s="7" t="s">
        <v>414</v>
      </c>
      <c r="G26" s="7">
        <v>1.6E-2</v>
      </c>
    </row>
    <row r="27" spans="1:7">
      <c r="A27" s="15" t="str">
        <f>VLOOKUP(B27,'Original 80 Items'!$A$1:$B$80,2,0)</f>
        <v>-The game tugged at my heartstrings.</v>
      </c>
      <c r="B27" s="15" t="s">
        <v>110</v>
      </c>
      <c r="C27" s="15" t="s">
        <v>196</v>
      </c>
      <c r="D27" s="17" t="s">
        <v>374</v>
      </c>
      <c r="E27" s="15">
        <v>4.3999999999999997E-2</v>
      </c>
      <c r="F27" s="7" t="s">
        <v>839</v>
      </c>
      <c r="G27" s="7" t="s">
        <v>268</v>
      </c>
    </row>
    <row r="28" spans="1:7">
      <c r="A28" s="15" t="str">
        <f>VLOOKUP(B28,'Original 80 Items'!$A$1:$B$80,2,0)</f>
        <v>-I had a lot of unexpected feelings during gameplay.</v>
      </c>
      <c r="B28" s="15" t="s">
        <v>111</v>
      </c>
      <c r="C28" s="15">
        <v>-1.7000000000000001E-2</v>
      </c>
      <c r="D28" s="17" t="s">
        <v>964</v>
      </c>
      <c r="E28" s="15" t="s">
        <v>401</v>
      </c>
      <c r="F28" s="7">
        <v>5.2999999999999999E-2</v>
      </c>
      <c r="G28" s="7" t="s">
        <v>257</v>
      </c>
    </row>
    <row r="29" spans="1:7">
      <c r="A29" s="15" t="str">
        <f>VLOOKUP(B29,'Original 80 Items'!$A$1:$B$80,2,0)</f>
        <v>-I felt emotionally detached from this game.</v>
      </c>
      <c r="B29" s="15" t="s">
        <v>112</v>
      </c>
      <c r="C29" s="15">
        <v>-2.1999999999999999E-2</v>
      </c>
      <c r="D29" s="17" t="s">
        <v>821</v>
      </c>
      <c r="E29" s="15" t="s">
        <v>560</v>
      </c>
      <c r="F29" s="7">
        <v>-6.2E-2</v>
      </c>
      <c r="G29" s="7">
        <v>-0.04</v>
      </c>
    </row>
    <row r="30" spans="1:7">
      <c r="A30" s="15" t="str">
        <f>VLOOKUP(B30,'Original 80 Items'!$A$1:$B$80,2,0)</f>
        <v>-The events in the game really didn’t matter to me.</v>
      </c>
      <c r="B30" s="15" t="s">
        <v>113</v>
      </c>
      <c r="C30" s="15">
        <v>1.6E-2</v>
      </c>
      <c r="D30" s="17" t="s">
        <v>316</v>
      </c>
      <c r="E30" s="15" t="s">
        <v>703</v>
      </c>
      <c r="F30" s="7">
        <v>-3.3000000000000002E-2</v>
      </c>
      <c r="G30" s="7">
        <v>-2.5000000000000001E-2</v>
      </c>
    </row>
    <row r="31" spans="1:7">
      <c r="A31" s="15" t="str">
        <f>VLOOKUP(B31,'Original 80 Items'!$A$1:$B$80,2,0)</f>
        <v>-Things happening in the game weren’t relevant to me.</v>
      </c>
      <c r="B31" s="13" t="s">
        <v>114</v>
      </c>
      <c r="C31" s="15" t="s">
        <v>291</v>
      </c>
      <c r="D31" s="13" t="s">
        <v>804</v>
      </c>
      <c r="E31" s="15" t="s">
        <v>924</v>
      </c>
      <c r="F31" s="7">
        <v>2.8000000000000001E-2</v>
      </c>
      <c r="G31" s="7">
        <v>-6.0999999999999999E-2</v>
      </c>
    </row>
    <row r="32" spans="1:7">
      <c r="A32" s="15" t="str">
        <f>VLOOKUP(B32,'Original 80 Items'!$A$1:$B$80,2,0)</f>
        <v>-I had a strong emotional bond with the game content.</v>
      </c>
      <c r="B32" s="15" t="s">
        <v>115</v>
      </c>
      <c r="C32" s="15" t="s">
        <v>492</v>
      </c>
      <c r="D32" s="17" t="s">
        <v>200</v>
      </c>
      <c r="E32" s="15">
        <v>6.0000000000000001E-3</v>
      </c>
      <c r="F32" s="7">
        <v>3.0000000000000001E-3</v>
      </c>
      <c r="G32" s="7" t="s">
        <v>424</v>
      </c>
    </row>
    <row r="33" spans="1:7">
      <c r="A33" s="15" t="str">
        <f>VLOOKUP(B33,'Original 80 Items'!$A$1:$B$80,2,0)</f>
        <v>-I’m passionate about the game.</v>
      </c>
      <c r="B33" s="13" t="s">
        <v>117</v>
      </c>
      <c r="C33" s="15" t="s">
        <v>401</v>
      </c>
      <c r="D33" s="13" t="s">
        <v>965</v>
      </c>
      <c r="E33" s="15" t="s">
        <v>694</v>
      </c>
      <c r="F33" s="7" t="s">
        <v>239</v>
      </c>
      <c r="G33" s="10" t="s">
        <v>966</v>
      </c>
    </row>
    <row r="34" spans="1:7">
      <c r="A34" s="15" t="str">
        <f>VLOOKUP(B34,'Original 80 Items'!$A$1:$B$80,2,0)</f>
        <v>-I felt conflicted about things that happened in the game.</v>
      </c>
      <c r="B34" s="13" t="s">
        <v>118</v>
      </c>
      <c r="C34" s="15" t="s">
        <v>778</v>
      </c>
      <c r="D34" s="13" t="s">
        <v>967</v>
      </c>
      <c r="E34" s="15">
        <v>4.8000000000000001E-2</v>
      </c>
      <c r="F34" s="7" t="s">
        <v>243</v>
      </c>
      <c r="G34" s="7" t="s">
        <v>294</v>
      </c>
    </row>
    <row r="35" spans="1:7">
      <c r="A35" s="15" t="str">
        <f>VLOOKUP(B35,'Original 80 Items'!$A$1:$B$80,2,0)</f>
        <v>-The emotions that I felt while playing this game had an impact on how I played.</v>
      </c>
      <c r="B35" s="15" t="s">
        <v>119</v>
      </c>
      <c r="C35" s="15" t="s">
        <v>605</v>
      </c>
      <c r="D35" s="17" t="s">
        <v>968</v>
      </c>
      <c r="E35" s="15" t="s">
        <v>526</v>
      </c>
      <c r="F35" s="7" t="s">
        <v>336</v>
      </c>
      <c r="G35" s="7">
        <v>-5.7000000000000002E-2</v>
      </c>
    </row>
    <row r="36" spans="1:7">
      <c r="A36" s="15" t="str">
        <f>VLOOKUP(B36,'Original 80 Items'!$A$1:$B$80,2,0)</f>
        <v>-I was physically exhausted after playing.</v>
      </c>
      <c r="B36" s="15" t="s">
        <v>120</v>
      </c>
      <c r="C36" s="15">
        <v>6.0000000000000001E-3</v>
      </c>
      <c r="D36" s="15">
        <v>-1.4E-2</v>
      </c>
      <c r="E36" s="17" t="s">
        <v>652</v>
      </c>
      <c r="F36" s="7">
        <v>-0.03</v>
      </c>
      <c r="G36" s="7" t="s">
        <v>196</v>
      </c>
    </row>
    <row r="37" spans="1:7">
      <c r="A37" s="15" t="str">
        <f>VLOOKUP(B37,'Original 80 Items'!$A$1:$B$80,2,0)</f>
        <v>-I felt strained after playing.</v>
      </c>
      <c r="B37" s="15" t="s">
        <v>121</v>
      </c>
      <c r="C37" s="15" t="s">
        <v>644</v>
      </c>
      <c r="D37" s="15" t="s">
        <v>206</v>
      </c>
      <c r="E37" s="17" t="s">
        <v>324</v>
      </c>
      <c r="F37" s="7" t="s">
        <v>959</v>
      </c>
      <c r="G37" s="7">
        <v>2.3E-2</v>
      </c>
    </row>
    <row r="38" spans="1:7">
      <c r="A38" s="15" t="str">
        <f>VLOOKUP(B38,'Original 80 Items'!$A$1:$B$80,2,0)</f>
        <v>-The game required a lot of physical movement from me.</v>
      </c>
      <c r="B38" s="15" t="s">
        <v>122</v>
      </c>
      <c r="C38" s="15">
        <v>-7.8E-2</v>
      </c>
      <c r="D38" s="15">
        <v>-2.8000000000000001E-2</v>
      </c>
      <c r="E38" s="17" t="s">
        <v>969</v>
      </c>
      <c r="F38" s="7">
        <v>1.7000000000000001E-2</v>
      </c>
      <c r="G38" s="7">
        <v>2.5000000000000001E-2</v>
      </c>
    </row>
    <row r="39" spans="1:7">
      <c r="A39" s="15" t="str">
        <f>VLOOKUP(B39,'Original 80 Items'!$A$1:$B$80,2,0)</f>
        <v>-The game’s controls were like second nature to me.</v>
      </c>
      <c r="B39" s="15" t="s">
        <v>123</v>
      </c>
      <c r="C39" s="15" t="s">
        <v>452</v>
      </c>
      <c r="D39" s="15">
        <v>-3.1E-2</v>
      </c>
      <c r="E39" s="15" t="s">
        <v>295</v>
      </c>
      <c r="F39" s="7">
        <v>-1.6E-2</v>
      </c>
      <c r="G39" s="8" t="s">
        <v>970</v>
      </c>
    </row>
    <row r="40" spans="1:7">
      <c r="A40" s="15" t="str">
        <f>VLOOKUP(B40,'Original 80 Items'!$A$1:$B$80,2,0)</f>
        <v>-The controls were very natural to me.</v>
      </c>
      <c r="B40" s="15" t="s">
        <v>124</v>
      </c>
      <c r="C40" s="15">
        <v>0</v>
      </c>
      <c r="D40" s="15">
        <v>-0.02</v>
      </c>
      <c r="E40" s="15" t="s">
        <v>971</v>
      </c>
      <c r="F40" s="7" t="s">
        <v>972</v>
      </c>
      <c r="G40" s="8" t="s">
        <v>973</v>
      </c>
    </row>
    <row r="41" spans="1:7">
      <c r="A41" s="15" t="str">
        <f>VLOOKUP(B41,'Original 80 Items'!$A$1:$B$80,2,0)</f>
        <v>-The controls felt like an extension of me.</v>
      </c>
      <c r="B41" s="15" t="s">
        <v>125</v>
      </c>
      <c r="C41" s="15" t="s">
        <v>403</v>
      </c>
      <c r="D41" s="15">
        <v>-4.0000000000000001E-3</v>
      </c>
      <c r="E41" s="15" t="s">
        <v>801</v>
      </c>
      <c r="F41" s="7">
        <v>4.9000000000000002E-2</v>
      </c>
      <c r="G41" s="8" t="s">
        <v>974</v>
      </c>
    </row>
    <row r="42" spans="1:7">
      <c r="A42" s="15" t="str">
        <f>VLOOKUP(B42,'Original 80 Items'!$A$1:$B$80,2,0)</f>
        <v>-My body felt drained after gameplay.</v>
      </c>
      <c r="B42" s="15" t="s">
        <v>126</v>
      </c>
      <c r="C42" s="15" t="s">
        <v>406</v>
      </c>
      <c r="D42" s="15">
        <v>5.5E-2</v>
      </c>
      <c r="E42" s="17" t="s">
        <v>816</v>
      </c>
      <c r="F42" s="7">
        <v>-4.9000000000000002E-2</v>
      </c>
      <c r="G42" s="7" t="s">
        <v>694</v>
      </c>
    </row>
    <row r="43" spans="1:7">
      <c r="A43" s="15" t="str">
        <f>VLOOKUP(B43,'Original 80 Items'!$A$1:$B$80,2,0)</f>
        <v>-I had a difficult time finding different game controls when I needed to.</v>
      </c>
      <c r="B43" s="13" t="s">
        <v>127</v>
      </c>
      <c r="C43" s="15">
        <v>1.7999999999999999E-2</v>
      </c>
      <c r="D43" s="15">
        <v>2.9000000000000001E-2</v>
      </c>
      <c r="E43" s="15" t="s">
        <v>554</v>
      </c>
      <c r="F43" s="7">
        <v>3.5999999999999997E-2</v>
      </c>
      <c r="G43" s="13" t="s">
        <v>780</v>
      </c>
    </row>
    <row r="44" spans="1:7">
      <c r="A44" s="15" t="str">
        <f>VLOOKUP(B44,'Original 80 Items'!$A$1:$B$80,2,0)</f>
        <v>-The game controls were easy to handle for me.</v>
      </c>
      <c r="B44" s="15" t="s">
        <v>129</v>
      </c>
      <c r="C44" s="15" t="s">
        <v>562</v>
      </c>
      <c r="D44" s="15">
        <v>-4.7E-2</v>
      </c>
      <c r="E44" s="15" t="s">
        <v>952</v>
      </c>
      <c r="F44" s="7">
        <v>3.0000000000000001E-3</v>
      </c>
      <c r="G44" s="8" t="s">
        <v>315</v>
      </c>
    </row>
    <row r="45" spans="1:7">
      <c r="A45" s="15" t="str">
        <f>VLOOKUP(B45,'Original 80 Items'!$A$1:$B$80,2,0)</f>
        <v>-The game was physically demanding.</v>
      </c>
      <c r="B45" s="15" t="s">
        <v>130</v>
      </c>
      <c r="C45" s="15">
        <v>-1.0999999999999999E-2</v>
      </c>
      <c r="D45" s="15">
        <v>-5.0000000000000001E-3</v>
      </c>
      <c r="E45" s="17" t="s">
        <v>232</v>
      </c>
      <c r="F45" s="7">
        <v>5.6000000000000001E-2</v>
      </c>
      <c r="G45" s="7">
        <v>-0.04</v>
      </c>
    </row>
    <row r="46" spans="1:7">
      <c r="A46" s="15" t="str">
        <f>VLOOKUP(B46,'Original 80 Items'!$A$1:$B$80,2,0)</f>
        <v>-The game required very little input from me.</v>
      </c>
      <c r="B46" s="13" t="s">
        <v>131</v>
      </c>
      <c r="C46" s="13" t="s">
        <v>785</v>
      </c>
      <c r="D46" s="15">
        <v>1.4999999999999999E-2</v>
      </c>
      <c r="E46" s="15" t="s">
        <v>516</v>
      </c>
      <c r="F46" s="7">
        <v>5.0999999999999997E-2</v>
      </c>
      <c r="G46" s="7">
        <v>-2.1000000000000001E-2</v>
      </c>
    </row>
    <row r="47" spans="1:7">
      <c r="A47" s="15" t="str">
        <f>VLOOKUP(B47,'Original 80 Items'!$A$1:$B$80,2,0)</f>
        <v>-The game controls tripped me up.</v>
      </c>
      <c r="B47" s="15" t="s">
        <v>132</v>
      </c>
      <c r="C47" s="15" t="s">
        <v>372</v>
      </c>
      <c r="D47" s="15">
        <v>1.4E-2</v>
      </c>
      <c r="E47" s="15" t="s">
        <v>396</v>
      </c>
      <c r="F47" s="7">
        <v>-2.1999999999999999E-2</v>
      </c>
      <c r="G47" s="8" t="s">
        <v>975</v>
      </c>
    </row>
    <row r="48" spans="1:7">
      <c r="A48" s="15" t="str">
        <f>VLOOKUP(B48,'Original 80 Items'!$A$1:$B$80,2,0)</f>
        <v>-I felt a lot of physical discomfort when playing.</v>
      </c>
      <c r="B48" s="15" t="s">
        <v>133</v>
      </c>
      <c r="C48" s="15" t="s">
        <v>259</v>
      </c>
      <c r="D48" s="15">
        <v>5.7000000000000002E-2</v>
      </c>
      <c r="E48" s="17" t="s">
        <v>362</v>
      </c>
      <c r="F48" s="7">
        <v>3.6999999999999998E-2</v>
      </c>
      <c r="G48" s="7" t="s">
        <v>611</v>
      </c>
    </row>
    <row r="49" spans="1:7">
      <c r="A49" s="15" t="str">
        <f>VLOOKUP(B49,'Original 80 Items'!$A$1:$B$80,2,0)</f>
        <v>-I was physically overwhelmed when playing the game.</v>
      </c>
      <c r="B49" s="15" t="s">
        <v>134</v>
      </c>
      <c r="C49" s="15">
        <v>-4.9000000000000002E-2</v>
      </c>
      <c r="D49" s="15">
        <v>4.4999999999999998E-2</v>
      </c>
      <c r="E49" s="17" t="s">
        <v>575</v>
      </c>
      <c r="F49" s="7" t="s">
        <v>392</v>
      </c>
      <c r="G49" s="7">
        <v>-7.0000000000000001E-3</v>
      </c>
    </row>
    <row r="50" spans="1:7">
      <c r="A50" s="15" t="str">
        <f>VLOOKUP(B50,'Original 80 Items'!$A$1:$B$80,2,0)</f>
        <v>-I was tired after playing this game.</v>
      </c>
      <c r="B50" s="15" t="s">
        <v>136</v>
      </c>
      <c r="C50" s="15" t="s">
        <v>594</v>
      </c>
      <c r="D50" s="15">
        <v>-8.9999999999999993E-3</v>
      </c>
      <c r="E50" s="17" t="s">
        <v>777</v>
      </c>
      <c r="F50" s="7">
        <v>-2.8000000000000001E-2</v>
      </c>
      <c r="G50" s="7">
        <v>-2.8000000000000001E-2</v>
      </c>
    </row>
    <row r="51" spans="1:7">
      <c r="A51" s="15" t="str">
        <f>VLOOKUP(B51,'Original 80 Items'!$A$1:$B$80,2,0)</f>
        <v>-The physical requirements to play this game had an impact on how I played.</v>
      </c>
      <c r="B51" s="15" t="s">
        <v>137</v>
      </c>
      <c r="C51" s="15">
        <v>-6.6000000000000003E-2</v>
      </c>
      <c r="D51" s="15">
        <v>3.9E-2</v>
      </c>
      <c r="E51" s="17" t="s">
        <v>563</v>
      </c>
      <c r="F51" s="7">
        <v>6.4000000000000001E-2</v>
      </c>
      <c r="G51" s="7">
        <v>2.7E-2</v>
      </c>
    </row>
    <row r="52" spans="1:7">
      <c r="A52" s="15" t="str">
        <f>VLOOKUP(B52,'Original 80 Items'!$A$1:$B$80,2,0)</f>
        <v>-After playing the game, I just felt like I needed to be alone.</v>
      </c>
      <c r="B52" s="13" t="s">
        <v>140</v>
      </c>
      <c r="C52" s="15">
        <v>-6.0000000000000001E-3</v>
      </c>
      <c r="D52" s="15" t="s">
        <v>699</v>
      </c>
      <c r="E52" s="13" t="s">
        <v>976</v>
      </c>
      <c r="F52" s="7">
        <v>8.9999999999999993E-3</v>
      </c>
      <c r="G52" s="7">
        <v>2.1999999999999999E-2</v>
      </c>
    </row>
    <row r="53" spans="1:7">
      <c r="A53" s="15" t="str">
        <f>VLOOKUP(B53,'Original 80 Items'!$A$1:$B$80,2,0)</f>
        <v>-This game was socially demanding.</v>
      </c>
      <c r="B53" s="15" t="s">
        <v>141</v>
      </c>
      <c r="C53" s="15">
        <v>4.9000000000000002E-2</v>
      </c>
      <c r="D53" s="15">
        <v>0</v>
      </c>
      <c r="E53" s="15" t="s">
        <v>294</v>
      </c>
      <c r="F53" s="8" t="s">
        <v>975</v>
      </c>
      <c r="G53" s="7">
        <v>3.7999999999999999E-2</v>
      </c>
    </row>
    <row r="54" spans="1:7">
      <c r="A54" s="15" t="str">
        <f>VLOOKUP(B54,'Original 80 Items'!$A$1:$B$80,2,0)</f>
        <v>-While playing, I was aware of others in the game.</v>
      </c>
      <c r="B54" s="15" t="s">
        <v>142</v>
      </c>
      <c r="C54" s="15">
        <v>2.3E-2</v>
      </c>
      <c r="D54" s="15" t="s">
        <v>679</v>
      </c>
      <c r="E54" s="15">
        <v>-4.9000000000000002E-2</v>
      </c>
      <c r="F54" s="8" t="s">
        <v>495</v>
      </c>
      <c r="G54" s="7" t="s">
        <v>583</v>
      </c>
    </row>
    <row r="55" spans="1:7">
      <c r="A55" s="15" t="str">
        <f>VLOOKUP(B55,'Original 80 Items'!$A$1:$B$80,2,0)</f>
        <v>-This game was unexpectedly social for me.</v>
      </c>
      <c r="B55" s="15" t="s">
        <v>144</v>
      </c>
      <c r="C55" s="15">
        <v>-4.5999999999999999E-2</v>
      </c>
      <c r="D55" s="15">
        <v>2.5000000000000001E-2</v>
      </c>
      <c r="E55" s="15" t="s">
        <v>584</v>
      </c>
      <c r="F55" s="8" t="s">
        <v>341</v>
      </c>
      <c r="G55" s="7">
        <v>-3.5999999999999997E-2</v>
      </c>
    </row>
    <row r="56" spans="1:7">
      <c r="A56" s="15" t="str">
        <f>VLOOKUP(B56,'Original 80 Items'!$A$1:$B$80,2,0)</f>
        <v>-During gameplay, I felt strong social connections with others.</v>
      </c>
      <c r="B56" s="15" t="s">
        <v>145</v>
      </c>
      <c r="C56" s="15">
        <v>-4.2999999999999997E-2</v>
      </c>
      <c r="D56" s="15" t="s">
        <v>264</v>
      </c>
      <c r="E56" s="15">
        <v>-1.0999999999999999E-2</v>
      </c>
      <c r="F56" s="8" t="s">
        <v>419</v>
      </c>
      <c r="G56" s="7" t="s">
        <v>373</v>
      </c>
    </row>
    <row r="57" spans="1:7">
      <c r="A57" s="15" t="str">
        <f>VLOOKUP(B57,'Original 80 Items'!$A$1:$B$80,2,0)</f>
        <v>-I felt pressure to have relationships with others in the game.</v>
      </c>
      <c r="B57" s="15" t="s">
        <v>146</v>
      </c>
      <c r="C57" s="15">
        <v>3.6999999999999998E-2</v>
      </c>
      <c r="D57" s="15" t="s">
        <v>398</v>
      </c>
      <c r="E57" s="15" t="s">
        <v>480</v>
      </c>
      <c r="F57" s="8" t="s">
        <v>483</v>
      </c>
      <c r="G57" s="7" t="s">
        <v>239</v>
      </c>
    </row>
    <row r="58" spans="1:7">
      <c r="A58" s="15" t="str">
        <f>VLOOKUP(B58,'Original 80 Items'!$A$1:$B$80,2,0)</f>
        <v>-I felt obligated to others, while playing.</v>
      </c>
      <c r="B58" s="15" t="s">
        <v>147</v>
      </c>
      <c r="C58" s="15" t="s">
        <v>372</v>
      </c>
      <c r="D58" s="15">
        <v>-4.9000000000000002E-2</v>
      </c>
      <c r="E58" s="15" t="s">
        <v>268</v>
      </c>
      <c r="F58" s="8" t="s">
        <v>575</v>
      </c>
      <c r="G58" s="7">
        <v>3.1E-2</v>
      </c>
    </row>
    <row r="59" spans="1:7">
      <c r="A59" s="15" t="str">
        <f>VLOOKUP(B59,'Original 80 Items'!$A$1:$B$80,2,0)</f>
        <v>-It took a lot out of me to be around others in the game.</v>
      </c>
      <c r="B59" s="13" t="s">
        <v>149</v>
      </c>
      <c r="C59" s="15">
        <v>1.6E-2</v>
      </c>
      <c r="D59" s="15">
        <v>3.5000000000000003E-2</v>
      </c>
      <c r="E59" s="13" t="s">
        <v>977</v>
      </c>
      <c r="F59" s="7" t="s">
        <v>313</v>
      </c>
      <c r="G59" s="7" t="s">
        <v>294</v>
      </c>
    </row>
    <row r="60" spans="1:7">
      <c r="A60" s="15" t="str">
        <f>VLOOKUP(B60,'Original 80 Items'!$A$1:$B$80,2,0)</f>
        <v>-The social connections in this game were very energizing to me.</v>
      </c>
      <c r="B60" s="15" t="s">
        <v>150</v>
      </c>
      <c r="C60" s="15" t="s">
        <v>376</v>
      </c>
      <c r="D60" s="15" t="s">
        <v>489</v>
      </c>
      <c r="E60" s="15">
        <v>-2.5000000000000001E-2</v>
      </c>
      <c r="F60" s="8" t="s">
        <v>978</v>
      </c>
      <c r="G60" s="7">
        <v>-4.5999999999999999E-2</v>
      </c>
    </row>
    <row r="61" spans="1:7">
      <c r="A61" s="15" t="str">
        <f>VLOOKUP(B61,'Original 80 Items'!$A$1:$B$80,2,0)</f>
        <v>-When playing, I could feel the presence of others around me.</v>
      </c>
      <c r="B61" s="15" t="s">
        <v>151</v>
      </c>
      <c r="C61" s="15">
        <v>-2.1000000000000001E-2</v>
      </c>
      <c r="D61" s="15">
        <v>1.7000000000000001E-2</v>
      </c>
      <c r="E61" s="15">
        <v>5.0999999999999997E-2</v>
      </c>
      <c r="F61" s="8" t="s">
        <v>356</v>
      </c>
      <c r="G61" s="7">
        <v>-5.8000000000000003E-2</v>
      </c>
    </row>
    <row r="62" spans="1:7">
      <c r="A62" s="15" t="str">
        <f>VLOOKUP(B62,'Original 80 Items'!$A$1:$B$80,2,0)</f>
        <v>-I was compelled to interact with others in the game.</v>
      </c>
      <c r="B62" s="15" t="s">
        <v>152</v>
      </c>
      <c r="C62" s="15">
        <v>-1E-3</v>
      </c>
      <c r="D62" s="15">
        <v>2.3E-2</v>
      </c>
      <c r="E62" s="15">
        <v>-4.0000000000000001E-3</v>
      </c>
      <c r="F62" s="8" t="s">
        <v>867</v>
      </c>
      <c r="G62" s="7">
        <v>-0.04</v>
      </c>
    </row>
    <row r="63" spans="1:7">
      <c r="A63" s="15" t="str">
        <f>VLOOKUP(B63,'Original 80 Items'!$A$1:$B$80,2,0)</f>
        <v>-I was concerned with how I interacted with others in the game.</v>
      </c>
      <c r="B63" s="15" t="s">
        <v>154</v>
      </c>
      <c r="C63" s="15">
        <v>5.5E-2</v>
      </c>
      <c r="D63" s="15" t="s">
        <v>682</v>
      </c>
      <c r="E63" s="15">
        <v>7.0000000000000001E-3</v>
      </c>
      <c r="F63" s="8" t="s">
        <v>979</v>
      </c>
      <c r="G63" s="7" t="s">
        <v>339</v>
      </c>
    </row>
    <row r="64" spans="1:7">
      <c r="A64" s="15" t="str">
        <f>VLOOKUP(B64,'Original 80 Items'!$A$1:$B$80,2,0)</f>
        <v>-I cared a lot about what others thought of me in the game.</v>
      </c>
      <c r="B64" s="15" t="s">
        <v>155</v>
      </c>
      <c r="C64" s="15">
        <v>1.2E-2</v>
      </c>
      <c r="D64" s="15" t="s">
        <v>980</v>
      </c>
      <c r="E64" s="15" t="s">
        <v>242</v>
      </c>
      <c r="F64" s="8" t="s">
        <v>365</v>
      </c>
      <c r="G64" s="7">
        <v>1.2999999999999999E-2</v>
      </c>
    </row>
    <row r="65" spans="1:7">
      <c r="A65" s="15" t="str">
        <f>VLOOKUP(B65,'Original 80 Items'!$A$1:$B$80,2,0)</f>
        <v>-Being around others in the game had an impact on how I played.</v>
      </c>
      <c r="B65" s="15" t="s">
        <v>156</v>
      </c>
      <c r="C65" s="15">
        <v>0.06</v>
      </c>
      <c r="D65" s="15" t="s">
        <v>793</v>
      </c>
      <c r="E65" s="15">
        <v>5.8000000000000003E-2</v>
      </c>
      <c r="F65" s="8" t="s">
        <v>367</v>
      </c>
      <c r="G65" s="7">
        <v>-4.7E-2</v>
      </c>
    </row>
    <row r="66" spans="1:7">
      <c r="A66" s="15" t="str">
        <f>VLOOKUP(B66,'Original 80 Items'!$A$1:$B$80,2,0)</f>
        <v>-I didn’t notice any others while playing the game.</v>
      </c>
      <c r="B66" s="15" t="s">
        <v>157</v>
      </c>
      <c r="C66" s="15">
        <v>-4.9000000000000002E-2</v>
      </c>
      <c r="D66" s="15" t="s">
        <v>981</v>
      </c>
      <c r="E66" s="15" t="s">
        <v>646</v>
      </c>
      <c r="F66" s="8" t="s">
        <v>719</v>
      </c>
      <c r="G66" s="7">
        <v>-2.1000000000000001E-2</v>
      </c>
    </row>
    <row r="67" spans="1:7">
      <c r="A67" s="15" t="str">
        <f>VLOOKUP(B67,'Original 80 Items'!$A$1:$B$80,2,0)</f>
        <v>-The game placed a priority on social relationships.</v>
      </c>
      <c r="B67" s="15" t="s">
        <v>158</v>
      </c>
      <c r="C67" s="15">
        <v>-4.1000000000000002E-2</v>
      </c>
      <c r="D67" s="15" t="s">
        <v>648</v>
      </c>
      <c r="E67" s="15">
        <v>-4.8000000000000001E-2</v>
      </c>
      <c r="F67" s="8" t="s">
        <v>623</v>
      </c>
      <c r="G67" s="7" t="s">
        <v>400</v>
      </c>
    </row>
    <row r="68" spans="1:7">
      <c r="A68" s="15" t="str">
        <f>VLOOKUP(B68,'Original 80 Items'!$A$1:$B$80,2,0)</f>
        <v>-Socializing was an important part of playing this game.</v>
      </c>
      <c r="B68" s="15" t="s">
        <v>159</v>
      </c>
      <c r="C68" s="15">
        <v>1.6E-2</v>
      </c>
      <c r="D68" s="15" t="s">
        <v>199</v>
      </c>
      <c r="E68" s="15">
        <v>-3.9E-2</v>
      </c>
      <c r="F68" s="8" t="s">
        <v>982</v>
      </c>
      <c r="G68" s="7">
        <v>0.01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zoomScale="125" zoomScaleNormal="125" zoomScalePageLayoutView="125" workbookViewId="0">
      <selection activeCell="B1" sqref="B1:C1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8" width="6.84765625" style="7" bestFit="1" customWidth="1"/>
    <col min="9" max="16384" width="10.84765625" style="7"/>
  </cols>
  <sheetData>
    <row r="1" spans="1:8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9">
        <v>6</v>
      </c>
    </row>
    <row r="2" spans="1:8">
      <c r="A2" s="15" t="str">
        <f>VLOOKUP(B2,'Original 80 Items'!$A$1:$B$80,2,0)</f>
        <v>-The game left me mentally exhausted.</v>
      </c>
      <c r="B2" s="10" t="s">
        <v>80</v>
      </c>
      <c r="C2" s="13" t="s">
        <v>904</v>
      </c>
      <c r="D2" s="7">
        <v>-1.0999999999999999E-2</v>
      </c>
      <c r="E2" s="10" t="s">
        <v>776</v>
      </c>
      <c r="F2" s="7">
        <v>-4.9000000000000002E-2</v>
      </c>
      <c r="G2" s="7">
        <v>0.01</v>
      </c>
      <c r="H2" s="7" t="s">
        <v>770</v>
      </c>
    </row>
    <row r="3" spans="1:8">
      <c r="A3" s="15" t="str">
        <f>VLOOKUP(B3,'Original 80 Items'!$A$1:$B$80,2,0)</f>
        <v>-The game involved a lot of problem-solving.</v>
      </c>
      <c r="B3" s="15" t="s">
        <v>81</v>
      </c>
      <c r="C3" s="17" t="s">
        <v>557</v>
      </c>
      <c r="D3" s="7" t="s">
        <v>486</v>
      </c>
      <c r="E3" s="7" t="s">
        <v>836</v>
      </c>
      <c r="F3" s="7">
        <v>-4.0000000000000001E-3</v>
      </c>
      <c r="G3" s="7">
        <v>-3.7999999999999999E-2</v>
      </c>
      <c r="H3" s="7" t="s">
        <v>1024</v>
      </c>
    </row>
    <row r="4" spans="1:8">
      <c r="A4" s="15" t="str">
        <f>VLOOKUP(B4,'Original 80 Items'!$A$1:$B$80,2,0)</f>
        <v>-The game was cognitively demanding.</v>
      </c>
      <c r="B4" s="15" t="s">
        <v>82</v>
      </c>
      <c r="C4" s="17" t="s">
        <v>1023</v>
      </c>
      <c r="D4" s="7" t="s">
        <v>892</v>
      </c>
      <c r="E4" s="7">
        <v>3.7999999999999999E-2</v>
      </c>
      <c r="F4" s="7">
        <v>-6.0000000000000001E-3</v>
      </c>
      <c r="G4" s="7" t="s">
        <v>1024</v>
      </c>
      <c r="H4" s="7">
        <v>5.6000000000000001E-2</v>
      </c>
    </row>
    <row r="5" spans="1:8">
      <c r="A5" s="15" t="str">
        <f>VLOOKUP(B5,'Original 80 Items'!$A$1:$B$80,2,0)</f>
        <v>-I had to think very hard when playing the game.</v>
      </c>
      <c r="B5" s="15" t="s">
        <v>83</v>
      </c>
      <c r="C5" s="17" t="s">
        <v>1025</v>
      </c>
      <c r="D5" s="7" t="s">
        <v>452</v>
      </c>
      <c r="E5" s="7">
        <v>0.02</v>
      </c>
      <c r="F5" s="7">
        <v>-1.4E-2</v>
      </c>
      <c r="G5" s="7">
        <v>1.4E-2</v>
      </c>
      <c r="H5" s="7">
        <v>2.1000000000000001E-2</v>
      </c>
    </row>
    <row r="6" spans="1:8">
      <c r="A6" s="15" t="str">
        <f>VLOOKUP(B6,'Original 80 Items'!$A$1:$B$80,2,0)</f>
        <v>-The game required a lot of mental gymnastics.</v>
      </c>
      <c r="B6" s="15" t="s">
        <v>84</v>
      </c>
      <c r="C6" s="17" t="s">
        <v>256</v>
      </c>
      <c r="D6" s="7">
        <v>-0.02</v>
      </c>
      <c r="E6" s="7" t="s">
        <v>400</v>
      </c>
      <c r="F6" s="7">
        <v>3.3000000000000002E-2</v>
      </c>
      <c r="G6" s="7">
        <v>-6.0000000000000001E-3</v>
      </c>
      <c r="H6" s="7">
        <v>2.8000000000000001E-2</v>
      </c>
    </row>
    <row r="7" spans="1:8">
      <c r="A7" s="15" t="str">
        <f>VLOOKUP(B7,'Original 80 Items'!$A$1:$B$80,2,0)</f>
        <v>-The mental challenges in this game had an impact on how I played.</v>
      </c>
      <c r="B7" s="15" t="s">
        <v>88</v>
      </c>
      <c r="C7" s="17" t="s">
        <v>623</v>
      </c>
      <c r="D7" s="7" t="s">
        <v>353</v>
      </c>
      <c r="E7" s="7">
        <v>1.7000000000000001E-2</v>
      </c>
      <c r="F7" s="7" t="s">
        <v>418</v>
      </c>
      <c r="G7" s="7">
        <v>4.0000000000000001E-3</v>
      </c>
      <c r="H7" s="7">
        <v>-4.1000000000000002E-2</v>
      </c>
    </row>
    <row r="8" spans="1:8">
      <c r="A8" s="15" t="str">
        <f>VLOOKUP(B8,'Original 80 Items'!$A$1:$B$80,2,0)</f>
        <v>-This game doesn’t require a lot of mental effort.</v>
      </c>
      <c r="B8" s="15" t="s">
        <v>89</v>
      </c>
      <c r="C8" s="17" t="s">
        <v>875</v>
      </c>
      <c r="D8" s="7">
        <v>1.7999999999999999E-2</v>
      </c>
      <c r="E8" s="7">
        <v>-5.6000000000000001E-2</v>
      </c>
      <c r="F8" s="7">
        <v>-4.7E-2</v>
      </c>
      <c r="G8" s="7">
        <v>2.1000000000000001E-2</v>
      </c>
      <c r="H8" s="7" t="s">
        <v>738</v>
      </c>
    </row>
    <row r="9" spans="1:8">
      <c r="A9" s="15" t="str">
        <f>VLOOKUP(B9,'Original 80 Items'!$A$1:$B$80,2,0)</f>
        <v>-When playing this game, my brain felt overloaded.</v>
      </c>
      <c r="B9" s="10" t="s">
        <v>91</v>
      </c>
      <c r="C9" s="13" t="s">
        <v>1026</v>
      </c>
      <c r="D9" s="7">
        <v>-4.2999999999999997E-2</v>
      </c>
      <c r="E9" s="10" t="s">
        <v>1027</v>
      </c>
      <c r="F9" s="7" t="s">
        <v>303</v>
      </c>
      <c r="G9" s="7">
        <v>4.3999999999999997E-2</v>
      </c>
      <c r="H9" s="7" t="s">
        <v>530</v>
      </c>
    </row>
    <row r="10" spans="1:8">
      <c r="A10" s="15" t="str">
        <f>VLOOKUP(B10,'Original 80 Items'!$A$1:$B$80,2,0)</f>
        <v>-This game made me question my own intelligence.</v>
      </c>
      <c r="B10" s="10" t="s">
        <v>92</v>
      </c>
      <c r="C10" s="13" t="s">
        <v>391</v>
      </c>
      <c r="D10" s="7">
        <v>7.5999999999999998E-2</v>
      </c>
      <c r="E10" s="7" t="s">
        <v>547</v>
      </c>
      <c r="F10" s="7">
        <v>1E-3</v>
      </c>
      <c r="G10" s="7" t="s">
        <v>528</v>
      </c>
      <c r="H10" s="10" t="s">
        <v>864</v>
      </c>
    </row>
    <row r="11" spans="1:8">
      <c r="A11" s="15" t="str">
        <f>VLOOKUP(B11,'Original 80 Items'!$A$1:$B$80,2,0)</f>
        <v>-This game was unexpectedly complicated.</v>
      </c>
      <c r="B11" s="10" t="s">
        <v>94</v>
      </c>
      <c r="C11" s="13" t="s">
        <v>1028</v>
      </c>
      <c r="D11" s="7">
        <v>3.7999999999999999E-2</v>
      </c>
      <c r="E11" s="7" t="s">
        <v>294</v>
      </c>
      <c r="F11" s="7">
        <v>1.6E-2</v>
      </c>
      <c r="G11" s="7" t="s">
        <v>958</v>
      </c>
      <c r="H11" s="7" t="s">
        <v>1048</v>
      </c>
    </row>
    <row r="12" spans="1:8">
      <c r="A12" s="15" t="str">
        <f>VLOOKUP(B12,'Original 80 Items'!$A$1:$B$80,2,0)</f>
        <v>-I didn’t have to pay very close attention to the game while playing.</v>
      </c>
      <c r="B12" s="10" t="s">
        <v>95</v>
      </c>
      <c r="C12" s="13" t="s">
        <v>837</v>
      </c>
      <c r="D12" s="7" t="s">
        <v>644</v>
      </c>
      <c r="E12" s="7">
        <v>-2.5999999999999999E-2</v>
      </c>
      <c r="F12" s="7">
        <v>1.2E-2</v>
      </c>
      <c r="G12" s="7">
        <v>3.1E-2</v>
      </c>
      <c r="H12" s="10" t="s">
        <v>820</v>
      </c>
    </row>
    <row r="13" spans="1:8">
      <c r="A13" s="15" t="str">
        <f>VLOOKUP(B13,'Original 80 Items'!$A$1:$B$80,2,0)</f>
        <v>-The game made me draw on all of my mental resources.</v>
      </c>
      <c r="B13" s="15" t="s">
        <v>96</v>
      </c>
      <c r="C13" s="17" t="s">
        <v>994</v>
      </c>
      <c r="D13" s="7" t="s">
        <v>294</v>
      </c>
      <c r="E13" s="7" t="s">
        <v>226</v>
      </c>
      <c r="F13" s="7">
        <v>-0.02</v>
      </c>
      <c r="G13" s="7">
        <v>-3.3000000000000002E-2</v>
      </c>
      <c r="H13" s="7">
        <v>-3.5999999999999997E-2</v>
      </c>
    </row>
    <row r="14" spans="1:8">
      <c r="A14" s="15" t="str">
        <f>VLOOKUP(B14,'Original 80 Items'!$A$1:$B$80,2,0)</f>
        <v>-The game required me to keep track of a lot of things.</v>
      </c>
      <c r="B14" s="15" t="s">
        <v>97</v>
      </c>
      <c r="C14" s="17" t="s">
        <v>483</v>
      </c>
      <c r="D14" s="7">
        <v>-3.5999999999999997E-2</v>
      </c>
      <c r="E14" s="7">
        <v>0.02</v>
      </c>
      <c r="F14" s="7" t="s">
        <v>227</v>
      </c>
      <c r="G14" s="7">
        <v>-2.1999999999999999E-2</v>
      </c>
      <c r="H14" s="7" t="s">
        <v>250</v>
      </c>
    </row>
    <row r="15" spans="1:8">
      <c r="A15" s="15" t="str">
        <f>VLOOKUP(B15,'Original 80 Items'!$A$1:$B$80,2,0)</f>
        <v>-The game stimulated my brain.</v>
      </c>
      <c r="B15" s="15" t="s">
        <v>98</v>
      </c>
      <c r="C15" s="17" t="s">
        <v>907</v>
      </c>
      <c r="D15" s="7" t="s">
        <v>469</v>
      </c>
      <c r="E15" s="7">
        <v>-0.04</v>
      </c>
      <c r="F15" s="7">
        <v>1.7999999999999999E-2</v>
      </c>
      <c r="G15" s="7" t="s">
        <v>924</v>
      </c>
      <c r="H15" s="7">
        <v>4.4999999999999998E-2</v>
      </c>
    </row>
    <row r="16" spans="1:8">
      <c r="A16" s="15" t="str">
        <f>VLOOKUP(B16,'Original 80 Items'!$A$1:$B$80,2,0)</f>
        <v>-I had to think through what was happening in the game.</v>
      </c>
      <c r="B16" s="15" t="s">
        <v>99</v>
      </c>
      <c r="C16" s="17" t="s">
        <v>823</v>
      </c>
      <c r="D16" s="7">
        <v>6.7000000000000004E-2</v>
      </c>
      <c r="E16" s="7" t="s">
        <v>560</v>
      </c>
      <c r="F16" s="7" t="s">
        <v>250</v>
      </c>
      <c r="G16" s="7">
        <v>3.9E-2</v>
      </c>
      <c r="H16" s="7">
        <v>-3.6999999999999998E-2</v>
      </c>
    </row>
    <row r="17" spans="1:8">
      <c r="A17" s="15" t="str">
        <f>VLOOKUP(B17,'Original 80 Items'!$A$1:$B$80,2,0)</f>
        <v>-I was emotionally exhausted after playing the game.</v>
      </c>
      <c r="B17" s="10" t="s">
        <v>100</v>
      </c>
      <c r="C17" s="15" t="s">
        <v>396</v>
      </c>
      <c r="D17" s="10" t="s">
        <v>1016</v>
      </c>
      <c r="E17" s="10" t="s">
        <v>208</v>
      </c>
      <c r="F17" s="7">
        <v>2.5999999999999999E-2</v>
      </c>
      <c r="G17" s="7">
        <v>-4.0000000000000001E-3</v>
      </c>
      <c r="H17" s="7" t="s">
        <v>368</v>
      </c>
    </row>
    <row r="18" spans="1:8">
      <c r="A18" s="15" t="str">
        <f>VLOOKUP(B18,'Original 80 Items'!$A$1:$B$80,2,0)</f>
        <v>-I was emotionally invested in the game.</v>
      </c>
      <c r="B18" s="15" t="s">
        <v>101</v>
      </c>
      <c r="C18" s="15">
        <v>4.9000000000000002E-2</v>
      </c>
      <c r="D18" s="8" t="s">
        <v>675</v>
      </c>
      <c r="E18" s="7">
        <v>3.6999999999999998E-2</v>
      </c>
      <c r="F18" s="7">
        <v>6.0000000000000001E-3</v>
      </c>
      <c r="G18" s="7">
        <v>1.2E-2</v>
      </c>
      <c r="H18" s="7" t="s">
        <v>1049</v>
      </c>
    </row>
    <row r="19" spans="1:8">
      <c r="A19" s="15" t="str">
        <f>VLOOKUP(B19,'Original 80 Items'!$A$1:$B$80,2,0)</f>
        <v>-The game really got to me.</v>
      </c>
      <c r="B19" s="15" t="s">
        <v>102</v>
      </c>
      <c r="C19" s="15" t="s">
        <v>605</v>
      </c>
      <c r="D19" s="8" t="s">
        <v>402</v>
      </c>
      <c r="E19" s="7" t="s">
        <v>202</v>
      </c>
      <c r="F19" s="7">
        <v>1.2999999999999999E-2</v>
      </c>
      <c r="G19" s="7">
        <v>-5.2999999999999999E-2</v>
      </c>
      <c r="H19" s="7">
        <v>-6.2E-2</v>
      </c>
    </row>
    <row r="20" spans="1:8">
      <c r="A20" s="15" t="str">
        <f>VLOOKUP(B20,'Original 80 Items'!$A$1:$B$80,2,0)</f>
        <v>-The game gave me the feels.</v>
      </c>
      <c r="B20" s="15" t="s">
        <v>103</v>
      </c>
      <c r="C20" s="15">
        <v>-4.9000000000000002E-2</v>
      </c>
      <c r="D20" s="8" t="s">
        <v>609</v>
      </c>
      <c r="E20" s="7">
        <v>-5.7000000000000002E-2</v>
      </c>
      <c r="F20" s="7">
        <v>-2.8000000000000001E-2</v>
      </c>
      <c r="G20" s="7">
        <v>-8.9999999999999993E-3</v>
      </c>
      <c r="H20" s="7" t="s">
        <v>1050</v>
      </c>
    </row>
    <row r="21" spans="1:8">
      <c r="A21" s="15" t="str">
        <f>VLOOKUP(B21,'Original 80 Items'!$A$1:$B$80,2,0)</f>
        <v>-I cared deeply about what was happening in the game.</v>
      </c>
      <c r="B21" s="15" t="s">
        <v>104</v>
      </c>
      <c r="C21" s="15" t="s">
        <v>243</v>
      </c>
      <c r="D21" s="8" t="s">
        <v>797</v>
      </c>
      <c r="E21" s="7">
        <v>4.9000000000000002E-2</v>
      </c>
      <c r="F21" s="7">
        <v>1.6E-2</v>
      </c>
      <c r="G21" s="7" t="s">
        <v>446</v>
      </c>
      <c r="H21" s="7" t="s">
        <v>403</v>
      </c>
    </row>
    <row r="22" spans="1:8">
      <c r="A22" s="15" t="str">
        <f>VLOOKUP(B22,'Original 80 Items'!$A$1:$B$80,2,0)</f>
        <v>-I was moved by the game.</v>
      </c>
      <c r="B22" s="15" t="s">
        <v>105</v>
      </c>
      <c r="C22" s="15">
        <v>8.0000000000000002E-3</v>
      </c>
      <c r="D22" s="8" t="s">
        <v>772</v>
      </c>
      <c r="E22" s="7">
        <v>1.7999999999999999E-2</v>
      </c>
      <c r="F22" s="7">
        <v>-2.7E-2</v>
      </c>
      <c r="G22" s="7">
        <v>-3.1E-2</v>
      </c>
      <c r="H22" s="7" t="s">
        <v>272</v>
      </c>
    </row>
    <row r="23" spans="1:8">
      <c r="A23" s="15" t="str">
        <f>VLOOKUP(B23,'Original 80 Items'!$A$1:$B$80,2,0)</f>
        <v>-I wasn’t emotionally invested in the outcomes of the game.</v>
      </c>
      <c r="B23" s="15" t="s">
        <v>106</v>
      </c>
      <c r="C23" s="15">
        <v>0.01</v>
      </c>
      <c r="D23" s="8" t="s">
        <v>576</v>
      </c>
      <c r="E23" s="7">
        <v>-7.0000000000000001E-3</v>
      </c>
      <c r="F23" s="7" t="s">
        <v>295</v>
      </c>
      <c r="G23" s="7">
        <v>5.8000000000000003E-2</v>
      </c>
      <c r="H23" s="7" t="s">
        <v>887</v>
      </c>
    </row>
    <row r="24" spans="1:8">
      <c r="A24" s="15" t="str">
        <f>VLOOKUP(B24,'Original 80 Items'!$A$1:$B$80,2,0)</f>
        <v>-When playing, I was emotionally wrapped up in the game.</v>
      </c>
      <c r="B24" s="15" t="s">
        <v>107</v>
      </c>
      <c r="C24" s="15">
        <v>2.4E-2</v>
      </c>
      <c r="D24" s="8" t="s">
        <v>278</v>
      </c>
      <c r="E24" s="7">
        <v>4.2000000000000003E-2</v>
      </c>
      <c r="F24" s="7">
        <v>2.3E-2</v>
      </c>
      <c r="G24" s="7">
        <v>4.0000000000000001E-3</v>
      </c>
      <c r="H24" s="7">
        <v>1.9E-2</v>
      </c>
    </row>
    <row r="25" spans="1:8">
      <c r="A25" s="15" t="str">
        <f>VLOOKUP(B25,'Original 80 Items'!$A$1:$B$80,2,0)</f>
        <v>-I had emotional responses to the events in the game.</v>
      </c>
      <c r="B25" s="15" t="s">
        <v>108</v>
      </c>
      <c r="C25" s="15">
        <v>-1.7000000000000001E-2</v>
      </c>
      <c r="D25" s="8" t="s">
        <v>423</v>
      </c>
      <c r="E25" s="7">
        <v>4.5999999999999999E-2</v>
      </c>
      <c r="F25" s="7" t="s">
        <v>226</v>
      </c>
      <c r="G25" s="7">
        <v>-3.5000000000000003E-2</v>
      </c>
      <c r="H25" s="7">
        <v>4.9000000000000002E-2</v>
      </c>
    </row>
    <row r="26" spans="1:8">
      <c r="A26" s="15" t="str">
        <f>VLOOKUP(B26,'Original 80 Items'!$A$1:$B$80,2,0)</f>
        <v>-My emotions ran high while playing this game.</v>
      </c>
      <c r="B26" s="15" t="s">
        <v>109</v>
      </c>
      <c r="C26" s="15" t="s">
        <v>410</v>
      </c>
      <c r="D26" s="8" t="s">
        <v>485</v>
      </c>
      <c r="E26" s="7" t="s">
        <v>195</v>
      </c>
      <c r="F26" s="7" t="s">
        <v>242</v>
      </c>
      <c r="G26" s="7">
        <v>2.1999999999999999E-2</v>
      </c>
      <c r="H26" s="7">
        <v>7.0999999999999994E-2</v>
      </c>
    </row>
    <row r="27" spans="1:8">
      <c r="A27" s="15" t="str">
        <f>VLOOKUP(B27,'Original 80 Items'!$A$1:$B$80,2,0)</f>
        <v>-The game tugged at my heartstrings.</v>
      </c>
      <c r="B27" s="15" t="s">
        <v>110</v>
      </c>
      <c r="C27" s="15" t="s">
        <v>793</v>
      </c>
      <c r="D27" s="8" t="s">
        <v>1029</v>
      </c>
      <c r="E27" s="7">
        <v>-2.3E-2</v>
      </c>
      <c r="F27" s="7" t="s">
        <v>971</v>
      </c>
      <c r="G27" s="7">
        <v>3.7999999999999999E-2</v>
      </c>
      <c r="H27" s="7" t="s">
        <v>1051</v>
      </c>
    </row>
    <row r="28" spans="1:8">
      <c r="A28" s="15" t="str">
        <f>VLOOKUP(B28,'Original 80 Items'!$A$1:$B$80,2,0)</f>
        <v>-I had a lot of unexpected feelings during gameplay.</v>
      </c>
      <c r="B28" s="15" t="s">
        <v>111</v>
      </c>
      <c r="C28" s="15">
        <v>1.7000000000000001E-2</v>
      </c>
      <c r="D28" s="8" t="s">
        <v>880</v>
      </c>
      <c r="E28" s="7">
        <v>6.3E-2</v>
      </c>
      <c r="F28" s="7" t="s">
        <v>566</v>
      </c>
      <c r="G28" s="7">
        <v>3.7999999999999999E-2</v>
      </c>
      <c r="H28" s="7" t="s">
        <v>910</v>
      </c>
    </row>
    <row r="29" spans="1:8">
      <c r="A29" s="15" t="str">
        <f>VLOOKUP(B29,'Original 80 Items'!$A$1:$B$80,2,0)</f>
        <v>-I felt emotionally detached from this game.</v>
      </c>
      <c r="B29" s="15" t="s">
        <v>112</v>
      </c>
      <c r="C29" s="15">
        <v>-5.5E-2</v>
      </c>
      <c r="D29" s="8" t="s">
        <v>978</v>
      </c>
      <c r="E29" s="7">
        <v>-1.7000000000000001E-2</v>
      </c>
      <c r="F29" s="7" t="s">
        <v>653</v>
      </c>
      <c r="G29" s="7">
        <v>-4.0000000000000001E-3</v>
      </c>
      <c r="H29" s="7" t="s">
        <v>244</v>
      </c>
    </row>
    <row r="30" spans="1:8">
      <c r="A30" s="15" t="str">
        <f>VLOOKUP(B30,'Original 80 Items'!$A$1:$B$80,2,0)</f>
        <v>-The events in the game really didn’t matter to me.</v>
      </c>
      <c r="B30" s="15" t="s">
        <v>113</v>
      </c>
      <c r="C30" s="15">
        <v>-1.4999999999999999E-2</v>
      </c>
      <c r="D30" s="8" t="s">
        <v>936</v>
      </c>
      <c r="E30" s="7">
        <v>-7.1999999999999995E-2</v>
      </c>
      <c r="F30" s="7">
        <v>-3.6999999999999998E-2</v>
      </c>
      <c r="G30" s="7">
        <v>8.9999999999999993E-3</v>
      </c>
      <c r="H30" s="7" t="s">
        <v>1052</v>
      </c>
    </row>
    <row r="31" spans="1:8">
      <c r="A31" s="15" t="str">
        <f>VLOOKUP(B31,'Original 80 Items'!$A$1:$B$80,2,0)</f>
        <v>-Things happening in the game weren’t relevant to me.</v>
      </c>
      <c r="B31" s="10" t="s">
        <v>114</v>
      </c>
      <c r="C31" s="15" t="s">
        <v>480</v>
      </c>
      <c r="D31" s="13" t="s">
        <v>904</v>
      </c>
      <c r="E31" s="7">
        <v>-8.9999999999999993E-3</v>
      </c>
      <c r="F31" s="7">
        <v>2.3E-2</v>
      </c>
      <c r="G31" s="7">
        <v>-2.8000000000000001E-2</v>
      </c>
      <c r="H31" s="10" t="s">
        <v>340</v>
      </c>
    </row>
    <row r="32" spans="1:8">
      <c r="A32" s="15" t="str">
        <f>VLOOKUP(B32,'Original 80 Items'!$A$1:$B$80,2,0)</f>
        <v>-I had a strong emotional bond with the game content.</v>
      </c>
      <c r="B32" s="15" t="s">
        <v>115</v>
      </c>
      <c r="C32" s="15">
        <v>-5.2999999999999999E-2</v>
      </c>
      <c r="D32" s="8" t="s">
        <v>252</v>
      </c>
      <c r="E32" s="7">
        <v>-6.0000000000000001E-3</v>
      </c>
      <c r="F32" s="7">
        <v>8.9999999999999993E-3</v>
      </c>
      <c r="G32" s="7" t="s">
        <v>308</v>
      </c>
      <c r="H32" s="7">
        <v>-6.3E-2</v>
      </c>
    </row>
    <row r="33" spans="1:8">
      <c r="A33" s="15" t="str">
        <f>VLOOKUP(B33,'Original 80 Items'!$A$1:$B$80,2,0)</f>
        <v>-I’m passionate about the game.</v>
      </c>
      <c r="B33" s="10" t="s">
        <v>117</v>
      </c>
      <c r="C33" s="15" t="s">
        <v>470</v>
      </c>
      <c r="D33" s="13" t="s">
        <v>1030</v>
      </c>
      <c r="E33" s="7">
        <v>-0.01</v>
      </c>
      <c r="F33" s="7" t="s">
        <v>353</v>
      </c>
      <c r="G33" s="10" t="s">
        <v>869</v>
      </c>
      <c r="H33" s="7" t="s">
        <v>394</v>
      </c>
    </row>
    <row r="34" spans="1:8">
      <c r="A34" s="15" t="str">
        <f>VLOOKUP(B34,'Original 80 Items'!$A$1:$B$80,2,0)</f>
        <v>-I felt conflicted about things that happened in the game.</v>
      </c>
      <c r="B34" s="10" t="s">
        <v>118</v>
      </c>
      <c r="C34" s="15" t="s">
        <v>491</v>
      </c>
      <c r="D34" s="13" t="s">
        <v>552</v>
      </c>
      <c r="E34" s="7">
        <v>-4.2000000000000003E-2</v>
      </c>
      <c r="F34" s="7" t="s">
        <v>857</v>
      </c>
      <c r="G34" s="7">
        <v>0.06</v>
      </c>
      <c r="H34" s="7" t="s">
        <v>633</v>
      </c>
    </row>
    <row r="35" spans="1:8">
      <c r="A35" s="15" t="str">
        <f>VLOOKUP(B35,'Original 80 Items'!$A$1:$B$80,2,0)</f>
        <v>-The emotions that I felt while playing this game had an impact on how I played.</v>
      </c>
      <c r="B35" s="15" t="s">
        <v>119</v>
      </c>
      <c r="C35" s="15" t="s">
        <v>644</v>
      </c>
      <c r="D35" s="8" t="s">
        <v>1031</v>
      </c>
      <c r="E35" s="7" t="s">
        <v>359</v>
      </c>
      <c r="F35" s="7" t="s">
        <v>294</v>
      </c>
      <c r="G35" s="7">
        <v>-6.0999999999999999E-2</v>
      </c>
      <c r="H35" s="7">
        <v>-7.0000000000000001E-3</v>
      </c>
    </row>
    <row r="36" spans="1:8">
      <c r="A36" s="15" t="str">
        <f>VLOOKUP(B36,'Original 80 Items'!$A$1:$B$80,2,0)</f>
        <v>-I was physically exhausted after playing.</v>
      </c>
      <c r="B36" s="15" t="s">
        <v>120</v>
      </c>
      <c r="C36" s="15">
        <v>1.0999999999999999E-2</v>
      </c>
      <c r="D36" s="7">
        <v>-7.0000000000000001E-3</v>
      </c>
      <c r="E36" s="8" t="s">
        <v>1032</v>
      </c>
      <c r="F36" s="7">
        <v>-4.2999999999999997E-2</v>
      </c>
      <c r="G36" s="7" t="s">
        <v>251</v>
      </c>
      <c r="H36" s="7">
        <v>3.5000000000000003E-2</v>
      </c>
    </row>
    <row r="37" spans="1:8">
      <c r="A37" s="15" t="str">
        <f>VLOOKUP(B37,'Original 80 Items'!$A$1:$B$80,2,0)</f>
        <v>-I felt strained after playing.</v>
      </c>
      <c r="B37" s="15" t="s">
        <v>121</v>
      </c>
      <c r="C37" s="15" t="s">
        <v>410</v>
      </c>
      <c r="D37" s="7" t="s">
        <v>424</v>
      </c>
      <c r="E37" s="8" t="s">
        <v>464</v>
      </c>
      <c r="F37" s="7">
        <v>5.1999999999999998E-2</v>
      </c>
      <c r="G37" s="7">
        <v>0.03</v>
      </c>
      <c r="H37" s="7" t="s">
        <v>218</v>
      </c>
    </row>
    <row r="38" spans="1:8">
      <c r="A38" s="15" t="str">
        <f>VLOOKUP(B38,'Original 80 Items'!$A$1:$B$80,2,0)</f>
        <v>-The game required a lot of physical movement from me.</v>
      </c>
      <c r="B38" s="15" t="s">
        <v>122</v>
      </c>
      <c r="C38" s="15" t="s">
        <v>308</v>
      </c>
      <c r="D38" s="7">
        <v>-7.0000000000000001E-3</v>
      </c>
      <c r="E38" s="8" t="s">
        <v>720</v>
      </c>
      <c r="F38" s="7">
        <v>0</v>
      </c>
      <c r="G38" s="7">
        <v>6.0999999999999999E-2</v>
      </c>
      <c r="H38" s="7" t="s">
        <v>1053</v>
      </c>
    </row>
    <row r="39" spans="1:8">
      <c r="A39" s="15" t="str">
        <f>VLOOKUP(B39,'Original 80 Items'!$A$1:$B$80,2,0)</f>
        <v>-The game’s controls were like second nature to me.</v>
      </c>
      <c r="B39" s="15" t="s">
        <v>123</v>
      </c>
      <c r="C39" s="15" t="s">
        <v>583</v>
      </c>
      <c r="D39" s="7">
        <v>-2.3E-2</v>
      </c>
      <c r="E39" s="7">
        <v>-3.4000000000000002E-2</v>
      </c>
      <c r="F39" s="7">
        <v>-1.4999999999999999E-2</v>
      </c>
      <c r="G39" s="8" t="s">
        <v>440</v>
      </c>
      <c r="H39" s="7">
        <v>2.1999999999999999E-2</v>
      </c>
    </row>
    <row r="40" spans="1:8">
      <c r="A40" s="15" t="str">
        <f>VLOOKUP(B40,'Original 80 Items'!$A$1:$B$80,2,0)</f>
        <v>-The controls were very natural to me.</v>
      </c>
      <c r="B40" s="15" t="s">
        <v>124</v>
      </c>
      <c r="C40" s="15">
        <v>-8.9999999999999993E-3</v>
      </c>
      <c r="D40" s="7">
        <v>-1.2999999999999999E-2</v>
      </c>
      <c r="E40" s="7">
        <v>-1.7000000000000001E-2</v>
      </c>
      <c r="F40" s="7" t="s">
        <v>1033</v>
      </c>
      <c r="G40" s="8" t="s">
        <v>1034</v>
      </c>
      <c r="H40" s="7">
        <v>2.1000000000000001E-2</v>
      </c>
    </row>
    <row r="41" spans="1:8">
      <c r="A41" s="15" t="str">
        <f>VLOOKUP(B41,'Original 80 Items'!$A$1:$B$80,2,0)</f>
        <v>-The controls felt like an extension of me.</v>
      </c>
      <c r="B41" s="15" t="s">
        <v>125</v>
      </c>
      <c r="C41" s="15" t="s">
        <v>449</v>
      </c>
      <c r="D41" s="7">
        <v>-6.0000000000000001E-3</v>
      </c>
      <c r="E41" s="7" t="s">
        <v>430</v>
      </c>
      <c r="F41" s="7">
        <v>4.3999999999999997E-2</v>
      </c>
      <c r="G41" s="8" t="s">
        <v>1035</v>
      </c>
      <c r="H41" s="7">
        <v>0.04</v>
      </c>
    </row>
    <row r="42" spans="1:8">
      <c r="A42" s="15" t="str">
        <f>VLOOKUP(B42,'Original 80 Items'!$A$1:$B$80,2,0)</f>
        <v>-My body felt drained after gameplay.</v>
      </c>
      <c r="B42" s="15" t="s">
        <v>126</v>
      </c>
      <c r="C42" s="15" t="s">
        <v>611</v>
      </c>
      <c r="D42" s="7" t="s">
        <v>952</v>
      </c>
      <c r="E42" s="8" t="s">
        <v>828</v>
      </c>
      <c r="F42" s="7" t="s">
        <v>839</v>
      </c>
      <c r="G42" s="7" t="s">
        <v>782</v>
      </c>
      <c r="H42" s="7">
        <v>4.0000000000000001E-3</v>
      </c>
    </row>
    <row r="43" spans="1:8">
      <c r="A43" s="15" t="str">
        <f>VLOOKUP(B43,'Original 80 Items'!$A$1:$B$80,2,0)</f>
        <v>-I had a difficult time finding different game controls when I needed to.</v>
      </c>
      <c r="B43" s="10" t="s">
        <v>127</v>
      </c>
      <c r="C43" s="15">
        <v>3.2000000000000001E-2</v>
      </c>
      <c r="D43" s="7">
        <v>2.1000000000000001E-2</v>
      </c>
      <c r="E43" s="7" t="s">
        <v>430</v>
      </c>
      <c r="F43" s="7">
        <v>3.7999999999999999E-2</v>
      </c>
      <c r="G43" s="13" t="s">
        <v>1036</v>
      </c>
      <c r="H43" s="7" t="s">
        <v>679</v>
      </c>
    </row>
    <row r="44" spans="1:8">
      <c r="A44" s="15" t="str">
        <f>VLOOKUP(B44,'Original 80 Items'!$A$1:$B$80,2,0)</f>
        <v>-The game controls were easy to handle for me.</v>
      </c>
      <c r="B44" s="15" t="s">
        <v>129</v>
      </c>
      <c r="C44" s="15" t="s">
        <v>246</v>
      </c>
      <c r="D44" s="7">
        <v>-3.5000000000000003E-2</v>
      </c>
      <c r="E44" s="7" t="s">
        <v>264</v>
      </c>
      <c r="F44" s="7">
        <v>1E-3</v>
      </c>
      <c r="G44" s="8" t="s">
        <v>1037</v>
      </c>
      <c r="H44" s="7" t="s">
        <v>331</v>
      </c>
    </row>
    <row r="45" spans="1:8">
      <c r="A45" s="15" t="str">
        <f>VLOOKUP(B45,'Original 80 Items'!$A$1:$B$80,2,0)</f>
        <v>-The game was physically demanding.</v>
      </c>
      <c r="B45" s="15" t="s">
        <v>130</v>
      </c>
      <c r="C45" s="15">
        <v>-3.4000000000000002E-2</v>
      </c>
      <c r="D45" s="7">
        <v>1.4E-2</v>
      </c>
      <c r="E45" s="8" t="s">
        <v>714</v>
      </c>
      <c r="F45" s="7">
        <v>3.7999999999999999E-2</v>
      </c>
      <c r="G45" s="7">
        <v>-4.0000000000000001E-3</v>
      </c>
      <c r="H45" s="7" t="s">
        <v>555</v>
      </c>
    </row>
    <row r="46" spans="1:8">
      <c r="A46" s="15" t="str">
        <f>VLOOKUP(B46,'Original 80 Items'!$A$1:$B$80,2,0)</f>
        <v>-The game required very little input from me.</v>
      </c>
      <c r="B46" s="10" t="s">
        <v>131</v>
      </c>
      <c r="C46" s="10" t="s">
        <v>219</v>
      </c>
      <c r="D46" s="7">
        <v>3.9E-2</v>
      </c>
      <c r="E46" s="7">
        <v>-3.5999999999999997E-2</v>
      </c>
      <c r="F46" s="7">
        <v>4.2999999999999997E-2</v>
      </c>
      <c r="G46" s="7">
        <v>1.6E-2</v>
      </c>
      <c r="H46" s="7" t="s">
        <v>1054</v>
      </c>
    </row>
    <row r="47" spans="1:8">
      <c r="A47" s="15" t="str">
        <f>VLOOKUP(B47,'Original 80 Items'!$A$1:$B$80,2,0)</f>
        <v>-The game controls tripped me up.</v>
      </c>
      <c r="B47" s="15" t="s">
        <v>132</v>
      </c>
      <c r="C47" s="15" t="s">
        <v>428</v>
      </c>
      <c r="D47" s="7">
        <v>1.7000000000000001E-2</v>
      </c>
      <c r="E47" s="7" t="s">
        <v>1038</v>
      </c>
      <c r="F47" s="7">
        <v>-2.3E-2</v>
      </c>
      <c r="G47" s="8" t="s">
        <v>412</v>
      </c>
      <c r="H47" s="7">
        <v>0</v>
      </c>
    </row>
    <row r="48" spans="1:8">
      <c r="A48" s="15" t="str">
        <f>VLOOKUP(B48,'Original 80 Items'!$A$1:$B$80,2,0)</f>
        <v>-I felt a lot of physical discomfort when playing.</v>
      </c>
      <c r="B48" s="15" t="s">
        <v>133</v>
      </c>
      <c r="C48" s="15" t="s">
        <v>924</v>
      </c>
      <c r="D48" s="7">
        <v>5.2999999999999999E-2</v>
      </c>
      <c r="E48" s="8" t="s">
        <v>601</v>
      </c>
      <c r="F48" s="7">
        <v>3.1E-2</v>
      </c>
      <c r="G48" s="7" t="s">
        <v>336</v>
      </c>
      <c r="H48" s="7" t="s">
        <v>770</v>
      </c>
    </row>
    <row r="49" spans="1:8">
      <c r="A49" s="15" t="str">
        <f>VLOOKUP(B49,'Original 80 Items'!$A$1:$B$80,2,0)</f>
        <v>-I was physically overwhelmed when playing the game.</v>
      </c>
      <c r="B49" s="15" t="s">
        <v>134</v>
      </c>
      <c r="C49" s="15">
        <v>-3.5000000000000003E-2</v>
      </c>
      <c r="D49" s="7">
        <v>4.2000000000000003E-2</v>
      </c>
      <c r="E49" s="8" t="s">
        <v>1039</v>
      </c>
      <c r="F49" s="7" t="s">
        <v>262</v>
      </c>
      <c r="G49" s="7">
        <v>-3.0000000000000001E-3</v>
      </c>
      <c r="H49" s="7" t="s">
        <v>443</v>
      </c>
    </row>
    <row r="50" spans="1:8">
      <c r="A50" s="15" t="str">
        <f>VLOOKUP(B50,'Original 80 Items'!$A$1:$B$80,2,0)</f>
        <v>-I was tired after playing this game.</v>
      </c>
      <c r="B50" s="15" t="s">
        <v>136</v>
      </c>
      <c r="C50" s="15" t="s">
        <v>343</v>
      </c>
      <c r="D50" s="7">
        <v>-1.2999999999999999E-2</v>
      </c>
      <c r="E50" s="8" t="s">
        <v>1005</v>
      </c>
      <c r="F50" s="7">
        <v>-3.2000000000000001E-2</v>
      </c>
      <c r="G50" s="7">
        <v>-2.3E-2</v>
      </c>
      <c r="H50" s="7">
        <v>-6.7000000000000004E-2</v>
      </c>
    </row>
    <row r="51" spans="1:8">
      <c r="A51" s="15" t="str">
        <f>VLOOKUP(B51,'Original 80 Items'!$A$1:$B$80,2,0)</f>
        <v>-The physical requirements to play this game had an impact on how I played.</v>
      </c>
      <c r="B51" s="15" t="s">
        <v>137</v>
      </c>
      <c r="C51" s="15" t="s">
        <v>694</v>
      </c>
      <c r="D51" s="7">
        <v>5.2999999999999999E-2</v>
      </c>
      <c r="E51" s="8" t="s">
        <v>897</v>
      </c>
      <c r="F51" s="7">
        <v>0.05</v>
      </c>
      <c r="G51" s="7">
        <v>5.5E-2</v>
      </c>
      <c r="H51" s="7" t="s">
        <v>288</v>
      </c>
    </row>
    <row r="52" spans="1:8">
      <c r="A52" s="15" t="str">
        <f>VLOOKUP(B52,'Original 80 Items'!$A$1:$B$80,2,0)</f>
        <v>-After playing the game, I just felt like I needed to be alone.</v>
      </c>
      <c r="B52" s="10" t="s">
        <v>140</v>
      </c>
      <c r="C52" s="15">
        <v>3.5999999999999997E-2</v>
      </c>
      <c r="D52" s="7" t="s">
        <v>850</v>
      </c>
      <c r="E52" s="10" t="s">
        <v>844</v>
      </c>
      <c r="F52" s="7">
        <v>1.4E-2</v>
      </c>
      <c r="G52" s="7">
        <v>-0.01</v>
      </c>
      <c r="H52" s="7" t="s">
        <v>287</v>
      </c>
    </row>
    <row r="53" spans="1:8">
      <c r="A53" s="15" t="str">
        <f>VLOOKUP(B53,'Original 80 Items'!$A$1:$B$80,2,0)</f>
        <v>-This game was socially demanding.</v>
      </c>
      <c r="B53" s="15" t="s">
        <v>141</v>
      </c>
      <c r="C53" s="15">
        <v>5.0999999999999997E-2</v>
      </c>
      <c r="D53" s="7">
        <v>-1E-3</v>
      </c>
      <c r="E53" s="7" t="s">
        <v>562</v>
      </c>
      <c r="F53" s="8" t="s">
        <v>607</v>
      </c>
      <c r="G53" s="7">
        <v>3.1E-2</v>
      </c>
      <c r="H53" s="7">
        <v>-1.4999999999999999E-2</v>
      </c>
    </row>
    <row r="54" spans="1:8">
      <c r="A54" s="15" t="str">
        <f>VLOOKUP(B54,'Original 80 Items'!$A$1:$B$80,2,0)</f>
        <v>-While playing, I was aware of others in the game.</v>
      </c>
      <c r="B54" s="15" t="s">
        <v>142</v>
      </c>
      <c r="C54" s="15">
        <v>0.01</v>
      </c>
      <c r="D54" s="7" t="s">
        <v>240</v>
      </c>
      <c r="E54" s="7">
        <v>-1.0999999999999999E-2</v>
      </c>
      <c r="F54" s="8" t="s">
        <v>358</v>
      </c>
      <c r="G54" s="7" t="s">
        <v>357</v>
      </c>
      <c r="H54" s="7" t="s">
        <v>239</v>
      </c>
    </row>
    <row r="55" spans="1:8">
      <c r="A55" s="15" t="str">
        <f>VLOOKUP(B55,'Original 80 Items'!$A$1:$B$80,2,0)</f>
        <v>-This game was unexpectedly social for me.</v>
      </c>
      <c r="B55" s="15" t="s">
        <v>144</v>
      </c>
      <c r="C55" s="15">
        <v>-4.1000000000000002E-2</v>
      </c>
      <c r="D55" s="7">
        <v>2.1999999999999999E-2</v>
      </c>
      <c r="E55" s="7" t="s">
        <v>248</v>
      </c>
      <c r="F55" s="8" t="s">
        <v>344</v>
      </c>
      <c r="G55" s="7">
        <v>-4.3999999999999997E-2</v>
      </c>
      <c r="H55" s="7">
        <v>-4.7E-2</v>
      </c>
    </row>
    <row r="56" spans="1:8">
      <c r="A56" s="15" t="str">
        <f>VLOOKUP(B56,'Original 80 Items'!$A$1:$B$80,2,0)</f>
        <v>-During gameplay, I felt strong social connections with others.</v>
      </c>
      <c r="B56" s="15" t="s">
        <v>145</v>
      </c>
      <c r="C56" s="15">
        <v>-4.2000000000000003E-2</v>
      </c>
      <c r="D56" s="7" t="s">
        <v>644</v>
      </c>
      <c r="E56" s="7">
        <v>-1.7999999999999999E-2</v>
      </c>
      <c r="F56" s="8" t="s">
        <v>746</v>
      </c>
      <c r="G56" s="7" t="s">
        <v>492</v>
      </c>
      <c r="H56" s="7">
        <v>-2.1000000000000001E-2</v>
      </c>
    </row>
    <row r="57" spans="1:8">
      <c r="A57" s="15" t="str">
        <f>VLOOKUP(B57,'Original 80 Items'!$A$1:$B$80,2,0)</f>
        <v>-I felt pressure to have relationships with others in the game.</v>
      </c>
      <c r="B57" s="15" t="s">
        <v>146</v>
      </c>
      <c r="C57" s="15">
        <v>5.6000000000000001E-2</v>
      </c>
      <c r="D57" s="7" t="s">
        <v>1040</v>
      </c>
      <c r="E57" s="7">
        <v>2.3E-2</v>
      </c>
      <c r="F57" s="8" t="s">
        <v>365</v>
      </c>
      <c r="G57" s="7" t="s">
        <v>314</v>
      </c>
      <c r="H57" s="7" t="s">
        <v>520</v>
      </c>
    </row>
    <row r="58" spans="1:8">
      <c r="A58" s="15" t="str">
        <f>VLOOKUP(B58,'Original 80 Items'!$A$1:$B$80,2,0)</f>
        <v>-I felt obligated to others, while playing.</v>
      </c>
      <c r="B58" s="15" t="s">
        <v>147</v>
      </c>
      <c r="C58" s="15" t="s">
        <v>336</v>
      </c>
      <c r="D58" s="7">
        <v>-4.8000000000000001E-2</v>
      </c>
      <c r="E58" s="7" t="s">
        <v>486</v>
      </c>
      <c r="F58" s="8" t="s">
        <v>1041</v>
      </c>
      <c r="G58" s="7">
        <v>2.9000000000000001E-2</v>
      </c>
      <c r="H58" s="7">
        <v>2.5999999999999999E-2</v>
      </c>
    </row>
    <row r="59" spans="1:8">
      <c r="A59" s="15" t="str">
        <f>VLOOKUP(B59,'Original 80 Items'!$A$1:$B$80,2,0)</f>
        <v>-It took a lot out of me to be around others in the game.</v>
      </c>
      <c r="B59" s="10" t="s">
        <v>149</v>
      </c>
      <c r="C59" s="15">
        <v>5.3999999999999999E-2</v>
      </c>
      <c r="D59" s="7">
        <v>8.0000000000000002E-3</v>
      </c>
      <c r="E59" s="10" t="s">
        <v>1042</v>
      </c>
      <c r="F59" s="7" t="s">
        <v>586</v>
      </c>
      <c r="G59" s="7">
        <v>6.0999999999999999E-2</v>
      </c>
      <c r="H59" s="7" t="s">
        <v>1055</v>
      </c>
    </row>
    <row r="60" spans="1:8">
      <c r="A60" s="15" t="str">
        <f>VLOOKUP(B60,'Original 80 Items'!$A$1:$B$80,2,0)</f>
        <v>-The social connections in this game were very energizing to me.</v>
      </c>
      <c r="B60" s="15" t="s">
        <v>150</v>
      </c>
      <c r="C60" s="15" t="s">
        <v>366</v>
      </c>
      <c r="D60" s="7" t="s">
        <v>489</v>
      </c>
      <c r="E60" s="7">
        <v>-1.4E-2</v>
      </c>
      <c r="F60" s="8" t="s">
        <v>493</v>
      </c>
      <c r="G60" s="7">
        <v>-5.1999999999999998E-2</v>
      </c>
      <c r="H60" s="7">
        <v>0.01</v>
      </c>
    </row>
    <row r="61" spans="1:8">
      <c r="A61" s="15" t="str">
        <f>VLOOKUP(B61,'Original 80 Items'!$A$1:$B$80,2,0)</f>
        <v>-When playing, I could feel the presence of others around me.</v>
      </c>
      <c r="B61" s="15" t="s">
        <v>151</v>
      </c>
      <c r="C61" s="15">
        <v>-0.03</v>
      </c>
      <c r="D61" s="7">
        <v>2.1999999999999999E-2</v>
      </c>
      <c r="E61" s="7" t="s">
        <v>392</v>
      </c>
      <c r="F61" s="8" t="s">
        <v>494</v>
      </c>
      <c r="G61" s="7">
        <v>-5.2999999999999999E-2</v>
      </c>
      <c r="H61" s="7">
        <v>5.8999999999999997E-2</v>
      </c>
    </row>
    <row r="62" spans="1:8">
      <c r="A62" s="15" t="str">
        <f>VLOOKUP(B62,'Original 80 Items'!$A$1:$B$80,2,0)</f>
        <v>-I was compelled to interact with others in the game.</v>
      </c>
      <c r="B62" s="15" t="s">
        <v>152</v>
      </c>
      <c r="C62" s="15">
        <v>1E-3</v>
      </c>
      <c r="D62" s="7">
        <v>2.1000000000000001E-2</v>
      </c>
      <c r="E62" s="7">
        <v>-1.2E-2</v>
      </c>
      <c r="F62" s="8" t="s">
        <v>1043</v>
      </c>
      <c r="G62" s="7">
        <v>-0.05</v>
      </c>
      <c r="H62" s="7">
        <v>-2.1999999999999999E-2</v>
      </c>
    </row>
    <row r="63" spans="1:8">
      <c r="A63" s="15" t="str">
        <f>VLOOKUP(B63,'Original 80 Items'!$A$1:$B$80,2,0)</f>
        <v>-I was concerned with how I interacted with others in the game.</v>
      </c>
      <c r="B63" s="15" t="s">
        <v>154</v>
      </c>
      <c r="C63" s="15" t="s">
        <v>418</v>
      </c>
      <c r="D63" s="7" t="s">
        <v>691</v>
      </c>
      <c r="E63" s="7">
        <v>-2.4E-2</v>
      </c>
      <c r="F63" s="8" t="s">
        <v>194</v>
      </c>
      <c r="G63" s="7" t="s">
        <v>414</v>
      </c>
      <c r="H63" s="7" t="s">
        <v>833</v>
      </c>
    </row>
    <row r="64" spans="1:8">
      <c r="A64" s="15" t="str">
        <f>VLOOKUP(B64,'Original 80 Items'!$A$1:$B$80,2,0)</f>
        <v>-I cared a lot about what others thought of me in the game.</v>
      </c>
      <c r="B64" s="15" t="s">
        <v>155</v>
      </c>
      <c r="C64" s="15">
        <v>1.7000000000000001E-2</v>
      </c>
      <c r="D64" s="7" t="s">
        <v>1044</v>
      </c>
      <c r="E64" s="7">
        <v>6.5000000000000002E-2</v>
      </c>
      <c r="F64" s="8" t="s">
        <v>365</v>
      </c>
      <c r="G64" s="7">
        <v>6.0000000000000001E-3</v>
      </c>
      <c r="H64" s="7">
        <v>-1.7999999999999999E-2</v>
      </c>
    </row>
    <row r="65" spans="1:10">
      <c r="A65" s="15" t="str">
        <f>VLOOKUP(B65,'Original 80 Items'!$A$1:$B$80,2,0)</f>
        <v>-Being around others in the game had an impact on how I played.</v>
      </c>
      <c r="B65" s="15" t="s">
        <v>156</v>
      </c>
      <c r="C65" s="15">
        <v>5.8000000000000003E-2</v>
      </c>
      <c r="D65" s="7" t="s">
        <v>504</v>
      </c>
      <c r="E65" s="7">
        <v>6.5000000000000002E-2</v>
      </c>
      <c r="F65" s="8" t="s">
        <v>412</v>
      </c>
      <c r="G65" s="7">
        <v>-4.8000000000000001E-2</v>
      </c>
      <c r="H65" s="7">
        <v>2.5999999999999999E-2</v>
      </c>
    </row>
    <row r="66" spans="1:10">
      <c r="A66" s="15" t="str">
        <f>VLOOKUP(B66,'Original 80 Items'!$A$1:$B$80,2,0)</f>
        <v>-I didn’t notice any others while playing the game.</v>
      </c>
      <c r="B66" s="10" t="s">
        <v>157</v>
      </c>
      <c r="C66" s="15" t="s">
        <v>811</v>
      </c>
      <c r="D66" s="7" t="s">
        <v>1045</v>
      </c>
      <c r="E66" s="7">
        <v>-4.2000000000000003E-2</v>
      </c>
      <c r="F66" s="13" t="s">
        <v>622</v>
      </c>
      <c r="G66" s="7">
        <v>1.2E-2</v>
      </c>
      <c r="H66" s="10" t="s">
        <v>477</v>
      </c>
    </row>
    <row r="67" spans="1:10">
      <c r="A67" s="15" t="str">
        <f>VLOOKUP(B67,'Original 80 Items'!$A$1:$B$80,2,0)</f>
        <v>-The game placed a priority on social relationships.</v>
      </c>
      <c r="B67" s="15" t="s">
        <v>158</v>
      </c>
      <c r="C67" s="15">
        <v>-3.3000000000000002E-2</v>
      </c>
      <c r="D67" s="7" t="s">
        <v>221</v>
      </c>
      <c r="E67" s="7" t="s">
        <v>542</v>
      </c>
      <c r="F67" s="8" t="s">
        <v>1046</v>
      </c>
      <c r="G67" s="7" t="s">
        <v>418</v>
      </c>
      <c r="H67" s="7" t="s">
        <v>583</v>
      </c>
    </row>
    <row r="68" spans="1:10">
      <c r="A68" s="15" t="str">
        <f>VLOOKUP(B68,'Original 80 Items'!$A$1:$B$80,2,0)</f>
        <v>-Socializing was an important part of playing this game.</v>
      </c>
      <c r="B68" s="15" t="s">
        <v>159</v>
      </c>
      <c r="C68" s="15">
        <v>7.0000000000000001E-3</v>
      </c>
      <c r="D68" s="7" t="s">
        <v>424</v>
      </c>
      <c r="E68" s="7">
        <v>-1.9E-2</v>
      </c>
      <c r="F68" s="8" t="s">
        <v>1047</v>
      </c>
      <c r="G68" s="7">
        <v>8.0000000000000002E-3</v>
      </c>
      <c r="H68" s="7">
        <v>4.5999999999999999E-2</v>
      </c>
    </row>
    <row r="71" spans="1:10">
      <c r="J71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zoomScale="125" zoomScaleNormal="125" zoomScalePageLayoutView="125" workbookViewId="0">
      <selection activeCell="B1" sqref="B1:C1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9" width="6.84765625" style="7" bestFit="1" customWidth="1"/>
    <col min="10" max="16384" width="10.84765625" style="7"/>
  </cols>
  <sheetData>
    <row r="1" spans="1:9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1">
        <v>6</v>
      </c>
      <c r="I1" s="9">
        <v>7</v>
      </c>
    </row>
    <row r="2" spans="1:9">
      <c r="A2" s="15" t="str">
        <f>VLOOKUP(B2,'Original 80 Items'!$A$1:$B$80,2,0)</f>
        <v>-The game left me mentally exhausted.</v>
      </c>
      <c r="B2" s="10" t="s">
        <v>80</v>
      </c>
      <c r="C2" s="10" t="s">
        <v>631</v>
      </c>
      <c r="D2" s="7">
        <v>-1.0999999999999999E-2</v>
      </c>
      <c r="E2" s="7">
        <v>-3.5000000000000003E-2</v>
      </c>
      <c r="F2" s="13" t="s">
        <v>537</v>
      </c>
      <c r="G2" s="7">
        <v>0.02</v>
      </c>
      <c r="H2" s="7">
        <v>0</v>
      </c>
      <c r="I2" s="7">
        <v>-1.0999999999999999E-2</v>
      </c>
    </row>
    <row r="3" spans="1:9">
      <c r="A3" s="15" t="str">
        <f>VLOOKUP(B3,'Original 80 Items'!$A$1:$B$80,2,0)</f>
        <v>-The game involved a lot of problem-solving.</v>
      </c>
      <c r="B3" s="15" t="s">
        <v>81</v>
      </c>
      <c r="C3" s="17" t="s">
        <v>411</v>
      </c>
      <c r="D3" s="7">
        <v>4.3999999999999997E-2</v>
      </c>
      <c r="E3" s="7">
        <v>-1.2999999999999999E-2</v>
      </c>
      <c r="F3" s="7" t="s">
        <v>283</v>
      </c>
      <c r="G3" s="7">
        <v>-4.3999999999999997E-2</v>
      </c>
      <c r="H3" s="7" t="s">
        <v>243</v>
      </c>
      <c r="I3" s="7" t="s">
        <v>608</v>
      </c>
    </row>
    <row r="4" spans="1:9">
      <c r="A4" s="15" t="str">
        <f>VLOOKUP(B4,'Original 80 Items'!$A$1:$B$80,2,0)</f>
        <v>-The game was cognitively demanding.</v>
      </c>
      <c r="B4" s="15" t="s">
        <v>82</v>
      </c>
      <c r="C4" s="17" t="s">
        <v>983</v>
      </c>
      <c r="D4" s="7" t="s">
        <v>687</v>
      </c>
      <c r="E4" s="7">
        <v>-8.9999999999999993E-3</v>
      </c>
      <c r="F4" s="7">
        <v>2.1000000000000001E-2</v>
      </c>
      <c r="G4" s="7" t="s">
        <v>199</v>
      </c>
      <c r="H4" s="7">
        <v>-3.6999999999999998E-2</v>
      </c>
      <c r="I4" s="7">
        <v>2.1000000000000001E-2</v>
      </c>
    </row>
    <row r="5" spans="1:9">
      <c r="A5" s="15" t="str">
        <f>VLOOKUP(B5,'Original 80 Items'!$A$1:$B$80,2,0)</f>
        <v>-I had to think very hard when playing the game.</v>
      </c>
      <c r="B5" s="15" t="s">
        <v>83</v>
      </c>
      <c r="C5" s="17" t="s">
        <v>984</v>
      </c>
      <c r="D5" s="7" t="s">
        <v>793</v>
      </c>
      <c r="E5" s="7">
        <v>-1.7000000000000001E-2</v>
      </c>
      <c r="F5" s="7">
        <v>3.7999999999999999E-2</v>
      </c>
      <c r="G5" s="7">
        <v>1.2999999999999999E-2</v>
      </c>
      <c r="H5" s="7">
        <v>-1.7999999999999999E-2</v>
      </c>
      <c r="I5" s="7">
        <v>-8.0000000000000002E-3</v>
      </c>
    </row>
    <row r="6" spans="1:9">
      <c r="A6" s="15" t="str">
        <f>VLOOKUP(B6,'Original 80 Items'!$A$1:$B$80,2,0)</f>
        <v>-The game required a lot of mental gymnastics.</v>
      </c>
      <c r="B6" s="15" t="s">
        <v>84</v>
      </c>
      <c r="C6" s="17" t="s">
        <v>714</v>
      </c>
      <c r="D6" s="7">
        <v>-2.8000000000000001E-2</v>
      </c>
      <c r="E6" s="7">
        <v>2.9000000000000001E-2</v>
      </c>
      <c r="F6" s="7">
        <v>5.7000000000000002E-2</v>
      </c>
      <c r="G6" s="7">
        <v>-8.0000000000000002E-3</v>
      </c>
      <c r="H6" s="7">
        <v>-6.0000000000000001E-3</v>
      </c>
      <c r="I6" s="7">
        <v>4.4999999999999998E-2</v>
      </c>
    </row>
    <row r="7" spans="1:9">
      <c r="A7" s="15" t="str">
        <f>VLOOKUP(B7,'Original 80 Items'!$A$1:$B$80,2,0)</f>
        <v>-The mental challenges in this game had an impact on how I played.</v>
      </c>
      <c r="B7" s="15" t="s">
        <v>88</v>
      </c>
      <c r="C7" s="17" t="s">
        <v>893</v>
      </c>
      <c r="D7" s="7" t="s">
        <v>480</v>
      </c>
      <c r="E7" s="7" t="s">
        <v>421</v>
      </c>
      <c r="F7" s="7">
        <v>0.05</v>
      </c>
      <c r="G7" s="7">
        <v>2E-3</v>
      </c>
      <c r="H7" s="7">
        <v>5.3999999999999999E-2</v>
      </c>
      <c r="I7" s="7">
        <v>-1.7000000000000001E-2</v>
      </c>
    </row>
    <row r="8" spans="1:9">
      <c r="A8" s="15" t="str">
        <f>VLOOKUP(B8,'Original 80 Items'!$A$1:$B$80,2,0)</f>
        <v>-This game doesn’t require a lot of mental effort.</v>
      </c>
      <c r="B8" s="15" t="s">
        <v>89</v>
      </c>
      <c r="C8" s="17" t="s">
        <v>845</v>
      </c>
      <c r="D8" s="7">
        <v>3.9E-2</v>
      </c>
      <c r="E8" s="7">
        <v>-4.9000000000000002E-2</v>
      </c>
      <c r="F8" s="7">
        <v>-5.6000000000000001E-2</v>
      </c>
      <c r="G8" s="7">
        <v>1.9E-2</v>
      </c>
      <c r="H8" s="7" t="s">
        <v>886</v>
      </c>
      <c r="I8" s="7">
        <v>-0.01</v>
      </c>
    </row>
    <row r="9" spans="1:9">
      <c r="A9" s="15" t="str">
        <f>VLOOKUP(B9,'Original 80 Items'!$A$1:$B$80,2,0)</f>
        <v>-When playing this game, my brain felt overloaded.</v>
      </c>
      <c r="B9" s="10" t="s">
        <v>91</v>
      </c>
      <c r="C9" s="10" t="s">
        <v>553</v>
      </c>
      <c r="D9" s="7">
        <v>-5.7000000000000002E-2</v>
      </c>
      <c r="E9" s="7">
        <v>-5.2999999999999999E-2</v>
      </c>
      <c r="F9" s="13" t="s">
        <v>191</v>
      </c>
      <c r="G9" s="7">
        <v>0.05</v>
      </c>
      <c r="H9" s="7" t="s">
        <v>689</v>
      </c>
      <c r="I9" s="7" t="s">
        <v>248</v>
      </c>
    </row>
    <row r="10" spans="1:9">
      <c r="A10" s="15" t="str">
        <f>VLOOKUP(B10,'Original 80 Items'!$A$1:$B$80,2,0)</f>
        <v>-This game made me question my own intelligence.</v>
      </c>
      <c r="B10" s="10" t="s">
        <v>92</v>
      </c>
      <c r="C10" s="13" t="s">
        <v>552</v>
      </c>
      <c r="D10" s="7">
        <v>4.1000000000000002E-2</v>
      </c>
      <c r="E10" s="7">
        <v>0</v>
      </c>
      <c r="F10" s="7" t="s">
        <v>204</v>
      </c>
      <c r="G10" s="7" t="s">
        <v>400</v>
      </c>
      <c r="H10" s="7" t="s">
        <v>350</v>
      </c>
      <c r="I10" s="7">
        <v>-4.0000000000000001E-3</v>
      </c>
    </row>
    <row r="11" spans="1:9">
      <c r="A11" s="15" t="str">
        <f>VLOOKUP(B11,'Original 80 Items'!$A$1:$B$80,2,0)</f>
        <v>-This game was unexpectedly complicated.</v>
      </c>
      <c r="B11" s="10" t="s">
        <v>94</v>
      </c>
      <c r="C11" s="13" t="s">
        <v>985</v>
      </c>
      <c r="D11" s="7">
        <v>7.0000000000000001E-3</v>
      </c>
      <c r="E11" s="7">
        <v>1.2E-2</v>
      </c>
      <c r="F11" s="7">
        <v>7.2999999999999995E-2</v>
      </c>
      <c r="G11" s="7" t="s">
        <v>958</v>
      </c>
      <c r="H11" s="7" t="s">
        <v>327</v>
      </c>
      <c r="I11" s="7">
        <v>4.4999999999999998E-2</v>
      </c>
    </row>
    <row r="12" spans="1:9">
      <c r="A12" s="15" t="str">
        <f>VLOOKUP(B12,'Original 80 Items'!$A$1:$B$80,2,0)</f>
        <v>-I didn’t have to pay very close attention to the game while playing.</v>
      </c>
      <c r="B12" s="10" t="s">
        <v>95</v>
      </c>
      <c r="C12" s="13" t="s">
        <v>838</v>
      </c>
      <c r="D12" s="7" t="s">
        <v>253</v>
      </c>
      <c r="E12" s="7">
        <v>1.4E-2</v>
      </c>
      <c r="F12" s="7">
        <v>-5.3999999999999999E-2</v>
      </c>
      <c r="G12" s="7">
        <v>3.2000000000000001E-2</v>
      </c>
      <c r="H12" s="10" t="s">
        <v>905</v>
      </c>
      <c r="I12" s="7">
        <v>2.3E-2</v>
      </c>
    </row>
    <row r="13" spans="1:9">
      <c r="A13" s="15" t="str">
        <f>VLOOKUP(B13,'Original 80 Items'!$A$1:$B$80,2,0)</f>
        <v>-The game made me draw on all of my mental resources.</v>
      </c>
      <c r="B13" s="15" t="s">
        <v>96</v>
      </c>
      <c r="C13" s="15" t="s">
        <v>986</v>
      </c>
      <c r="D13" s="7" t="s">
        <v>486</v>
      </c>
      <c r="E13" s="7">
        <v>-2.5000000000000001E-2</v>
      </c>
      <c r="F13" s="7">
        <v>5.3999999999999999E-2</v>
      </c>
      <c r="G13" s="7">
        <v>-3.5000000000000003E-2</v>
      </c>
      <c r="H13" s="7" t="s">
        <v>268</v>
      </c>
      <c r="I13" s="7">
        <v>3.9E-2</v>
      </c>
    </row>
    <row r="14" spans="1:9">
      <c r="A14" s="15" t="str">
        <f>VLOOKUP(B14,'Original 80 Items'!$A$1:$B$80,2,0)</f>
        <v>-The game required me to keep track of a lot of things.</v>
      </c>
      <c r="B14" s="15" t="s">
        <v>97</v>
      </c>
      <c r="C14" s="15" t="s">
        <v>987</v>
      </c>
      <c r="D14" s="7">
        <v>-2.3E-2</v>
      </c>
      <c r="E14" s="7" t="s">
        <v>227</v>
      </c>
      <c r="F14" s="7">
        <v>1.6E-2</v>
      </c>
      <c r="G14" s="7">
        <v>-2.1999999999999999E-2</v>
      </c>
      <c r="H14" s="7" t="s">
        <v>277</v>
      </c>
      <c r="I14" s="7">
        <v>0.01</v>
      </c>
    </row>
    <row r="15" spans="1:9">
      <c r="A15" s="15" t="str">
        <f>VLOOKUP(B15,'Original 80 Items'!$A$1:$B$80,2,0)</f>
        <v>-The game stimulated my brain.</v>
      </c>
      <c r="B15" s="15" t="s">
        <v>98</v>
      </c>
      <c r="C15" s="17" t="s">
        <v>988</v>
      </c>
      <c r="D15" s="7" t="s">
        <v>286</v>
      </c>
      <c r="E15" s="7">
        <v>1.2999999999999999E-2</v>
      </c>
      <c r="F15" s="7">
        <v>-4.3999999999999997E-2</v>
      </c>
      <c r="G15" s="7" t="s">
        <v>330</v>
      </c>
      <c r="H15" s="7">
        <v>-3.0000000000000001E-3</v>
      </c>
      <c r="I15" s="7">
        <v>-8.9999999999999993E-3</v>
      </c>
    </row>
    <row r="16" spans="1:9">
      <c r="A16" s="15" t="str">
        <f>VLOOKUP(B16,'Original 80 Items'!$A$1:$B$80,2,0)</f>
        <v>-I had to think through what was happening in the game.</v>
      </c>
      <c r="B16" s="15" t="s">
        <v>99</v>
      </c>
      <c r="C16" s="17" t="s">
        <v>908</v>
      </c>
      <c r="D16" s="7">
        <v>0.06</v>
      </c>
      <c r="E16" s="7" t="s">
        <v>688</v>
      </c>
      <c r="F16" s="7">
        <v>2.5000000000000001E-2</v>
      </c>
      <c r="G16" s="7">
        <v>3.7999999999999999E-2</v>
      </c>
      <c r="H16" s="7">
        <v>0</v>
      </c>
      <c r="I16" s="7" t="s">
        <v>709</v>
      </c>
    </row>
    <row r="17" spans="1:9">
      <c r="A17" s="15" t="str">
        <f>VLOOKUP(B17,'Original 80 Items'!$A$1:$B$80,2,0)</f>
        <v>-I was emotionally exhausted after playing the game.</v>
      </c>
      <c r="B17" s="15" t="s">
        <v>100</v>
      </c>
      <c r="C17" s="15" t="s">
        <v>392</v>
      </c>
      <c r="D17" s="7" t="s">
        <v>468</v>
      </c>
      <c r="E17" s="7">
        <v>4.1000000000000002E-2</v>
      </c>
      <c r="F17" s="8" t="s">
        <v>989</v>
      </c>
      <c r="G17" s="7">
        <v>5.0000000000000001E-3</v>
      </c>
      <c r="H17" s="7" t="s">
        <v>248</v>
      </c>
      <c r="I17" s="7">
        <v>-3.4000000000000002E-2</v>
      </c>
    </row>
    <row r="18" spans="1:9">
      <c r="A18" s="15" t="str">
        <f>VLOOKUP(B18,'Original 80 Items'!$A$1:$B$80,2,0)</f>
        <v>-I was emotionally invested in the game.</v>
      </c>
      <c r="B18" s="15" t="s">
        <v>101</v>
      </c>
      <c r="C18" s="15">
        <v>0.04</v>
      </c>
      <c r="D18" s="8" t="s">
        <v>990</v>
      </c>
      <c r="E18" s="7">
        <v>1.0999999999999999E-2</v>
      </c>
      <c r="F18" s="7">
        <v>6.2E-2</v>
      </c>
      <c r="G18" s="7">
        <v>1.4999999999999999E-2</v>
      </c>
      <c r="H18" s="7">
        <v>-7.8E-2</v>
      </c>
      <c r="I18" s="7">
        <v>5.0000000000000001E-3</v>
      </c>
    </row>
    <row r="19" spans="1:9">
      <c r="A19" s="15" t="str">
        <f>VLOOKUP(B19,'Original 80 Items'!$A$1:$B$80,2,0)</f>
        <v>-The game really got to me.</v>
      </c>
      <c r="B19" s="15" t="s">
        <v>102</v>
      </c>
      <c r="C19" s="15" t="s">
        <v>408</v>
      </c>
      <c r="D19" s="8" t="s">
        <v>485</v>
      </c>
      <c r="E19" s="7">
        <v>1.4E-2</v>
      </c>
      <c r="F19" s="7" t="s">
        <v>345</v>
      </c>
      <c r="G19" s="7">
        <v>-5.1999999999999998E-2</v>
      </c>
      <c r="H19" s="7" t="s">
        <v>535</v>
      </c>
      <c r="I19" s="7">
        <v>3.7999999999999999E-2</v>
      </c>
    </row>
    <row r="20" spans="1:9">
      <c r="A20" s="15" t="str">
        <f>VLOOKUP(B20,'Original 80 Items'!$A$1:$B$80,2,0)</f>
        <v>-The game gave me the feels.</v>
      </c>
      <c r="B20" s="15" t="s">
        <v>103</v>
      </c>
      <c r="C20" s="15">
        <v>-0.02</v>
      </c>
      <c r="D20" s="8" t="s">
        <v>991</v>
      </c>
      <c r="E20" s="7">
        <v>-3.3000000000000002E-2</v>
      </c>
      <c r="F20" s="7">
        <v>-4.1000000000000002E-2</v>
      </c>
      <c r="G20" s="7">
        <v>-1.2999999999999999E-2</v>
      </c>
      <c r="H20" s="7" t="s">
        <v>826</v>
      </c>
      <c r="I20" s="7">
        <v>-1.4999999999999999E-2</v>
      </c>
    </row>
    <row r="21" spans="1:9">
      <c r="A21" s="15" t="str">
        <f>VLOOKUP(B21,'Original 80 Items'!$A$1:$B$80,2,0)</f>
        <v>-I cared deeply about what was happening in the game.</v>
      </c>
      <c r="B21" s="15" t="s">
        <v>104</v>
      </c>
      <c r="C21" s="15" t="s">
        <v>236</v>
      </c>
      <c r="D21" s="8" t="s">
        <v>879</v>
      </c>
      <c r="E21" s="7">
        <v>1.7000000000000001E-2</v>
      </c>
      <c r="F21" s="7">
        <v>5.0000000000000001E-3</v>
      </c>
      <c r="G21" s="7" t="s">
        <v>446</v>
      </c>
      <c r="H21" s="7">
        <v>-6.3E-2</v>
      </c>
      <c r="I21" s="7" t="s">
        <v>566</v>
      </c>
    </row>
    <row r="22" spans="1:9">
      <c r="A22" s="15" t="str">
        <f>VLOOKUP(B22,'Original 80 Items'!$A$1:$B$80,2,0)</f>
        <v>-I was moved by the game.</v>
      </c>
      <c r="B22" s="15" t="s">
        <v>105</v>
      </c>
      <c r="C22" s="15">
        <v>5.5E-2</v>
      </c>
      <c r="D22" s="8" t="s">
        <v>992</v>
      </c>
      <c r="E22" s="7">
        <v>-3.5000000000000003E-2</v>
      </c>
      <c r="F22" s="7">
        <v>-5.6000000000000001E-2</v>
      </c>
      <c r="G22" s="7">
        <v>-3.5999999999999997E-2</v>
      </c>
      <c r="H22" s="7" t="s">
        <v>1016</v>
      </c>
      <c r="I22" s="7" t="s">
        <v>351</v>
      </c>
    </row>
    <row r="23" spans="1:9">
      <c r="A23" s="15" t="str">
        <f>VLOOKUP(B23,'Original 80 Items'!$A$1:$B$80,2,0)</f>
        <v>-I wasn’t emotionally invested in the outcomes of the game.</v>
      </c>
      <c r="B23" s="15" t="s">
        <v>106</v>
      </c>
      <c r="C23" s="15">
        <v>-2.1000000000000001E-2</v>
      </c>
      <c r="D23" s="8" t="s">
        <v>993</v>
      </c>
      <c r="E23" s="7" t="s">
        <v>193</v>
      </c>
      <c r="F23" s="7">
        <v>5.2999999999999999E-2</v>
      </c>
      <c r="G23" s="7" t="s">
        <v>462</v>
      </c>
      <c r="H23" s="7" t="s">
        <v>1017</v>
      </c>
      <c r="I23" s="7">
        <v>-2.9000000000000001E-2</v>
      </c>
    </row>
    <row r="24" spans="1:9">
      <c r="A24" s="15" t="str">
        <f>VLOOKUP(B24,'Original 80 Items'!$A$1:$B$80,2,0)</f>
        <v>-When playing, I was emotionally wrapped up in the game.</v>
      </c>
      <c r="B24" s="15" t="s">
        <v>107</v>
      </c>
      <c r="C24" s="15">
        <v>1.2999999999999999E-2</v>
      </c>
      <c r="D24" s="8" t="s">
        <v>212</v>
      </c>
      <c r="E24" s="7">
        <v>2.8000000000000001E-2</v>
      </c>
      <c r="F24" s="7" t="s">
        <v>428</v>
      </c>
      <c r="G24" s="7">
        <v>7.0000000000000001E-3</v>
      </c>
      <c r="H24" s="7">
        <v>3.5999999999999997E-2</v>
      </c>
      <c r="I24" s="7">
        <v>-1.2E-2</v>
      </c>
    </row>
    <row r="25" spans="1:9">
      <c r="A25" s="15" t="str">
        <f>VLOOKUP(B25,'Original 80 Items'!$A$1:$B$80,2,0)</f>
        <v>-I had emotional responses to the events in the game.</v>
      </c>
      <c r="B25" s="15" t="s">
        <v>108</v>
      </c>
      <c r="C25" s="15">
        <v>-2.5999999999999999E-2</v>
      </c>
      <c r="D25" s="8" t="s">
        <v>994</v>
      </c>
      <c r="E25" s="7" t="s">
        <v>246</v>
      </c>
      <c r="F25" s="7">
        <v>7.3999999999999996E-2</v>
      </c>
      <c r="G25" s="7">
        <v>-3.3000000000000002E-2</v>
      </c>
      <c r="H25" s="7">
        <v>0</v>
      </c>
      <c r="I25" s="7">
        <v>8.9999999999999993E-3</v>
      </c>
    </row>
    <row r="26" spans="1:9">
      <c r="A26" s="15" t="str">
        <f>VLOOKUP(B26,'Original 80 Items'!$A$1:$B$80,2,0)</f>
        <v>-My emotions ran high while playing this game.</v>
      </c>
      <c r="B26" s="15" t="s">
        <v>109</v>
      </c>
      <c r="C26" s="15" t="s">
        <v>331</v>
      </c>
      <c r="D26" s="8" t="s">
        <v>558</v>
      </c>
      <c r="E26" s="7" t="s">
        <v>406</v>
      </c>
      <c r="F26" s="7" t="s">
        <v>511</v>
      </c>
      <c r="G26" s="7">
        <v>2.8000000000000001E-2</v>
      </c>
      <c r="H26" s="7">
        <v>-7.2999999999999995E-2</v>
      </c>
      <c r="I26" s="7">
        <v>-2.1999999999999999E-2</v>
      </c>
    </row>
    <row r="27" spans="1:9">
      <c r="A27" s="15" t="str">
        <f>VLOOKUP(B27,'Original 80 Items'!$A$1:$B$80,2,0)</f>
        <v>-The game tugged at my heartstrings.</v>
      </c>
      <c r="B27" s="15" t="s">
        <v>110</v>
      </c>
      <c r="C27" s="15">
        <v>-3.5999999999999997E-2</v>
      </c>
      <c r="D27" s="8" t="s">
        <v>307</v>
      </c>
      <c r="E27" s="7" t="s">
        <v>839</v>
      </c>
      <c r="F27" s="7">
        <v>-5.8999999999999997E-2</v>
      </c>
      <c r="G27" s="7">
        <v>3.4000000000000002E-2</v>
      </c>
      <c r="H27" s="7" t="s">
        <v>223</v>
      </c>
      <c r="I27" s="7">
        <v>3.5000000000000003E-2</v>
      </c>
    </row>
    <row r="28" spans="1:9">
      <c r="A28" s="15" t="str">
        <f>VLOOKUP(B28,'Original 80 Items'!$A$1:$B$80,2,0)</f>
        <v>-I had a lot of unexpected feelings during gameplay.</v>
      </c>
      <c r="B28" s="10" t="s">
        <v>111</v>
      </c>
      <c r="C28" s="15">
        <v>8.9999999999999993E-3</v>
      </c>
      <c r="D28" s="13" t="s">
        <v>610</v>
      </c>
      <c r="E28" s="7" t="s">
        <v>566</v>
      </c>
      <c r="F28" s="7" t="s">
        <v>222</v>
      </c>
      <c r="G28" s="7">
        <v>3.9E-2</v>
      </c>
      <c r="H28" s="10" t="s">
        <v>1018</v>
      </c>
      <c r="I28" s="7">
        <v>-2.3E-2</v>
      </c>
    </row>
    <row r="29" spans="1:9">
      <c r="A29" s="15" t="str">
        <f>VLOOKUP(B29,'Original 80 Items'!$A$1:$B$80,2,0)</f>
        <v>-I felt emotionally detached from this game.</v>
      </c>
      <c r="B29" s="15" t="s">
        <v>112</v>
      </c>
      <c r="C29" s="15">
        <v>-5.5E-2</v>
      </c>
      <c r="D29" s="8" t="s">
        <v>411</v>
      </c>
      <c r="E29" s="7" t="s">
        <v>376</v>
      </c>
      <c r="F29" s="7">
        <v>-3.6999999999999998E-2</v>
      </c>
      <c r="G29" s="7">
        <v>-2E-3</v>
      </c>
      <c r="H29" s="7" t="s">
        <v>1019</v>
      </c>
      <c r="I29" s="7">
        <v>2.8000000000000001E-2</v>
      </c>
    </row>
    <row r="30" spans="1:9">
      <c r="A30" s="15" t="str">
        <f>VLOOKUP(B30,'Original 80 Items'!$A$1:$B$80,2,0)</f>
        <v>-The events in the game really didn’t matter to me.</v>
      </c>
      <c r="B30" s="15" t="s">
        <v>113</v>
      </c>
      <c r="C30" s="15">
        <v>-3.6999999999999998E-2</v>
      </c>
      <c r="D30" s="8" t="s">
        <v>578</v>
      </c>
      <c r="E30" s="7">
        <v>-3.1E-2</v>
      </c>
      <c r="F30" s="7">
        <v>-4.0000000000000001E-3</v>
      </c>
      <c r="G30" s="7">
        <v>1.2E-2</v>
      </c>
      <c r="H30" s="7" t="s">
        <v>1020</v>
      </c>
      <c r="I30" s="7">
        <v>-5.6000000000000001E-2</v>
      </c>
    </row>
    <row r="31" spans="1:9">
      <c r="A31" s="15" t="str">
        <f>VLOOKUP(B31,'Original 80 Items'!$A$1:$B$80,2,0)</f>
        <v>-Things happening in the game weren’t relevant to me.</v>
      </c>
      <c r="B31" s="10" t="s">
        <v>114</v>
      </c>
      <c r="C31" s="15">
        <v>6.3E-2</v>
      </c>
      <c r="D31" s="13" t="s">
        <v>995</v>
      </c>
      <c r="E31" s="7">
        <v>2.8000000000000001E-2</v>
      </c>
      <c r="F31" s="7">
        <v>1.7000000000000001E-2</v>
      </c>
      <c r="G31" s="7">
        <v>-2.5000000000000001E-2</v>
      </c>
      <c r="H31" s="10" t="s">
        <v>1021</v>
      </c>
      <c r="I31" s="7">
        <v>-7.0000000000000001E-3</v>
      </c>
    </row>
    <row r="32" spans="1:9">
      <c r="A32" s="15" t="str">
        <f>VLOOKUP(B32,'Original 80 Items'!$A$1:$B$80,2,0)</f>
        <v>-I had a strong emotional bond with the game content.</v>
      </c>
      <c r="B32" s="15" t="s">
        <v>115</v>
      </c>
      <c r="C32" s="15">
        <v>-2E-3</v>
      </c>
      <c r="D32" s="8" t="s">
        <v>996</v>
      </c>
      <c r="E32" s="7">
        <v>1E-3</v>
      </c>
      <c r="F32" s="7" t="s">
        <v>687</v>
      </c>
      <c r="G32" s="7" t="s">
        <v>565</v>
      </c>
      <c r="H32" s="7" t="s">
        <v>692</v>
      </c>
      <c r="I32" s="7" t="s">
        <v>331</v>
      </c>
    </row>
    <row r="33" spans="1:9">
      <c r="A33" s="15" t="str">
        <f>VLOOKUP(B33,'Original 80 Items'!$A$1:$B$80,2,0)</f>
        <v>-I’m passionate about the game.</v>
      </c>
      <c r="B33" s="10" t="s">
        <v>117</v>
      </c>
      <c r="C33" s="15" t="s">
        <v>801</v>
      </c>
      <c r="D33" s="13" t="s">
        <v>693</v>
      </c>
      <c r="E33" s="7" t="s">
        <v>353</v>
      </c>
      <c r="F33" s="7">
        <v>-7.2999999999999995E-2</v>
      </c>
      <c r="G33" s="10" t="s">
        <v>534</v>
      </c>
      <c r="H33" s="7" t="s">
        <v>446</v>
      </c>
      <c r="I33" s="7">
        <v>4.9000000000000002E-2</v>
      </c>
    </row>
    <row r="34" spans="1:9">
      <c r="A34" s="15" t="str">
        <f>VLOOKUP(B34,'Original 80 Items'!$A$1:$B$80,2,0)</f>
        <v>-I felt conflicted about things that happened in the game.</v>
      </c>
      <c r="B34" s="10" t="s">
        <v>118</v>
      </c>
      <c r="C34" s="15" t="s">
        <v>885</v>
      </c>
      <c r="D34" s="10" t="s">
        <v>670</v>
      </c>
      <c r="E34" s="7" t="s">
        <v>470</v>
      </c>
      <c r="F34" s="7">
        <v>6.5000000000000002E-2</v>
      </c>
      <c r="G34" s="7">
        <v>0.06</v>
      </c>
      <c r="H34" s="7" t="s">
        <v>612</v>
      </c>
      <c r="I34" s="7" t="s">
        <v>279</v>
      </c>
    </row>
    <row r="35" spans="1:9">
      <c r="A35" s="15" t="str">
        <f>VLOOKUP(B35,'Original 80 Items'!$A$1:$B$80,2,0)</f>
        <v>-The emotions that I felt while playing this game had an impact on how I played.</v>
      </c>
      <c r="B35" s="15" t="s">
        <v>119</v>
      </c>
      <c r="C35" s="15" t="s">
        <v>351</v>
      </c>
      <c r="D35" s="8" t="s">
        <v>622</v>
      </c>
      <c r="E35" s="7" t="s">
        <v>584</v>
      </c>
      <c r="F35" s="7" t="s">
        <v>997</v>
      </c>
      <c r="G35" s="7">
        <v>-5.6000000000000001E-2</v>
      </c>
      <c r="H35" s="7">
        <v>8.0000000000000002E-3</v>
      </c>
      <c r="I35" s="7">
        <v>-8.9999999999999993E-3</v>
      </c>
    </row>
    <row r="36" spans="1:9">
      <c r="A36" s="15" t="str">
        <f>VLOOKUP(B36,'Original 80 Items'!$A$1:$B$80,2,0)</f>
        <v>-I was physically exhausted after playing.</v>
      </c>
      <c r="B36" s="15" t="s">
        <v>120</v>
      </c>
      <c r="C36" s="15" t="s">
        <v>839</v>
      </c>
      <c r="D36" s="7">
        <v>8.0000000000000002E-3</v>
      </c>
      <c r="E36" s="7">
        <v>-2.9000000000000001E-2</v>
      </c>
      <c r="F36" s="8" t="s">
        <v>676</v>
      </c>
      <c r="G36" s="7" t="s">
        <v>366</v>
      </c>
      <c r="H36" s="7" t="s">
        <v>366</v>
      </c>
      <c r="I36" s="7" t="s">
        <v>473</v>
      </c>
    </row>
    <row r="37" spans="1:9">
      <c r="A37" s="15" t="str">
        <f>VLOOKUP(B37,'Original 80 Items'!$A$1:$B$80,2,0)</f>
        <v>-I felt strained after playing.</v>
      </c>
      <c r="B37" s="15" t="s">
        <v>121</v>
      </c>
      <c r="C37" s="15">
        <v>6.4000000000000001E-2</v>
      </c>
      <c r="D37" s="7" t="s">
        <v>811</v>
      </c>
      <c r="E37" s="7" t="s">
        <v>462</v>
      </c>
      <c r="F37" s="8" t="s">
        <v>998</v>
      </c>
      <c r="G37" s="7">
        <v>4.1000000000000002E-2</v>
      </c>
      <c r="H37" s="7">
        <v>2.7E-2</v>
      </c>
      <c r="I37" s="7" t="s">
        <v>522</v>
      </c>
    </row>
    <row r="38" spans="1:9">
      <c r="A38" s="15" t="str">
        <f>VLOOKUP(B38,'Original 80 Items'!$A$1:$B$80,2,0)</f>
        <v>-The game required a lot of physical movement from me.</v>
      </c>
      <c r="B38" s="15" t="s">
        <v>122</v>
      </c>
      <c r="C38" s="15">
        <v>-4.0000000000000001E-3</v>
      </c>
      <c r="D38" s="7">
        <v>-8.0000000000000002E-3</v>
      </c>
      <c r="E38" s="7">
        <v>-1.9E-2</v>
      </c>
      <c r="F38" s="7">
        <v>-5.0000000000000001E-3</v>
      </c>
      <c r="G38" s="7">
        <v>5.7000000000000002E-2</v>
      </c>
      <c r="H38" s="7">
        <v>-1.6E-2</v>
      </c>
      <c r="I38" s="8" t="s">
        <v>842</v>
      </c>
    </row>
    <row r="39" spans="1:9">
      <c r="A39" s="15" t="str">
        <f>VLOOKUP(B39,'Original 80 Items'!$A$1:$B$80,2,0)</f>
        <v>-The game’s controls were like second nature to me.</v>
      </c>
      <c r="B39" s="15" t="s">
        <v>123</v>
      </c>
      <c r="C39" s="15" t="s">
        <v>721</v>
      </c>
      <c r="D39" s="7">
        <v>-1.2E-2</v>
      </c>
      <c r="E39" s="7">
        <v>-1.4E-2</v>
      </c>
      <c r="F39" s="7">
        <v>-1.7999999999999999E-2</v>
      </c>
      <c r="G39" s="8" t="s">
        <v>999</v>
      </c>
      <c r="H39" s="7">
        <v>-4.2999999999999997E-2</v>
      </c>
      <c r="I39" s="7">
        <v>-1.7999999999999999E-2</v>
      </c>
    </row>
    <row r="40" spans="1:9">
      <c r="A40" s="15" t="str">
        <f>VLOOKUP(B40,'Original 80 Items'!$A$1:$B$80,2,0)</f>
        <v>-The controls were very natural to me.</v>
      </c>
      <c r="B40" s="15" t="s">
        <v>124</v>
      </c>
      <c r="C40" s="15">
        <v>-0.02</v>
      </c>
      <c r="D40" s="7">
        <v>-6.0000000000000001E-3</v>
      </c>
      <c r="E40" s="7" t="s">
        <v>1000</v>
      </c>
      <c r="F40" s="7">
        <v>-0.03</v>
      </c>
      <c r="G40" s="8" t="s">
        <v>1001</v>
      </c>
      <c r="H40" s="7">
        <v>-2.7E-2</v>
      </c>
      <c r="I40" s="7">
        <v>8.9999999999999993E-3</v>
      </c>
    </row>
    <row r="41" spans="1:9">
      <c r="A41" s="15" t="str">
        <f>VLOOKUP(B41,'Original 80 Items'!$A$1:$B$80,2,0)</f>
        <v>-The controls felt like an extension of me.</v>
      </c>
      <c r="B41" s="15" t="s">
        <v>125</v>
      </c>
      <c r="C41" s="15" t="s">
        <v>519</v>
      </c>
      <c r="D41" s="7">
        <v>-0.01</v>
      </c>
      <c r="E41" s="7">
        <v>4.2000000000000003E-2</v>
      </c>
      <c r="F41" s="7">
        <v>4.9000000000000002E-2</v>
      </c>
      <c r="G41" s="8" t="s">
        <v>1002</v>
      </c>
      <c r="H41" s="7">
        <v>3.0000000000000001E-3</v>
      </c>
      <c r="I41" s="7" t="s">
        <v>243</v>
      </c>
    </row>
    <row r="42" spans="1:9">
      <c r="A42" s="15" t="str">
        <f>VLOOKUP(B42,'Original 80 Items'!$A$1:$B$80,2,0)</f>
        <v>-My body felt drained after gameplay.</v>
      </c>
      <c r="B42" s="15" t="s">
        <v>126</v>
      </c>
      <c r="C42" s="15">
        <v>1E-3</v>
      </c>
      <c r="D42" s="7" t="s">
        <v>226</v>
      </c>
      <c r="E42" s="7">
        <v>-4.3999999999999997E-2</v>
      </c>
      <c r="F42" s="8" t="s">
        <v>750</v>
      </c>
      <c r="G42" s="7" t="s">
        <v>373</v>
      </c>
      <c r="H42" s="7">
        <v>-5.7000000000000002E-2</v>
      </c>
      <c r="I42" s="7" t="s">
        <v>477</v>
      </c>
    </row>
    <row r="43" spans="1:9">
      <c r="A43" s="15" t="str">
        <f>VLOOKUP(B43,'Original 80 Items'!$A$1:$B$80,2,0)</f>
        <v>-I had a difficult time finding different game controls when I needed to.</v>
      </c>
      <c r="B43" s="10" t="s">
        <v>127</v>
      </c>
      <c r="C43" s="15">
        <v>2.7E-2</v>
      </c>
      <c r="D43" s="7">
        <v>4.0000000000000001E-3</v>
      </c>
      <c r="E43" s="7">
        <v>3.9E-2</v>
      </c>
      <c r="F43" s="7" t="s">
        <v>264</v>
      </c>
      <c r="G43" s="10" t="s">
        <v>352</v>
      </c>
      <c r="H43" s="7" t="s">
        <v>410</v>
      </c>
      <c r="I43" s="7">
        <v>0.08</v>
      </c>
    </row>
    <row r="44" spans="1:9">
      <c r="A44" s="15" t="str">
        <f>VLOOKUP(B44,'Original 80 Items'!$A$1:$B$80,2,0)</f>
        <v>-The game controls were easy to handle for me.</v>
      </c>
      <c r="B44" s="15" t="s">
        <v>129</v>
      </c>
      <c r="C44" s="15" t="s">
        <v>528</v>
      </c>
      <c r="D44" s="7">
        <v>-2.7E-2</v>
      </c>
      <c r="E44" s="7">
        <v>-1E-3</v>
      </c>
      <c r="F44" s="7">
        <v>-1.7999999999999999E-2</v>
      </c>
      <c r="G44" s="8" t="s">
        <v>260</v>
      </c>
      <c r="H44" s="7">
        <v>-5.0999999999999997E-2</v>
      </c>
      <c r="I44" s="7" t="s">
        <v>478</v>
      </c>
    </row>
    <row r="45" spans="1:9">
      <c r="A45" s="15" t="str">
        <f>VLOOKUP(B45,'Original 80 Items'!$A$1:$B$80,2,0)</f>
        <v>-The game was physically demanding.</v>
      </c>
      <c r="B45" s="15" t="s">
        <v>130</v>
      </c>
      <c r="C45" s="15" t="s">
        <v>590</v>
      </c>
      <c r="D45" s="7">
        <v>1.2E-2</v>
      </c>
      <c r="E45" s="7">
        <v>1.7999999999999999E-2</v>
      </c>
      <c r="F45" s="7">
        <v>6.6000000000000003E-2</v>
      </c>
      <c r="G45" s="7">
        <v>-0.01</v>
      </c>
      <c r="H45" s="7">
        <v>-1.9E-2</v>
      </c>
      <c r="I45" s="8" t="s">
        <v>894</v>
      </c>
    </row>
    <row r="46" spans="1:9">
      <c r="A46" s="15" t="str">
        <f>VLOOKUP(B46,'Original 80 Items'!$A$1:$B$80,2,0)</f>
        <v>-The game required very little input from me.</v>
      </c>
      <c r="B46" s="10" t="s">
        <v>131</v>
      </c>
      <c r="C46" s="10" t="s">
        <v>460</v>
      </c>
      <c r="D46" s="7">
        <v>8.4000000000000005E-2</v>
      </c>
      <c r="E46" s="7">
        <v>4.7E-2</v>
      </c>
      <c r="F46" s="7">
        <v>-2.8000000000000001E-2</v>
      </c>
      <c r="G46" s="7">
        <v>1.7999999999999999E-2</v>
      </c>
      <c r="H46" s="7" t="s">
        <v>1022</v>
      </c>
      <c r="I46" s="7">
        <v>-0.01</v>
      </c>
    </row>
    <row r="47" spans="1:9">
      <c r="A47" s="15" t="str">
        <f>VLOOKUP(B47,'Original 80 Items'!$A$1:$B$80,2,0)</f>
        <v>-The game controls tripped me up.</v>
      </c>
      <c r="B47" s="15" t="s">
        <v>132</v>
      </c>
      <c r="C47" s="15" t="s">
        <v>345</v>
      </c>
      <c r="D47" s="7">
        <v>8.9999999999999993E-3</v>
      </c>
      <c r="E47" s="7">
        <v>-2.5999999999999999E-2</v>
      </c>
      <c r="F47" s="7">
        <v>2.9000000000000001E-2</v>
      </c>
      <c r="G47" s="8" t="s">
        <v>367</v>
      </c>
      <c r="H47" s="7">
        <v>5.3999999999999999E-2</v>
      </c>
      <c r="I47" s="7" t="s">
        <v>327</v>
      </c>
    </row>
    <row r="48" spans="1:9">
      <c r="A48" s="15" t="str">
        <f>VLOOKUP(B48,'Original 80 Items'!$A$1:$B$80,2,0)</f>
        <v>-I felt a lot of physical discomfort when playing.</v>
      </c>
      <c r="B48" s="10" t="s">
        <v>133</v>
      </c>
      <c r="C48" s="15" t="s">
        <v>302</v>
      </c>
      <c r="D48" s="7">
        <v>0.03</v>
      </c>
      <c r="E48" s="7">
        <v>0.03</v>
      </c>
      <c r="F48" s="10" t="s">
        <v>512</v>
      </c>
      <c r="G48" s="7" t="s">
        <v>294</v>
      </c>
      <c r="H48" s="7" t="s">
        <v>282</v>
      </c>
      <c r="I48" s="10" t="s">
        <v>276</v>
      </c>
    </row>
    <row r="49" spans="1:9">
      <c r="A49" s="15" t="str">
        <f>VLOOKUP(B49,'Original 80 Items'!$A$1:$B$80,2,0)</f>
        <v>-I was physically overwhelmed when playing the game.</v>
      </c>
      <c r="B49" s="10" t="s">
        <v>134</v>
      </c>
      <c r="C49" s="15">
        <v>-2.3E-2</v>
      </c>
      <c r="D49" s="7">
        <v>2.3E-2</v>
      </c>
      <c r="E49" s="7" t="s">
        <v>262</v>
      </c>
      <c r="F49" s="10" t="s">
        <v>532</v>
      </c>
      <c r="G49" s="7">
        <v>1E-3</v>
      </c>
      <c r="H49" s="7" t="s">
        <v>403</v>
      </c>
      <c r="I49" s="10" t="s">
        <v>804</v>
      </c>
    </row>
    <row r="50" spans="1:9">
      <c r="A50" s="15" t="str">
        <f>VLOOKUP(B50,'Original 80 Items'!$A$1:$B$80,2,0)</f>
        <v>-I was tired after playing this game.</v>
      </c>
      <c r="B50" s="15" t="s">
        <v>136</v>
      </c>
      <c r="C50" s="15" t="s">
        <v>387</v>
      </c>
      <c r="D50" s="7">
        <v>-6.0000000000000001E-3</v>
      </c>
      <c r="E50" s="7">
        <v>-1.7999999999999999E-2</v>
      </c>
      <c r="F50" s="8" t="s">
        <v>883</v>
      </c>
      <c r="G50" s="7">
        <v>-1.2999999999999999E-2</v>
      </c>
      <c r="H50" s="7">
        <v>-1.4E-2</v>
      </c>
      <c r="I50" s="7" t="s">
        <v>410</v>
      </c>
    </row>
    <row r="51" spans="1:9">
      <c r="A51" s="15" t="str">
        <f>VLOOKUP(B51,'Original 80 Items'!$A$1:$B$80,2,0)</f>
        <v>-The physical requirements to play this game had an impact on how I played.</v>
      </c>
      <c r="B51" s="15" t="s">
        <v>137</v>
      </c>
      <c r="C51" s="15">
        <v>0.02</v>
      </c>
      <c r="D51" s="7">
        <v>4.2000000000000003E-2</v>
      </c>
      <c r="E51" s="7">
        <v>3.2000000000000001E-2</v>
      </c>
      <c r="F51" s="7">
        <v>-0.01</v>
      </c>
      <c r="G51" s="7">
        <v>0.05</v>
      </c>
      <c r="H51" s="7">
        <v>5.5E-2</v>
      </c>
      <c r="I51" s="8" t="s">
        <v>324</v>
      </c>
    </row>
    <row r="52" spans="1:9">
      <c r="A52" s="15" t="str">
        <f>VLOOKUP(B52,'Original 80 Items'!$A$1:$B$80,2,0)</f>
        <v>-After playing the game, I just felt like I needed to be alone.</v>
      </c>
      <c r="B52" s="10" t="s">
        <v>140</v>
      </c>
      <c r="C52" s="15">
        <v>-4.2000000000000003E-2</v>
      </c>
      <c r="D52" s="7" t="s">
        <v>439</v>
      </c>
      <c r="E52" s="7">
        <v>2.5000000000000001E-2</v>
      </c>
      <c r="F52" s="10" t="s">
        <v>786</v>
      </c>
      <c r="G52" s="7">
        <v>-2E-3</v>
      </c>
      <c r="H52" s="7" t="s">
        <v>920</v>
      </c>
      <c r="I52" s="7">
        <v>-3.4000000000000002E-2</v>
      </c>
    </row>
    <row r="53" spans="1:9">
      <c r="A53" s="15" t="str">
        <f>VLOOKUP(B53,'Original 80 Items'!$A$1:$B$80,2,0)</f>
        <v>-This game was socially demanding.</v>
      </c>
      <c r="B53" s="15" t="s">
        <v>141</v>
      </c>
      <c r="C53" s="15">
        <v>6.0999999999999999E-2</v>
      </c>
      <c r="D53" s="7">
        <v>-3.0000000000000001E-3</v>
      </c>
      <c r="E53" s="8" t="s">
        <v>337</v>
      </c>
      <c r="F53" s="7">
        <v>1.4999999999999999E-2</v>
      </c>
      <c r="G53" s="7">
        <v>0.03</v>
      </c>
      <c r="H53" s="7">
        <v>2.5000000000000001E-2</v>
      </c>
      <c r="I53" s="7" t="s">
        <v>331</v>
      </c>
    </row>
    <row r="54" spans="1:9">
      <c r="A54" s="15" t="str">
        <f>VLOOKUP(B54,'Original 80 Items'!$A$1:$B$80,2,0)</f>
        <v>-While playing, I was aware of others in the game.</v>
      </c>
      <c r="B54" s="15" t="s">
        <v>142</v>
      </c>
      <c r="C54" s="15">
        <v>-3.0000000000000001E-3</v>
      </c>
      <c r="D54" s="7" t="s">
        <v>694</v>
      </c>
      <c r="E54" s="8" t="s">
        <v>1003</v>
      </c>
      <c r="F54" s="7">
        <v>3.0000000000000001E-3</v>
      </c>
      <c r="G54" s="7" t="s">
        <v>357</v>
      </c>
      <c r="H54" s="7" t="s">
        <v>444</v>
      </c>
      <c r="I54" s="7">
        <v>-1.9E-2</v>
      </c>
    </row>
    <row r="55" spans="1:9">
      <c r="A55" s="15" t="str">
        <f>VLOOKUP(B55,'Original 80 Items'!$A$1:$B$80,2,0)</f>
        <v>-This game was unexpectedly social for me.</v>
      </c>
      <c r="B55" s="15" t="s">
        <v>144</v>
      </c>
      <c r="C55" s="15">
        <v>-2.4E-2</v>
      </c>
      <c r="D55" s="7">
        <v>1.2999999999999999E-2</v>
      </c>
      <c r="E55" s="8" t="s">
        <v>563</v>
      </c>
      <c r="F55" s="7">
        <v>4.0000000000000001E-3</v>
      </c>
      <c r="G55" s="7">
        <v>-4.5999999999999999E-2</v>
      </c>
      <c r="H55" s="7">
        <v>7.0000000000000007E-2</v>
      </c>
      <c r="I55" s="7" t="s">
        <v>363</v>
      </c>
    </row>
    <row r="56" spans="1:9">
      <c r="A56" s="15" t="str">
        <f>VLOOKUP(B56,'Original 80 Items'!$A$1:$B$80,2,0)</f>
        <v>-During gameplay, I felt strong social connections with others.</v>
      </c>
      <c r="B56" s="15" t="s">
        <v>145</v>
      </c>
      <c r="C56" s="15">
        <v>-3.9E-2</v>
      </c>
      <c r="D56" s="7" t="s">
        <v>753</v>
      </c>
      <c r="E56" s="8" t="s">
        <v>419</v>
      </c>
      <c r="F56" s="7">
        <v>-1.0999999999999999E-2</v>
      </c>
      <c r="G56" s="7" t="s">
        <v>782</v>
      </c>
      <c r="H56" s="7">
        <v>2.8000000000000001E-2</v>
      </c>
      <c r="I56" s="7">
        <v>-1.4999999999999999E-2</v>
      </c>
    </row>
    <row r="57" spans="1:9">
      <c r="A57" s="15" t="str">
        <f>VLOOKUP(B57,'Original 80 Items'!$A$1:$B$80,2,0)</f>
        <v>-I felt pressure to have relationships with others in the game.</v>
      </c>
      <c r="B57" s="15" t="s">
        <v>146</v>
      </c>
      <c r="C57" s="15">
        <v>6.2E-2</v>
      </c>
      <c r="D57" s="7" t="s">
        <v>313</v>
      </c>
      <c r="E57" s="8" t="s">
        <v>610</v>
      </c>
      <c r="F57" s="7">
        <v>2.4E-2</v>
      </c>
      <c r="G57" s="7" t="s">
        <v>246</v>
      </c>
      <c r="H57" s="7" t="s">
        <v>665</v>
      </c>
      <c r="I57" s="7">
        <v>1.2E-2</v>
      </c>
    </row>
    <row r="58" spans="1:9">
      <c r="A58" s="15" t="str">
        <f>VLOOKUP(B58,'Original 80 Items'!$A$1:$B$80,2,0)</f>
        <v>-I felt obligated to others, while playing.</v>
      </c>
      <c r="B58" s="15" t="s">
        <v>147</v>
      </c>
      <c r="C58" s="15" t="s">
        <v>319</v>
      </c>
      <c r="D58" s="7">
        <v>-3.7999999999999999E-2</v>
      </c>
      <c r="E58" s="8" t="s">
        <v>575</v>
      </c>
      <c r="F58" s="7">
        <v>0.06</v>
      </c>
      <c r="G58" s="7">
        <v>0.03</v>
      </c>
      <c r="H58" s="7">
        <v>-4.4999999999999998E-2</v>
      </c>
      <c r="I58" s="7">
        <v>3.3000000000000002E-2</v>
      </c>
    </row>
    <row r="59" spans="1:9">
      <c r="A59" s="15" t="str">
        <f>VLOOKUP(B59,'Original 80 Items'!$A$1:$B$80,2,0)</f>
        <v>-It took a lot out of me to be around others in the game.</v>
      </c>
      <c r="B59" s="10" t="s">
        <v>149</v>
      </c>
      <c r="C59" s="15">
        <v>4.8000000000000001E-2</v>
      </c>
      <c r="D59" s="7">
        <v>-3.3000000000000002E-2</v>
      </c>
      <c r="E59" s="7" t="s">
        <v>586</v>
      </c>
      <c r="F59" s="7" t="s">
        <v>588</v>
      </c>
      <c r="G59" s="7">
        <v>6.3E-2</v>
      </c>
      <c r="H59" s="10" t="s">
        <v>429</v>
      </c>
      <c r="I59" s="7" t="s">
        <v>696</v>
      </c>
    </row>
    <row r="60" spans="1:9">
      <c r="A60" s="15" t="str">
        <f>VLOOKUP(B60,'Original 80 Items'!$A$1:$B$80,2,0)</f>
        <v>-The social connections in this game were very energizing to me.</v>
      </c>
      <c r="B60" s="15" t="s">
        <v>150</v>
      </c>
      <c r="C60" s="15">
        <v>-0.05</v>
      </c>
      <c r="D60" s="7" t="s">
        <v>280</v>
      </c>
      <c r="E60" s="8" t="s">
        <v>614</v>
      </c>
      <c r="F60" s="7">
        <v>-5.1999999999999998E-2</v>
      </c>
      <c r="G60" s="7">
        <v>-5.3999999999999999E-2</v>
      </c>
      <c r="H60" s="7">
        <v>2.4E-2</v>
      </c>
      <c r="I60" s="7">
        <v>2.9000000000000001E-2</v>
      </c>
    </row>
    <row r="61" spans="1:9">
      <c r="A61" s="15" t="str">
        <f>VLOOKUP(B61,'Original 80 Items'!$A$1:$B$80,2,0)</f>
        <v>-When playing, I could feel the presence of others around me.</v>
      </c>
      <c r="B61" s="15" t="s">
        <v>151</v>
      </c>
      <c r="C61" s="15">
        <v>-2.1000000000000001E-2</v>
      </c>
      <c r="D61" s="7">
        <v>0.03</v>
      </c>
      <c r="E61" s="8" t="s">
        <v>1004</v>
      </c>
      <c r="F61" s="7">
        <v>-1E-3</v>
      </c>
      <c r="G61" s="7">
        <v>-5.3999999999999999E-2</v>
      </c>
      <c r="H61" s="7">
        <v>-4.3999999999999997E-2</v>
      </c>
      <c r="I61" s="7" t="s">
        <v>248</v>
      </c>
    </row>
    <row r="62" spans="1:9">
      <c r="A62" s="15" t="str">
        <f>VLOOKUP(B62,'Original 80 Items'!$A$1:$B$80,2,0)</f>
        <v>-I was compelled to interact with others in the game.</v>
      </c>
      <c r="B62" s="15" t="s">
        <v>152</v>
      </c>
      <c r="C62" s="15">
        <v>7.0000000000000001E-3</v>
      </c>
      <c r="D62" s="7">
        <v>0.02</v>
      </c>
      <c r="E62" s="8" t="s">
        <v>388</v>
      </c>
      <c r="F62" s="7">
        <v>-2.7E-2</v>
      </c>
      <c r="G62" s="7">
        <v>-5.1999999999999998E-2</v>
      </c>
      <c r="H62" s="7">
        <v>2.1000000000000001E-2</v>
      </c>
      <c r="I62" s="7">
        <v>1.0999999999999999E-2</v>
      </c>
    </row>
    <row r="63" spans="1:9">
      <c r="A63" s="15" t="str">
        <f>VLOOKUP(B63,'Original 80 Items'!$A$1:$B$80,2,0)</f>
        <v>-I was concerned with how I interacted with others in the game.</v>
      </c>
      <c r="B63" s="15" t="s">
        <v>154</v>
      </c>
      <c r="C63" s="15">
        <v>3.5999999999999997E-2</v>
      </c>
      <c r="D63" s="7" t="s">
        <v>430</v>
      </c>
      <c r="E63" s="8" t="s">
        <v>623</v>
      </c>
      <c r="F63" s="7" t="s">
        <v>400</v>
      </c>
      <c r="G63" s="7" t="s">
        <v>226</v>
      </c>
      <c r="H63" s="7">
        <v>3.5999999999999997E-2</v>
      </c>
      <c r="I63" s="7" t="s">
        <v>443</v>
      </c>
    </row>
    <row r="64" spans="1:9">
      <c r="A64" s="15" t="str">
        <f>VLOOKUP(B64,'Original 80 Items'!$A$1:$B$80,2,0)</f>
        <v>-I cared a lot about what others thought of me in the game.</v>
      </c>
      <c r="B64" s="15" t="s">
        <v>155</v>
      </c>
      <c r="C64" s="15">
        <v>-1.6E-2</v>
      </c>
      <c r="D64" s="7" t="s">
        <v>831</v>
      </c>
      <c r="E64" s="8" t="s">
        <v>1005</v>
      </c>
      <c r="F64" s="7" t="s">
        <v>436</v>
      </c>
      <c r="G64" s="7">
        <v>0.01</v>
      </c>
      <c r="H64" s="7">
        <v>-1.0999999999999999E-2</v>
      </c>
      <c r="I64" s="7">
        <v>-3.5000000000000003E-2</v>
      </c>
    </row>
    <row r="65" spans="1:10">
      <c r="A65" s="15" t="str">
        <f>VLOOKUP(B65,'Original 80 Items'!$A$1:$B$80,2,0)</f>
        <v>-Being around others in the game had an impact on how I played.</v>
      </c>
      <c r="B65" s="15" t="s">
        <v>156</v>
      </c>
      <c r="C65" s="15">
        <v>0.05</v>
      </c>
      <c r="D65" s="7">
        <v>-6.5000000000000002E-2</v>
      </c>
      <c r="E65" s="8" t="s">
        <v>367</v>
      </c>
      <c r="F65" s="7">
        <v>4.1000000000000002E-2</v>
      </c>
      <c r="G65" s="7">
        <v>-4.7E-2</v>
      </c>
      <c r="H65" s="7">
        <v>-4.4999999999999998E-2</v>
      </c>
      <c r="I65" s="7">
        <v>3.5999999999999997E-2</v>
      </c>
    </row>
    <row r="66" spans="1:10">
      <c r="A66" s="15" t="str">
        <f>VLOOKUP(B66,'Original 80 Items'!$A$1:$B$80,2,0)</f>
        <v>-I didn’t notice any others while playing the game.</v>
      </c>
      <c r="B66" s="10" t="s">
        <v>157</v>
      </c>
      <c r="C66" s="15" t="s">
        <v>579</v>
      </c>
      <c r="D66" s="7" t="s">
        <v>427</v>
      </c>
      <c r="E66" s="13" t="s">
        <v>1006</v>
      </c>
      <c r="F66" s="7">
        <v>-4.1000000000000002E-2</v>
      </c>
      <c r="G66" s="7">
        <v>1.4E-2</v>
      </c>
      <c r="H66" s="10" t="s">
        <v>732</v>
      </c>
      <c r="I66" s="7">
        <v>-1.4E-2</v>
      </c>
    </row>
    <row r="67" spans="1:10">
      <c r="A67" s="15" t="str">
        <f>VLOOKUP(B67,'Original 80 Items'!$A$1:$B$80,2,0)</f>
        <v>-The game placed a priority on social relationships.</v>
      </c>
      <c r="B67" s="15" t="s">
        <v>158</v>
      </c>
      <c r="C67" s="15">
        <v>-3.5000000000000003E-2</v>
      </c>
      <c r="D67" s="7" t="s">
        <v>817</v>
      </c>
      <c r="E67" s="8" t="s">
        <v>321</v>
      </c>
      <c r="F67" s="7">
        <v>-2.1999999999999999E-2</v>
      </c>
      <c r="G67" s="7" t="s">
        <v>677</v>
      </c>
      <c r="H67" s="7" t="s">
        <v>406</v>
      </c>
      <c r="I67" s="7">
        <v>-5.7000000000000002E-2</v>
      </c>
    </row>
    <row r="68" spans="1:10">
      <c r="A68" s="15" t="str">
        <f>VLOOKUP(B68,'Original 80 Items'!$A$1:$B$80,2,0)</f>
        <v>-Socializing was an important part of playing this game.</v>
      </c>
      <c r="B68" s="15" t="s">
        <v>159</v>
      </c>
      <c r="C68" s="15">
        <v>2.4E-2</v>
      </c>
      <c r="D68" s="7" t="s">
        <v>608</v>
      </c>
      <c r="E68" s="8" t="s">
        <v>1007</v>
      </c>
      <c r="F68" s="7" t="s">
        <v>583</v>
      </c>
      <c r="G68" s="7">
        <v>5.0000000000000001E-3</v>
      </c>
      <c r="H68" s="7">
        <v>-3.6999999999999998E-2</v>
      </c>
      <c r="I68" s="7">
        <v>3.7999999999999999E-2</v>
      </c>
    </row>
    <row r="71" spans="1:10">
      <c r="J71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2" zoomScale="125" zoomScaleNormal="125" zoomScalePageLayoutView="125" workbookViewId="0">
      <selection activeCell="B2" sqref="B2:D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7" width="6.84765625" style="7" bestFit="1" customWidth="1"/>
    <col min="8" max="16384" width="10.84765625" style="7"/>
  </cols>
  <sheetData>
    <row r="1" spans="1:7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</row>
    <row r="2" spans="1:7">
      <c r="A2" s="15" t="str">
        <f>VLOOKUP(B2,'Original 80 Items'!$A$1:$B$80,2,0)</f>
        <v>-The game involved a lot of problem-solving.</v>
      </c>
      <c r="B2" s="15" t="s">
        <v>81</v>
      </c>
      <c r="C2" s="17" t="s">
        <v>607</v>
      </c>
      <c r="D2" s="15" t="s">
        <v>298</v>
      </c>
      <c r="E2" s="15" t="s">
        <v>471</v>
      </c>
      <c r="F2" s="7">
        <v>-1.0999999999999999E-2</v>
      </c>
      <c r="G2" s="7">
        <v>-7.0000000000000001E-3</v>
      </c>
    </row>
    <row r="3" spans="1:7">
      <c r="A3" s="15" t="str">
        <f>VLOOKUP(B3,'Original 80 Items'!$A$1:$B$80,2,0)</f>
        <v>-The game was cognitively demanding.</v>
      </c>
      <c r="B3" s="15" t="s">
        <v>82</v>
      </c>
      <c r="C3" s="17" t="s">
        <v>739</v>
      </c>
      <c r="D3" s="15" t="s">
        <v>737</v>
      </c>
      <c r="E3" s="15">
        <v>4.7E-2</v>
      </c>
      <c r="F3" s="7">
        <v>-1.6E-2</v>
      </c>
      <c r="G3" s="7" t="s">
        <v>833</v>
      </c>
    </row>
    <row r="4" spans="1:7">
      <c r="A4" s="15" t="str">
        <f>VLOOKUP(B4,'Original 80 Items'!$A$1:$B$80,2,0)</f>
        <v>-I had to think very hard when playing the game.</v>
      </c>
      <c r="B4" s="15" t="s">
        <v>83</v>
      </c>
      <c r="C4" s="17" t="s">
        <v>379</v>
      </c>
      <c r="D4" s="15">
        <v>-4.9000000000000002E-2</v>
      </c>
      <c r="E4" s="15">
        <v>3.9E-2</v>
      </c>
      <c r="F4" s="7">
        <v>-1.9E-2</v>
      </c>
      <c r="G4" s="7">
        <v>3.6999999999999998E-2</v>
      </c>
    </row>
    <row r="5" spans="1:7">
      <c r="A5" s="15" t="str">
        <f>VLOOKUP(B5,'Original 80 Items'!$A$1:$B$80,2,0)</f>
        <v>-The game required a lot of mental gymnastics.</v>
      </c>
      <c r="B5" s="15" t="s">
        <v>84</v>
      </c>
      <c r="C5" s="17" t="s">
        <v>993</v>
      </c>
      <c r="D5" s="15">
        <v>-4.0000000000000001E-3</v>
      </c>
      <c r="E5" s="15" t="s">
        <v>294</v>
      </c>
      <c r="F5" s="7">
        <v>2.8000000000000001E-2</v>
      </c>
      <c r="G5" s="7">
        <v>1.0999999999999999E-2</v>
      </c>
    </row>
    <row r="6" spans="1:7">
      <c r="A6" s="15" t="str">
        <f>VLOOKUP(B6,'Original 80 Items'!$A$1:$B$80,2,0)</f>
        <v>-The mental challenges in this game had an impact on how I played.</v>
      </c>
      <c r="B6" s="15" t="s">
        <v>88</v>
      </c>
      <c r="C6" s="17" t="s">
        <v>323</v>
      </c>
      <c r="D6" s="15" t="s">
        <v>526</v>
      </c>
      <c r="E6" s="15">
        <v>0.04</v>
      </c>
      <c r="F6" s="7" t="s">
        <v>566</v>
      </c>
      <c r="G6" s="7">
        <v>0.03</v>
      </c>
    </row>
    <row r="7" spans="1:7">
      <c r="A7" s="15" t="str">
        <f>VLOOKUP(B7,'Original 80 Items'!$A$1:$B$80,2,0)</f>
        <v>-This game doesn’t require a lot of mental effort.</v>
      </c>
      <c r="B7" s="15" t="s">
        <v>89</v>
      </c>
      <c r="C7" s="17" t="s">
        <v>1003</v>
      </c>
      <c r="D7" s="15">
        <v>1.2E-2</v>
      </c>
      <c r="E7" s="15" t="s">
        <v>302</v>
      </c>
      <c r="F7" s="7">
        <v>-4.5999999999999999E-2</v>
      </c>
      <c r="G7" s="7">
        <v>1.2E-2</v>
      </c>
    </row>
    <row r="8" spans="1:7">
      <c r="A8" s="15" t="str">
        <f>VLOOKUP(B8,'Original 80 Items'!$A$1:$B$80,2,0)</f>
        <v>-The game made me draw on all of my mental resources.</v>
      </c>
      <c r="B8" s="15" t="s">
        <v>96</v>
      </c>
      <c r="C8" s="17" t="s">
        <v>493</v>
      </c>
      <c r="D8" s="15" t="s">
        <v>535</v>
      </c>
      <c r="E8" s="15" t="s">
        <v>605</v>
      </c>
      <c r="F8" s="7">
        <v>-2.5999999999999999E-2</v>
      </c>
      <c r="G8" s="7">
        <v>-4.0000000000000001E-3</v>
      </c>
    </row>
    <row r="9" spans="1:7">
      <c r="A9" s="15" t="str">
        <f>VLOOKUP(B9,'Original 80 Items'!$A$1:$B$80,2,0)</f>
        <v>-The game required me to keep track of a lot of things.</v>
      </c>
      <c r="B9" s="10" t="s">
        <v>97</v>
      </c>
      <c r="C9" s="13" t="s">
        <v>888</v>
      </c>
      <c r="D9" s="15">
        <v>-0.04</v>
      </c>
      <c r="E9" s="15">
        <v>-5.0000000000000001E-3</v>
      </c>
      <c r="F9" s="7" t="s">
        <v>724</v>
      </c>
      <c r="G9" s="7">
        <v>-2.4E-2</v>
      </c>
    </row>
    <row r="10" spans="1:7">
      <c r="A10" s="15" t="str">
        <f>VLOOKUP(B10,'Original 80 Items'!$A$1:$B$80,2,0)</f>
        <v>-The game stimulated my brain.</v>
      </c>
      <c r="B10" s="15" t="s">
        <v>98</v>
      </c>
      <c r="C10" s="17" t="s">
        <v>1087</v>
      </c>
      <c r="D10" s="15" t="s">
        <v>674</v>
      </c>
      <c r="E10" s="15">
        <v>-3.9E-2</v>
      </c>
      <c r="F10" s="7">
        <v>1.2E-2</v>
      </c>
      <c r="G10" s="7" t="s">
        <v>825</v>
      </c>
    </row>
    <row r="11" spans="1:7">
      <c r="A11" s="15" t="str">
        <f>VLOOKUP(B11,'Original 80 Items'!$A$1:$B$80,2,0)</f>
        <v>-I had to think through what was happening in the game.</v>
      </c>
      <c r="B11" s="15" t="s">
        <v>99</v>
      </c>
      <c r="C11" s="17" t="s">
        <v>907</v>
      </c>
      <c r="D11" s="15" t="s">
        <v>528</v>
      </c>
      <c r="E11" s="15" t="s">
        <v>297</v>
      </c>
      <c r="F11" s="7" t="s">
        <v>778</v>
      </c>
      <c r="G11" s="7">
        <v>6.2E-2</v>
      </c>
    </row>
    <row r="12" spans="1:7">
      <c r="A12" s="15" t="str">
        <f>VLOOKUP(B12,'Original 80 Items'!$A$1:$B$80,2,0)</f>
        <v>-I was emotionally exhausted after playing the game.</v>
      </c>
      <c r="B12" s="10" t="s">
        <v>100</v>
      </c>
      <c r="C12" s="15" t="s">
        <v>253</v>
      </c>
      <c r="D12" s="15" t="s">
        <v>1088</v>
      </c>
      <c r="E12" s="10" t="s">
        <v>205</v>
      </c>
      <c r="F12" s="7">
        <v>3.1E-2</v>
      </c>
      <c r="G12" s="7">
        <v>3.3000000000000002E-2</v>
      </c>
    </row>
    <row r="13" spans="1:7">
      <c r="A13" s="15" t="str">
        <f>VLOOKUP(B13,'Original 80 Items'!$A$1:$B$80,2,0)</f>
        <v>-I was emotionally invested in the game.</v>
      </c>
      <c r="B13" s="15" t="s">
        <v>101</v>
      </c>
      <c r="C13" s="15" t="s">
        <v>268</v>
      </c>
      <c r="D13" s="17" t="s">
        <v>260</v>
      </c>
      <c r="E13" s="15">
        <v>-2.4E-2</v>
      </c>
      <c r="F13" s="7">
        <v>1.2999999999999999E-2</v>
      </c>
      <c r="G13" s="7">
        <v>-1E-3</v>
      </c>
    </row>
    <row r="14" spans="1:7">
      <c r="A14" s="15" t="str">
        <f>VLOOKUP(B14,'Original 80 Items'!$A$1:$B$80,2,0)</f>
        <v>-The game really got to me.</v>
      </c>
      <c r="B14" s="10" t="s">
        <v>102</v>
      </c>
      <c r="C14" s="15" t="s">
        <v>605</v>
      </c>
      <c r="D14" s="13" t="s">
        <v>1089</v>
      </c>
      <c r="E14" s="15" t="s">
        <v>345</v>
      </c>
      <c r="F14" s="7">
        <v>1.4E-2</v>
      </c>
      <c r="G14" s="7">
        <v>-0.04</v>
      </c>
    </row>
    <row r="15" spans="1:7">
      <c r="A15" s="15" t="str">
        <f>VLOOKUP(B15,'Original 80 Items'!$A$1:$B$80,2,0)</f>
        <v>-The game gave me the feels.</v>
      </c>
      <c r="B15" s="15" t="s">
        <v>103</v>
      </c>
      <c r="C15" s="15">
        <v>-5.0999999999999997E-2</v>
      </c>
      <c r="D15" s="17" t="s">
        <v>415</v>
      </c>
      <c r="E15" s="15">
        <v>-1.2999999999999999E-2</v>
      </c>
      <c r="F15" s="7">
        <v>-2.5999999999999999E-2</v>
      </c>
      <c r="G15" s="7">
        <v>1.4E-2</v>
      </c>
    </row>
    <row r="16" spans="1:7">
      <c r="A16" s="15" t="str">
        <f>VLOOKUP(B16,'Original 80 Items'!$A$1:$B$80,2,0)</f>
        <v>-I cared deeply about what was happening in the game.</v>
      </c>
      <c r="B16" s="15" t="s">
        <v>104</v>
      </c>
      <c r="C16" s="15" t="s">
        <v>715</v>
      </c>
      <c r="D16" s="17" t="s">
        <v>316</v>
      </c>
      <c r="E16" s="15">
        <v>-6.0000000000000001E-3</v>
      </c>
      <c r="F16" s="7">
        <v>2.3E-2</v>
      </c>
      <c r="G16" s="7" t="s">
        <v>283</v>
      </c>
    </row>
    <row r="17" spans="1:7">
      <c r="A17" s="15" t="str">
        <f>VLOOKUP(B17,'Original 80 Items'!$A$1:$B$80,2,0)</f>
        <v>-I was moved by the game.</v>
      </c>
      <c r="B17" s="15" t="s">
        <v>105</v>
      </c>
      <c r="C17" s="15">
        <v>1.4999999999999999E-2</v>
      </c>
      <c r="D17" s="17" t="s">
        <v>876</v>
      </c>
      <c r="E17" s="15">
        <v>5.0999999999999997E-2</v>
      </c>
      <c r="F17" s="7">
        <v>-2.8000000000000001E-2</v>
      </c>
      <c r="G17" s="7">
        <v>-0.01</v>
      </c>
    </row>
    <row r="18" spans="1:7">
      <c r="A18" s="15" t="str">
        <f>VLOOKUP(B18,'Original 80 Items'!$A$1:$B$80,2,0)</f>
        <v>-I wasn’t emotionally invested in the outcomes of the game.</v>
      </c>
      <c r="B18" s="15" t="s">
        <v>106</v>
      </c>
      <c r="C18" s="15">
        <v>3.2000000000000001E-2</v>
      </c>
      <c r="D18" s="17" t="s">
        <v>607</v>
      </c>
      <c r="E18" s="15" t="s">
        <v>706</v>
      </c>
      <c r="F18" s="7">
        <v>-5.2999999999999999E-2</v>
      </c>
      <c r="G18" s="7">
        <v>1.9E-2</v>
      </c>
    </row>
    <row r="19" spans="1:7">
      <c r="A19" s="15" t="str">
        <f>VLOOKUP(B19,'Original 80 Items'!$A$1:$B$80,2,0)</f>
        <v>-When playing, I was emotionally wrapped up in the game.</v>
      </c>
      <c r="B19" s="15" t="s">
        <v>107</v>
      </c>
      <c r="C19" s="15">
        <v>0.03</v>
      </c>
      <c r="D19" s="17" t="s">
        <v>771</v>
      </c>
      <c r="E19" s="15">
        <v>1.2999999999999999E-2</v>
      </c>
      <c r="F19" s="7">
        <v>2.9000000000000001E-2</v>
      </c>
      <c r="G19" s="7">
        <v>6.0000000000000001E-3</v>
      </c>
    </row>
    <row r="20" spans="1:7">
      <c r="A20" s="15" t="str">
        <f>VLOOKUP(B20,'Original 80 Items'!$A$1:$B$80,2,0)</f>
        <v>-I had emotional responses to the events in the game.</v>
      </c>
      <c r="B20" s="15" t="s">
        <v>108</v>
      </c>
      <c r="C20" s="15">
        <v>3.0000000000000001E-3</v>
      </c>
      <c r="D20" s="17" t="s">
        <v>569</v>
      </c>
      <c r="E20" s="15">
        <v>1.7999999999999999E-2</v>
      </c>
      <c r="F20" s="7" t="s">
        <v>351</v>
      </c>
      <c r="G20" s="7">
        <v>-4.2999999999999997E-2</v>
      </c>
    </row>
    <row r="21" spans="1:7">
      <c r="A21" s="15" t="str">
        <f>VLOOKUP(B21,'Original 80 Items'!$A$1:$B$80,2,0)</f>
        <v>-My emotions ran high while playing this game.</v>
      </c>
      <c r="B21" s="10" t="s">
        <v>109</v>
      </c>
      <c r="C21" s="15" t="s">
        <v>275</v>
      </c>
      <c r="D21" s="13" t="s">
        <v>558</v>
      </c>
      <c r="E21" s="15" t="s">
        <v>528</v>
      </c>
      <c r="F21" s="7" t="s">
        <v>486</v>
      </c>
      <c r="G21" s="7">
        <v>2.1000000000000001E-2</v>
      </c>
    </row>
    <row r="22" spans="1:7">
      <c r="A22" s="15" t="str">
        <f>VLOOKUP(B22,'Original 80 Items'!$A$1:$B$80,2,0)</f>
        <v>-The game tugged at my heartstrings.</v>
      </c>
      <c r="B22" s="15" t="s">
        <v>110</v>
      </c>
      <c r="C22" s="15" t="s">
        <v>431</v>
      </c>
      <c r="D22" s="17" t="s">
        <v>1090</v>
      </c>
      <c r="E22" s="15">
        <v>2.3E-2</v>
      </c>
      <c r="F22" s="7">
        <v>-4.8000000000000001E-2</v>
      </c>
      <c r="G22" s="7" t="s">
        <v>1068</v>
      </c>
    </row>
    <row r="23" spans="1:7">
      <c r="A23" s="15" t="str">
        <f>VLOOKUP(B23,'Original 80 Items'!$A$1:$B$80,2,0)</f>
        <v>-I had a lot of unexpected feelings during gameplay.</v>
      </c>
      <c r="B23" s="15" t="s">
        <v>111</v>
      </c>
      <c r="C23" s="15">
        <v>-8.0000000000000002E-3</v>
      </c>
      <c r="D23" s="17" t="s">
        <v>964</v>
      </c>
      <c r="E23" s="15" t="s">
        <v>220</v>
      </c>
      <c r="F23" s="7" t="s">
        <v>677</v>
      </c>
      <c r="G23" s="7" t="s">
        <v>242</v>
      </c>
    </row>
    <row r="24" spans="1:7">
      <c r="A24" s="15" t="str">
        <f>VLOOKUP(B24,'Original 80 Items'!$A$1:$B$80,2,0)</f>
        <v>-I felt emotionally detached from this game.</v>
      </c>
      <c r="B24" s="15" t="s">
        <v>112</v>
      </c>
      <c r="C24" s="15">
        <v>-2.4E-2</v>
      </c>
      <c r="D24" s="17" t="s">
        <v>194</v>
      </c>
      <c r="E24" s="15" t="s">
        <v>924</v>
      </c>
      <c r="F24" s="7">
        <v>-5.3999999999999999E-2</v>
      </c>
      <c r="G24" s="7">
        <v>-4.1000000000000002E-2</v>
      </c>
    </row>
    <row r="25" spans="1:7">
      <c r="A25" s="15" t="str">
        <f>VLOOKUP(B25,'Original 80 Items'!$A$1:$B$80,2,0)</f>
        <v>-The events in the game really didn’t matter to me.</v>
      </c>
      <c r="B25" s="15" t="s">
        <v>113</v>
      </c>
      <c r="C25" s="15">
        <v>8.9999999999999993E-3</v>
      </c>
      <c r="D25" s="17" t="s">
        <v>800</v>
      </c>
      <c r="E25" s="15" t="s">
        <v>368</v>
      </c>
      <c r="F25" s="7">
        <v>-2.1999999999999999E-2</v>
      </c>
      <c r="G25" s="7">
        <v>-2.8000000000000001E-2</v>
      </c>
    </row>
    <row r="26" spans="1:7">
      <c r="A26" s="15" t="str">
        <f>VLOOKUP(B26,'Original 80 Items'!$A$1:$B$80,2,0)</f>
        <v>-I had a strong emotional bond with the game content.</v>
      </c>
      <c r="B26" s="15" t="s">
        <v>115</v>
      </c>
      <c r="C26" s="15">
        <v>-4.4999999999999998E-2</v>
      </c>
      <c r="D26" s="17" t="s">
        <v>863</v>
      </c>
      <c r="E26" s="15">
        <v>-1.0999999999999999E-2</v>
      </c>
      <c r="F26" s="7">
        <v>1.4E-2</v>
      </c>
      <c r="G26" s="7" t="s">
        <v>285</v>
      </c>
    </row>
    <row r="27" spans="1:7">
      <c r="A27" s="15" t="str">
        <f>VLOOKUP(B27,'Original 80 Items'!$A$1:$B$80,2,0)</f>
        <v>-The emotions that I felt while playing this game had an impact on how I played.</v>
      </c>
      <c r="B27" s="10" t="s">
        <v>119</v>
      </c>
      <c r="C27" s="15" t="s">
        <v>345</v>
      </c>
      <c r="D27" s="13" t="s">
        <v>573</v>
      </c>
      <c r="E27" s="15" t="s">
        <v>753</v>
      </c>
      <c r="F27" s="7" t="s">
        <v>437</v>
      </c>
      <c r="G27" s="7">
        <v>-5.5E-2</v>
      </c>
    </row>
    <row r="28" spans="1:7">
      <c r="A28" s="15" t="str">
        <f>VLOOKUP(B28,'Original 80 Items'!$A$1:$B$80,2,0)</f>
        <v>-I was physically exhausted after playing.</v>
      </c>
      <c r="B28" s="15" t="s">
        <v>120</v>
      </c>
      <c r="C28" s="15">
        <v>8.9999999999999993E-3</v>
      </c>
      <c r="D28" s="15">
        <v>-8.9999999999999993E-3</v>
      </c>
      <c r="E28" s="17" t="s">
        <v>1025</v>
      </c>
      <c r="F28" s="7">
        <v>-4.8000000000000001E-2</v>
      </c>
      <c r="G28" s="7" t="s">
        <v>251</v>
      </c>
    </row>
    <row r="29" spans="1:7">
      <c r="A29" s="15" t="str">
        <f>VLOOKUP(B29,'Original 80 Items'!$A$1:$B$80,2,0)</f>
        <v>-I felt strained after playing.</v>
      </c>
      <c r="B29" s="15" t="s">
        <v>121</v>
      </c>
      <c r="C29" s="15" t="s">
        <v>469</v>
      </c>
      <c r="D29" s="15" t="s">
        <v>793</v>
      </c>
      <c r="E29" s="17" t="s">
        <v>994</v>
      </c>
      <c r="F29" s="7">
        <v>4.4999999999999998E-2</v>
      </c>
      <c r="G29" s="7">
        <v>4.3999999999999997E-2</v>
      </c>
    </row>
    <row r="30" spans="1:7">
      <c r="A30" s="15" t="str">
        <f>VLOOKUP(B30,'Original 80 Items'!$A$1:$B$80,2,0)</f>
        <v>-The game required a lot of physical movement from me.</v>
      </c>
      <c r="B30" s="15" t="s">
        <v>122</v>
      </c>
      <c r="C30" s="15" t="s">
        <v>694</v>
      </c>
      <c r="D30" s="15">
        <v>-3.1E-2</v>
      </c>
      <c r="E30" s="17" t="s">
        <v>1091</v>
      </c>
      <c r="F30" s="7">
        <v>-6.0000000000000001E-3</v>
      </c>
      <c r="G30" s="7">
        <v>3.6999999999999998E-2</v>
      </c>
    </row>
    <row r="31" spans="1:7">
      <c r="A31" s="15" t="str">
        <f>VLOOKUP(B31,'Original 80 Items'!$A$1:$B$80,2,0)</f>
        <v>-The game’s controls were like second nature to me.</v>
      </c>
      <c r="B31" s="15" t="s">
        <v>123</v>
      </c>
      <c r="C31" s="15" t="s">
        <v>206</v>
      </c>
      <c r="D31" s="15">
        <v>-2.1999999999999999E-2</v>
      </c>
      <c r="E31" s="15">
        <v>-0.03</v>
      </c>
      <c r="F31" s="7">
        <v>-1.4999999999999999E-2</v>
      </c>
      <c r="G31" s="8" t="s">
        <v>1092</v>
      </c>
    </row>
    <row r="32" spans="1:7">
      <c r="A32" s="15" t="str">
        <f>VLOOKUP(B32,'Original 80 Items'!$A$1:$B$80,2,0)</f>
        <v>-The controls were very natural to me.</v>
      </c>
      <c r="B32" s="15" t="s">
        <v>124</v>
      </c>
      <c r="C32" s="15">
        <v>-1.7000000000000001E-2</v>
      </c>
      <c r="D32" s="15">
        <v>-0.01</v>
      </c>
      <c r="E32" s="15">
        <v>-1.2E-2</v>
      </c>
      <c r="F32" s="7" t="s">
        <v>1033</v>
      </c>
      <c r="G32" s="8" t="s">
        <v>973</v>
      </c>
    </row>
    <row r="33" spans="1:7">
      <c r="A33" s="15" t="str">
        <f>VLOOKUP(B33,'Original 80 Items'!$A$1:$B$80,2,0)</f>
        <v>-The controls felt like an extension of me.</v>
      </c>
      <c r="B33" s="10" t="s">
        <v>125</v>
      </c>
      <c r="C33" s="15" t="s">
        <v>204</v>
      </c>
      <c r="D33" s="15">
        <v>-1.0999999999999999E-2</v>
      </c>
      <c r="E33" s="15" t="s">
        <v>862</v>
      </c>
      <c r="F33" s="7">
        <v>4.3999999999999997E-2</v>
      </c>
      <c r="G33" s="13" t="s">
        <v>1093</v>
      </c>
    </row>
    <row r="34" spans="1:7">
      <c r="A34" s="15" t="str">
        <f>VLOOKUP(B34,'Original 80 Items'!$A$1:$B$80,2,0)</f>
        <v>-My body felt drained after gameplay.</v>
      </c>
      <c r="B34" s="15" t="s">
        <v>126</v>
      </c>
      <c r="C34" s="15" t="s">
        <v>363</v>
      </c>
      <c r="D34" s="15" t="s">
        <v>566</v>
      </c>
      <c r="E34" s="17" t="s">
        <v>1043</v>
      </c>
      <c r="F34" s="7" t="s">
        <v>193</v>
      </c>
      <c r="G34" s="7" t="s">
        <v>198</v>
      </c>
    </row>
    <row r="35" spans="1:7">
      <c r="A35" s="15" t="str">
        <f>VLOOKUP(B35,'Original 80 Items'!$A$1:$B$80,2,0)</f>
        <v>-The game controls were easy to handle for me.</v>
      </c>
      <c r="B35" s="15" t="s">
        <v>129</v>
      </c>
      <c r="C35" s="15" t="s">
        <v>351</v>
      </c>
      <c r="D35" s="15">
        <v>-0.04</v>
      </c>
      <c r="E35" s="15" t="s">
        <v>353</v>
      </c>
      <c r="F35" s="7">
        <v>-1E-3</v>
      </c>
      <c r="G35" s="8" t="s">
        <v>415</v>
      </c>
    </row>
    <row r="36" spans="1:7">
      <c r="A36" s="15" t="str">
        <f>VLOOKUP(B36,'Original 80 Items'!$A$1:$B$80,2,0)</f>
        <v>-The game was physically demanding.</v>
      </c>
      <c r="B36" s="15" t="s">
        <v>130</v>
      </c>
      <c r="C36" s="15">
        <v>-1.2E-2</v>
      </c>
      <c r="D36" s="15">
        <v>-1.0999999999999999E-2</v>
      </c>
      <c r="E36" s="17" t="s">
        <v>1094</v>
      </c>
      <c r="F36" s="7">
        <v>2.8000000000000001E-2</v>
      </c>
      <c r="G36" s="7">
        <v>-2.8000000000000001E-2</v>
      </c>
    </row>
    <row r="37" spans="1:7">
      <c r="A37" s="15" t="str">
        <f>VLOOKUP(B37,'Original 80 Items'!$A$1:$B$80,2,0)</f>
        <v>-The game controls tripped me up.</v>
      </c>
      <c r="B37" s="15" t="s">
        <v>132</v>
      </c>
      <c r="C37" s="15" t="s">
        <v>363</v>
      </c>
      <c r="D37" s="15">
        <v>2.1000000000000001E-2</v>
      </c>
      <c r="E37" s="15" t="s">
        <v>1095</v>
      </c>
      <c r="F37" s="7">
        <v>-2.8000000000000001E-2</v>
      </c>
      <c r="G37" s="8" t="s">
        <v>464</v>
      </c>
    </row>
    <row r="38" spans="1:7">
      <c r="A38" s="15" t="str">
        <f>VLOOKUP(B38,'Original 80 Items'!$A$1:$B$80,2,0)</f>
        <v>-I felt a lot of physical discomfort when playing.</v>
      </c>
      <c r="B38" s="15" t="s">
        <v>133</v>
      </c>
      <c r="C38" s="15" t="s">
        <v>213</v>
      </c>
      <c r="D38" s="15">
        <v>6.0999999999999999E-2</v>
      </c>
      <c r="E38" s="17" t="s">
        <v>1096</v>
      </c>
      <c r="F38" s="7">
        <v>2.3E-2</v>
      </c>
      <c r="G38" s="7" t="s">
        <v>353</v>
      </c>
    </row>
    <row r="39" spans="1:7">
      <c r="A39" s="15" t="str">
        <f>VLOOKUP(B39,'Original 80 Items'!$A$1:$B$80,2,0)</f>
        <v>-I was physically overwhelmed when playing the game.</v>
      </c>
      <c r="B39" s="15" t="s">
        <v>134</v>
      </c>
      <c r="C39" s="15">
        <v>-4.4999999999999998E-2</v>
      </c>
      <c r="D39" s="15">
        <v>5.1999999999999998E-2</v>
      </c>
      <c r="E39" s="17" t="s">
        <v>324</v>
      </c>
      <c r="F39" s="7" t="s">
        <v>677</v>
      </c>
      <c r="G39" s="7">
        <v>0.01</v>
      </c>
    </row>
    <row r="40" spans="1:7">
      <c r="A40" s="15" t="str">
        <f>VLOOKUP(B40,'Original 80 Items'!$A$1:$B$80,2,0)</f>
        <v>-I was tired after playing this game.</v>
      </c>
      <c r="B40" s="15" t="s">
        <v>136</v>
      </c>
      <c r="C40" s="15" t="s">
        <v>457</v>
      </c>
      <c r="D40" s="15">
        <v>1E-3</v>
      </c>
      <c r="E40" s="13" t="s">
        <v>912</v>
      </c>
      <c r="F40" s="7">
        <v>-3.4000000000000002E-2</v>
      </c>
      <c r="G40" s="7">
        <v>1E-3</v>
      </c>
    </row>
    <row r="41" spans="1:7">
      <c r="A41" s="15" t="str">
        <f>VLOOKUP(B41,'Original 80 Items'!$A$1:$B$80,2,0)</f>
        <v>-The physical requirements to play this game had an impact on how I played.</v>
      </c>
      <c r="B41" s="15" t="s">
        <v>137</v>
      </c>
      <c r="C41" s="15">
        <v>-6.5000000000000002E-2</v>
      </c>
      <c r="D41" s="15">
        <v>3.3000000000000002E-2</v>
      </c>
      <c r="E41" s="17" t="s">
        <v>1091</v>
      </c>
      <c r="F41" s="7">
        <v>0.04</v>
      </c>
      <c r="G41" s="7">
        <v>3.3000000000000002E-2</v>
      </c>
    </row>
    <row r="42" spans="1:7">
      <c r="A42" s="15" t="str">
        <f>VLOOKUP(B42,'Original 80 Items'!$A$1:$B$80,2,0)</f>
        <v>-This game was socially demanding.</v>
      </c>
      <c r="B42" s="15" t="s">
        <v>141</v>
      </c>
      <c r="C42" s="15">
        <v>5.0999999999999997E-2</v>
      </c>
      <c r="D42" s="15">
        <v>2E-3</v>
      </c>
      <c r="E42" s="15" t="s">
        <v>372</v>
      </c>
      <c r="F42" s="8" t="s">
        <v>700</v>
      </c>
      <c r="G42" s="7">
        <v>3.6999999999999998E-2</v>
      </c>
    </row>
    <row r="43" spans="1:7">
      <c r="A43" s="15" t="str">
        <f>VLOOKUP(B43,'Original 80 Items'!$A$1:$B$80,2,0)</f>
        <v>-While playing, I was aware of others in the game.</v>
      </c>
      <c r="B43" s="15" t="s">
        <v>142</v>
      </c>
      <c r="C43" s="15">
        <v>1.2999999999999999E-2</v>
      </c>
      <c r="D43" s="15" t="s">
        <v>679</v>
      </c>
      <c r="E43" s="15">
        <v>-4.5999999999999999E-2</v>
      </c>
      <c r="F43" s="8" t="s">
        <v>1003</v>
      </c>
      <c r="G43" s="7" t="s">
        <v>583</v>
      </c>
    </row>
    <row r="44" spans="1:7">
      <c r="A44" s="15" t="str">
        <f>VLOOKUP(B44,'Original 80 Items'!$A$1:$B$80,2,0)</f>
        <v>-This game was unexpectedly social for me.</v>
      </c>
      <c r="B44" s="10" t="s">
        <v>144</v>
      </c>
      <c r="C44" s="15">
        <v>-4.3999999999999997E-2</v>
      </c>
      <c r="D44" s="15">
        <v>2.7E-2</v>
      </c>
      <c r="E44" s="15" t="s">
        <v>562</v>
      </c>
      <c r="F44" s="13" t="s">
        <v>420</v>
      </c>
      <c r="G44" s="7">
        <v>-3.6999999999999998E-2</v>
      </c>
    </row>
    <row r="45" spans="1:7">
      <c r="A45" s="15" t="str">
        <f>VLOOKUP(B45,'Original 80 Items'!$A$1:$B$80,2,0)</f>
        <v>-During gameplay, I felt strong social connections with others.</v>
      </c>
      <c r="B45" s="15" t="s">
        <v>145</v>
      </c>
      <c r="C45" s="15">
        <v>-3.3000000000000002E-2</v>
      </c>
      <c r="D45" s="15" t="s">
        <v>644</v>
      </c>
      <c r="E45" s="15">
        <v>-1.4999999999999999E-2</v>
      </c>
      <c r="F45" s="8" t="s">
        <v>419</v>
      </c>
      <c r="G45" s="7" t="s">
        <v>198</v>
      </c>
    </row>
    <row r="46" spans="1:7">
      <c r="A46" s="15" t="str">
        <f>VLOOKUP(B46,'Original 80 Items'!$A$1:$B$80,2,0)</f>
        <v>-I felt pressure to have relationships with others in the game.</v>
      </c>
      <c r="B46" s="10" t="s">
        <v>146</v>
      </c>
      <c r="C46" s="15">
        <v>4.9000000000000002E-2</v>
      </c>
      <c r="D46" s="15" t="s">
        <v>320</v>
      </c>
      <c r="E46" s="15" t="s">
        <v>414</v>
      </c>
      <c r="F46" s="13" t="s">
        <v>483</v>
      </c>
      <c r="G46" s="7" t="s">
        <v>605</v>
      </c>
    </row>
    <row r="47" spans="1:7">
      <c r="A47" s="15" t="str">
        <f>VLOOKUP(B47,'Original 80 Items'!$A$1:$B$80,2,0)</f>
        <v>-I felt obligated to others, while playing.</v>
      </c>
      <c r="B47" s="15" t="s">
        <v>147</v>
      </c>
      <c r="C47" s="15" t="s">
        <v>408</v>
      </c>
      <c r="D47" s="15">
        <v>-4.8000000000000001E-2</v>
      </c>
      <c r="E47" s="15" t="s">
        <v>268</v>
      </c>
      <c r="F47" s="8" t="s">
        <v>348</v>
      </c>
      <c r="G47" s="7">
        <v>3.5000000000000003E-2</v>
      </c>
    </row>
    <row r="48" spans="1:7">
      <c r="A48" s="15" t="str">
        <f>VLOOKUP(B48,'Original 80 Items'!$A$1:$B$80,2,0)</f>
        <v>-The social connections in this game were very energizing to me.</v>
      </c>
      <c r="B48" s="15" t="s">
        <v>150</v>
      </c>
      <c r="C48" s="15">
        <v>-5.5E-2</v>
      </c>
      <c r="D48" s="15" t="s">
        <v>556</v>
      </c>
      <c r="E48" s="15">
        <v>-1.9E-2</v>
      </c>
      <c r="F48" s="8" t="s">
        <v>672</v>
      </c>
      <c r="G48" s="7">
        <v>-4.7E-2</v>
      </c>
    </row>
    <row r="49" spans="1:7">
      <c r="A49" s="15" t="str">
        <f>VLOOKUP(B49,'Original 80 Items'!$A$1:$B$80,2,0)</f>
        <v>-When playing, I could feel the presence of others around me.</v>
      </c>
      <c r="B49" s="10" t="s">
        <v>151</v>
      </c>
      <c r="C49" s="15">
        <v>-1.7999999999999999E-2</v>
      </c>
      <c r="D49" s="15">
        <v>1.2E-2</v>
      </c>
      <c r="E49" s="15">
        <v>0.06</v>
      </c>
      <c r="F49" s="13" t="s">
        <v>908</v>
      </c>
      <c r="G49" s="7">
        <v>-5.6000000000000001E-2</v>
      </c>
    </row>
    <row r="50" spans="1:7">
      <c r="A50" s="15" t="str">
        <f>VLOOKUP(B50,'Original 80 Items'!$A$1:$B$80,2,0)</f>
        <v>-I was compelled to interact with others in the game.</v>
      </c>
      <c r="B50" s="15" t="s">
        <v>152</v>
      </c>
      <c r="C50" s="15">
        <v>-1E-3</v>
      </c>
      <c r="D50" s="15">
        <v>2.4E-2</v>
      </c>
      <c r="E50" s="15">
        <v>-6.0000000000000001E-3</v>
      </c>
      <c r="F50" s="8" t="s">
        <v>1043</v>
      </c>
      <c r="G50" s="7">
        <v>-4.2999999999999997E-2</v>
      </c>
    </row>
    <row r="51" spans="1:7">
      <c r="A51" s="15" t="str">
        <f>VLOOKUP(B51,'Original 80 Items'!$A$1:$B$80,2,0)</f>
        <v>-I was concerned with how I interacted with others in the game.</v>
      </c>
      <c r="B51" s="15" t="s">
        <v>154</v>
      </c>
      <c r="C51" s="15">
        <v>5.8000000000000003E-2</v>
      </c>
      <c r="D51" s="15" t="s">
        <v>327</v>
      </c>
      <c r="E51" s="15">
        <v>-7.0000000000000001E-3</v>
      </c>
      <c r="F51" s="8" t="s">
        <v>893</v>
      </c>
      <c r="G51" s="7" t="s">
        <v>480</v>
      </c>
    </row>
    <row r="52" spans="1:7">
      <c r="A52" s="15" t="str">
        <f>VLOOKUP(B52,'Original 80 Items'!$A$1:$B$80,2,0)</f>
        <v>-I cared a lot about what others thought of me in the game.</v>
      </c>
      <c r="B52" s="10" t="s">
        <v>155</v>
      </c>
      <c r="C52" s="15">
        <v>1.0999999999999999E-2</v>
      </c>
      <c r="D52" s="15" t="s">
        <v>831</v>
      </c>
      <c r="E52" s="15">
        <v>6.2E-2</v>
      </c>
      <c r="F52" s="13" t="s">
        <v>409</v>
      </c>
      <c r="G52" s="7">
        <v>1.2E-2</v>
      </c>
    </row>
    <row r="53" spans="1:7">
      <c r="A53" s="15" t="str">
        <f>VLOOKUP(B53,'Original 80 Items'!$A$1:$B$80,2,0)</f>
        <v>-Being around others in the game had an impact on how I played.</v>
      </c>
      <c r="B53" s="15" t="s">
        <v>156</v>
      </c>
      <c r="C53" s="15">
        <v>0.06</v>
      </c>
      <c r="D53" s="15" t="s">
        <v>504</v>
      </c>
      <c r="E53" s="15">
        <v>5.5E-2</v>
      </c>
      <c r="F53" s="8" t="s">
        <v>607</v>
      </c>
      <c r="G53" s="7">
        <v>-4.8000000000000001E-2</v>
      </c>
    </row>
    <row r="54" spans="1:7">
      <c r="A54" s="15" t="str">
        <f>VLOOKUP(B54,'Original 80 Items'!$A$1:$B$80,2,0)</f>
        <v>-I didn’t notice any others while playing the game.</v>
      </c>
      <c r="B54" s="10" t="s">
        <v>157</v>
      </c>
      <c r="C54" s="15">
        <v>-6.8000000000000005E-2</v>
      </c>
      <c r="D54" s="15" t="s">
        <v>1097</v>
      </c>
      <c r="E54" s="15" t="s">
        <v>718</v>
      </c>
      <c r="F54" s="13" t="s">
        <v>1098</v>
      </c>
      <c r="G54" s="7">
        <v>-2.1000000000000001E-2</v>
      </c>
    </row>
    <row r="55" spans="1:7">
      <c r="A55" s="15" t="str">
        <f>VLOOKUP(B55,'Original 80 Items'!$A$1:$B$80,2,0)</f>
        <v>-The game placed a priority on social relationships.</v>
      </c>
      <c r="B55" s="15" t="s">
        <v>158</v>
      </c>
      <c r="C55" s="15">
        <v>-3.5000000000000003E-2</v>
      </c>
      <c r="D55" s="15" t="s">
        <v>280</v>
      </c>
      <c r="E55" s="15">
        <v>-5.5E-2</v>
      </c>
      <c r="F55" s="8" t="s">
        <v>232</v>
      </c>
      <c r="G55" s="7" t="s">
        <v>319</v>
      </c>
    </row>
    <row r="56" spans="1:7">
      <c r="A56" s="15" t="str">
        <f>VLOOKUP(B56,'Original 80 Items'!$A$1:$B$80,2,0)</f>
        <v>-Socializing was an important part of playing this game.</v>
      </c>
      <c r="B56" s="15" t="s">
        <v>159</v>
      </c>
      <c r="C56" s="15">
        <v>1.7000000000000001E-2</v>
      </c>
      <c r="D56" s="15" t="s">
        <v>770</v>
      </c>
      <c r="E56" s="15">
        <v>-2.9000000000000001E-2</v>
      </c>
      <c r="F56" s="8" t="s">
        <v>1085</v>
      </c>
      <c r="G56" s="7">
        <v>1.2E-2</v>
      </c>
    </row>
    <row r="57" spans="1:7">
      <c r="A57" s="15"/>
      <c r="B57" s="15"/>
      <c r="C57" s="15"/>
      <c r="D57" s="15"/>
      <c r="E57" s="15"/>
      <c r="F57" s="15"/>
      <c r="G57" s="15"/>
    </row>
    <row r="58" spans="1:7">
      <c r="A58" s="15"/>
      <c r="B58" s="15"/>
      <c r="C58" s="15"/>
      <c r="D58" s="15"/>
      <c r="E58" s="15"/>
      <c r="F58" s="15"/>
      <c r="G58" s="15"/>
    </row>
    <row r="59" spans="1:7">
      <c r="A59" s="15"/>
      <c r="B59" s="15"/>
      <c r="C59" s="15"/>
      <c r="D59" s="15"/>
      <c r="E59" s="15"/>
      <c r="F59" s="15"/>
      <c r="G59" s="15"/>
    </row>
    <row r="60" spans="1:7">
      <c r="A60" s="15"/>
      <c r="B60" s="15"/>
      <c r="C60" s="15"/>
      <c r="D60" s="15"/>
      <c r="E60" s="15"/>
      <c r="F60" s="15"/>
      <c r="G60" s="15"/>
    </row>
    <row r="61" spans="1:7">
      <c r="A61" s="15"/>
      <c r="B61" s="15"/>
      <c r="C61" s="15"/>
      <c r="D61" s="15"/>
      <c r="E61" s="15"/>
      <c r="F61" s="15"/>
      <c r="G61" s="15"/>
    </row>
    <row r="62" spans="1:7">
      <c r="A62" s="15"/>
      <c r="B62" s="15"/>
      <c r="C62" s="15"/>
      <c r="D62" s="15"/>
      <c r="E62" s="15"/>
      <c r="F62" s="15"/>
      <c r="G62" s="15"/>
    </row>
    <row r="63" spans="1:7">
      <c r="A63" s="15"/>
      <c r="B63" s="15"/>
      <c r="C63" s="15"/>
      <c r="D63" s="15"/>
      <c r="E63" s="15"/>
      <c r="F63" s="15"/>
      <c r="G63" s="15"/>
    </row>
    <row r="64" spans="1:7">
      <c r="A64" s="15"/>
      <c r="B64" s="15"/>
      <c r="C64" s="15"/>
      <c r="D64" s="15"/>
      <c r="E64" s="15"/>
      <c r="F64" s="15"/>
      <c r="G64" s="15"/>
    </row>
    <row r="65" spans="1:7">
      <c r="A65" s="15"/>
      <c r="B65" s="15"/>
      <c r="C65" s="15"/>
      <c r="D65" s="15"/>
      <c r="E65" s="15"/>
      <c r="F65" s="15"/>
      <c r="G65" s="15"/>
    </row>
    <row r="66" spans="1:7">
      <c r="A66" s="15"/>
      <c r="B66" s="15"/>
      <c r="C66" s="15"/>
      <c r="D66" s="15"/>
      <c r="E66" s="15"/>
      <c r="F66" s="15"/>
      <c r="G66" s="15"/>
    </row>
    <row r="67" spans="1:7">
      <c r="A67" s="15"/>
      <c r="B67" s="15"/>
      <c r="C67" s="15"/>
      <c r="D67" s="15"/>
      <c r="E67" s="15"/>
      <c r="F67" s="15"/>
      <c r="G67" s="15"/>
    </row>
    <row r="68" spans="1:7">
      <c r="A68" s="15"/>
      <c r="B68" s="15"/>
      <c r="C68" s="15"/>
      <c r="D68" s="15"/>
      <c r="E68" s="15"/>
      <c r="F68" s="15"/>
      <c r="G68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24" zoomScale="125" zoomScaleNormal="125" zoomScalePageLayoutView="125" workbookViewId="0">
      <selection activeCell="B2" sqref="B2:D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8" width="6.84765625" style="7" bestFit="1" customWidth="1"/>
    <col min="9" max="16384" width="10.84765625" style="7"/>
  </cols>
  <sheetData>
    <row r="1" spans="1:8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9">
        <v>6</v>
      </c>
    </row>
    <row r="2" spans="1:8">
      <c r="A2" s="15" t="str">
        <f>VLOOKUP(B2,'Original 80 Items'!$A$1:$B$80,2,0)</f>
        <v>-The game involved a lot of problem-solving.</v>
      </c>
      <c r="B2" s="15" t="s">
        <v>81</v>
      </c>
      <c r="C2" s="17" t="s">
        <v>367</v>
      </c>
      <c r="D2" s="15" t="s">
        <v>353</v>
      </c>
      <c r="E2" s="15">
        <v>-1.2E-2</v>
      </c>
      <c r="F2" s="7">
        <v>-5.0000000000000001E-3</v>
      </c>
      <c r="G2" s="7">
        <v>-7.8E-2</v>
      </c>
      <c r="H2" s="15">
        <v>-0.06</v>
      </c>
    </row>
    <row r="3" spans="1:8">
      <c r="A3" s="15" t="str">
        <f>VLOOKUP(B3,'Original 80 Items'!$A$1:$B$80,2,0)</f>
        <v>-The game was cognitively demanding.</v>
      </c>
      <c r="B3" s="15" t="s">
        <v>82</v>
      </c>
      <c r="C3" s="17" t="s">
        <v>1076</v>
      </c>
      <c r="D3" s="15" t="s">
        <v>251</v>
      </c>
      <c r="E3" s="15">
        <v>-1.6E-2</v>
      </c>
      <c r="F3" s="7" t="s">
        <v>218</v>
      </c>
      <c r="G3" s="7">
        <v>2.5000000000000001E-2</v>
      </c>
      <c r="H3" s="15">
        <v>0.02</v>
      </c>
    </row>
    <row r="4" spans="1:8">
      <c r="A4" s="15" t="str">
        <f>VLOOKUP(B4,'Original 80 Items'!$A$1:$B$80,2,0)</f>
        <v>-I had to think very hard when playing the game.</v>
      </c>
      <c r="B4" s="15" t="s">
        <v>83</v>
      </c>
      <c r="C4" s="17" t="s">
        <v>539</v>
      </c>
      <c r="D4" s="15">
        <v>-4.8000000000000001E-2</v>
      </c>
      <c r="E4" s="15">
        <v>-0.02</v>
      </c>
      <c r="F4" s="7">
        <v>3.7999999999999999E-2</v>
      </c>
      <c r="G4" s="7">
        <v>3.6999999999999998E-2</v>
      </c>
      <c r="H4" s="15">
        <v>0</v>
      </c>
    </row>
    <row r="5" spans="1:8">
      <c r="A5" s="15" t="str">
        <f>VLOOKUP(B5,'Original 80 Items'!$A$1:$B$80,2,0)</f>
        <v>-The game required a lot of mental gymnastics.</v>
      </c>
      <c r="B5" s="15" t="s">
        <v>84</v>
      </c>
      <c r="C5" s="17" t="s">
        <v>961</v>
      </c>
      <c r="D5" s="15">
        <v>-3.0000000000000001E-3</v>
      </c>
      <c r="E5" s="15">
        <v>2.8000000000000001E-2</v>
      </c>
      <c r="F5" s="7">
        <v>1.2999999999999999E-2</v>
      </c>
      <c r="G5" s="7">
        <v>5.1999999999999998E-2</v>
      </c>
      <c r="H5" s="15">
        <v>5.1999999999999998E-2</v>
      </c>
    </row>
    <row r="6" spans="1:8">
      <c r="A6" s="15" t="str">
        <f>VLOOKUP(B6,'Original 80 Items'!$A$1:$B$80,2,0)</f>
        <v>-The mental challenges in this game had an impact on how I played.</v>
      </c>
      <c r="B6" s="15" t="s">
        <v>88</v>
      </c>
      <c r="C6" s="17" t="s">
        <v>964</v>
      </c>
      <c r="D6" s="15" t="s">
        <v>568</v>
      </c>
      <c r="E6" s="15" t="s">
        <v>566</v>
      </c>
      <c r="F6" s="7">
        <v>3.1E-2</v>
      </c>
      <c r="G6" s="7">
        <v>5.3999999999999999E-2</v>
      </c>
      <c r="H6" s="15">
        <v>-7.0000000000000001E-3</v>
      </c>
    </row>
    <row r="7" spans="1:8">
      <c r="A7" s="15" t="str">
        <f>VLOOKUP(B7,'Original 80 Items'!$A$1:$B$80,2,0)</f>
        <v>-This game doesn’t require a lot of mental effort.</v>
      </c>
      <c r="B7" s="15" t="s">
        <v>89</v>
      </c>
      <c r="C7" s="17" t="s">
        <v>1077</v>
      </c>
      <c r="D7" s="15">
        <v>1.6E-2</v>
      </c>
      <c r="E7" s="15">
        <v>-0.05</v>
      </c>
      <c r="F7" s="7">
        <v>1.2E-2</v>
      </c>
      <c r="G7" s="7" t="s">
        <v>679</v>
      </c>
      <c r="H7" s="15">
        <v>6.0000000000000001E-3</v>
      </c>
    </row>
    <row r="8" spans="1:8">
      <c r="A8" s="15" t="str">
        <f>VLOOKUP(B8,'Original 80 Items'!$A$1:$B$80,2,0)</f>
        <v>-The game made me draw on all of my mental resources.</v>
      </c>
      <c r="B8" s="15" t="s">
        <v>96</v>
      </c>
      <c r="C8" s="17" t="s">
        <v>355</v>
      </c>
      <c r="D8" s="15" t="s">
        <v>535</v>
      </c>
      <c r="E8" s="15">
        <v>-2.7E-2</v>
      </c>
      <c r="F8" s="7">
        <v>-2E-3</v>
      </c>
      <c r="G8" s="7">
        <v>7.4999999999999997E-2</v>
      </c>
      <c r="H8" s="15">
        <v>0.04</v>
      </c>
    </row>
    <row r="9" spans="1:8">
      <c r="A9" s="15" t="str">
        <f>VLOOKUP(B9,'Original 80 Items'!$A$1:$B$80,2,0)</f>
        <v>-The game required me to keep track of a lot of things.</v>
      </c>
      <c r="B9" s="10" t="s">
        <v>97</v>
      </c>
      <c r="C9" s="13" t="s">
        <v>998</v>
      </c>
      <c r="D9" s="15">
        <v>-3.7999999999999999E-2</v>
      </c>
      <c r="E9" s="15" t="s">
        <v>484</v>
      </c>
      <c r="F9" s="7">
        <v>-2.3E-2</v>
      </c>
      <c r="G9" s="7">
        <v>-3.1E-2</v>
      </c>
      <c r="H9" s="7">
        <v>2.4E-2</v>
      </c>
    </row>
    <row r="10" spans="1:8">
      <c r="A10" s="15" t="str">
        <f>VLOOKUP(B10,'Original 80 Items'!$A$1:$B$80,2,0)</f>
        <v>-The game stimulated my brain.</v>
      </c>
      <c r="B10" s="15" t="s">
        <v>98</v>
      </c>
      <c r="C10" s="17" t="s">
        <v>852</v>
      </c>
      <c r="D10" s="15" t="s">
        <v>674</v>
      </c>
      <c r="E10" s="15">
        <v>1.0999999999999999E-2</v>
      </c>
      <c r="F10" s="7" t="s">
        <v>196</v>
      </c>
      <c r="G10" s="7">
        <v>-2.8000000000000001E-2</v>
      </c>
      <c r="H10" s="7">
        <v>-1.7000000000000001E-2</v>
      </c>
    </row>
    <row r="11" spans="1:8">
      <c r="A11" s="15" t="str">
        <f>VLOOKUP(B11,'Original 80 Items'!$A$1:$B$80,2,0)</f>
        <v>-I had to think through what was happening in the game.</v>
      </c>
      <c r="B11" s="10" t="s">
        <v>99</v>
      </c>
      <c r="C11" s="13" t="s">
        <v>922</v>
      </c>
      <c r="D11" s="15" t="s">
        <v>314</v>
      </c>
      <c r="E11" s="15" t="s">
        <v>778</v>
      </c>
      <c r="F11" s="7">
        <v>5.8000000000000003E-2</v>
      </c>
      <c r="G11" s="7">
        <v>3.6999999999999998E-2</v>
      </c>
      <c r="H11" s="7" t="s">
        <v>626</v>
      </c>
    </row>
    <row r="12" spans="1:8">
      <c r="A12" s="15" t="str">
        <f>VLOOKUP(B12,'Original 80 Items'!$A$1:$B$80,2,0)</f>
        <v>-I was emotionally exhausted after playing the game.</v>
      </c>
      <c r="B12" s="10" t="s">
        <v>100</v>
      </c>
      <c r="C12" s="15" t="s">
        <v>528</v>
      </c>
      <c r="D12" s="15" t="s">
        <v>1018</v>
      </c>
      <c r="E12" s="15">
        <v>3.5000000000000003E-2</v>
      </c>
      <c r="F12" s="7">
        <v>2.8000000000000001E-2</v>
      </c>
      <c r="G12" s="13" t="s">
        <v>673</v>
      </c>
      <c r="H12" s="7">
        <v>-8.5999999999999993E-2</v>
      </c>
    </row>
    <row r="13" spans="1:8">
      <c r="A13" s="15" t="str">
        <f>VLOOKUP(B13,'Original 80 Items'!$A$1:$B$80,2,0)</f>
        <v>-I was emotionally invested in the game.</v>
      </c>
      <c r="B13" s="15" t="s">
        <v>101</v>
      </c>
      <c r="C13" s="15" t="s">
        <v>347</v>
      </c>
      <c r="D13" s="17" t="s">
        <v>794</v>
      </c>
      <c r="E13" s="15">
        <v>1.2E-2</v>
      </c>
      <c r="F13" s="7">
        <v>0</v>
      </c>
      <c r="G13" s="7">
        <v>5.0000000000000001E-3</v>
      </c>
      <c r="H13" s="7">
        <v>-4.0000000000000001E-3</v>
      </c>
    </row>
    <row r="14" spans="1:8">
      <c r="A14" s="15" t="str">
        <f>VLOOKUP(B14,'Original 80 Items'!$A$1:$B$80,2,0)</f>
        <v>-The game really got to me.</v>
      </c>
      <c r="B14" s="10" t="s">
        <v>102</v>
      </c>
      <c r="C14" s="15" t="s">
        <v>346</v>
      </c>
      <c r="D14" s="13" t="s">
        <v>908</v>
      </c>
      <c r="E14" s="15">
        <v>1.4999999999999999E-2</v>
      </c>
      <c r="F14" s="7">
        <v>-3.6999999999999998E-2</v>
      </c>
      <c r="G14" s="7" t="s">
        <v>535</v>
      </c>
      <c r="H14" s="7">
        <v>3.4000000000000002E-2</v>
      </c>
    </row>
    <row r="15" spans="1:8">
      <c r="A15" s="15" t="str">
        <f>VLOOKUP(B15,'Original 80 Items'!$A$1:$B$80,2,0)</f>
        <v>-The game gave me the feels.</v>
      </c>
      <c r="B15" s="15" t="s">
        <v>103</v>
      </c>
      <c r="C15" s="15">
        <v>-5.5E-2</v>
      </c>
      <c r="D15" s="17" t="s">
        <v>639</v>
      </c>
      <c r="E15" s="15">
        <v>-2.5999999999999999E-2</v>
      </c>
      <c r="F15" s="7">
        <v>1.6E-2</v>
      </c>
      <c r="G15" s="7">
        <v>0.02</v>
      </c>
      <c r="H15" s="7">
        <v>-1.0999999999999999E-2</v>
      </c>
    </row>
    <row r="16" spans="1:8">
      <c r="A16" s="15" t="str">
        <f>VLOOKUP(B16,'Original 80 Items'!$A$1:$B$80,2,0)</f>
        <v>-I cared deeply about what was happening in the game.</v>
      </c>
      <c r="B16" s="15" t="s">
        <v>104</v>
      </c>
      <c r="C16" s="15" t="s">
        <v>724</v>
      </c>
      <c r="D16" s="17" t="s">
        <v>1078</v>
      </c>
      <c r="E16" s="15">
        <v>2.1000000000000001E-2</v>
      </c>
      <c r="F16" s="7" t="s">
        <v>591</v>
      </c>
      <c r="G16" s="7">
        <v>-4.4999999999999998E-2</v>
      </c>
      <c r="H16" s="7">
        <v>6.4000000000000001E-2</v>
      </c>
    </row>
    <row r="17" spans="1:8">
      <c r="A17" s="15" t="str">
        <f>VLOOKUP(B17,'Original 80 Items'!$A$1:$B$80,2,0)</f>
        <v>-I was moved by the game.</v>
      </c>
      <c r="B17" s="15" t="s">
        <v>105</v>
      </c>
      <c r="C17" s="15">
        <v>2.5999999999999999E-2</v>
      </c>
      <c r="D17" s="17" t="s">
        <v>1079</v>
      </c>
      <c r="E17" s="15">
        <v>-2.9000000000000001E-2</v>
      </c>
      <c r="F17" s="7">
        <v>-4.0000000000000001E-3</v>
      </c>
      <c r="G17" s="7">
        <v>2E-3</v>
      </c>
      <c r="H17" s="7" t="s">
        <v>406</v>
      </c>
    </row>
    <row r="18" spans="1:8">
      <c r="A18" s="15" t="str">
        <f>VLOOKUP(B18,'Original 80 Items'!$A$1:$B$80,2,0)</f>
        <v>-I wasn’t emotionally invested in the outcomes of the game.</v>
      </c>
      <c r="B18" s="15" t="s">
        <v>106</v>
      </c>
      <c r="C18" s="15">
        <v>3.5999999999999997E-2</v>
      </c>
      <c r="D18" s="17" t="s">
        <v>881</v>
      </c>
      <c r="E18" s="15">
        <v>-5.6000000000000001E-2</v>
      </c>
      <c r="F18" s="7">
        <v>1.7999999999999999E-2</v>
      </c>
      <c r="G18" s="7">
        <v>-8.3000000000000004E-2</v>
      </c>
      <c r="H18" s="7">
        <v>-2.4E-2</v>
      </c>
    </row>
    <row r="19" spans="1:8">
      <c r="A19" s="15" t="str">
        <f>VLOOKUP(B19,'Original 80 Items'!$A$1:$B$80,2,0)</f>
        <v>-When playing, I was emotionally wrapped up in the game.</v>
      </c>
      <c r="B19" s="15" t="s">
        <v>107</v>
      </c>
      <c r="C19" s="15">
        <v>2.3E-2</v>
      </c>
      <c r="D19" s="17" t="s">
        <v>260</v>
      </c>
      <c r="E19" s="15">
        <v>2.9000000000000001E-2</v>
      </c>
      <c r="F19" s="7">
        <v>8.0000000000000002E-3</v>
      </c>
      <c r="G19" s="7">
        <v>5.0999999999999997E-2</v>
      </c>
      <c r="H19" s="7">
        <v>-0.01</v>
      </c>
    </row>
    <row r="20" spans="1:8">
      <c r="A20" s="15" t="str">
        <f>VLOOKUP(B20,'Original 80 Items'!$A$1:$B$80,2,0)</f>
        <v>-I had emotional responses to the events in the game.</v>
      </c>
      <c r="B20" s="15" t="s">
        <v>108</v>
      </c>
      <c r="C20" s="15">
        <v>-5.0000000000000001E-3</v>
      </c>
      <c r="D20" s="17" t="s">
        <v>493</v>
      </c>
      <c r="E20" s="15" t="s">
        <v>351</v>
      </c>
      <c r="F20" s="7">
        <v>-4.2000000000000003E-2</v>
      </c>
      <c r="G20" s="7">
        <v>5.2999999999999999E-2</v>
      </c>
      <c r="H20" s="7">
        <v>-6.0000000000000001E-3</v>
      </c>
    </row>
    <row r="21" spans="1:8">
      <c r="A21" s="15" t="str">
        <f>VLOOKUP(B21,'Original 80 Items'!$A$1:$B$80,2,0)</f>
        <v>-My emotions ran high while playing this game.</v>
      </c>
      <c r="B21" s="10" t="s">
        <v>109</v>
      </c>
      <c r="C21" s="15" t="s">
        <v>644</v>
      </c>
      <c r="D21" s="13" t="s">
        <v>888</v>
      </c>
      <c r="E21" s="15" t="s">
        <v>314</v>
      </c>
      <c r="F21" s="7">
        <v>2.1000000000000001E-2</v>
      </c>
      <c r="G21" s="7" t="s">
        <v>715</v>
      </c>
      <c r="H21" s="7">
        <v>-3.3000000000000002E-2</v>
      </c>
    </row>
    <row r="22" spans="1:8">
      <c r="A22" s="15" t="str">
        <f>VLOOKUP(B22,'Original 80 Items'!$A$1:$B$80,2,0)</f>
        <v>-The game tugged at my heartstrings.</v>
      </c>
      <c r="B22" s="15" t="s">
        <v>110</v>
      </c>
      <c r="C22" s="15" t="s">
        <v>542</v>
      </c>
      <c r="D22" s="17" t="s">
        <v>1080</v>
      </c>
      <c r="E22" s="15">
        <v>-4.8000000000000001E-2</v>
      </c>
      <c r="F22" s="7" t="s">
        <v>418</v>
      </c>
      <c r="G22" s="7">
        <v>0</v>
      </c>
      <c r="H22" s="7">
        <v>5.0999999999999997E-2</v>
      </c>
    </row>
    <row r="23" spans="1:8">
      <c r="A23" s="15" t="str">
        <f>VLOOKUP(B23,'Original 80 Items'!$A$1:$B$80,2,0)</f>
        <v>-I had a lot of unexpected feelings during gameplay.</v>
      </c>
      <c r="B23" s="15" t="s">
        <v>111</v>
      </c>
      <c r="C23" s="15">
        <v>-0.03</v>
      </c>
      <c r="D23" s="17" t="s">
        <v>405</v>
      </c>
      <c r="E23" s="15" t="s">
        <v>347</v>
      </c>
      <c r="F23" s="7" t="s">
        <v>226</v>
      </c>
      <c r="G23" s="7" t="s">
        <v>519</v>
      </c>
      <c r="H23" s="7">
        <v>-1.0999999999999999E-2</v>
      </c>
    </row>
    <row r="24" spans="1:8">
      <c r="A24" s="15" t="str">
        <f>VLOOKUP(B24,'Original 80 Items'!$A$1:$B$80,2,0)</f>
        <v>-I felt emotionally detached from this game.</v>
      </c>
      <c r="B24" s="15" t="s">
        <v>112</v>
      </c>
      <c r="C24" s="15">
        <v>-2E-3</v>
      </c>
      <c r="D24" s="17" t="s">
        <v>893</v>
      </c>
      <c r="E24" s="15">
        <v>-5.8999999999999997E-2</v>
      </c>
      <c r="F24" s="7">
        <v>-0.04</v>
      </c>
      <c r="G24" s="7" t="s">
        <v>744</v>
      </c>
      <c r="H24" s="7">
        <v>4.2000000000000003E-2</v>
      </c>
    </row>
    <row r="25" spans="1:8">
      <c r="A25" s="15" t="str">
        <f>VLOOKUP(B25,'Original 80 Items'!$A$1:$B$80,2,0)</f>
        <v>-The events in the game really didn’t matter to me.</v>
      </c>
      <c r="B25" s="15" t="s">
        <v>113</v>
      </c>
      <c r="C25" s="15">
        <v>1.4E-2</v>
      </c>
      <c r="D25" s="17" t="s">
        <v>386</v>
      </c>
      <c r="E25" s="15">
        <v>-2.5000000000000001E-2</v>
      </c>
      <c r="F25" s="7">
        <v>-2.9000000000000001E-2</v>
      </c>
      <c r="G25" s="7" t="s">
        <v>706</v>
      </c>
      <c r="H25" s="7">
        <v>-4.7E-2</v>
      </c>
    </row>
    <row r="26" spans="1:8">
      <c r="A26" s="15" t="str">
        <f>VLOOKUP(B26,'Original 80 Items'!$A$1:$B$80,2,0)</f>
        <v>-I had a strong emotional bond with the game content.</v>
      </c>
      <c r="B26" s="15" t="s">
        <v>115</v>
      </c>
      <c r="C26" s="15">
        <v>-1.7999999999999999E-2</v>
      </c>
      <c r="D26" s="17" t="s">
        <v>1037</v>
      </c>
      <c r="E26" s="15">
        <v>1.2E-2</v>
      </c>
      <c r="F26" s="7" t="s">
        <v>299</v>
      </c>
      <c r="G26" s="7" t="s">
        <v>721</v>
      </c>
      <c r="H26" s="7" t="s">
        <v>399</v>
      </c>
    </row>
    <row r="27" spans="1:8">
      <c r="A27" s="15" t="str">
        <f>VLOOKUP(B27,'Original 80 Items'!$A$1:$B$80,2,0)</f>
        <v>-The emotions that I felt while playing this game had an impact on how I played.</v>
      </c>
      <c r="B27" s="10" t="s">
        <v>119</v>
      </c>
      <c r="C27" s="15" t="s">
        <v>562</v>
      </c>
      <c r="D27" s="13" t="s">
        <v>438</v>
      </c>
      <c r="E27" s="15" t="s">
        <v>298</v>
      </c>
      <c r="F27" s="7">
        <v>-5.6000000000000001E-2</v>
      </c>
      <c r="G27" s="7" t="s">
        <v>691</v>
      </c>
      <c r="H27" s="7">
        <v>-2.5999999999999999E-2</v>
      </c>
    </row>
    <row r="28" spans="1:8">
      <c r="A28" s="15" t="str">
        <f>VLOOKUP(B28,'Original 80 Items'!$A$1:$B$80,2,0)</f>
        <v>-I was physically exhausted after playing.</v>
      </c>
      <c r="B28" s="15" t="s">
        <v>120</v>
      </c>
      <c r="C28" s="15">
        <v>-4.2999999999999997E-2</v>
      </c>
      <c r="D28" s="15">
        <v>-2.5000000000000001E-2</v>
      </c>
      <c r="E28" s="15">
        <v>-4.4999999999999998E-2</v>
      </c>
      <c r="F28" s="7" t="s">
        <v>737</v>
      </c>
      <c r="G28" s="8" t="s">
        <v>1081</v>
      </c>
      <c r="H28" s="7" t="s">
        <v>1086</v>
      </c>
    </row>
    <row r="29" spans="1:8">
      <c r="A29" s="15" t="str">
        <f>VLOOKUP(B29,'Original 80 Items'!$A$1:$B$80,2,0)</f>
        <v>-I felt strained after playing.</v>
      </c>
      <c r="B29" s="15" t="s">
        <v>121</v>
      </c>
      <c r="C29" s="15" t="s">
        <v>414</v>
      </c>
      <c r="D29" s="15" t="s">
        <v>843</v>
      </c>
      <c r="E29" s="15">
        <v>5.0999999999999997E-2</v>
      </c>
      <c r="F29" s="7">
        <v>4.3999999999999997E-2</v>
      </c>
      <c r="G29" s="8" t="s">
        <v>835</v>
      </c>
      <c r="H29" s="7" t="s">
        <v>204</v>
      </c>
    </row>
    <row r="30" spans="1:8">
      <c r="A30" s="15" t="str">
        <f>VLOOKUP(B30,'Original 80 Items'!$A$1:$B$80,2,0)</f>
        <v>-The game required a lot of physical movement from me.</v>
      </c>
      <c r="B30" s="15" t="s">
        <v>122</v>
      </c>
      <c r="C30" s="15">
        <v>2E-3</v>
      </c>
      <c r="D30" s="15">
        <v>-1.4999999999999999E-2</v>
      </c>
      <c r="E30" s="15">
        <v>-1.6E-2</v>
      </c>
      <c r="F30" s="7">
        <v>4.8000000000000001E-2</v>
      </c>
      <c r="G30" s="7">
        <v>8.9999999999999993E-3</v>
      </c>
      <c r="H30" s="8" t="s">
        <v>380</v>
      </c>
    </row>
    <row r="31" spans="1:8">
      <c r="A31" s="15" t="str">
        <f>VLOOKUP(B31,'Original 80 Items'!$A$1:$B$80,2,0)</f>
        <v>-The game’s controls were like second nature to me.</v>
      </c>
      <c r="B31" s="15" t="s">
        <v>123</v>
      </c>
      <c r="C31" s="15" t="s">
        <v>338</v>
      </c>
      <c r="D31" s="15">
        <v>-2.5000000000000001E-2</v>
      </c>
      <c r="E31" s="15">
        <v>-1.7000000000000001E-2</v>
      </c>
      <c r="F31" s="8" t="s">
        <v>1029</v>
      </c>
      <c r="G31" s="7">
        <v>-8.0000000000000002E-3</v>
      </c>
      <c r="H31" s="7">
        <v>-2.1000000000000001E-2</v>
      </c>
    </row>
    <row r="32" spans="1:8">
      <c r="A32" s="15" t="str">
        <f>VLOOKUP(B32,'Original 80 Items'!$A$1:$B$80,2,0)</f>
        <v>-The controls were very natural to me.</v>
      </c>
      <c r="B32" s="15" t="s">
        <v>124</v>
      </c>
      <c r="C32" s="15">
        <v>-2.1000000000000001E-2</v>
      </c>
      <c r="D32" s="15">
        <v>-1.2999999999999999E-2</v>
      </c>
      <c r="E32" s="15" t="s">
        <v>972</v>
      </c>
      <c r="F32" s="8" t="s">
        <v>1034</v>
      </c>
      <c r="G32" s="7">
        <v>-2.1000000000000001E-2</v>
      </c>
      <c r="H32" s="7">
        <v>1.0999999999999999E-2</v>
      </c>
    </row>
    <row r="33" spans="1:8">
      <c r="A33" s="15" t="str">
        <f>VLOOKUP(B33,'Original 80 Items'!$A$1:$B$80,2,0)</f>
        <v>-The controls felt like an extension of me.</v>
      </c>
      <c r="B33" s="10" t="s">
        <v>125</v>
      </c>
      <c r="C33" s="15" t="s">
        <v>1040</v>
      </c>
      <c r="D33" s="15">
        <v>-5.0000000000000001E-3</v>
      </c>
      <c r="E33" s="15">
        <v>4.4999999999999998E-2</v>
      </c>
      <c r="F33" s="13" t="s">
        <v>1082</v>
      </c>
      <c r="G33" s="7">
        <v>2.7E-2</v>
      </c>
      <c r="H33" s="7" t="s">
        <v>436</v>
      </c>
    </row>
    <row r="34" spans="1:8">
      <c r="A34" s="15" t="str">
        <f>VLOOKUP(B34,'Original 80 Items'!$A$1:$B$80,2,0)</f>
        <v>-My body felt drained after gameplay.</v>
      </c>
      <c r="B34" s="15" t="s">
        <v>126</v>
      </c>
      <c r="C34" s="15">
        <v>1.7000000000000001E-2</v>
      </c>
      <c r="D34" s="15">
        <v>4.1000000000000002E-2</v>
      </c>
      <c r="E34" s="15" t="s">
        <v>615</v>
      </c>
      <c r="F34" s="7" t="s">
        <v>492</v>
      </c>
      <c r="G34" s="8" t="s">
        <v>609</v>
      </c>
      <c r="H34" s="7" t="s">
        <v>243</v>
      </c>
    </row>
    <row r="35" spans="1:8">
      <c r="A35" s="15" t="str">
        <f>VLOOKUP(B35,'Original 80 Items'!$A$1:$B$80,2,0)</f>
        <v>-The game controls were easy to handle for me.</v>
      </c>
      <c r="B35" s="15" t="s">
        <v>129</v>
      </c>
      <c r="C35" s="15" t="s">
        <v>363</v>
      </c>
      <c r="D35" s="15">
        <v>-3.7999999999999999E-2</v>
      </c>
      <c r="E35" s="15">
        <v>-3.0000000000000001E-3</v>
      </c>
      <c r="F35" s="8" t="s">
        <v>863</v>
      </c>
      <c r="G35" s="7">
        <v>-1.7999999999999999E-2</v>
      </c>
      <c r="H35" s="7" t="s">
        <v>778</v>
      </c>
    </row>
    <row r="36" spans="1:8">
      <c r="A36" s="15" t="str">
        <f>VLOOKUP(B36,'Original 80 Items'!$A$1:$B$80,2,0)</f>
        <v>-The game was physically demanding.</v>
      </c>
      <c r="B36" s="15" t="s">
        <v>130</v>
      </c>
      <c r="C36" s="15" t="s">
        <v>226</v>
      </c>
      <c r="D36" s="15">
        <v>1E-3</v>
      </c>
      <c r="E36" s="15">
        <v>1.7999999999999999E-2</v>
      </c>
      <c r="F36" s="7">
        <v>-2.1000000000000001E-2</v>
      </c>
      <c r="G36" s="7">
        <v>0.09</v>
      </c>
      <c r="H36" s="8" t="s">
        <v>794</v>
      </c>
    </row>
    <row r="37" spans="1:8">
      <c r="A37" s="15" t="str">
        <f>VLOOKUP(B37,'Original 80 Items'!$A$1:$B$80,2,0)</f>
        <v>-The game controls tripped me up.</v>
      </c>
      <c r="B37" s="15" t="s">
        <v>132</v>
      </c>
      <c r="C37" s="15" t="s">
        <v>353</v>
      </c>
      <c r="D37" s="15">
        <v>2.3E-2</v>
      </c>
      <c r="E37" s="15">
        <v>-2.8000000000000001E-2</v>
      </c>
      <c r="F37" s="8" t="s">
        <v>975</v>
      </c>
      <c r="G37" s="7">
        <v>6.3E-2</v>
      </c>
      <c r="H37" s="7" t="s">
        <v>305</v>
      </c>
    </row>
    <row r="38" spans="1:8">
      <c r="A38" s="15" t="str">
        <f>VLOOKUP(B38,'Original 80 Items'!$A$1:$B$80,2,0)</f>
        <v>-I felt a lot of physical discomfort when playing.</v>
      </c>
      <c r="B38" s="10" t="s">
        <v>133</v>
      </c>
      <c r="C38" s="15" t="s">
        <v>872</v>
      </c>
      <c r="D38" s="15">
        <v>6.2E-2</v>
      </c>
      <c r="E38" s="15">
        <v>2.7E-2</v>
      </c>
      <c r="F38" s="7" t="s">
        <v>291</v>
      </c>
      <c r="G38" s="7" t="s">
        <v>650</v>
      </c>
      <c r="H38" s="10" t="s">
        <v>775</v>
      </c>
    </row>
    <row r="39" spans="1:8">
      <c r="A39" s="15" t="str">
        <f>VLOOKUP(B39,'Original 80 Items'!$A$1:$B$80,2,0)</f>
        <v>-I was physically overwhelmed when playing the game.</v>
      </c>
      <c r="B39" s="10" t="s">
        <v>134</v>
      </c>
      <c r="C39" s="15">
        <v>-4.2999999999999997E-2</v>
      </c>
      <c r="D39" s="15">
        <v>0.05</v>
      </c>
      <c r="E39" s="15" t="s">
        <v>268</v>
      </c>
      <c r="F39" s="7">
        <v>1.7999999999999999E-2</v>
      </c>
      <c r="G39" s="10" t="s">
        <v>375</v>
      </c>
      <c r="H39" s="7" t="s">
        <v>663</v>
      </c>
    </row>
    <row r="40" spans="1:8">
      <c r="A40" s="15" t="str">
        <f>VLOOKUP(B40,'Original 80 Items'!$A$1:$B$80,2,0)</f>
        <v>-I was tired after playing this game.</v>
      </c>
      <c r="B40" s="15" t="s">
        <v>136</v>
      </c>
      <c r="C40" s="15" t="s">
        <v>288</v>
      </c>
      <c r="D40" s="15">
        <v>-1.7999999999999999E-2</v>
      </c>
      <c r="E40" s="15">
        <v>-3.1E-2</v>
      </c>
      <c r="F40" s="7">
        <v>-4.0000000000000001E-3</v>
      </c>
      <c r="G40" s="8" t="s">
        <v>788</v>
      </c>
      <c r="H40" s="7">
        <v>2.1999999999999999E-2</v>
      </c>
    </row>
    <row r="41" spans="1:8">
      <c r="A41" s="15" t="str">
        <f>VLOOKUP(B41,'Original 80 Items'!$A$1:$B$80,2,0)</f>
        <v>-The physical requirements to play this game had an impact on how I played.</v>
      </c>
      <c r="B41" s="15" t="s">
        <v>137</v>
      </c>
      <c r="C41" s="15">
        <v>0.02</v>
      </c>
      <c r="D41" s="15">
        <v>4.9000000000000002E-2</v>
      </c>
      <c r="E41" s="15">
        <v>3.4000000000000002E-2</v>
      </c>
      <c r="F41" s="7">
        <v>4.5999999999999999E-2</v>
      </c>
      <c r="G41" s="7">
        <v>2.1000000000000001E-2</v>
      </c>
      <c r="H41" s="8" t="s">
        <v>578</v>
      </c>
    </row>
    <row r="42" spans="1:8">
      <c r="A42" s="15" t="str">
        <f>VLOOKUP(B42,'Original 80 Items'!$A$1:$B$80,2,0)</f>
        <v>-This game was socially demanding.</v>
      </c>
      <c r="B42" s="15" t="s">
        <v>141</v>
      </c>
      <c r="C42" s="15">
        <v>5.7000000000000002E-2</v>
      </c>
      <c r="D42" s="15">
        <v>-1E-3</v>
      </c>
      <c r="E42" s="17" t="s">
        <v>607</v>
      </c>
      <c r="F42" s="7">
        <v>3.7999999999999999E-2</v>
      </c>
      <c r="G42" s="7">
        <v>2.9000000000000001E-2</v>
      </c>
      <c r="H42" s="7" t="s">
        <v>319</v>
      </c>
    </row>
    <row r="43" spans="1:8">
      <c r="A43" s="15" t="str">
        <f>VLOOKUP(B43,'Original 80 Items'!$A$1:$B$80,2,0)</f>
        <v>-While playing, I was aware of others in the game.</v>
      </c>
      <c r="B43" s="15" t="s">
        <v>142</v>
      </c>
      <c r="C43" s="15">
        <v>1.4999999999999999E-2</v>
      </c>
      <c r="D43" s="15" t="s">
        <v>1083</v>
      </c>
      <c r="E43" s="17" t="s">
        <v>1003</v>
      </c>
      <c r="F43" s="7" t="s">
        <v>431</v>
      </c>
      <c r="G43" s="7">
        <v>-4.3999999999999997E-2</v>
      </c>
      <c r="H43" s="7">
        <v>-0.01</v>
      </c>
    </row>
    <row r="44" spans="1:8">
      <c r="A44" s="15" t="str">
        <f>VLOOKUP(B44,'Original 80 Items'!$A$1:$B$80,2,0)</f>
        <v>-This game was unexpectedly social for me.</v>
      </c>
      <c r="B44" s="10" t="s">
        <v>144</v>
      </c>
      <c r="C44" s="15">
        <v>-0.03</v>
      </c>
      <c r="D44" s="15">
        <v>2.7E-2</v>
      </c>
      <c r="E44" s="13" t="s">
        <v>888</v>
      </c>
      <c r="F44" s="7">
        <v>-3.5000000000000003E-2</v>
      </c>
      <c r="G44" s="7">
        <v>-2E-3</v>
      </c>
      <c r="H44" s="7" t="s">
        <v>753</v>
      </c>
    </row>
    <row r="45" spans="1:8">
      <c r="A45" s="15" t="str">
        <f>VLOOKUP(B45,'Original 80 Items'!$A$1:$B$80,2,0)</f>
        <v>-During gameplay, I felt strong social connections with others.</v>
      </c>
      <c r="B45" s="15" t="s">
        <v>145</v>
      </c>
      <c r="C45" s="15">
        <v>-3.6999999999999998E-2</v>
      </c>
      <c r="D45" s="15" t="s">
        <v>239</v>
      </c>
      <c r="E45" s="17" t="s">
        <v>845</v>
      </c>
      <c r="F45" s="7" t="s">
        <v>267</v>
      </c>
      <c r="G45" s="7">
        <v>5.0000000000000001E-3</v>
      </c>
      <c r="H45" s="7">
        <v>-2.1000000000000001E-2</v>
      </c>
    </row>
    <row r="46" spans="1:8">
      <c r="A46" s="15" t="str">
        <f>VLOOKUP(B46,'Original 80 Items'!$A$1:$B$80,2,0)</f>
        <v>-I felt pressure to have relationships with others in the game.</v>
      </c>
      <c r="B46" s="10" t="s">
        <v>146</v>
      </c>
      <c r="C46" s="15">
        <v>4.2000000000000003E-2</v>
      </c>
      <c r="D46" s="15" t="s">
        <v>850</v>
      </c>
      <c r="E46" s="13" t="s">
        <v>1084</v>
      </c>
      <c r="F46" s="7" t="s">
        <v>605</v>
      </c>
      <c r="G46" s="7">
        <v>6.8000000000000005E-2</v>
      </c>
      <c r="H46" s="7">
        <v>1.7999999999999999E-2</v>
      </c>
    </row>
    <row r="47" spans="1:8">
      <c r="A47" s="15" t="str">
        <f>VLOOKUP(B47,'Original 80 Items'!$A$1:$B$80,2,0)</f>
        <v>-I felt obligated to others, while playing.</v>
      </c>
      <c r="B47" s="15" t="s">
        <v>147</v>
      </c>
      <c r="C47" s="15" t="s">
        <v>372</v>
      </c>
      <c r="D47" s="15">
        <v>-5.2999999999999999E-2</v>
      </c>
      <c r="E47" s="17" t="s">
        <v>1041</v>
      </c>
      <c r="F47" s="7">
        <v>3.4000000000000002E-2</v>
      </c>
      <c r="G47" s="7">
        <v>0.05</v>
      </c>
      <c r="H47" s="7">
        <v>0.03</v>
      </c>
    </row>
    <row r="48" spans="1:8">
      <c r="A48" s="15" t="str">
        <f>VLOOKUP(B48,'Original 80 Items'!$A$1:$B$80,2,0)</f>
        <v>-The social connections in this game were very energizing to me.</v>
      </c>
      <c r="B48" s="15" t="s">
        <v>150</v>
      </c>
      <c r="C48" s="15">
        <v>-5.0999999999999997E-2</v>
      </c>
      <c r="D48" s="15" t="s">
        <v>725</v>
      </c>
      <c r="E48" s="17" t="s">
        <v>672</v>
      </c>
      <c r="F48" s="7">
        <v>-4.7E-2</v>
      </c>
      <c r="G48" s="7">
        <v>-0.03</v>
      </c>
      <c r="H48" s="7">
        <v>1.9E-2</v>
      </c>
    </row>
    <row r="49" spans="1:10">
      <c r="A49" s="15" t="str">
        <f>VLOOKUP(B49,'Original 80 Items'!$A$1:$B$80,2,0)</f>
        <v>-When playing, I could feel the presence of others around me.</v>
      </c>
      <c r="B49" s="10" t="s">
        <v>151</v>
      </c>
      <c r="C49" s="15">
        <v>-7.0000000000000001E-3</v>
      </c>
      <c r="D49" s="15">
        <v>1.0999999999999999E-2</v>
      </c>
      <c r="E49" s="13" t="s">
        <v>908</v>
      </c>
      <c r="F49" s="7">
        <v>-5.6000000000000001E-2</v>
      </c>
      <c r="G49" s="7">
        <v>-6.0000000000000001E-3</v>
      </c>
      <c r="H49" s="7" t="s">
        <v>331</v>
      </c>
    </row>
    <row r="50" spans="1:10">
      <c r="A50" s="15" t="str">
        <f>VLOOKUP(B50,'Original 80 Items'!$A$1:$B$80,2,0)</f>
        <v>-I was compelled to interact with others in the game.</v>
      </c>
      <c r="B50" s="15" t="s">
        <v>152</v>
      </c>
      <c r="C50" s="15">
        <v>1E-3</v>
      </c>
      <c r="D50" s="15">
        <v>0.02</v>
      </c>
      <c r="E50" s="17" t="s">
        <v>1043</v>
      </c>
      <c r="F50" s="7">
        <v>-4.3999999999999997E-2</v>
      </c>
      <c r="G50" s="7">
        <v>-1.7000000000000001E-2</v>
      </c>
      <c r="H50" s="7">
        <v>1.6E-2</v>
      </c>
    </row>
    <row r="51" spans="1:10">
      <c r="A51" s="15" t="str">
        <f>VLOOKUP(B51,'Original 80 Items'!$A$1:$B$80,2,0)</f>
        <v>-I was concerned with how I interacted with others in the game.</v>
      </c>
      <c r="B51" s="15" t="s">
        <v>154</v>
      </c>
      <c r="C51" s="15">
        <v>3.4000000000000002E-2</v>
      </c>
      <c r="D51" s="15" t="s">
        <v>691</v>
      </c>
      <c r="E51" s="17" t="s">
        <v>769</v>
      </c>
      <c r="F51" s="7" t="s">
        <v>319</v>
      </c>
      <c r="G51" s="7" t="s">
        <v>400</v>
      </c>
      <c r="H51" s="7" t="s">
        <v>443</v>
      </c>
    </row>
    <row r="52" spans="1:10">
      <c r="A52" s="15" t="str">
        <f>VLOOKUP(B52,'Original 80 Items'!$A$1:$B$80,2,0)</f>
        <v>-I cared a lot about what others thought of me in the game.</v>
      </c>
      <c r="B52" s="10" t="s">
        <v>155</v>
      </c>
      <c r="C52" s="15">
        <v>-8.9999999999999993E-3</v>
      </c>
      <c r="D52" s="15" t="s">
        <v>228</v>
      </c>
      <c r="E52" s="13" t="s">
        <v>673</v>
      </c>
      <c r="F52" s="7">
        <v>1.0999999999999999E-2</v>
      </c>
      <c r="G52" s="7" t="s">
        <v>568</v>
      </c>
      <c r="H52" s="7">
        <v>-4.1000000000000002E-2</v>
      </c>
    </row>
    <row r="53" spans="1:10">
      <c r="A53" s="15" t="str">
        <f>VLOOKUP(B53,'Original 80 Items'!$A$1:$B$80,2,0)</f>
        <v>-Being around others in the game had an impact on how I played.</v>
      </c>
      <c r="B53" s="15" t="s">
        <v>156</v>
      </c>
      <c r="C53" s="15">
        <v>6.2E-2</v>
      </c>
      <c r="D53" s="15" t="s">
        <v>737</v>
      </c>
      <c r="E53" s="17" t="s">
        <v>412</v>
      </c>
      <c r="F53" s="7">
        <v>-4.8000000000000001E-2</v>
      </c>
      <c r="G53" s="7">
        <v>2.3E-2</v>
      </c>
      <c r="H53" s="7">
        <v>0.04</v>
      </c>
    </row>
    <row r="54" spans="1:10">
      <c r="A54" s="15" t="str">
        <f>VLOOKUP(B54,'Original 80 Items'!$A$1:$B$80,2,0)</f>
        <v>-I didn’t notice any others while playing the game.</v>
      </c>
      <c r="B54" s="10" t="s">
        <v>157</v>
      </c>
      <c r="C54" s="15">
        <v>-0.06</v>
      </c>
      <c r="D54" s="15" t="s">
        <v>728</v>
      </c>
      <c r="E54" s="13" t="s">
        <v>622</v>
      </c>
      <c r="F54" s="7">
        <v>-2.5000000000000001E-2</v>
      </c>
      <c r="G54" s="7" t="s">
        <v>706</v>
      </c>
      <c r="H54" s="7">
        <v>-1.6E-2</v>
      </c>
    </row>
    <row r="55" spans="1:10">
      <c r="A55" s="15" t="str">
        <f>VLOOKUP(B55,'Original 80 Items'!$A$1:$B$80,2,0)</f>
        <v>-The game placed a priority on social relationships.</v>
      </c>
      <c r="B55" s="15" t="s">
        <v>158</v>
      </c>
      <c r="C55" s="15">
        <v>-4.2999999999999997E-2</v>
      </c>
      <c r="D55" s="15" t="s">
        <v>699</v>
      </c>
      <c r="E55" s="17" t="s">
        <v>254</v>
      </c>
      <c r="F55" s="7" t="s">
        <v>406</v>
      </c>
      <c r="G55" s="7">
        <v>-5.0000000000000001E-3</v>
      </c>
      <c r="H55" s="7">
        <v>-4.9000000000000002E-2</v>
      </c>
    </row>
    <row r="56" spans="1:10">
      <c r="A56" s="15" t="str">
        <f>VLOOKUP(B56,'Original 80 Items'!$A$1:$B$80,2,0)</f>
        <v>-Socializing was an important part of playing this game.</v>
      </c>
      <c r="B56" s="15" t="s">
        <v>159</v>
      </c>
      <c r="C56" s="15">
        <v>2.7E-2</v>
      </c>
      <c r="D56" s="15" t="s">
        <v>721</v>
      </c>
      <c r="E56" s="17" t="s">
        <v>1085</v>
      </c>
      <c r="F56" s="7">
        <v>1.0999999999999999E-2</v>
      </c>
      <c r="G56" s="7" t="s">
        <v>453</v>
      </c>
      <c r="H56" s="7">
        <v>3.4000000000000002E-2</v>
      </c>
    </row>
    <row r="57" spans="1:10">
      <c r="A57" s="15"/>
      <c r="B57" s="15"/>
      <c r="C57" s="15"/>
      <c r="D57" s="15"/>
      <c r="E57" s="15"/>
      <c r="F57" s="15"/>
      <c r="G57" s="15"/>
    </row>
    <row r="58" spans="1:10">
      <c r="A58" s="15"/>
      <c r="B58" s="15"/>
      <c r="C58" s="15"/>
      <c r="D58" s="15"/>
      <c r="E58" s="15"/>
      <c r="F58" s="15"/>
      <c r="G58" s="15"/>
    </row>
    <row r="59" spans="1:10">
      <c r="A59" s="15"/>
      <c r="B59" s="15"/>
      <c r="C59" s="15"/>
      <c r="D59" s="15"/>
      <c r="E59" s="15"/>
      <c r="F59" s="15"/>
      <c r="G59" s="15"/>
      <c r="J59" s="18"/>
    </row>
    <row r="60" spans="1:10">
      <c r="A60" s="15"/>
      <c r="B60" s="15"/>
      <c r="C60" s="15"/>
      <c r="D60" s="15"/>
      <c r="E60" s="15"/>
      <c r="F60" s="15"/>
      <c r="G60" s="15"/>
    </row>
    <row r="61" spans="1:10">
      <c r="A61" s="15"/>
      <c r="B61" s="15"/>
      <c r="C61" s="15"/>
      <c r="D61" s="15"/>
      <c r="E61" s="15"/>
      <c r="F61" s="15"/>
      <c r="G61" s="15"/>
    </row>
    <row r="62" spans="1:10">
      <c r="A62" s="15"/>
      <c r="B62" s="15"/>
      <c r="C62" s="15"/>
      <c r="D62" s="15"/>
      <c r="E62" s="15"/>
      <c r="F62" s="15"/>
      <c r="G62" s="15"/>
    </row>
    <row r="63" spans="1:10">
      <c r="A63" s="15"/>
      <c r="B63" s="15"/>
      <c r="C63" s="15"/>
      <c r="D63" s="15"/>
      <c r="E63" s="15"/>
      <c r="F63" s="15"/>
      <c r="G63" s="15"/>
    </row>
    <row r="64" spans="1:10">
      <c r="A64" s="15"/>
      <c r="B64" s="15"/>
      <c r="C64" s="15"/>
      <c r="D64" s="15"/>
      <c r="E64" s="15"/>
      <c r="F64" s="15"/>
      <c r="G64" s="15"/>
    </row>
    <row r="65" spans="1:7">
      <c r="A65" s="15"/>
      <c r="B65" s="15"/>
      <c r="C65" s="15"/>
      <c r="D65" s="15"/>
      <c r="E65" s="15"/>
      <c r="F65" s="15"/>
      <c r="G65" s="15"/>
    </row>
    <row r="66" spans="1:7">
      <c r="A66" s="15"/>
      <c r="B66" s="15"/>
      <c r="C66" s="15"/>
      <c r="D66" s="15"/>
      <c r="E66" s="15"/>
      <c r="F66" s="15"/>
      <c r="G66" s="15"/>
    </row>
    <row r="67" spans="1:7">
      <c r="A67" s="15"/>
      <c r="B67" s="15"/>
      <c r="C67" s="15"/>
      <c r="D67" s="15"/>
      <c r="E67" s="15"/>
      <c r="F67" s="15"/>
      <c r="G67" s="15"/>
    </row>
    <row r="68" spans="1:7">
      <c r="A68" s="15"/>
      <c r="B68" s="15"/>
      <c r="C68" s="15"/>
      <c r="D68" s="15"/>
      <c r="E68" s="15"/>
      <c r="F68" s="15"/>
      <c r="G68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24" zoomScale="125" zoomScaleNormal="125" zoomScalePageLayoutView="125" workbookViewId="0">
      <selection activeCell="B2" sqref="B2:D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9" width="6.84765625" style="7" bestFit="1" customWidth="1"/>
    <col min="10" max="16384" width="10.84765625" style="7"/>
  </cols>
  <sheetData>
    <row r="1" spans="1:9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9">
        <v>6</v>
      </c>
      <c r="I1" s="9">
        <v>7</v>
      </c>
    </row>
    <row r="2" spans="1:9">
      <c r="A2" s="15" t="str">
        <f>VLOOKUP(B2,'Original 80 Items'!$A$1:$B$80,2,0)</f>
        <v>-The game involved a lot of problem-solving.</v>
      </c>
      <c r="B2" s="15" t="s">
        <v>81</v>
      </c>
      <c r="C2" s="17" t="s">
        <v>683</v>
      </c>
      <c r="D2" s="15">
        <v>-2.7E-2</v>
      </c>
      <c r="E2" s="15">
        <v>-7.0000000000000001E-3</v>
      </c>
      <c r="F2" s="7">
        <v>-2.4E-2</v>
      </c>
      <c r="G2" s="7" t="s">
        <v>378</v>
      </c>
      <c r="H2" s="15" t="s">
        <v>671</v>
      </c>
      <c r="I2" s="15">
        <v>-7.0999999999999994E-2</v>
      </c>
    </row>
    <row r="3" spans="1:9">
      <c r="A3" s="15" t="str">
        <f>VLOOKUP(B3,'Original 80 Items'!$A$1:$B$80,2,0)</f>
        <v>-The game was cognitively demanding.</v>
      </c>
      <c r="B3" s="15" t="s">
        <v>82</v>
      </c>
      <c r="C3" s="17" t="s">
        <v>1059</v>
      </c>
      <c r="D3" s="15" t="s">
        <v>504</v>
      </c>
      <c r="E3" s="15">
        <v>-1.4999999999999999E-2</v>
      </c>
      <c r="F3" s="7" t="s">
        <v>452</v>
      </c>
      <c r="G3" s="7">
        <v>2.5000000000000001E-2</v>
      </c>
      <c r="H3" s="15">
        <v>-3.2000000000000001E-2</v>
      </c>
      <c r="I3" s="15">
        <v>1.9E-2</v>
      </c>
    </row>
    <row r="4" spans="1:9">
      <c r="A4" s="15" t="str">
        <f>VLOOKUP(B4,'Original 80 Items'!$A$1:$B$80,2,0)</f>
        <v>-I had to think very hard when playing the game.</v>
      </c>
      <c r="B4" s="15" t="s">
        <v>83</v>
      </c>
      <c r="C4" s="17" t="s">
        <v>953</v>
      </c>
      <c r="D4" s="15" t="s">
        <v>376</v>
      </c>
      <c r="E4" s="15">
        <v>-1.7999999999999999E-2</v>
      </c>
      <c r="F4" s="7">
        <v>3.6999999999999998E-2</v>
      </c>
      <c r="G4" s="7">
        <v>3.4000000000000002E-2</v>
      </c>
      <c r="H4" s="15">
        <v>-3.0000000000000001E-3</v>
      </c>
      <c r="I4" s="15">
        <v>0</v>
      </c>
    </row>
    <row r="5" spans="1:9">
      <c r="A5" s="15" t="str">
        <f>VLOOKUP(B5,'Original 80 Items'!$A$1:$B$80,2,0)</f>
        <v>-The game required a lot of mental gymnastics.</v>
      </c>
      <c r="B5" s="15" t="s">
        <v>84</v>
      </c>
      <c r="C5" s="17" t="s">
        <v>567</v>
      </c>
      <c r="D5" s="15">
        <v>-1.4999999999999999E-2</v>
      </c>
      <c r="E5" s="15">
        <v>2.9000000000000001E-2</v>
      </c>
      <c r="F5" s="7">
        <v>1.2999999999999999E-2</v>
      </c>
      <c r="G5" s="7">
        <v>0.05</v>
      </c>
      <c r="H5" s="15">
        <v>-1E-3</v>
      </c>
      <c r="I5" s="15">
        <v>5.2999999999999999E-2</v>
      </c>
    </row>
    <row r="6" spans="1:9">
      <c r="A6" s="15" t="str">
        <f>VLOOKUP(B6,'Original 80 Items'!$A$1:$B$80,2,0)</f>
        <v>-The mental challenges in this game had an impact on how I played.</v>
      </c>
      <c r="B6" s="15" t="s">
        <v>88</v>
      </c>
      <c r="C6" s="17" t="s">
        <v>316</v>
      </c>
      <c r="D6" s="15">
        <v>5.7000000000000002E-2</v>
      </c>
      <c r="E6" s="15" t="s">
        <v>677</v>
      </c>
      <c r="F6" s="7">
        <v>2.4E-2</v>
      </c>
      <c r="G6" s="7">
        <v>4.4999999999999998E-2</v>
      </c>
      <c r="H6" s="15" t="s">
        <v>248</v>
      </c>
      <c r="I6" s="15">
        <v>-8.0000000000000002E-3</v>
      </c>
    </row>
    <row r="7" spans="1:9">
      <c r="A7" s="15" t="str">
        <f>VLOOKUP(B7,'Original 80 Items'!$A$1:$B$80,2,0)</f>
        <v>-This game doesn’t require a lot of mental effort.</v>
      </c>
      <c r="B7" s="15" t="s">
        <v>89</v>
      </c>
      <c r="C7" s="17" t="s">
        <v>1043</v>
      </c>
      <c r="D7" s="15" t="s">
        <v>562</v>
      </c>
      <c r="E7" s="15">
        <v>-5.1999999999999998E-2</v>
      </c>
      <c r="F7" s="7">
        <v>2.5999999999999999E-2</v>
      </c>
      <c r="G7" s="7" t="s">
        <v>721</v>
      </c>
      <c r="H7" s="15" t="s">
        <v>259</v>
      </c>
      <c r="I7" s="15">
        <v>0.01</v>
      </c>
    </row>
    <row r="8" spans="1:9">
      <c r="A8" s="15" t="str">
        <f>VLOOKUP(B8,'Original 80 Items'!$A$1:$B$80,2,0)</f>
        <v>-The game made me draw on all of my mental resources.</v>
      </c>
      <c r="B8" s="15" t="s">
        <v>96</v>
      </c>
      <c r="C8" s="17" t="s">
        <v>348</v>
      </c>
      <c r="D8" s="15">
        <v>3.7999999999999999E-2</v>
      </c>
      <c r="E8" s="15">
        <v>-2.4E-2</v>
      </c>
      <c r="F8" s="7">
        <v>-1.0999999999999999E-2</v>
      </c>
      <c r="G8" s="7">
        <v>6.2E-2</v>
      </c>
      <c r="H8" s="15" t="s">
        <v>291</v>
      </c>
      <c r="I8" s="15">
        <v>3.7999999999999999E-2</v>
      </c>
    </row>
    <row r="9" spans="1:9">
      <c r="A9" s="15" t="str">
        <f>VLOOKUP(B9,'Original 80 Items'!$A$1:$B$80,2,0)</f>
        <v>-The game required me to keep track of a lot of things.</v>
      </c>
      <c r="B9" s="10" t="s">
        <v>97</v>
      </c>
      <c r="C9" s="13" t="s">
        <v>1060</v>
      </c>
      <c r="D9" s="15">
        <v>0.04</v>
      </c>
      <c r="E9" s="15" t="s">
        <v>253</v>
      </c>
      <c r="F9" s="7">
        <v>-8.9999999999999993E-3</v>
      </c>
      <c r="G9" s="7">
        <v>-8.0000000000000002E-3</v>
      </c>
      <c r="H9" s="7" t="s">
        <v>516</v>
      </c>
      <c r="I9" s="7">
        <v>2.5000000000000001E-2</v>
      </c>
    </row>
    <row r="10" spans="1:9">
      <c r="A10" s="15" t="str">
        <f>VLOOKUP(B10,'Original 80 Items'!$A$1:$B$80,2,0)</f>
        <v>-The game stimulated my brain.</v>
      </c>
      <c r="B10" s="15" t="s">
        <v>98</v>
      </c>
      <c r="C10" s="17" t="s">
        <v>1061</v>
      </c>
      <c r="D10" s="15" t="s">
        <v>339</v>
      </c>
      <c r="E10" s="15">
        <v>1.2999999999999999E-2</v>
      </c>
      <c r="F10" s="7" t="s">
        <v>579</v>
      </c>
      <c r="G10" s="7">
        <v>-2.8000000000000001E-2</v>
      </c>
      <c r="H10" s="7">
        <v>4.5999999999999999E-2</v>
      </c>
      <c r="I10" s="7">
        <v>-2.1000000000000001E-2</v>
      </c>
    </row>
    <row r="11" spans="1:9">
      <c r="A11" s="15" t="str">
        <f>VLOOKUP(B11,'Original 80 Items'!$A$1:$B$80,2,0)</f>
        <v>-I had to think through what was happening in the game.</v>
      </c>
      <c r="B11" s="10" t="s">
        <v>99</v>
      </c>
      <c r="C11" s="13" t="s">
        <v>1062</v>
      </c>
      <c r="D11" s="15">
        <v>5.3999999999999999E-2</v>
      </c>
      <c r="E11" s="15" t="s">
        <v>222</v>
      </c>
      <c r="F11" s="7">
        <v>5.7000000000000002E-2</v>
      </c>
      <c r="G11" s="7">
        <v>4.3999999999999997E-2</v>
      </c>
      <c r="H11" s="7">
        <v>5.0000000000000001E-3</v>
      </c>
      <c r="I11" s="7" t="s">
        <v>231</v>
      </c>
    </row>
    <row r="12" spans="1:9">
      <c r="A12" s="15" t="str">
        <f>VLOOKUP(B12,'Original 80 Items'!$A$1:$B$80,2,0)</f>
        <v>-I was emotionally exhausted after playing the game.</v>
      </c>
      <c r="B12" s="10" t="s">
        <v>100</v>
      </c>
      <c r="C12" s="15" t="s">
        <v>562</v>
      </c>
      <c r="D12" s="15" t="s">
        <v>511</v>
      </c>
      <c r="E12" s="15">
        <v>3.5999999999999997E-2</v>
      </c>
      <c r="F12" s="7">
        <v>2.8000000000000001E-2</v>
      </c>
      <c r="G12" s="13" t="s">
        <v>610</v>
      </c>
      <c r="H12" s="7" t="s">
        <v>461</v>
      </c>
      <c r="I12" s="7">
        <v>-6.5000000000000002E-2</v>
      </c>
    </row>
    <row r="13" spans="1:9">
      <c r="A13" s="15" t="str">
        <f>VLOOKUP(B13,'Original 80 Items'!$A$1:$B$80,2,0)</f>
        <v>-I was emotionally invested in the game.</v>
      </c>
      <c r="B13" s="15" t="s">
        <v>101</v>
      </c>
      <c r="C13" s="15">
        <v>4.1000000000000002E-2</v>
      </c>
      <c r="D13" s="17" t="s">
        <v>953</v>
      </c>
      <c r="E13" s="15">
        <v>1.4E-2</v>
      </c>
      <c r="F13" s="7">
        <v>1.7000000000000001E-2</v>
      </c>
      <c r="G13" s="7">
        <v>6.0999999999999999E-2</v>
      </c>
      <c r="H13" s="7">
        <v>-8.0000000000000002E-3</v>
      </c>
      <c r="I13" s="7">
        <v>-5.0000000000000001E-3</v>
      </c>
    </row>
    <row r="14" spans="1:9">
      <c r="A14" s="15" t="str">
        <f>VLOOKUP(B14,'Original 80 Items'!$A$1:$B$80,2,0)</f>
        <v>-The game really got to me.</v>
      </c>
      <c r="B14" s="10" t="s">
        <v>102</v>
      </c>
      <c r="C14" s="15" t="s">
        <v>547</v>
      </c>
      <c r="D14" s="10" t="s">
        <v>215</v>
      </c>
      <c r="E14" s="15">
        <v>2.1000000000000001E-2</v>
      </c>
      <c r="F14" s="7">
        <v>-4.5999999999999999E-2</v>
      </c>
      <c r="G14" s="7" t="s">
        <v>568</v>
      </c>
      <c r="H14" s="7" t="s">
        <v>361</v>
      </c>
      <c r="I14" s="7">
        <v>3.1E-2</v>
      </c>
    </row>
    <row r="15" spans="1:9">
      <c r="A15" s="15" t="str">
        <f>VLOOKUP(B15,'Original 80 Items'!$A$1:$B$80,2,0)</f>
        <v>-The game gave me the feels.</v>
      </c>
      <c r="B15" s="15" t="s">
        <v>103</v>
      </c>
      <c r="C15" s="15">
        <v>-1.4E-2</v>
      </c>
      <c r="D15" s="13" t="s">
        <v>1063</v>
      </c>
      <c r="E15" s="15">
        <v>-1.7000000000000001E-2</v>
      </c>
      <c r="F15" s="7">
        <v>-1.2E-2</v>
      </c>
      <c r="G15" s="7">
        <v>2E-3</v>
      </c>
      <c r="H15" s="10" t="s">
        <v>804</v>
      </c>
      <c r="I15" s="7">
        <v>-2.5999999999999999E-2</v>
      </c>
    </row>
    <row r="16" spans="1:9">
      <c r="A16" s="15" t="str">
        <f>VLOOKUP(B16,'Original 80 Items'!$A$1:$B$80,2,0)</f>
        <v>-I cared deeply about what was happening in the game.</v>
      </c>
      <c r="B16" s="15" t="s">
        <v>104</v>
      </c>
      <c r="C16" s="15" t="s">
        <v>432</v>
      </c>
      <c r="D16" s="17" t="s">
        <v>273</v>
      </c>
      <c r="E16" s="15">
        <v>2.4E-2</v>
      </c>
      <c r="F16" s="7" t="s">
        <v>630</v>
      </c>
      <c r="G16" s="7">
        <v>-8.0000000000000002E-3</v>
      </c>
      <c r="H16" s="7">
        <v>0.03</v>
      </c>
      <c r="I16" s="7">
        <v>6.3E-2</v>
      </c>
    </row>
    <row r="17" spans="1:9">
      <c r="A17" s="15" t="str">
        <f>VLOOKUP(B17,'Original 80 Items'!$A$1:$B$80,2,0)</f>
        <v>-I was moved by the game.</v>
      </c>
      <c r="B17" s="10" t="s">
        <v>105</v>
      </c>
      <c r="C17" s="15" t="s">
        <v>414</v>
      </c>
      <c r="D17" s="13" t="s">
        <v>868</v>
      </c>
      <c r="E17" s="15">
        <v>-0.02</v>
      </c>
      <c r="F17" s="7">
        <v>-3.2000000000000001E-2</v>
      </c>
      <c r="G17" s="7">
        <v>-2.1000000000000001E-2</v>
      </c>
      <c r="H17" s="10" t="s">
        <v>209</v>
      </c>
      <c r="I17" s="7" t="s">
        <v>268</v>
      </c>
    </row>
    <row r="18" spans="1:9">
      <c r="A18" s="15" t="str">
        <f>VLOOKUP(B18,'Original 80 Items'!$A$1:$B$80,2,0)</f>
        <v>-I wasn’t emotionally invested in the outcomes of the game.</v>
      </c>
      <c r="B18" s="15" t="s">
        <v>106</v>
      </c>
      <c r="C18" s="15">
        <v>-1.2999999999999999E-2</v>
      </c>
      <c r="D18" s="17" t="s">
        <v>675</v>
      </c>
      <c r="E18" s="15" t="s">
        <v>303</v>
      </c>
      <c r="F18" s="7">
        <v>5.2999999999999999E-2</v>
      </c>
      <c r="G18" s="7">
        <v>-1.6E-2</v>
      </c>
      <c r="H18" s="7" t="s">
        <v>1071</v>
      </c>
      <c r="I18" s="7">
        <v>-1.4999999999999999E-2</v>
      </c>
    </row>
    <row r="19" spans="1:9">
      <c r="A19" s="15" t="str">
        <f>VLOOKUP(B19,'Original 80 Items'!$A$1:$B$80,2,0)</f>
        <v>-When playing, I was emotionally wrapped up in the game.</v>
      </c>
      <c r="B19" s="15" t="s">
        <v>107</v>
      </c>
      <c r="C19" s="15">
        <v>1.2999999999999999E-2</v>
      </c>
      <c r="D19" s="17" t="s">
        <v>1064</v>
      </c>
      <c r="E19" s="15">
        <v>3.4000000000000002E-2</v>
      </c>
      <c r="F19" s="7">
        <v>1.2999999999999999E-2</v>
      </c>
      <c r="G19" s="7" t="s">
        <v>372</v>
      </c>
      <c r="H19" s="7" t="s">
        <v>605</v>
      </c>
      <c r="I19" s="7">
        <v>-1.4999999999999999E-2</v>
      </c>
    </row>
    <row r="20" spans="1:9">
      <c r="A20" s="15" t="str">
        <f>VLOOKUP(B20,'Original 80 Items'!$A$1:$B$80,2,0)</f>
        <v>-I had emotional responses to the events in the game.</v>
      </c>
      <c r="B20" s="15" t="s">
        <v>108</v>
      </c>
      <c r="C20" s="15">
        <v>-2.1000000000000001E-2</v>
      </c>
      <c r="D20" s="17" t="s">
        <v>412</v>
      </c>
      <c r="E20" s="15" t="s">
        <v>392</v>
      </c>
      <c r="F20" s="7">
        <v>-3.3000000000000002E-2</v>
      </c>
      <c r="G20" s="7" t="s">
        <v>408</v>
      </c>
      <c r="H20" s="7">
        <v>4.1000000000000002E-2</v>
      </c>
      <c r="I20" s="7">
        <v>-8.9999999999999993E-3</v>
      </c>
    </row>
    <row r="21" spans="1:9">
      <c r="A21" s="15" t="str">
        <f>VLOOKUP(B21,'Original 80 Items'!$A$1:$B$80,2,0)</f>
        <v>-My emotions ran high while playing this game.</v>
      </c>
      <c r="B21" s="10" t="s">
        <v>109</v>
      </c>
      <c r="C21" s="15" t="s">
        <v>319</v>
      </c>
      <c r="D21" s="13" t="s">
        <v>249</v>
      </c>
      <c r="E21" s="15" t="s">
        <v>392</v>
      </c>
      <c r="F21" s="7">
        <v>3.9E-2</v>
      </c>
      <c r="G21" s="7" t="s">
        <v>817</v>
      </c>
      <c r="H21" s="7">
        <v>-0.06</v>
      </c>
      <c r="I21" s="7">
        <v>-0.03</v>
      </c>
    </row>
    <row r="22" spans="1:9">
      <c r="A22" s="15" t="str">
        <f>VLOOKUP(B22,'Original 80 Items'!$A$1:$B$80,2,0)</f>
        <v>-The game tugged at my heartstrings.</v>
      </c>
      <c r="B22" s="10" t="s">
        <v>110</v>
      </c>
      <c r="C22" s="15">
        <v>-3.1E-2</v>
      </c>
      <c r="D22" s="13" t="s">
        <v>789</v>
      </c>
      <c r="E22" s="15">
        <v>-3.9E-2</v>
      </c>
      <c r="F22" s="7">
        <v>3.5000000000000003E-2</v>
      </c>
      <c r="G22" s="7">
        <v>-2.5999999999999999E-2</v>
      </c>
      <c r="H22" s="10" t="s">
        <v>192</v>
      </c>
      <c r="I22" s="7">
        <v>3.5000000000000003E-2</v>
      </c>
    </row>
    <row r="23" spans="1:9">
      <c r="A23" s="15" t="str">
        <f>VLOOKUP(B23,'Original 80 Items'!$A$1:$B$80,2,0)</f>
        <v>-I had a lot of unexpected feelings during gameplay.</v>
      </c>
      <c r="B23" s="10" t="s">
        <v>111</v>
      </c>
      <c r="C23" s="15">
        <v>4.0000000000000001E-3</v>
      </c>
      <c r="D23" s="13" t="s">
        <v>1065</v>
      </c>
      <c r="E23" s="15" t="s">
        <v>246</v>
      </c>
      <c r="F23" s="7">
        <v>4.8000000000000001E-2</v>
      </c>
      <c r="G23" s="7" t="s">
        <v>484</v>
      </c>
      <c r="H23" s="10" t="s">
        <v>1072</v>
      </c>
      <c r="I23" s="7">
        <v>-2.1999999999999999E-2</v>
      </c>
    </row>
    <row r="24" spans="1:9">
      <c r="A24" s="15" t="str">
        <f>VLOOKUP(B24,'Original 80 Items'!$A$1:$B$80,2,0)</f>
        <v>-I felt emotionally detached from this game.</v>
      </c>
      <c r="B24" s="15" t="s">
        <v>112</v>
      </c>
      <c r="C24" s="15">
        <v>-4.2999999999999997E-2</v>
      </c>
      <c r="D24" s="17" t="s">
        <v>1043</v>
      </c>
      <c r="E24" s="15">
        <v>-0.06</v>
      </c>
      <c r="F24" s="7">
        <v>-1.2E-2</v>
      </c>
      <c r="G24" s="7" t="s">
        <v>770</v>
      </c>
      <c r="H24" s="7" t="s">
        <v>530</v>
      </c>
      <c r="I24" s="7">
        <v>4.8000000000000001E-2</v>
      </c>
    </row>
    <row r="25" spans="1:9">
      <c r="A25" s="15" t="str">
        <f>VLOOKUP(B25,'Original 80 Items'!$A$1:$B$80,2,0)</f>
        <v>-The events in the game really didn’t matter to me.</v>
      </c>
      <c r="B25" s="15" t="s">
        <v>113</v>
      </c>
      <c r="C25" s="15">
        <v>-0.02</v>
      </c>
      <c r="D25" s="17" t="s">
        <v>923</v>
      </c>
      <c r="E25" s="15">
        <v>-2.5999999999999999E-2</v>
      </c>
      <c r="F25" s="7">
        <v>-5.0000000000000001E-3</v>
      </c>
      <c r="G25" s="7">
        <v>-6.5000000000000002E-2</v>
      </c>
      <c r="H25" s="7">
        <v>-0.113</v>
      </c>
      <c r="I25" s="7">
        <v>-4.3999999999999997E-2</v>
      </c>
    </row>
    <row r="26" spans="1:9">
      <c r="A26" s="15" t="str">
        <f>VLOOKUP(B26,'Original 80 Items'!$A$1:$B$80,2,0)</f>
        <v>-I had a strong emotional bond with the game content.</v>
      </c>
      <c r="B26" s="15" t="s">
        <v>115</v>
      </c>
      <c r="C26" s="15">
        <v>6.0000000000000001E-3</v>
      </c>
      <c r="D26" s="17" t="s">
        <v>269</v>
      </c>
      <c r="E26" s="15">
        <v>0.02</v>
      </c>
      <c r="F26" s="7" t="s">
        <v>196</v>
      </c>
      <c r="G26" s="7" t="s">
        <v>199</v>
      </c>
      <c r="H26" s="7" t="s">
        <v>1073</v>
      </c>
      <c r="I26" s="7" t="s">
        <v>353</v>
      </c>
    </row>
    <row r="27" spans="1:9">
      <c r="A27" s="15" t="str">
        <f>VLOOKUP(B27,'Original 80 Items'!$A$1:$B$80,2,0)</f>
        <v>-The emotions that I felt while playing this game had an impact on how I played.</v>
      </c>
      <c r="B27" s="10" t="s">
        <v>119</v>
      </c>
      <c r="C27" s="15" t="s">
        <v>257</v>
      </c>
      <c r="D27" s="13" t="s">
        <v>1066</v>
      </c>
      <c r="E27" s="15" t="s">
        <v>353</v>
      </c>
      <c r="F27" s="7">
        <v>-4.5999999999999999E-2</v>
      </c>
      <c r="G27" s="7" t="s">
        <v>309</v>
      </c>
      <c r="H27" s="7">
        <v>1.2E-2</v>
      </c>
      <c r="I27" s="7">
        <v>-2.4E-2</v>
      </c>
    </row>
    <row r="28" spans="1:9">
      <c r="A28" s="15" t="str">
        <f>VLOOKUP(B28,'Original 80 Items'!$A$1:$B$80,2,0)</f>
        <v>-I was physically exhausted after playing.</v>
      </c>
      <c r="B28" s="15" t="s">
        <v>120</v>
      </c>
      <c r="C28" s="15" t="s">
        <v>303</v>
      </c>
      <c r="D28" s="15">
        <v>1.2E-2</v>
      </c>
      <c r="E28" s="15" t="s">
        <v>971</v>
      </c>
      <c r="F28" s="7" t="s">
        <v>782</v>
      </c>
      <c r="G28" s="8" t="s">
        <v>1067</v>
      </c>
      <c r="H28" s="7">
        <v>-4.7E-2</v>
      </c>
      <c r="I28" s="7" t="s">
        <v>1074</v>
      </c>
    </row>
    <row r="29" spans="1:9">
      <c r="A29" s="15" t="str">
        <f>VLOOKUP(B29,'Original 80 Items'!$A$1:$B$80,2,0)</f>
        <v>-I felt strained after playing.</v>
      </c>
      <c r="B29" s="15" t="s">
        <v>121</v>
      </c>
      <c r="C29" s="15">
        <v>0.06</v>
      </c>
      <c r="D29" s="15" t="s">
        <v>737</v>
      </c>
      <c r="E29" s="15">
        <v>4.7E-2</v>
      </c>
      <c r="F29" s="7">
        <v>5.2999999999999999E-2</v>
      </c>
      <c r="G29" s="8" t="s">
        <v>852</v>
      </c>
      <c r="H29" s="7">
        <v>-1.9E-2</v>
      </c>
      <c r="I29" s="7" t="s">
        <v>284</v>
      </c>
    </row>
    <row r="30" spans="1:9">
      <c r="A30" s="15" t="str">
        <f>VLOOKUP(B30,'Original 80 Items'!$A$1:$B$80,2,0)</f>
        <v>-The game required a lot of physical movement from me.</v>
      </c>
      <c r="B30" s="15" t="s">
        <v>122</v>
      </c>
      <c r="C30" s="15">
        <v>-2E-3</v>
      </c>
      <c r="D30" s="15">
        <v>3.0000000000000001E-3</v>
      </c>
      <c r="E30" s="15">
        <v>-1.6E-2</v>
      </c>
      <c r="F30" s="7">
        <v>0.05</v>
      </c>
      <c r="G30" s="7">
        <v>3.0000000000000001E-3</v>
      </c>
      <c r="H30" s="7">
        <v>3.0000000000000001E-3</v>
      </c>
      <c r="I30" s="8" t="s">
        <v>413</v>
      </c>
    </row>
    <row r="31" spans="1:9">
      <c r="A31" s="15" t="str">
        <f>VLOOKUP(B31,'Original 80 Items'!$A$1:$B$80,2,0)</f>
        <v>-The game’s controls were like second nature to me.</v>
      </c>
      <c r="B31" s="15" t="s">
        <v>123</v>
      </c>
      <c r="C31" s="15" t="s">
        <v>427</v>
      </c>
      <c r="D31" s="15">
        <v>-2.5000000000000001E-2</v>
      </c>
      <c r="E31" s="15">
        <v>-1.6E-2</v>
      </c>
      <c r="F31" s="8" t="s">
        <v>592</v>
      </c>
      <c r="G31" s="7">
        <v>-0.01</v>
      </c>
      <c r="H31" s="7">
        <v>7.0000000000000001E-3</v>
      </c>
      <c r="I31" s="7">
        <v>-1.7000000000000001E-2</v>
      </c>
    </row>
    <row r="32" spans="1:9">
      <c r="A32" s="15" t="str">
        <f>VLOOKUP(B32,'Original 80 Items'!$A$1:$B$80,2,0)</f>
        <v>-The controls were very natural to me.</v>
      </c>
      <c r="B32" s="15" t="s">
        <v>124</v>
      </c>
      <c r="C32" s="15">
        <v>-2.7E-2</v>
      </c>
      <c r="D32" s="15">
        <v>-8.9999999999999993E-3</v>
      </c>
      <c r="E32" s="15" t="s">
        <v>1000</v>
      </c>
      <c r="F32" s="8" t="s">
        <v>1034</v>
      </c>
      <c r="G32" s="7">
        <v>-1.7000000000000001E-2</v>
      </c>
      <c r="H32" s="7">
        <v>-4.0000000000000001E-3</v>
      </c>
      <c r="I32" s="7">
        <v>1.2E-2</v>
      </c>
    </row>
    <row r="33" spans="1:9">
      <c r="A33" s="15" t="str">
        <f>VLOOKUP(B33,'Original 80 Items'!$A$1:$B$80,2,0)</f>
        <v>-The controls felt like an extension of me.</v>
      </c>
      <c r="B33" s="10" t="s">
        <v>125</v>
      </c>
      <c r="C33" s="15" t="s">
        <v>1040</v>
      </c>
      <c r="D33" s="15">
        <v>-2E-3</v>
      </c>
      <c r="E33" s="15">
        <v>4.3999999999999997E-2</v>
      </c>
      <c r="F33" s="13" t="s">
        <v>450</v>
      </c>
      <c r="G33" s="7">
        <v>2.8000000000000001E-2</v>
      </c>
      <c r="H33" s="7">
        <v>-1.0999999999999999E-2</v>
      </c>
      <c r="I33" s="7" t="s">
        <v>688</v>
      </c>
    </row>
    <row r="34" spans="1:9">
      <c r="A34" s="15" t="str">
        <f>VLOOKUP(B34,'Original 80 Items'!$A$1:$B$80,2,0)</f>
        <v>-My body felt drained after gameplay.</v>
      </c>
      <c r="B34" s="15" t="s">
        <v>126</v>
      </c>
      <c r="C34" s="15">
        <v>6.0000000000000001E-3</v>
      </c>
      <c r="D34" s="15">
        <v>5.6000000000000001E-2</v>
      </c>
      <c r="E34" s="15" t="s">
        <v>782</v>
      </c>
      <c r="F34" s="7" t="s">
        <v>971</v>
      </c>
      <c r="G34" s="8" t="s">
        <v>256</v>
      </c>
      <c r="H34" s="7">
        <v>-1.2E-2</v>
      </c>
      <c r="I34" s="7" t="s">
        <v>305</v>
      </c>
    </row>
    <row r="35" spans="1:9">
      <c r="A35" s="15" t="str">
        <f>VLOOKUP(B35,'Original 80 Items'!$A$1:$B$80,2,0)</f>
        <v>-The game controls were easy to handle for me.</v>
      </c>
      <c r="B35" s="15" t="s">
        <v>129</v>
      </c>
      <c r="C35" s="15" t="s">
        <v>314</v>
      </c>
      <c r="D35" s="15">
        <v>-8.9999999999999993E-3</v>
      </c>
      <c r="E35" s="15">
        <v>-2E-3</v>
      </c>
      <c r="F35" s="8" t="s">
        <v>1037</v>
      </c>
      <c r="G35" s="7">
        <v>-1.0999999999999999E-2</v>
      </c>
      <c r="H35" s="7">
        <v>-4.3999999999999997E-2</v>
      </c>
      <c r="I35" s="7" t="s">
        <v>222</v>
      </c>
    </row>
    <row r="36" spans="1:9">
      <c r="A36" s="15" t="str">
        <f>VLOOKUP(B36,'Original 80 Items'!$A$1:$B$80,2,0)</f>
        <v>-The game was physically demanding.</v>
      </c>
      <c r="B36" s="15" t="s">
        <v>130</v>
      </c>
      <c r="C36" s="15" t="s">
        <v>1068</v>
      </c>
      <c r="D36" s="15">
        <v>4.1000000000000002E-2</v>
      </c>
      <c r="E36" s="15">
        <v>1.7000000000000001E-2</v>
      </c>
      <c r="F36" s="7">
        <v>-1.4E-2</v>
      </c>
      <c r="G36" s="7">
        <v>8.6999999999999994E-2</v>
      </c>
      <c r="H36" s="7">
        <v>-3.4000000000000002E-2</v>
      </c>
      <c r="I36" s="8" t="s">
        <v>200</v>
      </c>
    </row>
    <row r="37" spans="1:9">
      <c r="A37" s="15" t="str">
        <f>VLOOKUP(B37,'Original 80 Items'!$A$1:$B$80,2,0)</f>
        <v>-The game controls tripped me up.</v>
      </c>
      <c r="B37" s="15" t="s">
        <v>132</v>
      </c>
      <c r="C37" s="15" t="s">
        <v>298</v>
      </c>
      <c r="D37" s="15">
        <v>8.9999999999999993E-3</v>
      </c>
      <c r="E37" s="15">
        <v>-2.5999999999999999E-2</v>
      </c>
      <c r="F37" s="8" t="s">
        <v>607</v>
      </c>
      <c r="G37" s="7">
        <v>6.3E-2</v>
      </c>
      <c r="H37" s="7">
        <v>3.1E-2</v>
      </c>
      <c r="I37" s="7" t="s">
        <v>519</v>
      </c>
    </row>
    <row r="38" spans="1:9">
      <c r="A38" s="15" t="str">
        <f>VLOOKUP(B38,'Original 80 Items'!$A$1:$B$80,2,0)</f>
        <v>-I felt a lot of physical discomfort when playing.</v>
      </c>
      <c r="B38" s="10" t="s">
        <v>133</v>
      </c>
      <c r="C38" s="15" t="s">
        <v>308</v>
      </c>
      <c r="D38" s="15">
        <v>-5.0000000000000001E-3</v>
      </c>
      <c r="E38" s="15">
        <v>2.8000000000000001E-2</v>
      </c>
      <c r="F38" s="7" t="s">
        <v>239</v>
      </c>
      <c r="G38" s="10" t="s">
        <v>325</v>
      </c>
      <c r="H38" s="7" t="s">
        <v>290</v>
      </c>
      <c r="I38" s="10" t="s">
        <v>216</v>
      </c>
    </row>
    <row r="39" spans="1:9">
      <c r="A39" s="15" t="str">
        <f>VLOOKUP(B39,'Original 80 Items'!$A$1:$B$80,2,0)</f>
        <v>-I was physically overwhelmed when playing the game.</v>
      </c>
      <c r="B39" s="10" t="s">
        <v>134</v>
      </c>
      <c r="C39" s="15">
        <v>-0.03</v>
      </c>
      <c r="D39" s="15">
        <v>-3.2000000000000001E-2</v>
      </c>
      <c r="E39" s="15" t="s">
        <v>414</v>
      </c>
      <c r="F39" s="7">
        <v>8.9999999999999993E-3</v>
      </c>
      <c r="G39" s="10" t="s">
        <v>824</v>
      </c>
      <c r="H39" s="7" t="s">
        <v>708</v>
      </c>
      <c r="I39" s="10" t="s">
        <v>385</v>
      </c>
    </row>
    <row r="40" spans="1:9">
      <c r="A40" s="15" t="str">
        <f>VLOOKUP(B40,'Original 80 Items'!$A$1:$B$80,2,0)</f>
        <v>-I was tired after playing this game.</v>
      </c>
      <c r="B40" s="15" t="s">
        <v>136</v>
      </c>
      <c r="C40" s="15" t="s">
        <v>526</v>
      </c>
      <c r="D40" s="15">
        <v>-1.4999999999999999E-2</v>
      </c>
      <c r="E40" s="15">
        <v>-3.4000000000000002E-2</v>
      </c>
      <c r="F40" s="7">
        <v>4.0000000000000001E-3</v>
      </c>
      <c r="G40" s="8" t="s">
        <v>589</v>
      </c>
      <c r="H40" s="7">
        <v>-4.0000000000000001E-3</v>
      </c>
      <c r="I40" s="7">
        <v>5.6000000000000001E-2</v>
      </c>
    </row>
    <row r="41" spans="1:9">
      <c r="A41" s="15" t="str">
        <f>VLOOKUP(B41,'Original 80 Items'!$A$1:$B$80,2,0)</f>
        <v>-The physical requirements to play this game had an impact on how I played.</v>
      </c>
      <c r="B41" s="15" t="s">
        <v>137</v>
      </c>
      <c r="C41" s="15">
        <v>2.1000000000000001E-2</v>
      </c>
      <c r="D41" s="15">
        <v>3.5000000000000003E-2</v>
      </c>
      <c r="E41" s="15">
        <v>3.5999999999999997E-2</v>
      </c>
      <c r="F41" s="7">
        <v>4.3999999999999997E-2</v>
      </c>
      <c r="G41" s="7">
        <v>1.2999999999999999E-2</v>
      </c>
      <c r="H41" s="7">
        <v>5.2999999999999999E-2</v>
      </c>
      <c r="I41" s="8" t="s">
        <v>1041</v>
      </c>
    </row>
    <row r="42" spans="1:9">
      <c r="A42" s="15" t="str">
        <f>VLOOKUP(B42,'Original 80 Items'!$A$1:$B$80,2,0)</f>
        <v>-This game was socially demanding.</v>
      </c>
      <c r="B42" s="15" t="s">
        <v>141</v>
      </c>
      <c r="C42" s="15">
        <v>5.2999999999999999E-2</v>
      </c>
      <c r="D42" s="15">
        <v>-2E-3</v>
      </c>
      <c r="E42" s="17" t="s">
        <v>467</v>
      </c>
      <c r="F42" s="7">
        <v>3.7999999999999999E-2</v>
      </c>
      <c r="G42" s="7">
        <v>3.3000000000000002E-2</v>
      </c>
      <c r="H42" s="7">
        <v>-2.8000000000000001E-2</v>
      </c>
      <c r="I42" s="7" t="s">
        <v>230</v>
      </c>
    </row>
    <row r="43" spans="1:9">
      <c r="A43" s="15" t="str">
        <f>VLOOKUP(B43,'Original 80 Items'!$A$1:$B$80,2,0)</f>
        <v>-While playing, I was aware of others in the game.</v>
      </c>
      <c r="B43" s="15" t="s">
        <v>142</v>
      </c>
      <c r="C43" s="15">
        <v>-4.0000000000000001E-3</v>
      </c>
      <c r="D43" s="15">
        <v>-5.5E-2</v>
      </c>
      <c r="E43" s="17" t="s">
        <v>548</v>
      </c>
      <c r="F43" s="7" t="s">
        <v>833</v>
      </c>
      <c r="G43" s="7">
        <v>-2.8000000000000001E-2</v>
      </c>
      <c r="H43" s="7" t="s">
        <v>404</v>
      </c>
      <c r="I43" s="7">
        <v>-8.9999999999999993E-3</v>
      </c>
    </row>
    <row r="44" spans="1:9">
      <c r="A44" s="15" t="str">
        <f>VLOOKUP(B44,'Original 80 Items'!$A$1:$B$80,2,0)</f>
        <v>-This game was unexpectedly social for me.</v>
      </c>
      <c r="B44" s="10" t="s">
        <v>144</v>
      </c>
      <c r="C44" s="15">
        <v>-2.5000000000000001E-2</v>
      </c>
      <c r="D44" s="15">
        <v>-5.0000000000000001E-3</v>
      </c>
      <c r="E44" s="13" t="s">
        <v>610</v>
      </c>
      <c r="F44" s="7">
        <v>-4.1000000000000002E-2</v>
      </c>
      <c r="G44" s="7">
        <v>-7.0000000000000001E-3</v>
      </c>
      <c r="H44" s="7">
        <v>3.2000000000000001E-2</v>
      </c>
      <c r="I44" s="7" t="s">
        <v>292</v>
      </c>
    </row>
    <row r="45" spans="1:9">
      <c r="A45" s="15" t="str">
        <f>VLOOKUP(B45,'Original 80 Items'!$A$1:$B$80,2,0)</f>
        <v>-During gameplay, I felt strong social connections with others.</v>
      </c>
      <c r="B45" s="15" t="s">
        <v>145</v>
      </c>
      <c r="C45" s="15">
        <v>-0.03</v>
      </c>
      <c r="D45" s="15">
        <v>5.0999999999999997E-2</v>
      </c>
      <c r="E45" s="17" t="s">
        <v>1069</v>
      </c>
      <c r="F45" s="7" t="s">
        <v>782</v>
      </c>
      <c r="G45" s="7">
        <v>0</v>
      </c>
      <c r="H45" s="7">
        <v>5.5E-2</v>
      </c>
      <c r="I45" s="7">
        <v>-2.1999999999999999E-2</v>
      </c>
    </row>
    <row r="46" spans="1:9">
      <c r="A46" s="15" t="str">
        <f>VLOOKUP(B46,'Original 80 Items'!$A$1:$B$80,2,0)</f>
        <v>-I felt pressure to have relationships with others in the game.</v>
      </c>
      <c r="B46" s="10" t="s">
        <v>146</v>
      </c>
      <c r="C46" s="15">
        <v>6.5000000000000002E-2</v>
      </c>
      <c r="D46" s="15">
        <v>6.8000000000000005E-2</v>
      </c>
      <c r="E46" s="13" t="s">
        <v>620</v>
      </c>
      <c r="F46" s="7" t="s">
        <v>480</v>
      </c>
      <c r="G46" s="7">
        <v>0.05</v>
      </c>
      <c r="H46" s="7" t="s">
        <v>498</v>
      </c>
      <c r="I46" s="7">
        <v>1.2999999999999999E-2</v>
      </c>
    </row>
    <row r="47" spans="1:9">
      <c r="A47" s="15" t="str">
        <f>VLOOKUP(B47,'Original 80 Items'!$A$1:$B$80,2,0)</f>
        <v>-I felt obligated to others, while playing.</v>
      </c>
      <c r="B47" s="15" t="s">
        <v>147</v>
      </c>
      <c r="C47" s="15" t="s">
        <v>339</v>
      </c>
      <c r="D47" s="15">
        <v>-4.1000000000000002E-2</v>
      </c>
      <c r="E47" s="17" t="s">
        <v>576</v>
      </c>
      <c r="F47" s="7">
        <v>3.5999999999999997E-2</v>
      </c>
      <c r="G47" s="7">
        <v>5.6000000000000001E-2</v>
      </c>
      <c r="H47" s="7">
        <v>-5.7000000000000002E-2</v>
      </c>
      <c r="I47" s="7">
        <v>3.1E-2</v>
      </c>
    </row>
    <row r="48" spans="1:9">
      <c r="A48" s="15" t="str">
        <f>VLOOKUP(B48,'Original 80 Items'!$A$1:$B$80,2,0)</f>
        <v>-The social connections in this game were very energizing to me.</v>
      </c>
      <c r="B48" s="15" t="s">
        <v>150</v>
      </c>
      <c r="C48" s="15">
        <v>-4.4999999999999998E-2</v>
      </c>
      <c r="D48" s="15" t="s">
        <v>474</v>
      </c>
      <c r="E48" s="17" t="s">
        <v>377</v>
      </c>
      <c r="F48" s="7">
        <v>-5.3999999999999999E-2</v>
      </c>
      <c r="G48" s="7">
        <v>-2.7E-2</v>
      </c>
      <c r="H48" s="7">
        <v>6.8000000000000005E-2</v>
      </c>
      <c r="I48" s="7">
        <v>1.4E-2</v>
      </c>
    </row>
    <row r="49" spans="1:10">
      <c r="A49" s="15" t="str">
        <f>VLOOKUP(B49,'Original 80 Items'!$A$1:$B$80,2,0)</f>
        <v>-When playing, I could feel the presence of others around me.</v>
      </c>
      <c r="B49" s="10" t="s">
        <v>151</v>
      </c>
      <c r="C49" s="15">
        <v>-1.2999999999999999E-2</v>
      </c>
      <c r="D49" s="15">
        <v>1.4E-2</v>
      </c>
      <c r="E49" s="13" t="s">
        <v>356</v>
      </c>
      <c r="F49" s="7">
        <v>-5.6000000000000001E-2</v>
      </c>
      <c r="G49" s="7">
        <v>-2E-3</v>
      </c>
      <c r="H49" s="7">
        <v>-2.7E-2</v>
      </c>
      <c r="I49" s="7" t="s">
        <v>230</v>
      </c>
    </row>
    <row r="50" spans="1:10">
      <c r="A50" s="15" t="str">
        <f>VLOOKUP(B50,'Original 80 Items'!$A$1:$B$80,2,0)</f>
        <v>-I was compelled to interact with others in the game.</v>
      </c>
      <c r="B50" s="15" t="s">
        <v>152</v>
      </c>
      <c r="C50" s="15">
        <v>6.0000000000000001E-3</v>
      </c>
      <c r="D50" s="15">
        <v>-1.4999999999999999E-2</v>
      </c>
      <c r="E50" s="17" t="s">
        <v>609</v>
      </c>
      <c r="F50" s="7">
        <v>-5.0999999999999997E-2</v>
      </c>
      <c r="G50" s="7">
        <v>-2.1000000000000001E-2</v>
      </c>
      <c r="H50" s="7">
        <v>2.5000000000000001E-2</v>
      </c>
      <c r="I50" s="7">
        <v>1.2E-2</v>
      </c>
    </row>
    <row r="51" spans="1:10">
      <c r="A51" s="15" t="str">
        <f>VLOOKUP(B51,'Original 80 Items'!$A$1:$B$80,2,0)</f>
        <v>-I was concerned with how I interacted with others in the game.</v>
      </c>
      <c r="B51" s="15" t="s">
        <v>154</v>
      </c>
      <c r="C51" s="15">
        <v>3.5999999999999997E-2</v>
      </c>
      <c r="D51" s="15" t="s">
        <v>195</v>
      </c>
      <c r="E51" s="17" t="s">
        <v>232</v>
      </c>
      <c r="F51" s="7" t="s">
        <v>246</v>
      </c>
      <c r="G51" s="7" t="s">
        <v>346</v>
      </c>
      <c r="H51" s="7">
        <v>4.1000000000000002E-2</v>
      </c>
      <c r="I51" s="7" t="s">
        <v>299</v>
      </c>
    </row>
    <row r="52" spans="1:10">
      <c r="A52" s="15" t="str">
        <f>VLOOKUP(B52,'Original 80 Items'!$A$1:$B$80,2,0)</f>
        <v>-I cared a lot about what others thought of me in the game.</v>
      </c>
      <c r="B52" s="10" t="s">
        <v>155</v>
      </c>
      <c r="C52" s="15">
        <v>-1.7999999999999999E-2</v>
      </c>
      <c r="D52" s="15" t="s">
        <v>613</v>
      </c>
      <c r="E52" s="13" t="s">
        <v>417</v>
      </c>
      <c r="F52" s="7">
        <v>1.2999999999999999E-2</v>
      </c>
      <c r="G52" s="7" t="s">
        <v>250</v>
      </c>
      <c r="H52" s="7">
        <v>-1E-3</v>
      </c>
      <c r="I52" s="7">
        <v>-3.9E-2</v>
      </c>
    </row>
    <row r="53" spans="1:10">
      <c r="A53" s="15" t="str">
        <f>VLOOKUP(B53,'Original 80 Items'!$A$1:$B$80,2,0)</f>
        <v>-Being around others in the game had an impact on how I played.</v>
      </c>
      <c r="B53" s="15" t="s">
        <v>156</v>
      </c>
      <c r="C53" s="15">
        <v>5.1999999999999998E-2</v>
      </c>
      <c r="D53" s="15">
        <v>-5.2999999999999999E-2</v>
      </c>
      <c r="E53" s="17" t="s">
        <v>564</v>
      </c>
      <c r="F53" s="7">
        <v>-4.4999999999999998E-2</v>
      </c>
      <c r="G53" s="7">
        <v>3.1E-2</v>
      </c>
      <c r="H53" s="7" t="s">
        <v>583</v>
      </c>
      <c r="I53" s="7">
        <v>4.1000000000000002E-2</v>
      </c>
    </row>
    <row r="54" spans="1:10">
      <c r="A54" s="15" t="str">
        <f>VLOOKUP(B54,'Original 80 Items'!$A$1:$B$80,2,0)</f>
        <v>-I didn’t notice any others while playing the game.</v>
      </c>
      <c r="B54" s="10" t="s">
        <v>157</v>
      </c>
      <c r="C54" s="15" t="s">
        <v>196</v>
      </c>
      <c r="D54" s="15">
        <v>-1.0999999999999999E-2</v>
      </c>
      <c r="E54" s="13" t="s">
        <v>1066</v>
      </c>
      <c r="F54" s="7">
        <v>1E-3</v>
      </c>
      <c r="G54" s="7">
        <v>-8.7999999999999995E-2</v>
      </c>
      <c r="H54" s="7" t="s">
        <v>1075</v>
      </c>
      <c r="I54" s="7">
        <v>-8.0000000000000002E-3</v>
      </c>
    </row>
    <row r="55" spans="1:10">
      <c r="A55" s="15" t="str">
        <f>VLOOKUP(B55,'Original 80 Items'!$A$1:$B$80,2,0)</f>
        <v>-The game placed a priority on social relationships.</v>
      </c>
      <c r="B55" s="15" t="s">
        <v>158</v>
      </c>
      <c r="C55" s="15">
        <v>-2.9000000000000001E-2</v>
      </c>
      <c r="D55" s="15" t="s">
        <v>410</v>
      </c>
      <c r="E55" s="17" t="s">
        <v>881</v>
      </c>
      <c r="F55" s="7" t="s">
        <v>347</v>
      </c>
      <c r="G55" s="7">
        <v>-1.0999999999999999E-2</v>
      </c>
      <c r="H55" s="7" t="s">
        <v>387</v>
      </c>
      <c r="I55" s="7">
        <v>-5.3999999999999999E-2</v>
      </c>
    </row>
    <row r="56" spans="1:10">
      <c r="A56" s="15" t="str">
        <f>VLOOKUP(B56,'Original 80 Items'!$A$1:$B$80,2,0)</f>
        <v>-Socializing was an important part of playing this game.</v>
      </c>
      <c r="B56" s="15" t="s">
        <v>159</v>
      </c>
      <c r="C56" s="15">
        <v>2.8000000000000001E-2</v>
      </c>
      <c r="D56" s="15" t="s">
        <v>240</v>
      </c>
      <c r="E56" s="17" t="s">
        <v>1070</v>
      </c>
      <c r="F56" s="7">
        <v>7.0000000000000001E-3</v>
      </c>
      <c r="G56" s="7" t="s">
        <v>452</v>
      </c>
      <c r="H56" s="7">
        <v>-2.8000000000000001E-2</v>
      </c>
      <c r="I56" s="7">
        <v>3.2000000000000001E-2</v>
      </c>
    </row>
    <row r="57" spans="1:10">
      <c r="A57" s="15"/>
      <c r="B57" s="15"/>
      <c r="C57" s="15"/>
      <c r="D57" s="15"/>
      <c r="E57" s="15"/>
      <c r="F57" s="15"/>
      <c r="G57" s="15"/>
    </row>
    <row r="58" spans="1:10">
      <c r="A58" s="15"/>
      <c r="B58" s="15"/>
      <c r="C58" s="15"/>
      <c r="D58" s="15"/>
      <c r="E58" s="15"/>
      <c r="F58" s="15"/>
      <c r="G58" s="15"/>
    </row>
    <row r="59" spans="1:10">
      <c r="A59" s="15"/>
      <c r="B59" s="15"/>
      <c r="C59" s="15"/>
      <c r="D59" s="15"/>
      <c r="E59" s="15"/>
      <c r="F59" s="15"/>
      <c r="G59" s="15"/>
      <c r="J59" s="18"/>
    </row>
    <row r="60" spans="1:10">
      <c r="A60" s="15"/>
      <c r="B60" s="15"/>
      <c r="C60" s="15"/>
      <c r="D60" s="15"/>
      <c r="E60" s="15"/>
      <c r="F60" s="15"/>
      <c r="G60" s="15"/>
    </row>
    <row r="61" spans="1:10">
      <c r="A61" s="15"/>
      <c r="B61" s="15"/>
      <c r="C61" s="15"/>
      <c r="D61" s="15"/>
      <c r="E61" s="15"/>
      <c r="F61" s="15"/>
      <c r="G61" s="15"/>
    </row>
    <row r="62" spans="1:10">
      <c r="A62" s="15"/>
      <c r="B62" s="15"/>
      <c r="C62" s="15"/>
      <c r="D62" s="15"/>
      <c r="G62" s="15"/>
    </row>
    <row r="63" spans="1:10">
      <c r="A63" s="15"/>
      <c r="B63" s="15"/>
      <c r="C63" s="15"/>
      <c r="D63" s="15"/>
      <c r="G63" s="15"/>
    </row>
    <row r="64" spans="1:10">
      <c r="A64" s="15"/>
      <c r="B64" s="15"/>
      <c r="C64" s="15"/>
      <c r="D64" s="15"/>
      <c r="G64" s="15"/>
    </row>
    <row r="65" spans="1:7">
      <c r="A65" s="15"/>
      <c r="B65" s="15"/>
      <c r="C65" s="15"/>
      <c r="D65" s="15"/>
      <c r="G65" s="15"/>
    </row>
    <row r="66" spans="1:7">
      <c r="A66" s="15"/>
      <c r="B66" s="15"/>
      <c r="C66" s="15"/>
      <c r="D66" s="15"/>
      <c r="G66" s="15"/>
    </row>
    <row r="67" spans="1:7">
      <c r="A67" s="15"/>
      <c r="B67" s="15"/>
      <c r="C67" s="15"/>
      <c r="D67" s="15"/>
      <c r="G67" s="15"/>
    </row>
    <row r="68" spans="1:7">
      <c r="A68" s="15"/>
      <c r="B68" s="15"/>
      <c r="C68" s="15"/>
      <c r="D68" s="15"/>
      <c r="G68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2" zoomScale="125" zoomScaleNormal="125" zoomScalePageLayoutView="125" workbookViewId="0">
      <selection activeCell="B2" sqref="B2:C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7" width="6.84765625" style="7" bestFit="1" customWidth="1"/>
    <col min="8" max="16384" width="10.84765625" style="7"/>
  </cols>
  <sheetData>
    <row r="1" spans="1:7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</row>
    <row r="2" spans="1:7">
      <c r="A2" s="15" t="str">
        <f>VLOOKUP(B2,'Original 80 Items'!$A$1:$B$80,2,0)</f>
        <v>-The game involved a lot of problem-solving.</v>
      </c>
      <c r="B2" s="15" t="s">
        <v>81</v>
      </c>
      <c r="C2" s="17" t="s">
        <v>797</v>
      </c>
      <c r="D2" s="15" t="s">
        <v>611</v>
      </c>
      <c r="E2" s="15" t="s">
        <v>579</v>
      </c>
      <c r="F2" s="15">
        <v>-5.0000000000000001E-3</v>
      </c>
      <c r="G2" s="15">
        <v>-1.2999999999999999E-2</v>
      </c>
    </row>
    <row r="3" spans="1:7">
      <c r="A3" s="15" t="str">
        <f>VLOOKUP(B3,'Original 80 Items'!$A$1:$B$80,2,0)</f>
        <v>-The game was cognitively demanding.</v>
      </c>
      <c r="B3" s="15" t="s">
        <v>82</v>
      </c>
      <c r="C3" s="17" t="s">
        <v>1076</v>
      </c>
      <c r="D3" s="15" t="s">
        <v>1024</v>
      </c>
      <c r="E3" s="15">
        <v>4.2999999999999997E-2</v>
      </c>
      <c r="F3" s="15">
        <v>-1.4E-2</v>
      </c>
      <c r="G3" s="15" t="s">
        <v>653</v>
      </c>
    </row>
    <row r="4" spans="1:7">
      <c r="A4" s="15" t="str">
        <f>VLOOKUP(B4,'Original 80 Items'!$A$1:$B$80,2,0)</f>
        <v>-I had to think very hard when playing the game.</v>
      </c>
      <c r="B4" s="15" t="s">
        <v>83</v>
      </c>
      <c r="C4" s="17" t="s">
        <v>1023</v>
      </c>
      <c r="D4" s="15" t="s">
        <v>442</v>
      </c>
      <c r="E4" s="15">
        <v>3.7999999999999999E-2</v>
      </c>
      <c r="F4" s="15">
        <v>-1.2E-2</v>
      </c>
      <c r="G4" s="15">
        <v>3.4000000000000002E-2</v>
      </c>
    </row>
    <row r="5" spans="1:7">
      <c r="A5" s="15" t="str">
        <f>VLOOKUP(B5,'Original 80 Items'!$A$1:$B$80,2,0)</f>
        <v>-The game required a lot of mental gymnastics.</v>
      </c>
      <c r="B5" s="15" t="s">
        <v>84</v>
      </c>
      <c r="C5" s="17" t="s">
        <v>358</v>
      </c>
      <c r="D5" s="15">
        <v>-1.7999999999999999E-2</v>
      </c>
      <c r="E5" s="15" t="s">
        <v>336</v>
      </c>
      <c r="F5" s="15">
        <v>3.4000000000000002E-2</v>
      </c>
      <c r="G5" s="15">
        <v>1.4E-2</v>
      </c>
    </row>
    <row r="6" spans="1:7">
      <c r="A6" s="15" t="str">
        <f>VLOOKUP(B6,'Original 80 Items'!$A$1:$B$80,2,0)</f>
        <v>-The mental challenges in this game had an impact on how I played.</v>
      </c>
      <c r="B6" s="15" t="s">
        <v>88</v>
      </c>
      <c r="C6" s="17" t="s">
        <v>1046</v>
      </c>
      <c r="D6" s="15" t="s">
        <v>584</v>
      </c>
      <c r="E6" s="15">
        <v>3.7999999999999999E-2</v>
      </c>
      <c r="F6" s="15" t="s">
        <v>246</v>
      </c>
      <c r="G6" s="15">
        <v>3.2000000000000001E-2</v>
      </c>
    </row>
    <row r="7" spans="1:7">
      <c r="A7" s="15" t="str">
        <f>VLOOKUP(B7,'Original 80 Items'!$A$1:$B$80,2,0)</f>
        <v>-This game doesn’t require a lot of mental effort.</v>
      </c>
      <c r="B7" s="15" t="s">
        <v>89</v>
      </c>
      <c r="C7" s="17" t="s">
        <v>714</v>
      </c>
      <c r="D7" s="15">
        <v>4.0000000000000001E-3</v>
      </c>
      <c r="E7" s="15" t="s">
        <v>687</v>
      </c>
      <c r="F7" s="15">
        <v>-4.3999999999999997E-2</v>
      </c>
      <c r="G7" s="15">
        <v>1.0999999999999999E-2</v>
      </c>
    </row>
    <row r="8" spans="1:7">
      <c r="A8" s="15" t="str">
        <f>VLOOKUP(B8,'Original 80 Items'!$A$1:$B$80,2,0)</f>
        <v>-The game made me draw on all of my mental resources.</v>
      </c>
      <c r="B8" s="15" t="s">
        <v>96</v>
      </c>
      <c r="C8" s="17" t="s">
        <v>487</v>
      </c>
      <c r="D8" s="15" t="s">
        <v>562</v>
      </c>
      <c r="E8" s="15" t="s">
        <v>437</v>
      </c>
      <c r="F8" s="15">
        <v>-1.2E-2</v>
      </c>
      <c r="G8" s="15">
        <v>-4.0000000000000001E-3</v>
      </c>
    </row>
    <row r="9" spans="1:7">
      <c r="A9" s="15" t="str">
        <f>VLOOKUP(B9,'Original 80 Items'!$A$1:$B$80,2,0)</f>
        <v>-The game stimulated my brain.</v>
      </c>
      <c r="B9" s="15" t="s">
        <v>98</v>
      </c>
      <c r="C9" s="17" t="s">
        <v>897</v>
      </c>
      <c r="D9" s="15" t="s">
        <v>292</v>
      </c>
      <c r="E9" s="15">
        <v>-3.5000000000000003E-2</v>
      </c>
      <c r="F9" s="15">
        <v>2.4E-2</v>
      </c>
      <c r="G9" s="15" t="s">
        <v>308</v>
      </c>
    </row>
    <row r="10" spans="1:7">
      <c r="A10" s="15" t="str">
        <f>VLOOKUP(B10,'Original 80 Items'!$A$1:$B$80,2,0)</f>
        <v>-I had to think through what was happening in the game.</v>
      </c>
      <c r="B10" s="10" t="s">
        <v>99</v>
      </c>
      <c r="C10" s="13" t="s">
        <v>792</v>
      </c>
      <c r="D10" s="15" t="s">
        <v>242</v>
      </c>
      <c r="E10" s="15" t="s">
        <v>297</v>
      </c>
      <c r="F10" s="15" t="s">
        <v>688</v>
      </c>
      <c r="G10" s="15">
        <v>6.0999999999999999E-2</v>
      </c>
    </row>
    <row r="11" spans="1:7">
      <c r="A11" s="15" t="str">
        <f>VLOOKUP(B11,'Original 80 Items'!$A$1:$B$80,2,0)</f>
        <v>-I was emotionally invested in the game.</v>
      </c>
      <c r="B11" s="15" t="s">
        <v>101</v>
      </c>
      <c r="C11" s="15" t="s">
        <v>248</v>
      </c>
      <c r="D11" s="17" t="s">
        <v>212</v>
      </c>
      <c r="E11" s="15">
        <v>1E-3</v>
      </c>
      <c r="F11" s="15">
        <v>2.1999999999999999E-2</v>
      </c>
      <c r="G11" s="15">
        <v>2E-3</v>
      </c>
    </row>
    <row r="12" spans="1:7">
      <c r="A12" s="15" t="str">
        <f>VLOOKUP(B12,'Original 80 Items'!$A$1:$B$80,2,0)</f>
        <v>-The game gave me the feels.</v>
      </c>
      <c r="B12" s="15" t="s">
        <v>103</v>
      </c>
      <c r="C12" s="15">
        <v>-2.7E-2</v>
      </c>
      <c r="D12" s="17" t="s">
        <v>875</v>
      </c>
      <c r="E12" s="15">
        <v>3.0000000000000001E-3</v>
      </c>
      <c r="F12" s="15">
        <v>-1.4E-2</v>
      </c>
      <c r="G12" s="15">
        <v>1.4999999999999999E-2</v>
      </c>
    </row>
    <row r="13" spans="1:7">
      <c r="A13" s="15" t="str">
        <f>VLOOKUP(B13,'Original 80 Items'!$A$1:$B$80,2,0)</f>
        <v>-I cared deeply about what was happening in the game.</v>
      </c>
      <c r="B13" s="15" t="s">
        <v>104</v>
      </c>
      <c r="C13" s="15" t="s">
        <v>724</v>
      </c>
      <c r="D13" s="17" t="s">
        <v>1096</v>
      </c>
      <c r="E13" s="15">
        <v>1.9E-2</v>
      </c>
      <c r="F13" s="15">
        <v>0.03</v>
      </c>
      <c r="G13" s="15" t="s">
        <v>591</v>
      </c>
    </row>
    <row r="14" spans="1:7">
      <c r="A14" s="15" t="str">
        <f>VLOOKUP(B14,'Original 80 Items'!$A$1:$B$80,2,0)</f>
        <v>-I was moved by the game.</v>
      </c>
      <c r="B14" s="15" t="s">
        <v>105</v>
      </c>
      <c r="C14" s="15">
        <v>4.2000000000000003E-2</v>
      </c>
      <c r="D14" s="17" t="s">
        <v>856</v>
      </c>
      <c r="E14" s="15" t="s">
        <v>268</v>
      </c>
      <c r="F14" s="15">
        <v>-1.9E-2</v>
      </c>
      <c r="G14" s="15">
        <v>-7.0000000000000001E-3</v>
      </c>
    </row>
    <row r="15" spans="1:7">
      <c r="A15" s="15" t="str">
        <f>VLOOKUP(B15,'Original 80 Items'!$A$1:$B$80,2,0)</f>
        <v>-I wasn’t emotionally invested in the outcomes of the game.</v>
      </c>
      <c r="B15" s="15" t="s">
        <v>106</v>
      </c>
      <c r="C15" s="15">
        <v>4.3999999999999997E-2</v>
      </c>
      <c r="D15" s="17" t="s">
        <v>788</v>
      </c>
      <c r="E15" s="15" t="s">
        <v>770</v>
      </c>
      <c r="F15" s="15">
        <v>-5.5E-2</v>
      </c>
      <c r="G15" s="15">
        <v>1.6E-2</v>
      </c>
    </row>
    <row r="16" spans="1:7">
      <c r="A16" s="15" t="str">
        <f>VLOOKUP(B16,'Original 80 Items'!$A$1:$B$80,2,0)</f>
        <v>-When playing, I was emotionally wrapped up in the game.</v>
      </c>
      <c r="B16" s="15" t="s">
        <v>107</v>
      </c>
      <c r="C16" s="15">
        <v>5.2999999999999999E-2</v>
      </c>
      <c r="D16" s="17" t="s">
        <v>955</v>
      </c>
      <c r="E16" s="15">
        <v>3.3000000000000002E-2</v>
      </c>
      <c r="F16" s="15">
        <v>4.2000000000000003E-2</v>
      </c>
      <c r="G16" s="15">
        <v>0.01</v>
      </c>
    </row>
    <row r="17" spans="1:7">
      <c r="A17" s="15" t="str">
        <f>VLOOKUP(B17,'Original 80 Items'!$A$1:$B$80,2,0)</f>
        <v>-I had emotional responses to the events in the game.</v>
      </c>
      <c r="B17" s="15" t="s">
        <v>108</v>
      </c>
      <c r="C17" s="15">
        <v>2.1999999999999999E-2</v>
      </c>
      <c r="D17" s="17" t="s">
        <v>464</v>
      </c>
      <c r="E17" s="15">
        <v>3.6999999999999998E-2</v>
      </c>
      <c r="F17" s="15" t="s">
        <v>611</v>
      </c>
      <c r="G17" s="15">
        <v>-4.3999999999999997E-2</v>
      </c>
    </row>
    <row r="18" spans="1:7">
      <c r="A18" s="15" t="str">
        <f>VLOOKUP(B18,'Original 80 Items'!$A$1:$B$80,2,0)</f>
        <v>-The game tugged at my heartstrings.</v>
      </c>
      <c r="B18" s="15" t="s">
        <v>110</v>
      </c>
      <c r="C18" s="15" t="s">
        <v>839</v>
      </c>
      <c r="D18" s="17" t="s">
        <v>1032</v>
      </c>
      <c r="E18" s="15">
        <v>3.9E-2</v>
      </c>
      <c r="F18" s="15">
        <v>-3.5999999999999997E-2</v>
      </c>
      <c r="G18" s="15" t="s">
        <v>677</v>
      </c>
    </row>
    <row r="19" spans="1:7">
      <c r="A19" s="15" t="str">
        <f>VLOOKUP(B19,'Original 80 Items'!$A$1:$B$80,2,0)</f>
        <v>-I had a lot of unexpected feelings during gameplay.</v>
      </c>
      <c r="B19" s="15" t="s">
        <v>111</v>
      </c>
      <c r="C19" s="15">
        <v>1.6E-2</v>
      </c>
      <c r="D19" s="17" t="s">
        <v>1117</v>
      </c>
      <c r="E19" s="15" t="s">
        <v>275</v>
      </c>
      <c r="F19" s="15" t="s">
        <v>351</v>
      </c>
      <c r="G19" s="15" t="s">
        <v>226</v>
      </c>
    </row>
    <row r="20" spans="1:7">
      <c r="A20" s="15" t="str">
        <f>VLOOKUP(B20,'Original 80 Items'!$A$1:$B$80,2,0)</f>
        <v>-I felt emotionally detached from this game.</v>
      </c>
      <c r="B20" s="15" t="s">
        <v>112</v>
      </c>
      <c r="C20" s="15">
        <v>-1.0999999999999999E-2</v>
      </c>
      <c r="D20" s="17" t="s">
        <v>964</v>
      </c>
      <c r="E20" s="15" t="s">
        <v>196</v>
      </c>
      <c r="F20" s="15">
        <v>-4.8000000000000001E-2</v>
      </c>
      <c r="G20" s="15">
        <v>-4.2999999999999997E-2</v>
      </c>
    </row>
    <row r="21" spans="1:7">
      <c r="A21" s="15" t="str">
        <f>VLOOKUP(B21,'Original 80 Items'!$A$1:$B$80,2,0)</f>
        <v>-The events in the game really didn’t matter to me.</v>
      </c>
      <c r="B21" s="15" t="s">
        <v>113</v>
      </c>
      <c r="C21" s="15">
        <v>1.7999999999999999E-2</v>
      </c>
      <c r="D21" s="17" t="s">
        <v>988</v>
      </c>
      <c r="E21" s="15" t="s">
        <v>465</v>
      </c>
      <c r="F21" s="15">
        <v>-1.6E-2</v>
      </c>
      <c r="G21" s="15">
        <v>-2.5000000000000001E-2</v>
      </c>
    </row>
    <row r="22" spans="1:7">
      <c r="A22" s="15" t="str">
        <f>VLOOKUP(B22,'Original 80 Items'!$A$1:$B$80,2,0)</f>
        <v>-I had a strong emotional bond with the game content.</v>
      </c>
      <c r="B22" s="15" t="s">
        <v>115</v>
      </c>
      <c r="C22" s="15">
        <v>-2.5000000000000001E-2</v>
      </c>
      <c r="D22" s="17" t="s">
        <v>747</v>
      </c>
      <c r="E22" s="15">
        <v>1.2E-2</v>
      </c>
      <c r="F22" s="15">
        <v>1.7999999999999999E-2</v>
      </c>
      <c r="G22" s="15" t="s">
        <v>431</v>
      </c>
    </row>
    <row r="23" spans="1:7">
      <c r="A23" s="15" t="str">
        <f>VLOOKUP(B23,'Original 80 Items'!$A$1:$B$80,2,0)</f>
        <v>-I was physically exhausted after playing.</v>
      </c>
      <c r="B23" s="15" t="s">
        <v>120</v>
      </c>
      <c r="C23" s="15">
        <v>3.4000000000000002E-2</v>
      </c>
      <c r="D23" s="15">
        <v>-1.0999999999999999E-2</v>
      </c>
      <c r="E23" s="17" t="s">
        <v>1023</v>
      </c>
      <c r="F23" s="15">
        <v>-3.9E-2</v>
      </c>
      <c r="G23" s="15" t="s">
        <v>442</v>
      </c>
    </row>
    <row r="24" spans="1:7">
      <c r="A24" s="15" t="str">
        <f>VLOOKUP(B24,'Original 80 Items'!$A$1:$B$80,2,0)</f>
        <v>-I felt strained after playing.</v>
      </c>
      <c r="B24" s="15" t="s">
        <v>121</v>
      </c>
      <c r="C24" s="15" t="s">
        <v>688</v>
      </c>
      <c r="D24" s="15" t="s">
        <v>431</v>
      </c>
      <c r="E24" s="17" t="s">
        <v>936</v>
      </c>
      <c r="F24" s="15">
        <v>4.7E-2</v>
      </c>
      <c r="G24" s="15">
        <v>4.2000000000000003E-2</v>
      </c>
    </row>
    <row r="25" spans="1:7">
      <c r="A25" s="15" t="str">
        <f>VLOOKUP(B25,'Original 80 Items'!$A$1:$B$80,2,0)</f>
        <v>-The game required a lot of physical movement from me.</v>
      </c>
      <c r="B25" s="15" t="s">
        <v>122</v>
      </c>
      <c r="C25" s="15" t="s">
        <v>279</v>
      </c>
      <c r="D25" s="15">
        <v>-1.4E-2</v>
      </c>
      <c r="E25" s="17" t="s">
        <v>909</v>
      </c>
      <c r="F25" s="15">
        <v>-8.9999999999999993E-3</v>
      </c>
      <c r="G25" s="15">
        <v>4.4999999999999998E-2</v>
      </c>
    </row>
    <row r="26" spans="1:7">
      <c r="A26" s="15" t="str">
        <f>VLOOKUP(B26,'Original 80 Items'!$A$1:$B$80,2,0)</f>
        <v>-The game’s controls were like second nature to me.</v>
      </c>
      <c r="B26" s="15" t="s">
        <v>123</v>
      </c>
      <c r="C26" s="15" t="s">
        <v>770</v>
      </c>
      <c r="D26" s="15">
        <v>-0.02</v>
      </c>
      <c r="E26" s="15">
        <v>-4.1000000000000002E-2</v>
      </c>
      <c r="F26" s="15">
        <v>-2.4E-2</v>
      </c>
      <c r="G26" s="17" t="s">
        <v>1118</v>
      </c>
    </row>
    <row r="27" spans="1:7">
      <c r="A27" s="15" t="str">
        <f>VLOOKUP(B27,'Original 80 Items'!$A$1:$B$80,2,0)</f>
        <v>-The controls were very natural to me.</v>
      </c>
      <c r="B27" s="15" t="s">
        <v>124</v>
      </c>
      <c r="C27" s="15">
        <v>-2.9000000000000001E-2</v>
      </c>
      <c r="D27" s="15">
        <v>-4.0000000000000001E-3</v>
      </c>
      <c r="E27" s="15" t="s">
        <v>1119</v>
      </c>
      <c r="F27" s="15" t="s">
        <v>1120</v>
      </c>
      <c r="G27" s="17" t="s">
        <v>1121</v>
      </c>
    </row>
    <row r="28" spans="1:7">
      <c r="A28" s="15" t="str">
        <f>VLOOKUP(B28,'Original 80 Items'!$A$1:$B$80,2,0)</f>
        <v>-My body felt drained after gameplay.</v>
      </c>
      <c r="B28" s="15" t="s">
        <v>126</v>
      </c>
      <c r="C28" s="15" t="s">
        <v>461</v>
      </c>
      <c r="D28" s="15" t="s">
        <v>860</v>
      </c>
      <c r="E28" s="17" t="s">
        <v>954</v>
      </c>
      <c r="F28" s="15">
        <v>-5.1999999999999998E-2</v>
      </c>
      <c r="G28" s="15" t="s">
        <v>373</v>
      </c>
    </row>
    <row r="29" spans="1:7">
      <c r="A29" s="15" t="str">
        <f>VLOOKUP(B29,'Original 80 Items'!$A$1:$B$80,2,0)</f>
        <v>-The game controls were easy to handle for me.</v>
      </c>
      <c r="B29" s="15" t="s">
        <v>129</v>
      </c>
      <c r="C29" s="15" t="s">
        <v>590</v>
      </c>
      <c r="D29" s="15">
        <v>-0.03</v>
      </c>
      <c r="E29" s="15" t="s">
        <v>480</v>
      </c>
      <c r="F29" s="15">
        <v>-0.01</v>
      </c>
      <c r="G29" s="17" t="s">
        <v>260</v>
      </c>
    </row>
    <row r="30" spans="1:7">
      <c r="A30" s="15" t="str">
        <f>VLOOKUP(B30,'Original 80 Items'!$A$1:$B$80,2,0)</f>
        <v>-The game was physically demanding.</v>
      </c>
      <c r="B30" s="15" t="s">
        <v>130</v>
      </c>
      <c r="C30" s="15">
        <v>1E-3</v>
      </c>
      <c r="D30" s="15">
        <v>-2E-3</v>
      </c>
      <c r="E30" s="17" t="s">
        <v>201</v>
      </c>
      <c r="F30" s="15">
        <v>2.7E-2</v>
      </c>
      <c r="G30" s="15">
        <v>-2.4E-2</v>
      </c>
    </row>
    <row r="31" spans="1:7">
      <c r="A31" s="15" t="str">
        <f>VLOOKUP(B31,'Original 80 Items'!$A$1:$B$80,2,0)</f>
        <v>-The game controls tripped me up.</v>
      </c>
      <c r="B31" s="15" t="s">
        <v>132</v>
      </c>
      <c r="C31" s="15" t="s">
        <v>246</v>
      </c>
      <c r="D31" s="15">
        <v>2.8000000000000001E-2</v>
      </c>
      <c r="E31" s="10" t="s">
        <v>1038</v>
      </c>
      <c r="F31" s="15">
        <v>-3.2000000000000001E-2</v>
      </c>
      <c r="G31" s="17" t="s">
        <v>412</v>
      </c>
    </row>
    <row r="32" spans="1:7">
      <c r="A32" s="15" t="str">
        <f>VLOOKUP(B32,'Original 80 Items'!$A$1:$B$80,2,0)</f>
        <v>-I felt a lot of physical discomfort when playing.</v>
      </c>
      <c r="B32" s="10" t="s">
        <v>133</v>
      </c>
      <c r="C32" s="15" t="s">
        <v>630</v>
      </c>
      <c r="D32" s="15">
        <v>6.2E-2</v>
      </c>
      <c r="E32" s="17" t="s">
        <v>800</v>
      </c>
      <c r="F32" s="15">
        <v>2.5999999999999999E-2</v>
      </c>
      <c r="G32" s="15" t="s">
        <v>202</v>
      </c>
    </row>
    <row r="33" spans="1:7">
      <c r="A33" s="15" t="str">
        <f>VLOOKUP(B33,'Original 80 Items'!$A$1:$B$80,2,0)</f>
        <v>-I was physically overwhelmed when playing the game.</v>
      </c>
      <c r="B33" s="10" t="s">
        <v>134</v>
      </c>
      <c r="C33" s="15">
        <v>-2.8000000000000001E-2</v>
      </c>
      <c r="D33" s="15">
        <v>5.1999999999999998E-2</v>
      </c>
      <c r="E33" s="17" t="s">
        <v>487</v>
      </c>
      <c r="F33" s="15" t="s">
        <v>314</v>
      </c>
      <c r="G33" s="15">
        <v>8.0000000000000002E-3</v>
      </c>
    </row>
    <row r="34" spans="1:7">
      <c r="A34" s="15" t="str">
        <f>VLOOKUP(B34,'Original 80 Items'!$A$1:$B$80,2,0)</f>
        <v>-I was tired after playing this game.</v>
      </c>
      <c r="B34" s="10" t="s">
        <v>136</v>
      </c>
      <c r="C34" s="15" t="s">
        <v>280</v>
      </c>
      <c r="D34" s="15">
        <v>-8.9999999999999993E-3</v>
      </c>
      <c r="E34" s="13" t="s">
        <v>500</v>
      </c>
      <c r="F34" s="15">
        <v>-2.4E-2</v>
      </c>
      <c r="G34" s="15">
        <v>1E-3</v>
      </c>
    </row>
    <row r="35" spans="1:7">
      <c r="A35" s="15" t="str">
        <f>VLOOKUP(B35,'Original 80 Items'!$A$1:$B$80,2,0)</f>
        <v>-The physical requirements to play this game had an impact on how I played.</v>
      </c>
      <c r="B35" s="15" t="s">
        <v>137</v>
      </c>
      <c r="C35" s="15">
        <v>-5.5E-2</v>
      </c>
      <c r="D35" s="15">
        <v>4.2000000000000003E-2</v>
      </c>
      <c r="E35" s="17" t="s">
        <v>1122</v>
      </c>
      <c r="F35" s="15">
        <v>3.6999999999999998E-2</v>
      </c>
      <c r="G35" s="15">
        <v>3.5000000000000003E-2</v>
      </c>
    </row>
    <row r="36" spans="1:7">
      <c r="A36" s="15" t="str">
        <f>VLOOKUP(B36,'Original 80 Items'!$A$1:$B$80,2,0)</f>
        <v>-This game was socially demanding.</v>
      </c>
      <c r="B36" s="15" t="s">
        <v>141</v>
      </c>
      <c r="C36" s="15">
        <v>5.0999999999999997E-2</v>
      </c>
      <c r="D36" s="15">
        <v>5.0000000000000001E-3</v>
      </c>
      <c r="E36" s="15" t="s">
        <v>239</v>
      </c>
      <c r="F36" s="17" t="s">
        <v>607</v>
      </c>
      <c r="G36" s="15">
        <v>3.3000000000000002E-2</v>
      </c>
    </row>
    <row r="37" spans="1:7">
      <c r="A37" s="15" t="str">
        <f>VLOOKUP(B37,'Original 80 Items'!$A$1:$B$80,2,0)</f>
        <v>-While playing, I was aware of others in the game.</v>
      </c>
      <c r="B37" s="15" t="s">
        <v>142</v>
      </c>
      <c r="C37" s="15">
        <v>4.0000000000000001E-3</v>
      </c>
      <c r="D37" s="15" t="s">
        <v>302</v>
      </c>
      <c r="E37" s="15">
        <v>-3.5000000000000003E-2</v>
      </c>
      <c r="F37" s="17" t="s">
        <v>996</v>
      </c>
      <c r="G37" s="15" t="s">
        <v>251</v>
      </c>
    </row>
    <row r="38" spans="1:7">
      <c r="A38" s="15" t="str">
        <f>VLOOKUP(B38,'Original 80 Items'!$A$1:$B$80,2,0)</f>
        <v>-During gameplay, I felt strong social connections with others.</v>
      </c>
      <c r="B38" s="15" t="s">
        <v>145</v>
      </c>
      <c r="C38" s="15">
        <v>-3.3000000000000002E-2</v>
      </c>
      <c r="D38" s="15" t="s">
        <v>241</v>
      </c>
      <c r="E38" s="15">
        <v>-3.0000000000000001E-3</v>
      </c>
      <c r="F38" s="17" t="s">
        <v>867</v>
      </c>
      <c r="G38" s="15" t="s">
        <v>829</v>
      </c>
    </row>
    <row r="39" spans="1:7">
      <c r="A39" s="15" t="str">
        <f>VLOOKUP(B39,'Original 80 Items'!$A$1:$B$80,2,0)</f>
        <v>-I felt obligated to others, while playing.</v>
      </c>
      <c r="B39" s="15" t="s">
        <v>147</v>
      </c>
      <c r="C39" s="15" t="s">
        <v>294</v>
      </c>
      <c r="D39" s="15">
        <v>-4.3999999999999997E-2</v>
      </c>
      <c r="E39" s="15" t="s">
        <v>226</v>
      </c>
      <c r="F39" s="17" t="s">
        <v>678</v>
      </c>
      <c r="G39" s="15">
        <v>3.7999999999999999E-2</v>
      </c>
    </row>
    <row r="40" spans="1:7">
      <c r="A40" s="15" t="str">
        <f>VLOOKUP(B40,'Original 80 Items'!$A$1:$B$80,2,0)</f>
        <v>-The social connections in this game were very energizing to me.</v>
      </c>
      <c r="B40" s="15" t="s">
        <v>150</v>
      </c>
      <c r="C40" s="15">
        <v>-5.1999999999999998E-2</v>
      </c>
      <c r="D40" s="10" t="s">
        <v>228</v>
      </c>
      <c r="E40" s="15">
        <v>-6.0000000000000001E-3</v>
      </c>
      <c r="F40" s="17" t="s">
        <v>493</v>
      </c>
      <c r="G40" s="15">
        <v>-4.4999999999999998E-2</v>
      </c>
    </row>
    <row r="41" spans="1:7">
      <c r="A41" s="15" t="str">
        <f>VLOOKUP(B41,'Original 80 Items'!$A$1:$B$80,2,0)</f>
        <v>-I was compelled to interact with others in the game.</v>
      </c>
      <c r="B41" s="15" t="s">
        <v>152</v>
      </c>
      <c r="C41" s="15">
        <v>-8.0000000000000002E-3</v>
      </c>
      <c r="D41" s="15">
        <v>3.5999999999999997E-2</v>
      </c>
      <c r="E41" s="15">
        <v>8.0000000000000002E-3</v>
      </c>
      <c r="F41" s="17" t="s">
        <v>1043</v>
      </c>
      <c r="G41" s="15">
        <v>-4.5999999999999999E-2</v>
      </c>
    </row>
    <row r="42" spans="1:7">
      <c r="A42" s="15" t="str">
        <f>VLOOKUP(B42,'Original 80 Items'!$A$1:$B$80,2,0)</f>
        <v>-I was concerned with how I interacted with others in the game.</v>
      </c>
      <c r="B42" s="15" t="s">
        <v>154</v>
      </c>
      <c r="C42" s="15">
        <v>0.06</v>
      </c>
      <c r="D42" s="15" t="s">
        <v>327</v>
      </c>
      <c r="E42" s="15">
        <v>6.0000000000000001E-3</v>
      </c>
      <c r="F42" s="17" t="s">
        <v>386</v>
      </c>
      <c r="G42" s="15" t="s">
        <v>486</v>
      </c>
    </row>
    <row r="43" spans="1:7">
      <c r="A43" s="15" t="str">
        <f>VLOOKUP(B43,'Original 80 Items'!$A$1:$B$80,2,0)</f>
        <v>-Being around others in the game had an impact on how I played.</v>
      </c>
      <c r="B43" s="15" t="s">
        <v>156</v>
      </c>
      <c r="C43" s="15">
        <v>0.06</v>
      </c>
      <c r="D43" s="15" t="s">
        <v>542</v>
      </c>
      <c r="E43" s="15">
        <v>6.2E-2</v>
      </c>
      <c r="F43" s="17" t="s">
        <v>676</v>
      </c>
      <c r="G43" s="15">
        <v>-4.8000000000000001E-2</v>
      </c>
    </row>
    <row r="44" spans="1:7">
      <c r="A44" s="15" t="str">
        <f>VLOOKUP(B44,'Original 80 Items'!$A$1:$B$80,2,0)</f>
        <v>-The game placed a priority on social relationships.</v>
      </c>
      <c r="B44" s="15" t="s">
        <v>158</v>
      </c>
      <c r="C44" s="15">
        <v>-0.04</v>
      </c>
      <c r="D44" s="10" t="s">
        <v>1123</v>
      </c>
      <c r="E44" s="15">
        <v>-0.04</v>
      </c>
      <c r="F44" s="17" t="s">
        <v>795</v>
      </c>
      <c r="G44" s="15" t="s">
        <v>226</v>
      </c>
    </row>
    <row r="45" spans="1:7">
      <c r="A45" s="15" t="str">
        <f>VLOOKUP(B45,'Original 80 Items'!$A$1:$B$80,2,0)</f>
        <v>-Socializing was an important part of playing this game.</v>
      </c>
      <c r="B45" s="15" t="s">
        <v>159</v>
      </c>
      <c r="C45" s="15">
        <v>2E-3</v>
      </c>
      <c r="D45" s="15" t="s">
        <v>793</v>
      </c>
      <c r="E45" s="15">
        <v>-1.7999999999999999E-2</v>
      </c>
      <c r="F45" s="17" t="s">
        <v>1070</v>
      </c>
      <c r="G45" s="15">
        <v>0.01</v>
      </c>
    </row>
    <row r="46" spans="1:7">
      <c r="A46" s="15"/>
      <c r="B46" s="15"/>
      <c r="C46" s="15"/>
      <c r="D46" s="15"/>
      <c r="E46" s="15"/>
      <c r="F46" s="15"/>
      <c r="G46" s="15"/>
    </row>
    <row r="47" spans="1:7">
      <c r="A47" s="15"/>
      <c r="B47" s="15"/>
      <c r="C47" s="15"/>
      <c r="D47" s="15"/>
      <c r="E47" s="15"/>
      <c r="F47" s="15"/>
      <c r="G47" s="15"/>
    </row>
    <row r="48" spans="1:7">
      <c r="A48" s="15"/>
      <c r="B48" s="15"/>
      <c r="C48" s="15"/>
      <c r="D48" s="15"/>
      <c r="E48" s="15"/>
      <c r="F48" s="15"/>
      <c r="G48" s="15"/>
    </row>
    <row r="49" spans="1:7">
      <c r="A49" s="15"/>
      <c r="B49" s="15"/>
      <c r="C49" s="15"/>
      <c r="D49" s="15"/>
      <c r="E49" s="15"/>
      <c r="F49" s="15"/>
      <c r="G49" s="15"/>
    </row>
    <row r="50" spans="1:7">
      <c r="A50" s="15"/>
      <c r="B50" s="15"/>
      <c r="C50" s="15"/>
      <c r="D50" s="15"/>
      <c r="E50" s="15"/>
      <c r="F50" s="15"/>
      <c r="G50" s="15"/>
    </row>
    <row r="51" spans="1:7">
      <c r="A51" s="15"/>
      <c r="B51" s="15"/>
      <c r="C51" s="15"/>
      <c r="D51" s="15"/>
      <c r="E51" s="15"/>
      <c r="F51" s="15"/>
      <c r="G51" s="15"/>
    </row>
    <row r="52" spans="1:7">
      <c r="A52" s="15"/>
      <c r="B52" s="15"/>
      <c r="C52" s="15"/>
      <c r="D52" s="15"/>
      <c r="E52" s="15"/>
      <c r="F52" s="15"/>
      <c r="G52" s="15"/>
    </row>
    <row r="53" spans="1:7">
      <c r="A53" s="15"/>
      <c r="B53" s="15"/>
      <c r="C53" s="15"/>
      <c r="D53" s="15"/>
      <c r="E53" s="15"/>
      <c r="F53" s="15"/>
      <c r="G53" s="15"/>
    </row>
    <row r="54" spans="1:7">
      <c r="A54" s="15"/>
      <c r="B54" s="15"/>
      <c r="C54" s="15"/>
      <c r="D54" s="15"/>
      <c r="E54" s="15"/>
      <c r="F54" s="15"/>
      <c r="G54" s="15"/>
    </row>
    <row r="55" spans="1:7">
      <c r="A55" s="15"/>
      <c r="B55" s="15"/>
      <c r="C55" s="15"/>
      <c r="D55" s="15"/>
      <c r="E55" s="15"/>
      <c r="F55" s="15"/>
      <c r="G55" s="15"/>
    </row>
    <row r="56" spans="1:7">
      <c r="A56" s="15"/>
      <c r="B56" s="15"/>
      <c r="C56" s="15"/>
      <c r="D56" s="15"/>
      <c r="E56" s="15"/>
      <c r="F56" s="15"/>
      <c r="G56" s="15"/>
    </row>
    <row r="57" spans="1:7">
      <c r="A57" s="15"/>
      <c r="B57" s="15"/>
      <c r="C57" s="15"/>
      <c r="D57" s="15"/>
      <c r="E57" s="15"/>
      <c r="F57" s="15"/>
      <c r="G57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2" zoomScale="125" zoomScaleNormal="125" zoomScalePageLayoutView="125" workbookViewId="0">
      <selection activeCell="B2" sqref="B2:C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8" width="6.84765625" style="7" bestFit="1" customWidth="1"/>
    <col min="9" max="16384" width="10.84765625" style="7"/>
  </cols>
  <sheetData>
    <row r="1" spans="1:8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9">
        <v>6</v>
      </c>
    </row>
    <row r="2" spans="1:8">
      <c r="A2" s="15" t="str">
        <f>VLOOKUP(B2,'Original 80 Items'!$A$1:$B$80,2,0)</f>
        <v>-The game involved a lot of problem-solving.</v>
      </c>
      <c r="B2" s="15" t="s">
        <v>81</v>
      </c>
      <c r="C2" s="17" t="s">
        <v>975</v>
      </c>
      <c r="D2" s="15" t="s">
        <v>611</v>
      </c>
      <c r="E2" s="15">
        <v>-5.0000000000000001E-3</v>
      </c>
      <c r="F2" s="7">
        <v>-7.4999999999999997E-2</v>
      </c>
      <c r="G2" s="7">
        <v>-1.2E-2</v>
      </c>
      <c r="H2" s="15">
        <v>-5.1999999999999998E-2</v>
      </c>
    </row>
    <row r="3" spans="1:8">
      <c r="A3" s="15" t="str">
        <f>VLOOKUP(B3,'Original 80 Items'!$A$1:$B$80,2,0)</f>
        <v>-The game was cognitively demanding.</v>
      </c>
      <c r="B3" s="15" t="s">
        <v>82</v>
      </c>
      <c r="C3" s="17" t="s">
        <v>1124</v>
      </c>
      <c r="D3" s="15" t="s">
        <v>843</v>
      </c>
      <c r="E3" s="15">
        <v>-1.4999999999999999E-2</v>
      </c>
      <c r="F3" s="7">
        <v>1.2999999999999999E-2</v>
      </c>
      <c r="G3" s="7" t="s">
        <v>653</v>
      </c>
      <c r="H3" s="15">
        <v>2.7E-2</v>
      </c>
    </row>
    <row r="4" spans="1:8">
      <c r="A4" s="15" t="str">
        <f>VLOOKUP(B4,'Original 80 Items'!$A$1:$B$80,2,0)</f>
        <v>-I had to think very hard when playing the game.</v>
      </c>
      <c r="B4" s="15" t="s">
        <v>83</v>
      </c>
      <c r="C4" s="17" t="s">
        <v>739</v>
      </c>
      <c r="D4" s="15" t="s">
        <v>442</v>
      </c>
      <c r="E4" s="15">
        <v>-1.2999999999999999E-2</v>
      </c>
      <c r="F4" s="7">
        <v>2.8000000000000001E-2</v>
      </c>
      <c r="G4" s="7">
        <v>3.4000000000000002E-2</v>
      </c>
      <c r="H4" s="15">
        <v>6.0000000000000001E-3</v>
      </c>
    </row>
    <row r="5" spans="1:8">
      <c r="A5" s="15" t="str">
        <f>VLOOKUP(B5,'Original 80 Items'!$A$1:$B$80,2,0)</f>
        <v>-The game required a lot of mental gymnastics.</v>
      </c>
      <c r="B5" s="15" t="s">
        <v>84</v>
      </c>
      <c r="C5" s="17" t="s">
        <v>1003</v>
      </c>
      <c r="D5" s="15">
        <v>-1.7999999999999999E-2</v>
      </c>
      <c r="E5" s="15">
        <v>3.3000000000000002E-2</v>
      </c>
      <c r="F5" s="7">
        <v>4.9000000000000002E-2</v>
      </c>
      <c r="G5" s="7">
        <v>1.4999999999999999E-2</v>
      </c>
      <c r="H5" s="15">
        <v>4.7E-2</v>
      </c>
    </row>
    <row r="6" spans="1:8">
      <c r="A6" s="15" t="str">
        <f>VLOOKUP(B6,'Original 80 Items'!$A$1:$B$80,2,0)</f>
        <v>-The mental challenges in this game had an impact on how I played.</v>
      </c>
      <c r="B6" s="15" t="s">
        <v>88</v>
      </c>
      <c r="C6" s="17" t="s">
        <v>769</v>
      </c>
      <c r="D6" s="15" t="s">
        <v>689</v>
      </c>
      <c r="E6" s="15" t="s">
        <v>246</v>
      </c>
      <c r="F6" s="7">
        <v>5.1999999999999998E-2</v>
      </c>
      <c r="G6" s="7">
        <v>3.3000000000000002E-2</v>
      </c>
      <c r="H6" s="15">
        <v>-1.4E-2</v>
      </c>
    </row>
    <row r="7" spans="1:8">
      <c r="A7" s="15" t="str">
        <f>VLOOKUP(B7,'Original 80 Items'!$A$1:$B$80,2,0)</f>
        <v>-This game doesn’t require a lot of mental effort.</v>
      </c>
      <c r="B7" s="15" t="s">
        <v>89</v>
      </c>
      <c r="C7" s="17" t="s">
        <v>845</v>
      </c>
      <c r="D7" s="15">
        <v>3.0000000000000001E-3</v>
      </c>
      <c r="E7" s="15">
        <v>-4.8000000000000001E-2</v>
      </c>
      <c r="F7" s="7" t="s">
        <v>735</v>
      </c>
      <c r="G7" s="7">
        <v>7.0000000000000001E-3</v>
      </c>
      <c r="H7" s="15">
        <v>1.2999999999999999E-2</v>
      </c>
    </row>
    <row r="8" spans="1:8">
      <c r="A8" s="15" t="str">
        <f>VLOOKUP(B8,'Original 80 Items'!$A$1:$B$80,2,0)</f>
        <v>-The game made me draw on all of my mental resources.</v>
      </c>
      <c r="B8" s="15" t="s">
        <v>96</v>
      </c>
      <c r="C8" s="17" t="s">
        <v>348</v>
      </c>
      <c r="D8" s="15" t="s">
        <v>562</v>
      </c>
      <c r="E8" s="15">
        <v>-1.2999999999999999E-2</v>
      </c>
      <c r="F8" s="7">
        <v>5.8999999999999997E-2</v>
      </c>
      <c r="G8" s="7">
        <v>-3.0000000000000001E-3</v>
      </c>
      <c r="H8" s="15">
        <v>4.4999999999999998E-2</v>
      </c>
    </row>
    <row r="9" spans="1:8">
      <c r="A9" s="15" t="str">
        <f>VLOOKUP(B9,'Original 80 Items'!$A$1:$B$80,2,0)</f>
        <v>-The game stimulated my brain.</v>
      </c>
      <c r="B9" s="15" t="s">
        <v>98</v>
      </c>
      <c r="C9" s="17" t="s">
        <v>269</v>
      </c>
      <c r="D9" s="15" t="s">
        <v>292</v>
      </c>
      <c r="E9" s="15">
        <v>2.3E-2</v>
      </c>
      <c r="F9" s="7">
        <v>-2.8000000000000001E-2</v>
      </c>
      <c r="G9" s="7" t="s">
        <v>825</v>
      </c>
      <c r="H9" s="7">
        <v>-1.2E-2</v>
      </c>
    </row>
    <row r="10" spans="1:8">
      <c r="A10" s="15" t="str">
        <f>VLOOKUP(B10,'Original 80 Items'!$A$1:$B$80,2,0)</f>
        <v>-I had to think through what was happening in the game.</v>
      </c>
      <c r="B10" s="10" t="s">
        <v>99</v>
      </c>
      <c r="C10" s="13" t="s">
        <v>789</v>
      </c>
      <c r="D10" s="15" t="s">
        <v>414</v>
      </c>
      <c r="E10" s="15" t="s">
        <v>332</v>
      </c>
      <c r="F10" s="7">
        <v>2.3E-2</v>
      </c>
      <c r="G10" s="7">
        <v>0.06</v>
      </c>
      <c r="H10" s="7" t="s">
        <v>1133</v>
      </c>
    </row>
    <row r="11" spans="1:8">
      <c r="A11" s="15" t="str">
        <f>VLOOKUP(B11,'Original 80 Items'!$A$1:$B$80,2,0)</f>
        <v>-I was emotionally invested in the game.</v>
      </c>
      <c r="B11" s="15" t="s">
        <v>101</v>
      </c>
      <c r="C11" s="15" t="s">
        <v>392</v>
      </c>
      <c r="D11" s="17" t="s">
        <v>451</v>
      </c>
      <c r="E11" s="15">
        <v>2.1999999999999999E-2</v>
      </c>
      <c r="F11" s="7">
        <v>4.1000000000000002E-2</v>
      </c>
      <c r="G11" s="7">
        <v>3.0000000000000001E-3</v>
      </c>
      <c r="H11" s="7">
        <v>-2.7E-2</v>
      </c>
    </row>
    <row r="12" spans="1:8">
      <c r="A12" s="15" t="str">
        <f>VLOOKUP(B12,'Original 80 Items'!$A$1:$B$80,2,0)</f>
        <v>-The game gave me the feels.</v>
      </c>
      <c r="B12" s="15" t="s">
        <v>103</v>
      </c>
      <c r="C12" s="15">
        <v>-3.3000000000000002E-2</v>
      </c>
      <c r="D12" s="17" t="s">
        <v>845</v>
      </c>
      <c r="E12" s="15">
        <v>-1.2E-2</v>
      </c>
      <c r="F12" s="7">
        <v>0.04</v>
      </c>
      <c r="G12" s="7">
        <v>1.9E-2</v>
      </c>
      <c r="H12" s="7">
        <v>-2.7E-2</v>
      </c>
    </row>
    <row r="13" spans="1:8">
      <c r="A13" s="15" t="str">
        <f>VLOOKUP(B13,'Original 80 Items'!$A$1:$B$80,2,0)</f>
        <v>-I cared deeply about what was happening in the game.</v>
      </c>
      <c r="B13" s="15" t="s">
        <v>104</v>
      </c>
      <c r="C13" s="15" t="s">
        <v>801</v>
      </c>
      <c r="D13" s="17" t="s">
        <v>362</v>
      </c>
      <c r="E13" s="15">
        <v>2.8000000000000001E-2</v>
      </c>
      <c r="F13" s="7">
        <v>-8.0000000000000002E-3</v>
      </c>
      <c r="G13" s="7" t="s">
        <v>706</v>
      </c>
      <c r="H13" s="7">
        <v>4.9000000000000002E-2</v>
      </c>
    </row>
    <row r="14" spans="1:8">
      <c r="A14" s="15" t="str">
        <f>VLOOKUP(B14,'Original 80 Items'!$A$1:$B$80,2,0)</f>
        <v>-I was moved by the game.</v>
      </c>
      <c r="B14" s="15" t="s">
        <v>105</v>
      </c>
      <c r="C14" s="15">
        <v>4.7E-2</v>
      </c>
      <c r="D14" s="17" t="s">
        <v>772</v>
      </c>
      <c r="E14" s="15">
        <v>-1.9E-2</v>
      </c>
      <c r="F14" s="7">
        <v>2.5000000000000001E-2</v>
      </c>
      <c r="G14" s="7">
        <v>-4.0000000000000001E-3</v>
      </c>
      <c r="H14" s="7">
        <v>6.2E-2</v>
      </c>
    </row>
    <row r="15" spans="1:8">
      <c r="A15" s="15" t="str">
        <f>VLOOKUP(B15,'Original 80 Items'!$A$1:$B$80,2,0)</f>
        <v>-I wasn’t emotionally invested in the outcomes of the game.</v>
      </c>
      <c r="B15" s="15" t="s">
        <v>106</v>
      </c>
      <c r="C15" s="15">
        <v>4.2999999999999997E-2</v>
      </c>
      <c r="D15" s="17" t="s">
        <v>232</v>
      </c>
      <c r="E15" s="15">
        <v>-5.8000000000000003E-2</v>
      </c>
      <c r="F15" s="7">
        <v>-5.6000000000000001E-2</v>
      </c>
      <c r="G15" s="7">
        <v>1.2999999999999999E-2</v>
      </c>
      <c r="H15" s="7">
        <v>-2.9000000000000001E-2</v>
      </c>
    </row>
    <row r="16" spans="1:8">
      <c r="A16" s="15" t="str">
        <f>VLOOKUP(B16,'Original 80 Items'!$A$1:$B$80,2,0)</f>
        <v>-When playing, I was emotionally wrapped up in the game.</v>
      </c>
      <c r="B16" s="15" t="s">
        <v>107</v>
      </c>
      <c r="C16" s="15">
        <v>4.3999999999999997E-2</v>
      </c>
      <c r="D16" s="17" t="s">
        <v>1077</v>
      </c>
      <c r="E16" s="15">
        <v>4.2999999999999997E-2</v>
      </c>
      <c r="F16" s="7">
        <v>6.9000000000000006E-2</v>
      </c>
      <c r="G16" s="7">
        <v>1.2999999999999999E-2</v>
      </c>
      <c r="H16" s="7">
        <v>-2.3E-2</v>
      </c>
    </row>
    <row r="17" spans="1:8">
      <c r="A17" s="15" t="str">
        <f>VLOOKUP(B17,'Original 80 Items'!$A$1:$B$80,2,0)</f>
        <v>-I had emotional responses to the events in the game.</v>
      </c>
      <c r="B17" s="15" t="s">
        <v>108</v>
      </c>
      <c r="C17" s="15">
        <v>1.7000000000000001E-2</v>
      </c>
      <c r="D17" s="17" t="s">
        <v>879</v>
      </c>
      <c r="E17" s="15" t="s">
        <v>346</v>
      </c>
      <c r="F17" s="7">
        <v>5.1999999999999998E-2</v>
      </c>
      <c r="G17" s="7">
        <v>-4.2999999999999997E-2</v>
      </c>
      <c r="H17" s="7">
        <v>1E-3</v>
      </c>
    </row>
    <row r="18" spans="1:8">
      <c r="A18" s="15" t="str">
        <f>VLOOKUP(B18,'Original 80 Items'!$A$1:$B$80,2,0)</f>
        <v>-The game tugged at my heartstrings.</v>
      </c>
      <c r="B18" s="15" t="s">
        <v>110</v>
      </c>
      <c r="C18" s="15">
        <v>-5.3999999999999999E-2</v>
      </c>
      <c r="D18" s="17" t="s">
        <v>1125</v>
      </c>
      <c r="E18" s="15">
        <v>-3.5000000000000003E-2</v>
      </c>
      <c r="F18" s="7">
        <v>0.01</v>
      </c>
      <c r="G18" s="7" t="s">
        <v>414</v>
      </c>
      <c r="H18" s="7">
        <v>4.2999999999999997E-2</v>
      </c>
    </row>
    <row r="19" spans="1:8">
      <c r="A19" s="15" t="str">
        <f>VLOOKUP(B19,'Original 80 Items'!$A$1:$B$80,2,0)</f>
        <v>-I had a lot of unexpected feelings during gameplay.</v>
      </c>
      <c r="B19" s="15" t="s">
        <v>111</v>
      </c>
      <c r="C19" s="15">
        <v>0</v>
      </c>
      <c r="D19" s="17" t="s">
        <v>210</v>
      </c>
      <c r="E19" s="15" t="s">
        <v>392</v>
      </c>
      <c r="F19" s="7" t="s">
        <v>401</v>
      </c>
      <c r="G19" s="7" t="s">
        <v>392</v>
      </c>
      <c r="H19" s="7">
        <v>-1.4999999999999999E-2</v>
      </c>
    </row>
    <row r="20" spans="1:8">
      <c r="A20" s="15" t="str">
        <f>VLOOKUP(B20,'Original 80 Items'!$A$1:$B$80,2,0)</f>
        <v>-I felt emotionally detached from this game.</v>
      </c>
      <c r="B20" s="15" t="s">
        <v>112</v>
      </c>
      <c r="C20" s="15">
        <v>6.0000000000000001E-3</v>
      </c>
      <c r="D20" s="17" t="s">
        <v>269</v>
      </c>
      <c r="E20" s="15">
        <v>-5.2999999999999999E-2</v>
      </c>
      <c r="F20" s="7" t="s">
        <v>963</v>
      </c>
      <c r="G20" s="7">
        <v>-4.5999999999999999E-2</v>
      </c>
      <c r="H20" s="7">
        <v>5.2999999999999999E-2</v>
      </c>
    </row>
    <row r="21" spans="1:8">
      <c r="A21" s="15" t="str">
        <f>VLOOKUP(B21,'Original 80 Items'!$A$1:$B$80,2,0)</f>
        <v>-The events in the game really didn’t matter to me.</v>
      </c>
      <c r="B21" s="15" t="s">
        <v>113</v>
      </c>
      <c r="C21" s="15">
        <v>2.1000000000000001E-2</v>
      </c>
      <c r="D21" s="17" t="s">
        <v>823</v>
      </c>
      <c r="E21" s="15">
        <v>-0.02</v>
      </c>
      <c r="F21" s="7" t="s">
        <v>579</v>
      </c>
      <c r="G21" s="7">
        <v>-2.9000000000000001E-2</v>
      </c>
      <c r="H21" s="7">
        <v>-4.1000000000000002E-2</v>
      </c>
    </row>
    <row r="22" spans="1:8">
      <c r="A22" s="15" t="str">
        <f>VLOOKUP(B22,'Original 80 Items'!$A$1:$B$80,2,0)</f>
        <v>-I had a strong emotional bond with the game content.</v>
      </c>
      <c r="B22" s="15" t="s">
        <v>115</v>
      </c>
      <c r="C22" s="15">
        <v>-7.0000000000000001E-3</v>
      </c>
      <c r="D22" s="17" t="s">
        <v>252</v>
      </c>
      <c r="E22" s="15">
        <v>1.4999999999999999E-2</v>
      </c>
      <c r="F22" s="7">
        <v>-7.0999999999999994E-2</v>
      </c>
      <c r="G22" s="7" t="s">
        <v>608</v>
      </c>
      <c r="H22" s="7" t="s">
        <v>202</v>
      </c>
    </row>
    <row r="23" spans="1:8">
      <c r="A23" s="15" t="str">
        <f>VLOOKUP(B23,'Original 80 Items'!$A$1:$B$80,2,0)</f>
        <v>-I was physically exhausted after playing.</v>
      </c>
      <c r="B23" s="15" t="s">
        <v>120</v>
      </c>
      <c r="C23" s="15">
        <v>-2.9000000000000001E-2</v>
      </c>
      <c r="D23" s="15">
        <v>-1.4E-2</v>
      </c>
      <c r="E23" s="15">
        <v>-3.3000000000000002E-2</v>
      </c>
      <c r="F23" s="8" t="s">
        <v>260</v>
      </c>
      <c r="G23" s="7" t="s">
        <v>452</v>
      </c>
      <c r="H23" s="7" t="s">
        <v>469</v>
      </c>
    </row>
    <row r="24" spans="1:8">
      <c r="A24" s="15" t="str">
        <f>VLOOKUP(B24,'Original 80 Items'!$A$1:$B$80,2,0)</f>
        <v>-I felt strained after playing.</v>
      </c>
      <c r="B24" s="15" t="s">
        <v>121</v>
      </c>
      <c r="C24" s="15" t="s">
        <v>400</v>
      </c>
      <c r="D24" s="15" t="s">
        <v>443</v>
      </c>
      <c r="E24" s="15" t="s">
        <v>860</v>
      </c>
      <c r="F24" s="8" t="s">
        <v>367</v>
      </c>
      <c r="G24" s="7">
        <v>0.05</v>
      </c>
      <c r="H24" s="7">
        <v>6.4000000000000001E-2</v>
      </c>
    </row>
    <row r="25" spans="1:8">
      <c r="A25" s="15" t="str">
        <f>VLOOKUP(B25,'Original 80 Items'!$A$1:$B$80,2,0)</f>
        <v>-The game required a lot of physical movement from me.</v>
      </c>
      <c r="B25" s="15" t="s">
        <v>122</v>
      </c>
      <c r="C25" s="15">
        <v>-8.9999999999999993E-3</v>
      </c>
      <c r="D25" s="15">
        <v>-1.6E-2</v>
      </c>
      <c r="E25" s="15">
        <v>-2.4E-2</v>
      </c>
      <c r="F25" s="7">
        <v>3.0000000000000001E-3</v>
      </c>
      <c r="G25" s="7">
        <v>0.04</v>
      </c>
      <c r="H25" s="8" t="s">
        <v>540</v>
      </c>
    </row>
    <row r="26" spans="1:8">
      <c r="A26" s="15" t="str">
        <f>VLOOKUP(B26,'Original 80 Items'!$A$1:$B$80,2,0)</f>
        <v>-The game’s controls were like second nature to me.</v>
      </c>
      <c r="B26" s="15" t="s">
        <v>123</v>
      </c>
      <c r="C26" s="15" t="s">
        <v>240</v>
      </c>
      <c r="D26" s="15">
        <v>-2.1000000000000001E-2</v>
      </c>
      <c r="E26" s="15">
        <v>-2.5000000000000001E-2</v>
      </c>
      <c r="F26" s="7">
        <v>-8.0000000000000002E-3</v>
      </c>
      <c r="G26" s="8" t="s">
        <v>296</v>
      </c>
      <c r="H26" s="7">
        <v>-4.4999999999999998E-2</v>
      </c>
    </row>
    <row r="27" spans="1:8">
      <c r="A27" s="15" t="str">
        <f>VLOOKUP(B27,'Original 80 Items'!$A$1:$B$80,2,0)</f>
        <v>-The controls were very natural to me.</v>
      </c>
      <c r="B27" s="15" t="s">
        <v>124</v>
      </c>
      <c r="C27" s="15" t="s">
        <v>1126</v>
      </c>
      <c r="D27" s="15">
        <v>-5.0000000000000001E-3</v>
      </c>
      <c r="E27" s="15" t="s">
        <v>1127</v>
      </c>
      <c r="F27" s="7">
        <v>-3.3000000000000002E-2</v>
      </c>
      <c r="G27" s="8" t="s">
        <v>1128</v>
      </c>
      <c r="H27" s="7">
        <v>-1.2999999999999999E-2</v>
      </c>
    </row>
    <row r="28" spans="1:8">
      <c r="A28" s="15" t="str">
        <f>VLOOKUP(B28,'Original 80 Items'!$A$1:$B$80,2,0)</f>
        <v>-My body felt drained after gameplay.</v>
      </c>
      <c r="B28" s="15" t="s">
        <v>126</v>
      </c>
      <c r="C28" s="15">
        <v>0.04</v>
      </c>
      <c r="D28" s="15" t="s">
        <v>1129</v>
      </c>
      <c r="E28" s="15" t="s">
        <v>1130</v>
      </c>
      <c r="F28" s="8" t="s">
        <v>1124</v>
      </c>
      <c r="G28" s="7" t="s">
        <v>441</v>
      </c>
      <c r="H28" s="7">
        <v>1.7000000000000001E-2</v>
      </c>
    </row>
    <row r="29" spans="1:8">
      <c r="A29" s="15" t="str">
        <f>VLOOKUP(B29,'Original 80 Items'!$A$1:$B$80,2,0)</f>
        <v>-The game controls were easy to handle for me.</v>
      </c>
      <c r="B29" s="15" t="s">
        <v>129</v>
      </c>
      <c r="C29" s="15" t="s">
        <v>242</v>
      </c>
      <c r="D29" s="15">
        <v>-3.1E-2</v>
      </c>
      <c r="E29" s="15">
        <v>-1.2E-2</v>
      </c>
      <c r="F29" s="7">
        <v>-1.7999999999999999E-2</v>
      </c>
      <c r="G29" s="8" t="s">
        <v>197</v>
      </c>
      <c r="H29" s="7" t="s">
        <v>547</v>
      </c>
    </row>
    <row r="30" spans="1:8">
      <c r="A30" s="15" t="str">
        <f>VLOOKUP(B30,'Original 80 Items'!$A$1:$B$80,2,0)</f>
        <v>-The game was physically demanding.</v>
      </c>
      <c r="B30" s="15" t="s">
        <v>130</v>
      </c>
      <c r="C30" s="15" t="s">
        <v>347</v>
      </c>
      <c r="D30" s="15">
        <v>-7.0000000000000001E-3</v>
      </c>
      <c r="E30" s="15">
        <v>1.0999999999999999E-2</v>
      </c>
      <c r="F30" s="7" t="s">
        <v>547</v>
      </c>
      <c r="G30" s="7">
        <v>-3.3000000000000002E-2</v>
      </c>
      <c r="H30" s="8" t="s">
        <v>911</v>
      </c>
    </row>
    <row r="31" spans="1:8">
      <c r="A31" s="15" t="str">
        <f>VLOOKUP(B31,'Original 80 Items'!$A$1:$B$80,2,0)</f>
        <v>-The game controls tripped me up.</v>
      </c>
      <c r="B31" s="15" t="s">
        <v>132</v>
      </c>
      <c r="C31" s="15" t="s">
        <v>230</v>
      </c>
      <c r="D31" s="15">
        <v>2.9000000000000001E-2</v>
      </c>
      <c r="E31" s="15">
        <v>-3.1E-2</v>
      </c>
      <c r="F31" s="7">
        <v>8.5000000000000006E-2</v>
      </c>
      <c r="G31" s="8" t="s">
        <v>962</v>
      </c>
      <c r="H31" s="7" t="s">
        <v>674</v>
      </c>
    </row>
    <row r="32" spans="1:8">
      <c r="A32" s="15" t="str">
        <f>VLOOKUP(B32,'Original 80 Items'!$A$1:$B$80,2,0)</f>
        <v>-I felt a lot of physical discomfort when playing.</v>
      </c>
      <c r="B32" s="10" t="s">
        <v>133</v>
      </c>
      <c r="C32" s="15" t="s">
        <v>378</v>
      </c>
      <c r="D32" s="15">
        <v>6.3E-2</v>
      </c>
      <c r="E32" s="15">
        <v>0.03</v>
      </c>
      <c r="F32" s="10" t="s">
        <v>581</v>
      </c>
      <c r="G32" s="7" t="s">
        <v>535</v>
      </c>
      <c r="H32" s="10" t="s">
        <v>617</v>
      </c>
    </row>
    <row r="33" spans="1:10">
      <c r="A33" s="15" t="str">
        <f>VLOOKUP(B33,'Original 80 Items'!$A$1:$B$80,2,0)</f>
        <v>-I was physically overwhelmed when playing the game.</v>
      </c>
      <c r="B33" s="10" t="s">
        <v>134</v>
      </c>
      <c r="C33" s="15">
        <v>-3.2000000000000001E-2</v>
      </c>
      <c r="D33" s="15">
        <v>5.1999999999999998E-2</v>
      </c>
      <c r="E33" s="15" t="s">
        <v>331</v>
      </c>
      <c r="F33" s="10" t="s">
        <v>849</v>
      </c>
      <c r="G33" s="7">
        <v>1.7000000000000001E-2</v>
      </c>
      <c r="H33" s="10" t="s">
        <v>627</v>
      </c>
    </row>
    <row r="34" spans="1:10">
      <c r="A34" s="15" t="str">
        <f>VLOOKUP(B34,'Original 80 Items'!$A$1:$B$80,2,0)</f>
        <v>-I was tired after playing this game.</v>
      </c>
      <c r="B34" s="15" t="s">
        <v>136</v>
      </c>
      <c r="C34" s="15" t="s">
        <v>862</v>
      </c>
      <c r="D34" s="15">
        <v>-1.2E-2</v>
      </c>
      <c r="E34" s="15">
        <v>-1.7000000000000001E-2</v>
      </c>
      <c r="F34" s="8" t="s">
        <v>1131</v>
      </c>
      <c r="G34" s="7">
        <v>6.0000000000000001E-3</v>
      </c>
      <c r="H34" s="7">
        <v>-6.6000000000000003E-2</v>
      </c>
    </row>
    <row r="35" spans="1:10">
      <c r="A35" s="15" t="str">
        <f>VLOOKUP(B35,'Original 80 Items'!$A$1:$B$80,2,0)</f>
        <v>-The physical requirements to play this game had an impact on how I played.</v>
      </c>
      <c r="B35" s="15" t="s">
        <v>137</v>
      </c>
      <c r="C35" s="15">
        <v>1.4999999999999999E-2</v>
      </c>
      <c r="D35" s="15">
        <v>4.2000000000000003E-2</v>
      </c>
      <c r="E35" s="15">
        <v>2.7E-2</v>
      </c>
      <c r="F35" s="7">
        <v>2.8000000000000001E-2</v>
      </c>
      <c r="G35" s="7">
        <v>3.5000000000000003E-2</v>
      </c>
      <c r="H35" s="8" t="s">
        <v>578</v>
      </c>
    </row>
    <row r="36" spans="1:10">
      <c r="A36" s="15" t="str">
        <f>VLOOKUP(B36,'Original 80 Items'!$A$1:$B$80,2,0)</f>
        <v>-This game was socially demanding.</v>
      </c>
      <c r="B36" s="15" t="s">
        <v>141</v>
      </c>
      <c r="C36" s="15">
        <v>5.8000000000000003E-2</v>
      </c>
      <c r="D36" s="15">
        <v>3.0000000000000001E-3</v>
      </c>
      <c r="E36" s="17" t="s">
        <v>412</v>
      </c>
      <c r="F36" s="7">
        <v>1.9E-2</v>
      </c>
      <c r="G36" s="7">
        <v>3.3000000000000002E-2</v>
      </c>
      <c r="H36" s="7" t="s">
        <v>346</v>
      </c>
    </row>
    <row r="37" spans="1:10">
      <c r="A37" s="15" t="str">
        <f>VLOOKUP(B37,'Original 80 Items'!$A$1:$B$80,2,0)</f>
        <v>-While playing, I was aware of others in the game.</v>
      </c>
      <c r="B37" s="15" t="s">
        <v>142</v>
      </c>
      <c r="C37" s="15">
        <v>4.0000000000000001E-3</v>
      </c>
      <c r="D37" s="15" t="s">
        <v>196</v>
      </c>
      <c r="E37" s="17" t="s">
        <v>961</v>
      </c>
      <c r="F37" s="7">
        <v>-3.4000000000000002E-2</v>
      </c>
      <c r="G37" s="7" t="s">
        <v>737</v>
      </c>
      <c r="H37" s="7">
        <v>-8.0000000000000002E-3</v>
      </c>
    </row>
    <row r="38" spans="1:10">
      <c r="A38" s="15" t="str">
        <f>VLOOKUP(B38,'Original 80 Items'!$A$1:$B$80,2,0)</f>
        <v>-During gameplay, I felt strong social connections with others.</v>
      </c>
      <c r="B38" s="15" t="s">
        <v>145</v>
      </c>
      <c r="C38" s="15">
        <v>-4.1000000000000002E-2</v>
      </c>
      <c r="D38" s="15" t="s">
        <v>580</v>
      </c>
      <c r="E38" s="17" t="s">
        <v>342</v>
      </c>
      <c r="F38" s="7">
        <v>2.5999999999999999E-2</v>
      </c>
      <c r="G38" s="7" t="s">
        <v>829</v>
      </c>
      <c r="H38" s="7">
        <v>-3.4000000000000002E-2</v>
      </c>
    </row>
    <row r="39" spans="1:10">
      <c r="A39" s="15" t="str">
        <f>VLOOKUP(B39,'Original 80 Items'!$A$1:$B$80,2,0)</f>
        <v>-I felt obligated to others, while playing.</v>
      </c>
      <c r="B39" s="15" t="s">
        <v>147</v>
      </c>
      <c r="C39" s="15" t="s">
        <v>428</v>
      </c>
      <c r="D39" s="15">
        <v>-4.4999999999999998E-2</v>
      </c>
      <c r="E39" s="17" t="s">
        <v>986</v>
      </c>
      <c r="F39" s="7">
        <v>4.1000000000000002E-2</v>
      </c>
      <c r="G39" s="7">
        <v>3.6999999999999998E-2</v>
      </c>
      <c r="H39" s="7">
        <v>3.5000000000000003E-2</v>
      </c>
    </row>
    <row r="40" spans="1:10">
      <c r="A40" s="15" t="str">
        <f>VLOOKUP(B40,'Original 80 Items'!$A$1:$B$80,2,0)</f>
        <v>-The social connections in this game were very energizing to me.</v>
      </c>
      <c r="B40" s="10" t="s">
        <v>150</v>
      </c>
      <c r="C40" s="15">
        <v>-5.0999999999999997E-2</v>
      </c>
      <c r="D40" s="10" t="s">
        <v>612</v>
      </c>
      <c r="E40" s="17" t="s">
        <v>978</v>
      </c>
      <c r="F40" s="7">
        <v>-1.7999999999999999E-2</v>
      </c>
      <c r="G40" s="7">
        <v>-4.7E-2</v>
      </c>
      <c r="H40" s="7">
        <v>1.7000000000000001E-2</v>
      </c>
    </row>
    <row r="41" spans="1:10">
      <c r="A41" s="15" t="str">
        <f>VLOOKUP(B41,'Original 80 Items'!$A$1:$B$80,2,0)</f>
        <v>-I was compelled to interact with others in the game.</v>
      </c>
      <c r="B41" s="15" t="s">
        <v>152</v>
      </c>
      <c r="C41" s="15">
        <v>-6.0000000000000001E-3</v>
      </c>
      <c r="D41" s="15">
        <v>3.4000000000000002E-2</v>
      </c>
      <c r="E41" s="17" t="s">
        <v>548</v>
      </c>
      <c r="F41" s="7">
        <v>-1.4E-2</v>
      </c>
      <c r="G41" s="7">
        <v>-4.8000000000000001E-2</v>
      </c>
      <c r="H41" s="7">
        <v>2.3E-2</v>
      </c>
    </row>
    <row r="42" spans="1:10">
      <c r="A42" s="15" t="str">
        <f>VLOOKUP(B42,'Original 80 Items'!$A$1:$B$80,2,0)</f>
        <v>-I was concerned with how I interacted with others in the game.</v>
      </c>
      <c r="B42" s="15" t="s">
        <v>154</v>
      </c>
      <c r="C42" s="15">
        <v>4.1000000000000002E-2</v>
      </c>
      <c r="D42" s="15" t="s">
        <v>682</v>
      </c>
      <c r="E42" s="17" t="s">
        <v>800</v>
      </c>
      <c r="F42" s="7">
        <v>7.8E-2</v>
      </c>
      <c r="G42" s="7" t="s">
        <v>246</v>
      </c>
      <c r="H42" s="7">
        <v>-7.8E-2</v>
      </c>
    </row>
    <row r="43" spans="1:10">
      <c r="A43" s="15" t="str">
        <f>VLOOKUP(B43,'Original 80 Items'!$A$1:$B$80,2,0)</f>
        <v>-Being around others in the game had an impact on how I played.</v>
      </c>
      <c r="B43" s="15" t="s">
        <v>156</v>
      </c>
      <c r="C43" s="15">
        <v>6.4000000000000001E-2</v>
      </c>
      <c r="D43" s="15" t="s">
        <v>251</v>
      </c>
      <c r="E43" s="17" t="s">
        <v>879</v>
      </c>
      <c r="F43" s="7">
        <v>8.9999999999999993E-3</v>
      </c>
      <c r="G43" s="7">
        <v>-4.8000000000000001E-2</v>
      </c>
      <c r="H43" s="7">
        <v>5.6000000000000001E-2</v>
      </c>
    </row>
    <row r="44" spans="1:10">
      <c r="A44" s="15" t="str">
        <f>VLOOKUP(B44,'Original 80 Items'!$A$1:$B$80,2,0)</f>
        <v>-The game placed a priority on social relationships.</v>
      </c>
      <c r="B44" s="10" t="s">
        <v>158</v>
      </c>
      <c r="C44" s="15">
        <v>-4.7E-2</v>
      </c>
      <c r="D44" s="10" t="s">
        <v>1132</v>
      </c>
      <c r="E44" s="17" t="s">
        <v>258</v>
      </c>
      <c r="F44" s="7">
        <v>-4.0000000000000001E-3</v>
      </c>
      <c r="G44" s="7" t="s">
        <v>226</v>
      </c>
      <c r="H44" s="7">
        <v>-4.2999999999999997E-2</v>
      </c>
    </row>
    <row r="45" spans="1:10">
      <c r="A45" s="15" t="str">
        <f>VLOOKUP(B45,'Original 80 Items'!$A$1:$B$80,2,0)</f>
        <v>-Socializing was an important part of playing this game.</v>
      </c>
      <c r="B45" s="15" t="s">
        <v>159</v>
      </c>
      <c r="C45" s="15">
        <v>0.01</v>
      </c>
      <c r="D45" s="15" t="s">
        <v>583</v>
      </c>
      <c r="E45" s="17" t="s">
        <v>1070</v>
      </c>
      <c r="F45" s="7">
        <v>-6.0999999999999999E-2</v>
      </c>
      <c r="G45" s="7">
        <v>8.0000000000000002E-3</v>
      </c>
      <c r="H45" s="7">
        <v>3.9E-2</v>
      </c>
    </row>
    <row r="46" spans="1:10">
      <c r="A46" s="15"/>
      <c r="B46" s="15"/>
      <c r="C46" s="15"/>
      <c r="D46" s="15"/>
      <c r="E46" s="15"/>
      <c r="F46" s="15"/>
      <c r="G46" s="15"/>
    </row>
    <row r="47" spans="1:10">
      <c r="A47" s="15"/>
      <c r="B47" s="15"/>
      <c r="C47" s="15"/>
      <c r="D47" s="15"/>
      <c r="E47" s="15"/>
      <c r="F47" s="15"/>
      <c r="G47" s="15"/>
    </row>
    <row r="48" spans="1:10">
      <c r="A48" s="15"/>
      <c r="B48" s="15"/>
      <c r="C48" s="15"/>
      <c r="D48" s="15"/>
      <c r="E48" s="15"/>
      <c r="F48" s="15"/>
      <c r="G48" s="15"/>
      <c r="J48" s="18"/>
    </row>
    <row r="49" spans="1:7">
      <c r="A49" s="15"/>
      <c r="B49" s="15"/>
      <c r="C49" s="15"/>
      <c r="D49" s="15"/>
      <c r="E49" s="15"/>
      <c r="F49" s="15"/>
      <c r="G49" s="15"/>
    </row>
    <row r="50" spans="1:7">
      <c r="A50" s="15"/>
      <c r="B50" s="15"/>
      <c r="C50" s="15"/>
      <c r="D50" s="15"/>
      <c r="E50" s="15"/>
      <c r="F50" s="15"/>
      <c r="G50" s="15"/>
    </row>
    <row r="51" spans="1:7">
      <c r="A51" s="15"/>
      <c r="B51" s="15"/>
      <c r="C51" s="15"/>
      <c r="D51" s="15"/>
      <c r="F51" s="15"/>
      <c r="G51" s="15"/>
    </row>
    <row r="52" spans="1:7">
      <c r="A52" s="15"/>
      <c r="B52" s="15"/>
      <c r="C52" s="15"/>
      <c r="D52" s="15"/>
      <c r="F52" s="15"/>
      <c r="G52" s="15"/>
    </row>
    <row r="53" spans="1:7">
      <c r="A53" s="15"/>
      <c r="B53" s="15"/>
      <c r="C53" s="15"/>
      <c r="D53" s="15"/>
      <c r="F53" s="15"/>
      <c r="G53" s="15"/>
    </row>
    <row r="54" spans="1:7">
      <c r="A54" s="15"/>
      <c r="B54" s="15"/>
      <c r="C54" s="15"/>
      <c r="D54" s="15"/>
      <c r="F54" s="15"/>
      <c r="G54" s="15"/>
    </row>
    <row r="55" spans="1:7">
      <c r="A55" s="15"/>
      <c r="B55" s="15"/>
      <c r="C55" s="15"/>
      <c r="D55" s="15"/>
      <c r="F55" s="15"/>
      <c r="G55" s="15"/>
    </row>
    <row r="56" spans="1:7">
      <c r="A56" s="15"/>
      <c r="B56" s="15"/>
      <c r="C56" s="15"/>
      <c r="D56" s="15"/>
      <c r="F56" s="15"/>
      <c r="G56" s="15"/>
    </row>
    <row r="57" spans="1:7">
      <c r="A57" s="15"/>
      <c r="B57" s="15"/>
      <c r="C57" s="15"/>
      <c r="D57" s="15"/>
      <c r="F57" s="15"/>
      <c r="G57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2" zoomScale="125" zoomScaleNormal="125" zoomScalePageLayoutView="125" workbookViewId="0">
      <selection activeCell="B2" sqref="B2:C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9" width="6.84765625" style="7" bestFit="1" customWidth="1"/>
    <col min="10" max="16384" width="10.84765625" style="7"/>
  </cols>
  <sheetData>
    <row r="1" spans="1:9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9">
        <v>6</v>
      </c>
      <c r="I1" s="9">
        <v>7</v>
      </c>
    </row>
    <row r="2" spans="1:9">
      <c r="A2" s="15" t="str">
        <f>VLOOKUP(B2,'Original 80 Items'!$A$1:$B$80,2,0)</f>
        <v>-The game involved a lot of problem-solving.</v>
      </c>
      <c r="B2" s="15" t="s">
        <v>81</v>
      </c>
      <c r="C2" s="17" t="s">
        <v>557</v>
      </c>
      <c r="D2" s="15" t="s">
        <v>398</v>
      </c>
      <c r="E2" s="15">
        <v>-8.2000000000000003E-2</v>
      </c>
      <c r="F2" s="7">
        <v>-1.2999999999999999E-2</v>
      </c>
      <c r="G2" s="7">
        <v>-2.9000000000000001E-2</v>
      </c>
      <c r="H2" s="15" t="s">
        <v>501</v>
      </c>
      <c r="I2" s="15">
        <v>-5.6000000000000001E-2</v>
      </c>
    </row>
    <row r="3" spans="1:9">
      <c r="A3" s="15" t="str">
        <f>VLOOKUP(B3,'Original 80 Items'!$A$1:$B$80,2,0)</f>
        <v>-The game was cognitively demanding.</v>
      </c>
      <c r="B3" s="15" t="s">
        <v>82</v>
      </c>
      <c r="C3" s="17" t="s">
        <v>854</v>
      </c>
      <c r="D3" s="15">
        <v>-5.0999999999999997E-2</v>
      </c>
      <c r="E3" s="15">
        <v>-1.7000000000000001E-2</v>
      </c>
      <c r="F3" s="7">
        <v>-1.0999999999999999E-2</v>
      </c>
      <c r="G3" s="7" t="s">
        <v>295</v>
      </c>
      <c r="H3" s="15">
        <v>0.02</v>
      </c>
      <c r="I3" s="15">
        <v>2.5999999999999999E-2</v>
      </c>
    </row>
    <row r="4" spans="1:9">
      <c r="A4" s="15" t="str">
        <f>VLOOKUP(B4,'Original 80 Items'!$A$1:$B$80,2,0)</f>
        <v>-I had to think very hard when playing the game.</v>
      </c>
      <c r="B4" s="15" t="s">
        <v>83</v>
      </c>
      <c r="C4" s="17" t="s">
        <v>458</v>
      </c>
      <c r="D4" s="15">
        <v>-3.3000000000000002E-2</v>
      </c>
      <c r="E4" s="15">
        <v>-1.0999999999999999E-2</v>
      </c>
      <c r="F4" s="7">
        <v>-0.01</v>
      </c>
      <c r="G4" s="7">
        <v>3.2000000000000001E-2</v>
      </c>
      <c r="H4" s="15">
        <v>3.3000000000000002E-2</v>
      </c>
      <c r="I4" s="15">
        <v>5.0000000000000001E-3</v>
      </c>
    </row>
    <row r="5" spans="1:9">
      <c r="A5" s="15" t="str">
        <f>VLOOKUP(B5,'Original 80 Items'!$A$1:$B$80,2,0)</f>
        <v>-The game required a lot of mental gymnastics.</v>
      </c>
      <c r="B5" s="15" t="s">
        <v>84</v>
      </c>
      <c r="C5" s="17" t="s">
        <v>954</v>
      </c>
      <c r="D5" s="15">
        <v>-1.4E-2</v>
      </c>
      <c r="E5" s="15">
        <v>3.2000000000000001E-2</v>
      </c>
      <c r="F5" s="7">
        <v>3.6999999999999998E-2</v>
      </c>
      <c r="G5" s="7">
        <v>1.4999999999999999E-2</v>
      </c>
      <c r="H5" s="15">
        <v>5.8000000000000003E-2</v>
      </c>
      <c r="I5" s="15">
        <v>4.5999999999999999E-2</v>
      </c>
    </row>
    <row r="6" spans="1:9">
      <c r="A6" s="15" t="str">
        <f>VLOOKUP(B6,'Original 80 Items'!$A$1:$B$80,2,0)</f>
        <v>-The mental challenges in this game had an impact on how I played.</v>
      </c>
      <c r="B6" s="15" t="s">
        <v>88</v>
      </c>
      <c r="C6" s="17" t="s">
        <v>589</v>
      </c>
      <c r="D6" s="15" t="s">
        <v>399</v>
      </c>
      <c r="E6" s="15">
        <v>2.3E-2</v>
      </c>
      <c r="F6" s="7" t="s">
        <v>246</v>
      </c>
      <c r="G6" s="7">
        <v>2.8000000000000001E-2</v>
      </c>
      <c r="H6" s="15">
        <v>0.05</v>
      </c>
      <c r="I6" s="15">
        <v>-1.6E-2</v>
      </c>
    </row>
    <row r="7" spans="1:9">
      <c r="A7" s="15" t="str">
        <f>VLOOKUP(B7,'Original 80 Items'!$A$1:$B$80,2,0)</f>
        <v>-This game doesn’t require a lot of mental effort.</v>
      </c>
      <c r="B7" s="15" t="s">
        <v>89</v>
      </c>
      <c r="C7" s="17" t="s">
        <v>1134</v>
      </c>
      <c r="D7" s="15" t="s">
        <v>1135</v>
      </c>
      <c r="E7" s="10" t="s">
        <v>281</v>
      </c>
      <c r="F7" s="7">
        <v>-3.2000000000000001E-2</v>
      </c>
      <c r="G7" s="7">
        <v>2.5999999999999999E-2</v>
      </c>
      <c r="H7" s="15">
        <v>-7.0999999999999994E-2</v>
      </c>
      <c r="I7" s="15">
        <v>1.7999999999999999E-2</v>
      </c>
    </row>
    <row r="8" spans="1:9">
      <c r="A8" s="15" t="str">
        <f>VLOOKUP(B8,'Original 80 Items'!$A$1:$B$80,2,0)</f>
        <v>-The game made me draw on all of my mental resources.</v>
      </c>
      <c r="B8" s="15" t="s">
        <v>96</v>
      </c>
      <c r="C8" s="17" t="s">
        <v>710</v>
      </c>
      <c r="D8" s="15" t="s">
        <v>332</v>
      </c>
      <c r="E8" s="15">
        <v>-1.4E-2</v>
      </c>
      <c r="F8" s="7">
        <v>-1.6E-2</v>
      </c>
      <c r="G8" s="7">
        <v>-1.2E-2</v>
      </c>
      <c r="H8" s="15">
        <v>5.1999999999999998E-2</v>
      </c>
      <c r="I8" s="15">
        <v>4.2000000000000003E-2</v>
      </c>
    </row>
    <row r="9" spans="1:9">
      <c r="A9" s="15" t="str">
        <f>VLOOKUP(B9,'Original 80 Items'!$A$1:$B$80,2,0)</f>
        <v>-The game stimulated my brain.</v>
      </c>
      <c r="B9" s="15" t="s">
        <v>98</v>
      </c>
      <c r="C9" s="17" t="s">
        <v>988</v>
      </c>
      <c r="D9" s="15">
        <v>8.8999999999999996E-2</v>
      </c>
      <c r="E9" s="15">
        <v>0.05</v>
      </c>
      <c r="F9" s="7">
        <v>2.5000000000000001E-2</v>
      </c>
      <c r="G9" s="7" t="s">
        <v>455</v>
      </c>
      <c r="H9" s="7">
        <v>-2.4E-2</v>
      </c>
      <c r="I9" s="7">
        <v>-1.2999999999999999E-2</v>
      </c>
    </row>
    <row r="10" spans="1:9">
      <c r="A10" s="15" t="str">
        <f>VLOOKUP(B10,'Original 80 Items'!$A$1:$B$80,2,0)</f>
        <v>-I had to think through what was happening in the game.</v>
      </c>
      <c r="B10" s="10" t="s">
        <v>99</v>
      </c>
      <c r="C10" s="13" t="s">
        <v>906</v>
      </c>
      <c r="D10" s="15">
        <v>6.4000000000000001E-2</v>
      </c>
      <c r="E10" s="15">
        <v>2.1000000000000001E-2</v>
      </c>
      <c r="F10" s="7" t="s">
        <v>857</v>
      </c>
      <c r="G10" s="7">
        <v>5.6000000000000001E-2</v>
      </c>
      <c r="H10" s="7">
        <v>2.5999999999999999E-2</v>
      </c>
      <c r="I10" s="7" t="s">
        <v>369</v>
      </c>
    </row>
    <row r="11" spans="1:9">
      <c r="A11" s="15" t="str">
        <f>VLOOKUP(B11,'Original 80 Items'!$A$1:$B$80,2,0)</f>
        <v>-I was emotionally invested in the game.</v>
      </c>
      <c r="B11" s="10" t="s">
        <v>101</v>
      </c>
      <c r="C11" s="15" t="s">
        <v>266</v>
      </c>
      <c r="D11" s="10" t="s">
        <v>223</v>
      </c>
      <c r="E11" s="13" t="s">
        <v>1136</v>
      </c>
      <c r="F11" s="7">
        <v>3.9E-2</v>
      </c>
      <c r="G11" s="7">
        <v>1.7000000000000001E-2</v>
      </c>
      <c r="H11" s="7" t="s">
        <v>406</v>
      </c>
      <c r="I11" s="7">
        <v>-2.9000000000000001E-2</v>
      </c>
    </row>
    <row r="12" spans="1:9">
      <c r="A12" s="15" t="str">
        <f>VLOOKUP(B12,'Original 80 Items'!$A$1:$B$80,2,0)</f>
        <v>-The game gave me the feels.</v>
      </c>
      <c r="B12" s="15" t="s">
        <v>103</v>
      </c>
      <c r="C12" s="15">
        <v>2E-3</v>
      </c>
      <c r="D12" s="17" t="s">
        <v>212</v>
      </c>
      <c r="E12" s="15">
        <v>4.8000000000000001E-2</v>
      </c>
      <c r="F12" s="7">
        <v>-3.3000000000000002E-2</v>
      </c>
      <c r="G12" s="7">
        <v>-1.4E-2</v>
      </c>
      <c r="H12" s="7">
        <v>-6.0000000000000001E-3</v>
      </c>
      <c r="I12" s="7">
        <v>-3.5000000000000003E-2</v>
      </c>
    </row>
    <row r="13" spans="1:9">
      <c r="A13" s="15" t="str">
        <f>VLOOKUP(B13,'Original 80 Items'!$A$1:$B$80,2,0)</f>
        <v>-I cared deeply about what was happening in the game.</v>
      </c>
      <c r="B13" s="10" t="s">
        <v>104</v>
      </c>
      <c r="C13" s="15" t="s">
        <v>403</v>
      </c>
      <c r="D13" s="15" t="s">
        <v>381</v>
      </c>
      <c r="E13" s="10" t="s">
        <v>395</v>
      </c>
      <c r="F13" s="7">
        <v>4.2000000000000003E-2</v>
      </c>
      <c r="G13" s="7" t="s">
        <v>735</v>
      </c>
      <c r="H13" s="7">
        <v>2.5000000000000001E-2</v>
      </c>
      <c r="I13" s="7">
        <v>4.9000000000000002E-2</v>
      </c>
    </row>
    <row r="14" spans="1:9">
      <c r="A14" s="15" t="str">
        <f>VLOOKUP(B14,'Original 80 Items'!$A$1:$B$80,2,0)</f>
        <v>-I was moved by the game.</v>
      </c>
      <c r="B14" s="15" t="s">
        <v>105</v>
      </c>
      <c r="C14" s="15" t="s">
        <v>314</v>
      </c>
      <c r="D14" s="17" t="s">
        <v>422</v>
      </c>
      <c r="E14" s="15">
        <v>8.7999999999999995E-2</v>
      </c>
      <c r="F14" s="7">
        <v>-3.5000000000000003E-2</v>
      </c>
      <c r="G14" s="7">
        <v>-3.2000000000000001E-2</v>
      </c>
      <c r="H14" s="7">
        <v>-1.2999999999999999E-2</v>
      </c>
      <c r="I14" s="7">
        <v>5.7000000000000002E-2</v>
      </c>
    </row>
    <row r="15" spans="1:9">
      <c r="A15" s="15" t="str">
        <f>VLOOKUP(B15,'Original 80 Items'!$A$1:$B$80,2,0)</f>
        <v>-I wasn’t emotionally invested in the outcomes of the game.</v>
      </c>
      <c r="B15" s="15" t="s">
        <v>106</v>
      </c>
      <c r="C15" s="15">
        <v>-1.4999999999999999E-2</v>
      </c>
      <c r="D15" s="15">
        <v>1.2E-2</v>
      </c>
      <c r="E15" s="17" t="s">
        <v>1077</v>
      </c>
      <c r="F15" s="7">
        <v>-2.9000000000000001E-2</v>
      </c>
      <c r="G15" s="7" t="s">
        <v>860</v>
      </c>
      <c r="H15" s="7">
        <v>1.9E-2</v>
      </c>
      <c r="I15" s="7">
        <v>-2.4E-2</v>
      </c>
    </row>
    <row r="16" spans="1:9">
      <c r="A16" s="15" t="str">
        <f>VLOOKUP(B16,'Original 80 Items'!$A$1:$B$80,2,0)</f>
        <v>-When playing, I was emotionally wrapped up in the game.</v>
      </c>
      <c r="B16" s="10" t="s">
        <v>107</v>
      </c>
      <c r="C16" s="15">
        <v>3.6999999999999998E-2</v>
      </c>
      <c r="D16" s="10" t="s">
        <v>1137</v>
      </c>
      <c r="E16" s="10" t="s">
        <v>1138</v>
      </c>
      <c r="F16" s="7" t="s">
        <v>1139</v>
      </c>
      <c r="G16" s="7">
        <v>1.2999999999999999E-2</v>
      </c>
      <c r="H16" s="7" t="s">
        <v>528</v>
      </c>
      <c r="I16" s="7">
        <v>-2.7E-2</v>
      </c>
    </row>
    <row r="17" spans="1:9">
      <c r="A17" s="15" t="str">
        <f>VLOOKUP(B17,'Original 80 Items'!$A$1:$B$80,2,0)</f>
        <v>-I had emotional responses to the events in the game.</v>
      </c>
      <c r="B17" s="10" t="s">
        <v>108</v>
      </c>
      <c r="C17" s="15">
        <v>8.0000000000000002E-3</v>
      </c>
      <c r="D17" s="10" t="s">
        <v>701</v>
      </c>
      <c r="E17" s="10" t="s">
        <v>1140</v>
      </c>
      <c r="F17" s="7" t="s">
        <v>353</v>
      </c>
      <c r="G17" s="7">
        <v>-3.9E-2</v>
      </c>
      <c r="H17" s="7">
        <v>7.0000000000000007E-2</v>
      </c>
      <c r="I17" s="7">
        <v>-2E-3</v>
      </c>
    </row>
    <row r="18" spans="1:9">
      <c r="A18" s="15" t="str">
        <f>VLOOKUP(B18,'Original 80 Items'!$A$1:$B$80,2,0)</f>
        <v>-The game tugged at my heartstrings.</v>
      </c>
      <c r="B18" s="15" t="s">
        <v>110</v>
      </c>
      <c r="C18" s="15">
        <v>-1.7999999999999999E-2</v>
      </c>
      <c r="D18" s="17" t="s">
        <v>1141</v>
      </c>
      <c r="E18" s="15">
        <v>0.05</v>
      </c>
      <c r="F18" s="7" t="s">
        <v>615</v>
      </c>
      <c r="G18" s="7">
        <v>3.5000000000000003E-2</v>
      </c>
      <c r="H18" s="7">
        <v>-4.3999999999999997E-2</v>
      </c>
      <c r="I18" s="7">
        <v>3.5999999999999997E-2</v>
      </c>
    </row>
    <row r="19" spans="1:9">
      <c r="A19" s="15" t="str">
        <f>VLOOKUP(B19,'Original 80 Items'!$A$1:$B$80,2,0)</f>
        <v>-I had a lot of unexpected feelings during gameplay.</v>
      </c>
      <c r="B19" s="15" t="s">
        <v>111</v>
      </c>
      <c r="C19" s="15">
        <v>2.9000000000000001E-2</v>
      </c>
      <c r="D19" s="17" t="s">
        <v>979</v>
      </c>
      <c r="E19" s="15">
        <v>1.4E-2</v>
      </c>
      <c r="F19" s="7" t="s">
        <v>421</v>
      </c>
      <c r="G19" s="7">
        <v>5.0999999999999997E-2</v>
      </c>
      <c r="H19" s="7" t="s">
        <v>580</v>
      </c>
      <c r="I19" s="7">
        <v>-2.4E-2</v>
      </c>
    </row>
    <row r="20" spans="1:9">
      <c r="A20" s="15" t="str">
        <f>VLOOKUP(B20,'Original 80 Items'!$A$1:$B$80,2,0)</f>
        <v>-I felt emotionally detached from this game.</v>
      </c>
      <c r="B20" s="15" t="s">
        <v>112</v>
      </c>
      <c r="C20" s="15">
        <v>-4.2000000000000003E-2</v>
      </c>
      <c r="D20" s="15">
        <v>4.5999999999999999E-2</v>
      </c>
      <c r="E20" s="17" t="s">
        <v>423</v>
      </c>
      <c r="F20" s="7">
        <v>-2.7E-2</v>
      </c>
      <c r="G20" s="7">
        <v>-1.2E-2</v>
      </c>
      <c r="H20" s="7">
        <v>-0.08</v>
      </c>
      <c r="I20" s="7">
        <v>6.4000000000000001E-2</v>
      </c>
    </row>
    <row r="21" spans="1:9">
      <c r="A21" s="15" t="str">
        <f>VLOOKUP(B21,'Original 80 Items'!$A$1:$B$80,2,0)</f>
        <v>-The events in the game really didn’t matter to me.</v>
      </c>
      <c r="B21" s="15" t="s">
        <v>113</v>
      </c>
      <c r="C21" s="15">
        <v>-2.4E-2</v>
      </c>
      <c r="D21" s="15">
        <v>6.7000000000000004E-2</v>
      </c>
      <c r="E21" s="17" t="s">
        <v>821</v>
      </c>
      <c r="F21" s="7">
        <v>6.0000000000000001E-3</v>
      </c>
      <c r="G21" s="7">
        <v>4.0000000000000001E-3</v>
      </c>
      <c r="H21" s="7">
        <v>-4.5999999999999999E-2</v>
      </c>
      <c r="I21" s="7">
        <v>-3.7999999999999999E-2</v>
      </c>
    </row>
    <row r="22" spans="1:9">
      <c r="A22" s="15" t="str">
        <f>VLOOKUP(B22,'Original 80 Items'!$A$1:$B$80,2,0)</f>
        <v>-I had a strong emotional bond with the game content.</v>
      </c>
      <c r="B22" s="10" t="s">
        <v>115</v>
      </c>
      <c r="C22" s="15">
        <v>0.01</v>
      </c>
      <c r="D22" s="17" t="s">
        <v>210</v>
      </c>
      <c r="E22" s="10" t="s">
        <v>354</v>
      </c>
      <c r="F22" s="7">
        <v>8.9999999999999993E-3</v>
      </c>
      <c r="G22" s="7" t="s">
        <v>721</v>
      </c>
      <c r="H22" s="7" t="s">
        <v>443</v>
      </c>
      <c r="I22" s="7" t="s">
        <v>353</v>
      </c>
    </row>
    <row r="23" spans="1:9">
      <c r="A23" s="15" t="str">
        <f>VLOOKUP(B23,'Original 80 Items'!$A$1:$B$80,2,0)</f>
        <v>-I was physically exhausted after playing.</v>
      </c>
      <c r="B23" s="15" t="s">
        <v>120</v>
      </c>
      <c r="C23" s="15">
        <v>-4.1000000000000002E-2</v>
      </c>
      <c r="D23" s="15">
        <v>-3.3000000000000002E-2</v>
      </c>
      <c r="E23" s="15">
        <v>5.2999999999999999E-2</v>
      </c>
      <c r="F23" s="7">
        <v>-0.03</v>
      </c>
      <c r="G23" s="7" t="s">
        <v>829</v>
      </c>
      <c r="H23" s="8" t="s">
        <v>458</v>
      </c>
      <c r="I23" s="7" t="s">
        <v>568</v>
      </c>
    </row>
    <row r="24" spans="1:9">
      <c r="A24" s="15" t="str">
        <f>VLOOKUP(B24,'Original 80 Items'!$A$1:$B$80,2,0)</f>
        <v>-I felt strained after playing.</v>
      </c>
      <c r="B24" s="15" t="s">
        <v>121</v>
      </c>
      <c r="C24" s="15" t="s">
        <v>331</v>
      </c>
      <c r="D24" s="15">
        <v>-7.0000000000000001E-3</v>
      </c>
      <c r="E24" s="15">
        <v>-0.06</v>
      </c>
      <c r="F24" s="7">
        <v>5.6000000000000001E-2</v>
      </c>
      <c r="G24" s="7" t="s">
        <v>1142</v>
      </c>
      <c r="H24" s="8" t="s">
        <v>795</v>
      </c>
      <c r="I24" s="7">
        <v>6.8000000000000005E-2</v>
      </c>
    </row>
    <row r="25" spans="1:9">
      <c r="A25" s="15" t="str">
        <f>VLOOKUP(B25,'Original 80 Items'!$A$1:$B$80,2,0)</f>
        <v>-The game required a lot of physical movement from me.</v>
      </c>
      <c r="B25" s="15" t="s">
        <v>122</v>
      </c>
      <c r="C25" s="15">
        <v>-1.2E-2</v>
      </c>
      <c r="D25" s="15">
        <v>-8.9999999999999993E-3</v>
      </c>
      <c r="E25" s="15">
        <v>2.7E-2</v>
      </c>
      <c r="F25" s="7">
        <v>-2.4E-2</v>
      </c>
      <c r="G25" s="7">
        <v>4.1000000000000002E-2</v>
      </c>
      <c r="H25" s="7">
        <v>8.0000000000000002E-3</v>
      </c>
      <c r="I25" s="8" t="s">
        <v>842</v>
      </c>
    </row>
    <row r="26" spans="1:9">
      <c r="A26" s="15" t="str">
        <f>VLOOKUP(B26,'Original 80 Items'!$A$1:$B$80,2,0)</f>
        <v>-The game’s controls were like second nature to me.</v>
      </c>
      <c r="B26" s="15" t="s">
        <v>123</v>
      </c>
      <c r="C26" s="15" t="s">
        <v>446</v>
      </c>
      <c r="D26" s="15">
        <v>-2.3E-2</v>
      </c>
      <c r="E26" s="15">
        <v>5.0000000000000001E-3</v>
      </c>
      <c r="F26" s="7">
        <v>-2.1999999999999999E-2</v>
      </c>
      <c r="G26" s="8" t="s">
        <v>983</v>
      </c>
      <c r="H26" s="7">
        <v>-8.0000000000000002E-3</v>
      </c>
      <c r="I26" s="7">
        <v>-4.3999999999999997E-2</v>
      </c>
    </row>
    <row r="27" spans="1:9">
      <c r="A27" s="15" t="str">
        <f>VLOOKUP(B27,'Original 80 Items'!$A$1:$B$80,2,0)</f>
        <v>-The controls were very natural to me.</v>
      </c>
      <c r="B27" s="15" t="s">
        <v>124</v>
      </c>
      <c r="C27" s="15" t="s">
        <v>1143</v>
      </c>
      <c r="D27" s="15">
        <v>2E-3</v>
      </c>
      <c r="E27" s="15">
        <v>-5.0000000000000001E-3</v>
      </c>
      <c r="F27" s="7" t="s">
        <v>1144</v>
      </c>
      <c r="G27" s="8" t="s">
        <v>1128</v>
      </c>
      <c r="H27" s="7">
        <v>-3.3000000000000002E-2</v>
      </c>
      <c r="I27" s="7">
        <v>-1.4999999999999999E-2</v>
      </c>
    </row>
    <row r="28" spans="1:9">
      <c r="A28" s="15" t="str">
        <f>VLOOKUP(B28,'Original 80 Items'!$A$1:$B$80,2,0)</f>
        <v>-My body felt drained after gameplay.</v>
      </c>
      <c r="B28" s="15" t="s">
        <v>126</v>
      </c>
      <c r="C28" s="15">
        <v>2.7E-2</v>
      </c>
      <c r="D28" s="15">
        <v>1.0999999999999999E-2</v>
      </c>
      <c r="E28" s="15" t="s">
        <v>480</v>
      </c>
      <c r="F28" s="7">
        <v>-4.3999999999999997E-2</v>
      </c>
      <c r="G28" s="7">
        <v>-0.04</v>
      </c>
      <c r="H28" s="8" t="s">
        <v>1146</v>
      </c>
      <c r="I28" s="7">
        <v>1.7999999999999999E-2</v>
      </c>
    </row>
    <row r="29" spans="1:9">
      <c r="A29" s="15" t="str">
        <f>VLOOKUP(B29,'Original 80 Items'!$A$1:$B$80,2,0)</f>
        <v>-The game controls were easy to handle for me.</v>
      </c>
      <c r="B29" s="15" t="s">
        <v>129</v>
      </c>
      <c r="C29" s="15" t="s">
        <v>959</v>
      </c>
      <c r="D29" s="15">
        <v>-5.3999999999999999E-2</v>
      </c>
      <c r="E29" s="15">
        <v>3.7999999999999999E-2</v>
      </c>
      <c r="F29" s="7">
        <v>-6.0000000000000001E-3</v>
      </c>
      <c r="G29" s="8" t="s">
        <v>598</v>
      </c>
      <c r="H29" s="7">
        <v>-0.01</v>
      </c>
      <c r="I29" s="7" t="s">
        <v>239</v>
      </c>
    </row>
    <row r="30" spans="1:9">
      <c r="A30" s="15" t="str">
        <f>VLOOKUP(B30,'Original 80 Items'!$A$1:$B$80,2,0)</f>
        <v>-The game was physically demanding.</v>
      </c>
      <c r="B30" s="15" t="s">
        <v>130</v>
      </c>
      <c r="C30" s="15" t="s">
        <v>959</v>
      </c>
      <c r="D30" s="15">
        <v>-2.9000000000000001E-2</v>
      </c>
      <c r="E30" s="15">
        <v>6.7000000000000004E-2</v>
      </c>
      <c r="F30" s="7">
        <v>1.2999999999999999E-2</v>
      </c>
      <c r="G30" s="7">
        <v>-2.8000000000000001E-2</v>
      </c>
      <c r="H30" s="7" t="s">
        <v>644</v>
      </c>
      <c r="I30" s="8" t="s">
        <v>315</v>
      </c>
    </row>
    <row r="31" spans="1:9">
      <c r="A31" s="15" t="str">
        <f>VLOOKUP(B31,'Original 80 Items'!$A$1:$B$80,2,0)</f>
        <v>-The game controls tripped me up.</v>
      </c>
      <c r="B31" s="15" t="s">
        <v>132</v>
      </c>
      <c r="C31" s="15" t="s">
        <v>480</v>
      </c>
      <c r="D31" s="15" t="s">
        <v>611</v>
      </c>
      <c r="E31" s="15">
        <v>-4.7E-2</v>
      </c>
      <c r="F31" s="7">
        <v>-3.3000000000000002E-2</v>
      </c>
      <c r="G31" s="8" t="s">
        <v>975</v>
      </c>
      <c r="H31" s="7">
        <v>7.3999999999999996E-2</v>
      </c>
      <c r="I31" s="7" t="s">
        <v>526</v>
      </c>
    </row>
    <row r="32" spans="1:9">
      <c r="A32" s="15" t="str">
        <f>VLOOKUP(B32,'Original 80 Items'!$A$1:$B$80,2,0)</f>
        <v>-I felt a lot of physical discomfort when playing.</v>
      </c>
      <c r="B32" s="10" t="s">
        <v>133</v>
      </c>
      <c r="C32" s="15" t="s">
        <v>299</v>
      </c>
      <c r="D32" s="10" t="s">
        <v>1145</v>
      </c>
      <c r="E32" s="15" t="s">
        <v>330</v>
      </c>
      <c r="F32" s="7">
        <v>1.9E-2</v>
      </c>
      <c r="G32" s="7" t="s">
        <v>584</v>
      </c>
      <c r="H32" s="10" t="s">
        <v>1147</v>
      </c>
      <c r="I32" s="10" t="s">
        <v>1147</v>
      </c>
    </row>
    <row r="33" spans="1:10">
      <c r="A33" s="15" t="str">
        <f>VLOOKUP(B33,'Original 80 Items'!$A$1:$B$80,2,0)</f>
        <v>-I was physically overwhelmed when playing the game.</v>
      </c>
      <c r="B33" s="10" t="s">
        <v>134</v>
      </c>
      <c r="C33" s="15">
        <v>-1.7999999999999999E-2</v>
      </c>
      <c r="D33" s="15" t="s">
        <v>594</v>
      </c>
      <c r="E33" s="15" t="s">
        <v>706</v>
      </c>
      <c r="F33" s="7" t="s">
        <v>226</v>
      </c>
      <c r="G33" s="7">
        <v>7.0000000000000001E-3</v>
      </c>
      <c r="H33" s="10" t="s">
        <v>642</v>
      </c>
      <c r="I33" s="7" t="s">
        <v>1148</v>
      </c>
    </row>
    <row r="34" spans="1:10">
      <c r="A34" s="15" t="str">
        <f>VLOOKUP(B34,'Original 80 Items'!$A$1:$B$80,2,0)</f>
        <v>-I was tired after playing this game.</v>
      </c>
      <c r="B34" s="15" t="s">
        <v>136</v>
      </c>
      <c r="C34" s="15" t="s">
        <v>332</v>
      </c>
      <c r="D34" s="15">
        <v>-6.0000000000000001E-3</v>
      </c>
      <c r="E34" s="15">
        <v>2.3E-2</v>
      </c>
      <c r="F34" s="7">
        <v>-1.4E-2</v>
      </c>
      <c r="G34" s="7">
        <v>1.6E-2</v>
      </c>
      <c r="H34" s="8" t="s">
        <v>355</v>
      </c>
      <c r="I34" s="7">
        <v>-6.2E-2</v>
      </c>
    </row>
    <row r="35" spans="1:10">
      <c r="A35" s="15" t="str">
        <f>VLOOKUP(B35,'Original 80 Items'!$A$1:$B$80,2,0)</f>
        <v>-The physical requirements to play this game had an impact on how I played.</v>
      </c>
      <c r="B35" s="15" t="s">
        <v>137</v>
      </c>
      <c r="C35" s="15">
        <v>1.7999999999999999E-2</v>
      </c>
      <c r="D35" s="15">
        <v>7.9000000000000001E-2</v>
      </c>
      <c r="E35" s="15">
        <v>-4.0000000000000001E-3</v>
      </c>
      <c r="F35" s="7">
        <v>2.4E-2</v>
      </c>
      <c r="G35" s="7">
        <v>3.1E-2</v>
      </c>
      <c r="H35" s="7">
        <v>2.1999999999999999E-2</v>
      </c>
      <c r="I35" s="8" t="s">
        <v>348</v>
      </c>
    </row>
    <row r="36" spans="1:10">
      <c r="A36" s="15" t="str">
        <f>VLOOKUP(B36,'Original 80 Items'!$A$1:$B$80,2,0)</f>
        <v>-This game was socially demanding.</v>
      </c>
      <c r="B36" s="15" t="s">
        <v>141</v>
      </c>
      <c r="C36" s="15">
        <v>5.0999999999999997E-2</v>
      </c>
      <c r="D36" s="15">
        <v>-3.2000000000000001E-2</v>
      </c>
      <c r="E36" s="15">
        <v>2.4E-2</v>
      </c>
      <c r="F36" s="8" t="s">
        <v>934</v>
      </c>
      <c r="G36" s="7">
        <v>3.7999999999999999E-2</v>
      </c>
      <c r="H36" s="7">
        <v>2.3E-2</v>
      </c>
      <c r="I36" s="7" t="s">
        <v>346</v>
      </c>
    </row>
    <row r="37" spans="1:10">
      <c r="A37" s="15" t="str">
        <f>VLOOKUP(B37,'Original 80 Items'!$A$1:$B$80,2,0)</f>
        <v>-While playing, I was aware of others in the game.</v>
      </c>
      <c r="B37" s="15" t="s">
        <v>142</v>
      </c>
      <c r="C37" s="15">
        <v>-6.0000000000000001E-3</v>
      </c>
      <c r="D37" s="15" t="s">
        <v>751</v>
      </c>
      <c r="E37" s="15">
        <v>0</v>
      </c>
      <c r="F37" s="8" t="s">
        <v>1003</v>
      </c>
      <c r="G37" s="7" t="s">
        <v>218</v>
      </c>
      <c r="H37" s="7">
        <v>-2.4E-2</v>
      </c>
      <c r="I37" s="7">
        <v>-8.0000000000000002E-3</v>
      </c>
    </row>
    <row r="38" spans="1:10">
      <c r="A38" s="15" t="str">
        <f>VLOOKUP(B38,'Original 80 Items'!$A$1:$B$80,2,0)</f>
        <v>-During gameplay, I felt strong social connections with others.</v>
      </c>
      <c r="B38" s="15" t="s">
        <v>145</v>
      </c>
      <c r="C38" s="15">
        <v>-0.04</v>
      </c>
      <c r="D38" s="15" t="s">
        <v>363</v>
      </c>
      <c r="E38" s="15">
        <v>1.4999999999999999E-2</v>
      </c>
      <c r="F38" s="8" t="s">
        <v>609</v>
      </c>
      <c r="G38" s="7" t="s">
        <v>829</v>
      </c>
      <c r="H38" s="7">
        <v>0.02</v>
      </c>
      <c r="I38" s="7">
        <v>-3.5000000000000003E-2</v>
      </c>
    </row>
    <row r="39" spans="1:10">
      <c r="A39" s="15" t="str">
        <f>VLOOKUP(B39,'Original 80 Items'!$A$1:$B$80,2,0)</f>
        <v>-I felt obligated to others, while playing.</v>
      </c>
      <c r="B39" s="15" t="s">
        <v>147</v>
      </c>
      <c r="C39" s="15" t="s">
        <v>248</v>
      </c>
      <c r="D39" s="15">
        <v>-4.7E-2</v>
      </c>
      <c r="E39" s="15">
        <v>-1.7999999999999999E-2</v>
      </c>
      <c r="F39" s="8" t="s">
        <v>1041</v>
      </c>
      <c r="G39" s="7">
        <v>4.2000000000000003E-2</v>
      </c>
      <c r="H39" s="7">
        <v>4.3999999999999997E-2</v>
      </c>
      <c r="I39" s="7">
        <v>3.3000000000000002E-2</v>
      </c>
    </row>
    <row r="40" spans="1:10">
      <c r="A40" s="15" t="str">
        <f>VLOOKUP(B40,'Original 80 Items'!$A$1:$B$80,2,0)</f>
        <v>-The social connections in this game were very energizing to me.</v>
      </c>
      <c r="B40" s="15" t="s">
        <v>150</v>
      </c>
      <c r="C40" s="15">
        <v>-5.2999999999999999E-2</v>
      </c>
      <c r="D40" s="15" t="s">
        <v>778</v>
      </c>
      <c r="E40" s="15" t="s">
        <v>336</v>
      </c>
      <c r="F40" s="8" t="s">
        <v>569</v>
      </c>
      <c r="G40" s="7">
        <v>-4.4999999999999998E-2</v>
      </c>
      <c r="H40" s="7">
        <v>-1.6E-2</v>
      </c>
      <c r="I40" s="7">
        <v>1.4999999999999999E-2</v>
      </c>
    </row>
    <row r="41" spans="1:10">
      <c r="A41" s="15" t="str">
        <f>VLOOKUP(B41,'Original 80 Items'!$A$1:$B$80,2,0)</f>
        <v>-I was compelled to interact with others in the game.</v>
      </c>
      <c r="B41" s="15" t="s">
        <v>152</v>
      </c>
      <c r="C41" s="15">
        <v>-3.0000000000000001E-3</v>
      </c>
      <c r="D41" s="15">
        <v>5.1999999999999998E-2</v>
      </c>
      <c r="E41" s="15">
        <v>-4.3999999999999997E-2</v>
      </c>
      <c r="F41" s="8" t="s">
        <v>746</v>
      </c>
      <c r="G41" s="7">
        <v>-0.05</v>
      </c>
      <c r="H41" s="7">
        <v>-2.1999999999999999E-2</v>
      </c>
      <c r="I41" s="7">
        <v>2.1000000000000001E-2</v>
      </c>
    </row>
    <row r="42" spans="1:10">
      <c r="A42" s="15" t="str">
        <f>VLOOKUP(B42,'Original 80 Items'!$A$1:$B$80,2,0)</f>
        <v>-I was concerned with how I interacted with others in the game.</v>
      </c>
      <c r="B42" s="15" t="s">
        <v>154</v>
      </c>
      <c r="C42" s="15">
        <v>4.2000000000000003E-2</v>
      </c>
      <c r="D42" s="15" t="s">
        <v>243</v>
      </c>
      <c r="E42" s="15">
        <v>3.6999999999999998E-2</v>
      </c>
      <c r="F42" s="8" t="s">
        <v>273</v>
      </c>
      <c r="G42" s="7" t="s">
        <v>351</v>
      </c>
      <c r="H42" s="7">
        <v>7.3999999999999996E-2</v>
      </c>
      <c r="I42" s="7" t="s">
        <v>279</v>
      </c>
    </row>
    <row r="43" spans="1:10">
      <c r="A43" s="15" t="str">
        <f>VLOOKUP(B43,'Original 80 Items'!$A$1:$B$80,2,0)</f>
        <v>-Being around others in the game had an impact on how I played.</v>
      </c>
      <c r="B43" s="15" t="s">
        <v>156</v>
      </c>
      <c r="C43" s="15">
        <v>5.8000000000000003E-2</v>
      </c>
      <c r="D43" s="15">
        <v>-7.2999999999999995E-2</v>
      </c>
      <c r="E43" s="15">
        <v>-2.7E-2</v>
      </c>
      <c r="F43" s="8" t="s">
        <v>412</v>
      </c>
      <c r="G43" s="7">
        <v>-4.3999999999999997E-2</v>
      </c>
      <c r="H43" s="7">
        <v>1.0999999999999999E-2</v>
      </c>
      <c r="I43" s="7">
        <v>5.6000000000000001E-2</v>
      </c>
    </row>
    <row r="44" spans="1:10">
      <c r="A44" s="15" t="str">
        <f>VLOOKUP(B44,'Original 80 Items'!$A$1:$B$80,2,0)</f>
        <v>-The game placed a priority on social relationships.</v>
      </c>
      <c r="B44" s="15" t="s">
        <v>158</v>
      </c>
      <c r="C44" s="15">
        <v>-4.2999999999999997E-2</v>
      </c>
      <c r="D44" s="15" t="s">
        <v>305</v>
      </c>
      <c r="E44" s="15">
        <v>4.7E-2</v>
      </c>
      <c r="F44" s="8" t="s">
        <v>881</v>
      </c>
      <c r="G44" s="7" t="s">
        <v>414</v>
      </c>
      <c r="H44" s="7">
        <v>-0.01</v>
      </c>
      <c r="I44" s="7">
        <v>-4.5999999999999999E-2</v>
      </c>
    </row>
    <row r="45" spans="1:10">
      <c r="A45" s="15" t="str">
        <f>VLOOKUP(B45,'Original 80 Items'!$A$1:$B$80,2,0)</f>
        <v>-Socializing was an important part of playing this game.</v>
      </c>
      <c r="B45" s="15" t="s">
        <v>159</v>
      </c>
      <c r="C45" s="15">
        <v>5.0000000000000001E-3</v>
      </c>
      <c r="D45" s="15">
        <v>-7.4999999999999997E-2</v>
      </c>
      <c r="E45" s="15">
        <v>-4.1000000000000002E-2</v>
      </c>
      <c r="F45" s="8" t="s">
        <v>304</v>
      </c>
      <c r="G45" s="7">
        <v>1.2E-2</v>
      </c>
      <c r="H45" s="7">
        <v>-5.8999999999999997E-2</v>
      </c>
      <c r="I45" s="7">
        <v>3.6999999999999998E-2</v>
      </c>
    </row>
    <row r="46" spans="1:10">
      <c r="A46" s="15"/>
      <c r="B46" s="15"/>
      <c r="C46" s="15"/>
      <c r="D46" s="15"/>
      <c r="E46" s="15"/>
      <c r="F46" s="15"/>
      <c r="G46" s="15"/>
    </row>
    <row r="47" spans="1:10">
      <c r="A47" s="15"/>
      <c r="B47" s="15"/>
      <c r="C47" s="15"/>
      <c r="D47" s="15"/>
      <c r="E47" s="15"/>
      <c r="F47" s="15"/>
      <c r="G47" s="15"/>
    </row>
    <row r="48" spans="1:10">
      <c r="A48" s="15"/>
      <c r="B48" s="15"/>
      <c r="C48" s="15"/>
      <c r="D48" s="15"/>
      <c r="E48" s="15"/>
      <c r="F48" s="15"/>
      <c r="G48" s="15"/>
      <c r="J48" s="18"/>
    </row>
    <row r="49" spans="1:7">
      <c r="A49" s="15"/>
      <c r="B49" s="15"/>
      <c r="C49" s="15"/>
      <c r="D49" s="15"/>
      <c r="E49" s="15"/>
      <c r="F49" s="15"/>
      <c r="G49" s="15"/>
    </row>
    <row r="50" spans="1:7">
      <c r="A50" s="15"/>
      <c r="B50" s="15"/>
      <c r="C50" s="15"/>
      <c r="D50" s="15"/>
      <c r="E50" s="15"/>
      <c r="F50" s="15"/>
      <c r="G50" s="15"/>
    </row>
    <row r="51" spans="1:7">
      <c r="A51" s="15"/>
      <c r="B51" s="15"/>
      <c r="C51" s="15"/>
      <c r="D51" s="15"/>
      <c r="G51" s="15"/>
    </row>
    <row r="52" spans="1:7">
      <c r="A52" s="15"/>
      <c r="B52" s="15"/>
      <c r="C52" s="15"/>
      <c r="D52" s="15"/>
      <c r="G52" s="15"/>
    </row>
    <row r="53" spans="1:7">
      <c r="A53" s="15"/>
      <c r="B53" s="15"/>
      <c r="C53" s="15"/>
      <c r="D53" s="15"/>
      <c r="G53" s="15"/>
    </row>
    <row r="54" spans="1:7">
      <c r="A54" s="15"/>
      <c r="B54" s="15"/>
      <c r="C54" s="15"/>
      <c r="D54" s="15"/>
      <c r="G54" s="15"/>
    </row>
    <row r="55" spans="1:7">
      <c r="A55" s="15"/>
      <c r="B55" s="15"/>
      <c r="C55" s="15"/>
      <c r="D55" s="15"/>
      <c r="G55" s="15"/>
    </row>
    <row r="56" spans="1:7">
      <c r="A56" s="15"/>
      <c r="B56" s="15"/>
      <c r="C56" s="15"/>
      <c r="D56" s="15"/>
      <c r="G56" s="15"/>
    </row>
    <row r="57" spans="1:7">
      <c r="A57" s="15"/>
      <c r="B57" s="15"/>
      <c r="C57" s="15"/>
      <c r="D57" s="15"/>
      <c r="G57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11" zoomScale="125" zoomScaleNormal="125" zoomScalePageLayoutView="125" workbookViewId="0">
      <selection activeCell="A42" sqref="A4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7" width="6.84765625" style="7" bestFit="1" customWidth="1"/>
    <col min="8" max="16384" width="10.84765625" style="7"/>
  </cols>
  <sheetData>
    <row r="1" spans="1:7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</row>
    <row r="2" spans="1:7">
      <c r="A2" s="15" t="str">
        <f>VLOOKUP(B2,'Original 80 Items'!$A$1:$B$80,2,0)</f>
        <v>-The game involved a lot of problem-solving.</v>
      </c>
      <c r="B2" s="17" t="s">
        <v>81</v>
      </c>
      <c r="C2" s="17" t="s">
        <v>1039</v>
      </c>
      <c r="D2" s="15" t="s">
        <v>372</v>
      </c>
      <c r="E2" s="15">
        <v>-1E-3</v>
      </c>
      <c r="F2" s="10" t="s">
        <v>237</v>
      </c>
      <c r="G2" s="15">
        <v>-7.0000000000000001E-3</v>
      </c>
    </row>
    <row r="3" spans="1:7">
      <c r="A3" s="15" t="str">
        <f>VLOOKUP(B3,'Original 80 Items'!$A$1:$B$80,2,0)</f>
        <v>-The game was cognitively demanding.</v>
      </c>
      <c r="B3" s="15" t="s">
        <v>82</v>
      </c>
      <c r="C3" s="17" t="s">
        <v>813</v>
      </c>
      <c r="D3" s="15" t="s">
        <v>299</v>
      </c>
      <c r="E3" s="15">
        <v>-8.0000000000000002E-3</v>
      </c>
      <c r="F3" s="15">
        <v>2.3E-2</v>
      </c>
      <c r="G3" s="15" t="s">
        <v>303</v>
      </c>
    </row>
    <row r="4" spans="1:7">
      <c r="A4" s="15" t="str">
        <f>VLOOKUP(B4,'Original 80 Items'!$A$1:$B$80,2,0)</f>
        <v>-I had to think very hard when playing the game.</v>
      </c>
      <c r="B4" s="15" t="s">
        <v>83</v>
      </c>
      <c r="C4" s="17" t="s">
        <v>1118</v>
      </c>
      <c r="D4" s="15" t="s">
        <v>782</v>
      </c>
      <c r="E4" s="15">
        <v>-7.0000000000000001E-3</v>
      </c>
      <c r="F4" s="15">
        <v>1.7999999999999999E-2</v>
      </c>
      <c r="G4" s="15">
        <v>4.2000000000000003E-2</v>
      </c>
    </row>
    <row r="5" spans="1:7">
      <c r="A5" s="15" t="str">
        <f>VLOOKUP(B5,'Original 80 Items'!$A$1:$B$80,2,0)</f>
        <v>-The game required a lot of mental gymnastics.</v>
      </c>
      <c r="B5" s="15" t="s">
        <v>84</v>
      </c>
      <c r="C5" s="17" t="s">
        <v>660</v>
      </c>
      <c r="D5" s="15">
        <v>-0.01</v>
      </c>
      <c r="E5" s="15">
        <v>3.9E-2</v>
      </c>
      <c r="F5" s="15" t="s">
        <v>528</v>
      </c>
      <c r="G5" s="15">
        <v>2.1000000000000001E-2</v>
      </c>
    </row>
    <row r="6" spans="1:7">
      <c r="A6" s="15" t="str">
        <f>VLOOKUP(B6,'Original 80 Items'!$A$1:$B$80,2,0)</f>
        <v>-The mental challenges in this game had an impact on how I played.</v>
      </c>
      <c r="B6" s="15" t="s">
        <v>88</v>
      </c>
      <c r="C6" s="17" t="s">
        <v>254</v>
      </c>
      <c r="D6" s="15" t="s">
        <v>292</v>
      </c>
      <c r="E6" s="15" t="s">
        <v>319</v>
      </c>
      <c r="F6" s="15">
        <v>2.9000000000000001E-2</v>
      </c>
      <c r="G6" s="15">
        <v>3.7999999999999999E-2</v>
      </c>
    </row>
    <row r="7" spans="1:7">
      <c r="A7" s="15" t="str">
        <f>VLOOKUP(B7,'Original 80 Items'!$A$1:$B$80,2,0)</f>
        <v>-This game doesn’t require a lot of mental effort.</v>
      </c>
      <c r="B7" s="15" t="s">
        <v>89</v>
      </c>
      <c r="C7" s="17" t="s">
        <v>714</v>
      </c>
      <c r="D7" s="15">
        <v>7.0000000000000001E-3</v>
      </c>
      <c r="E7" s="15">
        <v>-4.2999999999999997E-2</v>
      </c>
      <c r="F7" s="15" t="s">
        <v>811</v>
      </c>
      <c r="G7" s="15">
        <v>1.2999999999999999E-2</v>
      </c>
    </row>
    <row r="8" spans="1:7">
      <c r="A8" s="15" t="str">
        <f>VLOOKUP(B8,'Original 80 Items'!$A$1:$B$80,2,0)</f>
        <v>-The game made me draw on all of my mental resources.</v>
      </c>
      <c r="B8" s="15" t="s">
        <v>96</v>
      </c>
      <c r="C8" s="17" t="s">
        <v>348</v>
      </c>
      <c r="D8" s="15" t="s">
        <v>437</v>
      </c>
      <c r="E8" s="15">
        <v>-6.0000000000000001E-3</v>
      </c>
      <c r="F8" s="15" t="s">
        <v>331</v>
      </c>
      <c r="G8" s="15">
        <v>5.0000000000000001E-3</v>
      </c>
    </row>
    <row r="9" spans="1:7">
      <c r="A9" s="15" t="str">
        <f>VLOOKUP(B9,'Original 80 Items'!$A$1:$B$80,2,0)</f>
        <v>-The game stimulated my brain.</v>
      </c>
      <c r="B9" s="15" t="s">
        <v>98</v>
      </c>
      <c r="C9" s="17" t="s">
        <v>269</v>
      </c>
      <c r="D9" s="15" t="s">
        <v>264</v>
      </c>
      <c r="E9" s="15">
        <v>2.7E-2</v>
      </c>
      <c r="F9" s="15">
        <v>-4.5999999999999999E-2</v>
      </c>
      <c r="G9" s="15" t="s">
        <v>338</v>
      </c>
    </row>
    <row r="10" spans="1:7">
      <c r="A10" s="15" t="str">
        <f>VLOOKUP(B10,'Original 80 Items'!$A$1:$B$80,2,0)</f>
        <v>-I was emotionally invested in the game.</v>
      </c>
      <c r="B10" s="15" t="s">
        <v>101</v>
      </c>
      <c r="C10" s="15" t="s">
        <v>392</v>
      </c>
      <c r="D10" s="17" t="s">
        <v>1159</v>
      </c>
      <c r="E10" s="15">
        <v>2.1999999999999999E-2</v>
      </c>
      <c r="F10" s="15">
        <v>4.0000000000000001E-3</v>
      </c>
      <c r="G10" s="15">
        <v>3.0000000000000001E-3</v>
      </c>
    </row>
    <row r="11" spans="1:7">
      <c r="A11" s="15" t="str">
        <f>VLOOKUP(B11,'Original 80 Items'!$A$1:$B$80,2,0)</f>
        <v>-The game gave me the feels.</v>
      </c>
      <c r="B11" s="15" t="s">
        <v>103</v>
      </c>
      <c r="C11" s="15">
        <v>-0.03</v>
      </c>
      <c r="D11" s="17" t="s">
        <v>307</v>
      </c>
      <c r="E11" s="15">
        <v>-1.4E-2</v>
      </c>
      <c r="F11" s="15">
        <v>3.0000000000000001E-3</v>
      </c>
      <c r="G11" s="15">
        <v>1.7999999999999999E-2</v>
      </c>
    </row>
    <row r="12" spans="1:7">
      <c r="A12" s="15" t="str">
        <f>VLOOKUP(B12,'Original 80 Items'!$A$1:$B$80,2,0)</f>
        <v>-I cared deeply about what was happening in the game.</v>
      </c>
      <c r="B12" s="13" t="s">
        <v>104</v>
      </c>
      <c r="C12" s="10" t="s">
        <v>313</v>
      </c>
      <c r="D12" s="17" t="s">
        <v>273</v>
      </c>
      <c r="E12" s="15">
        <v>0.03</v>
      </c>
      <c r="F12" s="15">
        <v>2.7E-2</v>
      </c>
      <c r="G12" s="15" t="s">
        <v>591</v>
      </c>
    </row>
    <row r="13" spans="1:7">
      <c r="A13" s="15" t="str">
        <f>VLOOKUP(B13,'Original 80 Items'!$A$1:$B$80,2,0)</f>
        <v>-I was moved by the game.</v>
      </c>
      <c r="B13" s="15" t="s">
        <v>105</v>
      </c>
      <c r="C13" s="15">
        <v>4.4999999999999998E-2</v>
      </c>
      <c r="D13" s="17" t="s">
        <v>686</v>
      </c>
      <c r="E13" s="15">
        <v>-1.4999999999999999E-2</v>
      </c>
      <c r="F13" s="15">
        <v>5.0999999999999997E-2</v>
      </c>
      <c r="G13" s="15">
        <v>0</v>
      </c>
    </row>
    <row r="14" spans="1:7">
      <c r="A14" s="15" t="str">
        <f>VLOOKUP(B14,'Original 80 Items'!$A$1:$B$80,2,0)</f>
        <v>-I wasn’t emotionally invested in the outcomes of the game.</v>
      </c>
      <c r="B14" s="15" t="s">
        <v>106</v>
      </c>
      <c r="C14" s="15">
        <v>4.2999999999999997E-2</v>
      </c>
      <c r="D14" s="17" t="s">
        <v>254</v>
      </c>
      <c r="E14" s="15">
        <v>-5.8999999999999997E-2</v>
      </c>
      <c r="F14" s="15" t="s">
        <v>279</v>
      </c>
      <c r="G14" s="15">
        <v>1.4E-2</v>
      </c>
    </row>
    <row r="15" spans="1:7">
      <c r="A15" s="15" t="str">
        <f>VLOOKUP(B15,'Original 80 Items'!$A$1:$B$80,2,0)</f>
        <v>-When playing, I was emotionally wrapped up in the game.</v>
      </c>
      <c r="B15" s="15" t="s">
        <v>107</v>
      </c>
      <c r="C15" s="15">
        <v>4.8000000000000001E-2</v>
      </c>
      <c r="D15" s="17" t="s">
        <v>911</v>
      </c>
      <c r="E15" s="15">
        <v>4.2999999999999997E-2</v>
      </c>
      <c r="F15" s="15">
        <v>0.03</v>
      </c>
      <c r="G15" s="15">
        <v>1.2E-2</v>
      </c>
    </row>
    <row r="16" spans="1:7">
      <c r="A16" s="15" t="str">
        <f>VLOOKUP(B16,'Original 80 Items'!$A$1:$B$80,2,0)</f>
        <v>-I had emotional responses to the events in the game.</v>
      </c>
      <c r="B16" s="15" t="s">
        <v>108</v>
      </c>
      <c r="C16" s="15">
        <v>0.01</v>
      </c>
      <c r="D16" s="17" t="s">
        <v>337</v>
      </c>
      <c r="E16" s="15" t="s">
        <v>611</v>
      </c>
      <c r="F16" s="15">
        <v>4.7E-2</v>
      </c>
      <c r="G16" s="15">
        <v>-4.4999999999999998E-2</v>
      </c>
    </row>
    <row r="17" spans="1:7">
      <c r="A17" s="15" t="str">
        <f>VLOOKUP(B17,'Original 80 Items'!$A$1:$B$80,2,0)</f>
        <v>-The game tugged at my heartstrings.</v>
      </c>
      <c r="B17" s="15" t="s">
        <v>110</v>
      </c>
      <c r="C17" s="15">
        <v>-5.5E-2</v>
      </c>
      <c r="D17" s="17" t="s">
        <v>1160</v>
      </c>
      <c r="E17" s="15">
        <v>-3.3000000000000002E-2</v>
      </c>
      <c r="F17" s="15">
        <v>2.1000000000000001E-2</v>
      </c>
      <c r="G17" s="15" t="s">
        <v>262</v>
      </c>
    </row>
    <row r="18" spans="1:7">
      <c r="A18" s="15" t="str">
        <f>VLOOKUP(B18,'Original 80 Items'!$A$1:$B$80,2,0)</f>
        <v>-I had a lot of unexpected feelings during gameplay.</v>
      </c>
      <c r="B18" s="15" t="s">
        <v>111</v>
      </c>
      <c r="C18" s="15">
        <v>7.0000000000000001E-3</v>
      </c>
      <c r="D18" s="17" t="s">
        <v>852</v>
      </c>
      <c r="E18" s="15" t="s">
        <v>314</v>
      </c>
      <c r="F18" s="15" t="s">
        <v>387</v>
      </c>
      <c r="G18" s="15" t="s">
        <v>392</v>
      </c>
    </row>
    <row r="19" spans="1:7">
      <c r="A19" s="15" t="str">
        <f>VLOOKUP(B19,'Original 80 Items'!$A$1:$B$80,2,0)</f>
        <v>-I felt emotionally detached from this game.</v>
      </c>
      <c r="B19" s="15" t="s">
        <v>112</v>
      </c>
      <c r="C19" s="15">
        <v>-7.0000000000000001E-3</v>
      </c>
      <c r="D19" s="17" t="s">
        <v>659</v>
      </c>
      <c r="E19" s="15">
        <v>-0.05</v>
      </c>
      <c r="F19" s="15" t="s">
        <v>427</v>
      </c>
      <c r="G19" s="15">
        <v>-4.3999999999999997E-2</v>
      </c>
    </row>
    <row r="20" spans="1:7">
      <c r="A20" s="15" t="str">
        <f>VLOOKUP(B20,'Original 80 Items'!$A$1:$B$80,2,0)</f>
        <v>-The events in the game really didn’t matter to me.</v>
      </c>
      <c r="B20" s="15" t="s">
        <v>113</v>
      </c>
      <c r="C20" s="15">
        <v>0.02</v>
      </c>
      <c r="D20" s="17" t="s">
        <v>852</v>
      </c>
      <c r="E20" s="15">
        <v>-0.02</v>
      </c>
      <c r="F20" s="15" t="s">
        <v>963</v>
      </c>
      <c r="G20" s="15">
        <v>-2.8000000000000001E-2</v>
      </c>
    </row>
    <row r="21" spans="1:7">
      <c r="A21" s="15" t="str">
        <f>VLOOKUP(B21,'Original 80 Items'!$A$1:$B$80,2,0)</f>
        <v>-I had a strong emotional bond with the game content.</v>
      </c>
      <c r="B21" s="15" t="s">
        <v>115</v>
      </c>
      <c r="C21" s="15">
        <v>-0.02</v>
      </c>
      <c r="D21" s="17" t="s">
        <v>747</v>
      </c>
      <c r="E21" s="15">
        <v>0.02</v>
      </c>
      <c r="F21" s="15">
        <v>5.0000000000000001E-3</v>
      </c>
      <c r="G21" s="15" t="s">
        <v>793</v>
      </c>
    </row>
    <row r="22" spans="1:7">
      <c r="A22" s="15" t="str">
        <f>VLOOKUP(B22,'Original 80 Items'!$A$1:$B$80,2,0)</f>
        <v>-I was physically exhausted after playing.</v>
      </c>
      <c r="B22" s="15" t="s">
        <v>120</v>
      </c>
      <c r="C22" s="15">
        <v>-2.1000000000000001E-2</v>
      </c>
      <c r="D22" s="15">
        <v>5.0000000000000001E-3</v>
      </c>
      <c r="E22" s="15">
        <v>-0.03</v>
      </c>
      <c r="F22" s="17" t="s">
        <v>722</v>
      </c>
      <c r="G22" s="15" t="s">
        <v>366</v>
      </c>
    </row>
    <row r="23" spans="1:7">
      <c r="A23" s="15" t="str">
        <f>VLOOKUP(B23,'Original 80 Items'!$A$1:$B$80,2,0)</f>
        <v>-I felt strained after playing.</v>
      </c>
      <c r="B23" s="15" t="s">
        <v>121</v>
      </c>
      <c r="C23" s="15" t="s">
        <v>584</v>
      </c>
      <c r="D23" s="15" t="s">
        <v>295</v>
      </c>
      <c r="E23" s="15" t="s">
        <v>952</v>
      </c>
      <c r="F23" s="17" t="s">
        <v>557</v>
      </c>
      <c r="G23" s="15">
        <v>5.1999999999999998E-2</v>
      </c>
    </row>
    <row r="24" spans="1:7">
      <c r="A24" s="15" t="str">
        <f>VLOOKUP(B24,'Original 80 Items'!$A$1:$B$80,2,0)</f>
        <v>-The game required a lot of physical movement from me.</v>
      </c>
      <c r="B24" s="10" t="s">
        <v>122</v>
      </c>
      <c r="C24" s="15" t="s">
        <v>199</v>
      </c>
      <c r="D24" s="15">
        <v>-2E-3</v>
      </c>
      <c r="E24" s="15">
        <v>6.0000000000000001E-3</v>
      </c>
      <c r="F24" s="13" t="s">
        <v>234</v>
      </c>
      <c r="G24" s="15">
        <v>6.3E-2</v>
      </c>
    </row>
    <row r="25" spans="1:7">
      <c r="A25" s="15" t="str">
        <f>VLOOKUP(B25,'Original 80 Items'!$A$1:$B$80,2,0)</f>
        <v>-The game’s controls were like second nature to me.</v>
      </c>
      <c r="B25" s="15" t="s">
        <v>123</v>
      </c>
      <c r="C25" s="15" t="s">
        <v>721</v>
      </c>
      <c r="D25" s="15">
        <v>-1.9E-2</v>
      </c>
      <c r="E25" s="15">
        <v>-2.5999999999999999E-2</v>
      </c>
      <c r="F25" s="15" t="s">
        <v>1161</v>
      </c>
      <c r="G25" s="17" t="s">
        <v>739</v>
      </c>
    </row>
    <row r="26" spans="1:7">
      <c r="A26" s="15" t="str">
        <f>VLOOKUP(B26,'Original 80 Items'!$A$1:$B$80,2,0)</f>
        <v>-The controls were very natural to me.</v>
      </c>
      <c r="B26" s="15" t="s">
        <v>124</v>
      </c>
      <c r="C26" s="15" t="s">
        <v>1126</v>
      </c>
      <c r="D26" s="15">
        <v>-1E-3</v>
      </c>
      <c r="E26" s="15" t="s">
        <v>1127</v>
      </c>
      <c r="F26" s="15" t="s">
        <v>1162</v>
      </c>
      <c r="G26" s="17" t="s">
        <v>1121</v>
      </c>
    </row>
    <row r="27" spans="1:7">
      <c r="A27" s="15" t="str">
        <f>VLOOKUP(B27,'Original 80 Items'!$A$1:$B$80,2,0)</f>
        <v>-My body felt drained after gameplay.</v>
      </c>
      <c r="B27" s="15" t="s">
        <v>126</v>
      </c>
      <c r="C27" s="15" t="s">
        <v>590</v>
      </c>
      <c r="D27" s="15" t="s">
        <v>262</v>
      </c>
      <c r="E27" s="15">
        <v>-4.5999999999999999E-2</v>
      </c>
      <c r="F27" s="17" t="s">
        <v>252</v>
      </c>
      <c r="G27" s="15" t="s">
        <v>971</v>
      </c>
    </row>
    <row r="28" spans="1:7">
      <c r="A28" s="15" t="str">
        <f>VLOOKUP(B28,'Original 80 Items'!$A$1:$B$80,2,0)</f>
        <v>-The game controls were easy to handle for me.</v>
      </c>
      <c r="B28" s="15" t="s">
        <v>129</v>
      </c>
      <c r="C28" s="15" t="s">
        <v>952</v>
      </c>
      <c r="D28" s="15">
        <v>-2.5999999999999999E-2</v>
      </c>
      <c r="E28" s="15">
        <v>-7.0000000000000001E-3</v>
      </c>
      <c r="F28" s="15" t="s">
        <v>347</v>
      </c>
      <c r="G28" s="17" t="s">
        <v>458</v>
      </c>
    </row>
    <row r="29" spans="1:7">
      <c r="A29" s="15" t="str">
        <f>VLOOKUP(B29,'Original 80 Items'!$A$1:$B$80,2,0)</f>
        <v>-The game was physically demanding.</v>
      </c>
      <c r="B29" s="15" t="s">
        <v>130</v>
      </c>
      <c r="C29" s="15">
        <v>-2.1000000000000001E-2</v>
      </c>
      <c r="D29" s="15">
        <v>1.4E-2</v>
      </c>
      <c r="E29" s="15">
        <v>4.3999999999999997E-2</v>
      </c>
      <c r="F29" s="17" t="s">
        <v>569</v>
      </c>
      <c r="G29" s="15">
        <v>-3.0000000000000001E-3</v>
      </c>
    </row>
    <row r="30" spans="1:7">
      <c r="A30" s="15" t="str">
        <f>VLOOKUP(B30,'Original 80 Items'!$A$1:$B$80,2,0)</f>
        <v>-The game controls tripped me up.</v>
      </c>
      <c r="B30" s="15" t="s">
        <v>132</v>
      </c>
      <c r="C30" s="15" t="s">
        <v>257</v>
      </c>
      <c r="D30" s="15">
        <v>3.5000000000000003E-2</v>
      </c>
      <c r="E30" s="15">
        <v>-2.5000000000000001E-2</v>
      </c>
      <c r="F30" s="10" t="s">
        <v>666</v>
      </c>
      <c r="G30" s="17" t="s">
        <v>934</v>
      </c>
    </row>
    <row r="31" spans="1:7">
      <c r="A31" s="15" t="str">
        <f>VLOOKUP(B31,'Original 80 Items'!$A$1:$B$80,2,0)</f>
        <v>-I was tired after playing this game.</v>
      </c>
      <c r="B31" s="10" t="s">
        <v>136</v>
      </c>
      <c r="C31" s="10" t="s">
        <v>282</v>
      </c>
      <c r="D31" s="15">
        <v>2E-3</v>
      </c>
      <c r="E31" s="15">
        <v>-1.9E-2</v>
      </c>
      <c r="F31" s="13" t="s">
        <v>238</v>
      </c>
      <c r="G31" s="15">
        <v>4.0000000000000001E-3</v>
      </c>
    </row>
    <row r="32" spans="1:7">
      <c r="A32" s="15" t="str">
        <f>VLOOKUP(B32,'Original 80 Items'!$A$1:$B$80,2,0)</f>
        <v>-The physical requirements to play this game had an impact on how I played.</v>
      </c>
      <c r="B32" s="10" t="s">
        <v>137</v>
      </c>
      <c r="C32" s="15">
        <v>-5.8999999999999997E-2</v>
      </c>
      <c r="D32" s="15">
        <v>5.3999999999999999E-2</v>
      </c>
      <c r="E32" s="15">
        <v>5.5E-2</v>
      </c>
      <c r="F32" s="13" t="s">
        <v>1163</v>
      </c>
      <c r="G32" s="15">
        <v>5.7000000000000002E-2</v>
      </c>
    </row>
    <row r="33" spans="1:7">
      <c r="A33" s="15" t="str">
        <f>VLOOKUP(B33,'Original 80 Items'!$A$1:$B$80,2,0)</f>
        <v>-This game was socially demanding.</v>
      </c>
      <c r="B33" s="15" t="s">
        <v>141</v>
      </c>
      <c r="C33" s="15">
        <v>5.3999999999999999E-2</v>
      </c>
      <c r="D33" s="15">
        <v>1.0999999999999999E-2</v>
      </c>
      <c r="E33" s="17" t="s">
        <v>467</v>
      </c>
      <c r="F33" s="15" t="s">
        <v>406</v>
      </c>
      <c r="G33" s="15">
        <v>0.04</v>
      </c>
    </row>
    <row r="34" spans="1:7">
      <c r="A34" s="15" t="str">
        <f>VLOOKUP(B34,'Original 80 Items'!$A$1:$B$80,2,0)</f>
        <v>-While playing, I was aware of others in the game.</v>
      </c>
      <c r="B34" s="15" t="s">
        <v>142</v>
      </c>
      <c r="C34" s="15">
        <v>4.0000000000000001E-3</v>
      </c>
      <c r="D34" s="15" t="s">
        <v>721</v>
      </c>
      <c r="E34" s="17" t="s">
        <v>426</v>
      </c>
      <c r="F34" s="15">
        <v>-3.1E-2</v>
      </c>
      <c r="G34" s="15" t="s">
        <v>793</v>
      </c>
    </row>
    <row r="35" spans="1:7">
      <c r="A35" s="15" t="str">
        <f>VLOOKUP(B35,'Original 80 Items'!$A$1:$B$80,2,0)</f>
        <v>-During gameplay, I felt strong social connections with others.</v>
      </c>
      <c r="B35" s="15" t="s">
        <v>145</v>
      </c>
      <c r="C35" s="15">
        <v>-0.03</v>
      </c>
      <c r="D35" s="15" t="s">
        <v>195</v>
      </c>
      <c r="E35" s="17" t="s">
        <v>867</v>
      </c>
      <c r="F35" s="15">
        <v>-8.9999999999999993E-3</v>
      </c>
      <c r="G35" s="15" t="s">
        <v>373</v>
      </c>
    </row>
    <row r="36" spans="1:7">
      <c r="A36" s="15" t="str">
        <f>VLOOKUP(B36,'Original 80 Items'!$A$1:$B$80,2,0)</f>
        <v>-I felt obligated to others, while playing.</v>
      </c>
      <c r="B36" s="15" t="s">
        <v>147</v>
      </c>
      <c r="C36" s="15" t="s">
        <v>336</v>
      </c>
      <c r="D36" s="15">
        <v>-0.04</v>
      </c>
      <c r="E36" s="17" t="s">
        <v>861</v>
      </c>
      <c r="F36" s="15" t="s">
        <v>414</v>
      </c>
      <c r="G36" s="15">
        <v>4.1000000000000002E-2</v>
      </c>
    </row>
    <row r="37" spans="1:7">
      <c r="A37" s="15" t="str">
        <f>VLOOKUP(B37,'Original 80 Items'!$A$1:$B$80,2,0)</f>
        <v>-The social connections in this game were very energizing to me.</v>
      </c>
      <c r="B37" s="17" t="s">
        <v>150</v>
      </c>
      <c r="C37" s="15">
        <v>-5.3999999999999999E-2</v>
      </c>
      <c r="D37" s="10" t="s">
        <v>933</v>
      </c>
      <c r="E37" s="17" t="s">
        <v>493</v>
      </c>
      <c r="F37" s="15">
        <v>-7.0000000000000001E-3</v>
      </c>
      <c r="G37" s="15">
        <v>-4.3999999999999997E-2</v>
      </c>
    </row>
    <row r="38" spans="1:7">
      <c r="A38" s="15" t="str">
        <f>VLOOKUP(B38,'Original 80 Items'!$A$1:$B$80,2,0)</f>
        <v>-I was compelled to interact with others in the game.</v>
      </c>
      <c r="B38" s="15" t="s">
        <v>152</v>
      </c>
      <c r="C38" s="15">
        <v>-1.2E-2</v>
      </c>
      <c r="D38" s="15">
        <v>0.04</v>
      </c>
      <c r="E38" s="17" t="s">
        <v>1043</v>
      </c>
      <c r="F38" s="15">
        <v>7.0000000000000001E-3</v>
      </c>
      <c r="G38" s="15">
        <v>-4.5999999999999999E-2</v>
      </c>
    </row>
    <row r="39" spans="1:7">
      <c r="A39" s="15" t="str">
        <f>VLOOKUP(B39,'Original 80 Items'!$A$1:$B$80,2,0)</f>
        <v>-I was concerned with how I interacted with others in the game.</v>
      </c>
      <c r="B39" s="17" t="s">
        <v>154</v>
      </c>
      <c r="C39" s="15">
        <v>4.5999999999999999E-2</v>
      </c>
      <c r="D39" s="10" t="s">
        <v>850</v>
      </c>
      <c r="E39" s="17" t="s">
        <v>1061</v>
      </c>
      <c r="F39" s="15">
        <v>1.7000000000000001E-2</v>
      </c>
      <c r="G39" s="15" t="s">
        <v>257</v>
      </c>
    </row>
    <row r="40" spans="1:7">
      <c r="A40" s="15" t="str">
        <f>VLOOKUP(B40,'Original 80 Items'!$A$1:$B$80,2,0)</f>
        <v>-Being around others in the game had an impact on how I played.</v>
      </c>
      <c r="B40" s="15" t="s">
        <v>156</v>
      </c>
      <c r="C40" s="15">
        <v>5.7000000000000002E-2</v>
      </c>
      <c r="D40" s="15" t="s">
        <v>218</v>
      </c>
      <c r="E40" s="17" t="s">
        <v>881</v>
      </c>
      <c r="F40" s="15">
        <v>5.3999999999999999E-2</v>
      </c>
      <c r="G40" s="15">
        <v>-4.4999999999999998E-2</v>
      </c>
    </row>
    <row r="41" spans="1:7">
      <c r="A41" s="15" t="str">
        <f>VLOOKUP(B41,'Original 80 Items'!$A$1:$B$80,2,0)</f>
        <v>-The game placed a priority on social relationships.</v>
      </c>
      <c r="B41" s="17" t="s">
        <v>158</v>
      </c>
      <c r="C41" s="15">
        <v>-3.5000000000000003E-2</v>
      </c>
      <c r="D41" s="10" t="s">
        <v>463</v>
      </c>
      <c r="E41" s="17" t="s">
        <v>788</v>
      </c>
      <c r="F41" s="15">
        <v>-5.5E-2</v>
      </c>
      <c r="G41" s="15" t="s">
        <v>486</v>
      </c>
    </row>
    <row r="42" spans="1:7">
      <c r="A42" s="15" t="str">
        <f>VLOOKUP(B42,'Original 80 Items'!$A$1:$B$80,2,0)</f>
        <v>-Socializing was an important part of playing this game.</v>
      </c>
      <c r="B42" s="15" t="s">
        <v>159</v>
      </c>
      <c r="C42" s="15">
        <v>5.0000000000000001E-3</v>
      </c>
      <c r="D42" s="15" t="s">
        <v>542</v>
      </c>
      <c r="E42" s="17" t="s">
        <v>1070</v>
      </c>
      <c r="F42" s="15">
        <v>-2.7E-2</v>
      </c>
      <c r="G42" s="15">
        <v>1.2999999999999999E-2</v>
      </c>
    </row>
    <row r="43" spans="1:7">
      <c r="A43" s="15"/>
      <c r="B43" s="15"/>
      <c r="C43" s="15"/>
      <c r="D43" s="15"/>
      <c r="E43" s="15"/>
      <c r="F43" s="15"/>
      <c r="G43" s="15"/>
    </row>
    <row r="44" spans="1:7">
      <c r="A44" s="15"/>
      <c r="B44" s="15"/>
      <c r="C44" s="15"/>
      <c r="D44" s="15"/>
      <c r="E44" s="15"/>
      <c r="F44" s="15"/>
      <c r="G44" s="15"/>
    </row>
    <row r="45" spans="1:7">
      <c r="A45" s="15"/>
      <c r="B45" s="15"/>
      <c r="C45" s="15"/>
      <c r="D45" s="15"/>
      <c r="E45" s="15"/>
      <c r="F45" s="15"/>
      <c r="G45" s="15"/>
    </row>
    <row r="46" spans="1:7">
      <c r="A46" s="15"/>
      <c r="B46" s="15"/>
      <c r="C46" s="15"/>
      <c r="D46" s="15"/>
      <c r="E46" s="15"/>
      <c r="F46" s="15"/>
      <c r="G46" s="15"/>
    </row>
    <row r="47" spans="1:7">
      <c r="A47" s="15"/>
      <c r="B47" s="15"/>
      <c r="C47" s="15"/>
      <c r="D47" s="15"/>
      <c r="E47" s="15"/>
      <c r="F47" s="15"/>
      <c r="G47" s="15"/>
    </row>
    <row r="48" spans="1:7">
      <c r="A48" s="15"/>
      <c r="B48" s="15"/>
      <c r="C48" s="15"/>
      <c r="D48" s="15"/>
      <c r="E48" s="15"/>
      <c r="F48" s="15"/>
      <c r="G48" s="15"/>
    </row>
    <row r="49" spans="1:7">
      <c r="A49" s="15"/>
      <c r="B49" s="15"/>
      <c r="C49" s="15"/>
      <c r="D49" s="15"/>
      <c r="E49" s="15"/>
      <c r="F49" s="15"/>
      <c r="G49" s="15"/>
    </row>
    <row r="50" spans="1:7">
      <c r="A50" s="15"/>
      <c r="B50" s="15"/>
      <c r="C50" s="15"/>
      <c r="D50" s="15"/>
      <c r="E50" s="15"/>
      <c r="F50" s="15"/>
      <c r="G50" s="15"/>
    </row>
    <row r="51" spans="1:7">
      <c r="A51" s="15"/>
      <c r="B51" s="15"/>
      <c r="C51" s="15"/>
      <c r="D51" s="15"/>
      <c r="E51" s="15"/>
      <c r="F51" s="15"/>
      <c r="G51" s="15"/>
    </row>
    <row r="52" spans="1:7">
      <c r="A52" s="15"/>
      <c r="B52" s="15"/>
      <c r="C52" s="15"/>
      <c r="D52" s="15"/>
      <c r="E52" s="15"/>
      <c r="F52" s="15"/>
      <c r="G52" s="15"/>
    </row>
    <row r="53" spans="1:7">
      <c r="A53" s="15"/>
      <c r="B53" s="15"/>
      <c r="C53" s="15"/>
      <c r="D53" s="15"/>
      <c r="E53" s="15"/>
      <c r="F53" s="15"/>
      <c r="G53" s="15"/>
    </row>
    <row r="54" spans="1:7">
      <c r="A54" s="15"/>
      <c r="B54" s="15"/>
      <c r="C54" s="15"/>
      <c r="D54" s="15"/>
      <c r="E54" s="15"/>
      <c r="F54" s="15"/>
      <c r="G54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0" zoomScale="125" zoomScaleNormal="125" zoomScalePageLayoutView="125" workbookViewId="0">
      <selection activeCell="A42" sqref="A4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8" width="6.84765625" style="7" bestFit="1" customWidth="1"/>
    <col min="9" max="16384" width="10.84765625" style="7"/>
  </cols>
  <sheetData>
    <row r="1" spans="1:8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</row>
    <row r="2" spans="1:8">
      <c r="A2" s="15" t="str">
        <f>VLOOKUP(B2,'Original 80 Items'!$A$1:$B$80,2,0)</f>
        <v>-The game involved a lot of problem-solving.</v>
      </c>
      <c r="B2" s="15" t="s">
        <v>81</v>
      </c>
      <c r="C2" s="17" t="s">
        <v>467</v>
      </c>
      <c r="D2" s="15" t="s">
        <v>372</v>
      </c>
      <c r="E2" s="15">
        <v>-3.0000000000000001E-3</v>
      </c>
      <c r="F2" s="15">
        <v>-8.9999999999999993E-3</v>
      </c>
      <c r="G2" s="15">
        <v>-7.6999999999999999E-2</v>
      </c>
      <c r="H2" s="15">
        <v>-6.7000000000000004E-2</v>
      </c>
    </row>
    <row r="3" spans="1:8">
      <c r="A3" s="15" t="str">
        <f>VLOOKUP(B3,'Original 80 Items'!$A$1:$B$80,2,0)</f>
        <v>-The game was cognitively demanding.</v>
      </c>
      <c r="B3" s="15" t="s">
        <v>82</v>
      </c>
      <c r="C3" s="17" t="s">
        <v>813</v>
      </c>
      <c r="D3" s="15" t="s">
        <v>299</v>
      </c>
      <c r="E3" s="15">
        <v>-0.01</v>
      </c>
      <c r="F3" s="15" t="s">
        <v>193</v>
      </c>
      <c r="G3" s="15">
        <v>1.4999999999999999E-2</v>
      </c>
      <c r="H3" s="15">
        <v>0.02</v>
      </c>
    </row>
    <row r="4" spans="1:8">
      <c r="A4" s="15" t="str">
        <f>VLOOKUP(B4,'Original 80 Items'!$A$1:$B$80,2,0)</f>
        <v>-I had to think very hard when playing the game.</v>
      </c>
      <c r="B4" s="15" t="s">
        <v>83</v>
      </c>
      <c r="C4" s="17" t="s">
        <v>894</v>
      </c>
      <c r="D4" s="15" t="s">
        <v>782</v>
      </c>
      <c r="E4" s="15">
        <v>-8.0000000000000002E-3</v>
      </c>
      <c r="F4" s="15">
        <v>4.1000000000000002E-2</v>
      </c>
      <c r="G4" s="15">
        <v>2.8000000000000001E-2</v>
      </c>
      <c r="H4" s="15">
        <v>-2E-3</v>
      </c>
    </row>
    <row r="5" spans="1:8">
      <c r="A5" s="15" t="str">
        <f>VLOOKUP(B5,'Original 80 Items'!$A$1:$B$80,2,0)</f>
        <v>-The game required a lot of mental gymnastics.</v>
      </c>
      <c r="B5" s="15" t="s">
        <v>84</v>
      </c>
      <c r="C5" s="17" t="s">
        <v>567</v>
      </c>
      <c r="D5" s="15">
        <v>-0.01</v>
      </c>
      <c r="E5" s="15">
        <v>3.7999999999999999E-2</v>
      </c>
      <c r="F5" s="15">
        <v>2.1000000000000001E-2</v>
      </c>
      <c r="G5" s="15">
        <v>5.8000000000000003E-2</v>
      </c>
      <c r="H5" s="15">
        <v>0.04</v>
      </c>
    </row>
    <row r="6" spans="1:8">
      <c r="A6" s="15" t="str">
        <f>VLOOKUP(B6,'Original 80 Items'!$A$1:$B$80,2,0)</f>
        <v>-The mental challenges in this game had an impact on how I played.</v>
      </c>
      <c r="B6" s="15" t="s">
        <v>88</v>
      </c>
      <c r="C6" s="17" t="s">
        <v>1078</v>
      </c>
      <c r="D6" s="15" t="s">
        <v>292</v>
      </c>
      <c r="E6" s="15" t="s">
        <v>230</v>
      </c>
      <c r="F6" s="15">
        <v>3.7999999999999999E-2</v>
      </c>
      <c r="G6" s="15">
        <v>6.2E-2</v>
      </c>
      <c r="H6" s="15">
        <v>-2.5000000000000001E-2</v>
      </c>
    </row>
    <row r="7" spans="1:8">
      <c r="A7" s="15" t="str">
        <f>VLOOKUP(B7,'Original 80 Items'!$A$1:$B$80,2,0)</f>
        <v>-This game doesn’t require a lot of mental effort.</v>
      </c>
      <c r="B7" s="15" t="s">
        <v>89</v>
      </c>
      <c r="C7" s="17" t="s">
        <v>1043</v>
      </c>
      <c r="D7" s="15">
        <v>6.0000000000000001E-3</v>
      </c>
      <c r="E7" s="15">
        <v>-4.8000000000000001E-2</v>
      </c>
      <c r="F7" s="15">
        <v>8.0000000000000002E-3</v>
      </c>
      <c r="G7" s="15" t="s">
        <v>285</v>
      </c>
      <c r="H7" s="15">
        <v>1.0999999999999999E-2</v>
      </c>
    </row>
    <row r="8" spans="1:8">
      <c r="A8" s="15" t="str">
        <f>VLOOKUP(B8,'Original 80 Items'!$A$1:$B$80,2,0)</f>
        <v>-The game made me draw on all of my mental resources.</v>
      </c>
      <c r="B8" s="15" t="s">
        <v>96</v>
      </c>
      <c r="C8" s="17" t="s">
        <v>1164</v>
      </c>
      <c r="D8" s="15" t="s">
        <v>437</v>
      </c>
      <c r="E8" s="15">
        <v>-7.0000000000000001E-3</v>
      </c>
      <c r="F8" s="15">
        <v>5.0000000000000001E-3</v>
      </c>
      <c r="G8" s="15">
        <v>6.6000000000000003E-2</v>
      </c>
      <c r="H8" s="15">
        <v>3.4000000000000002E-2</v>
      </c>
    </row>
    <row r="9" spans="1:8">
      <c r="A9" s="15" t="str">
        <f>VLOOKUP(B9,'Original 80 Items'!$A$1:$B$80,2,0)</f>
        <v>-The game stimulated my brain.</v>
      </c>
      <c r="B9" s="15" t="s">
        <v>98</v>
      </c>
      <c r="C9" s="17" t="s">
        <v>386</v>
      </c>
      <c r="D9" s="15" t="s">
        <v>291</v>
      </c>
      <c r="E9" s="15">
        <v>2.5000000000000001E-2</v>
      </c>
      <c r="F9" s="15" t="s">
        <v>427</v>
      </c>
      <c r="G9" s="15">
        <v>-2.5000000000000001E-2</v>
      </c>
      <c r="H9" s="15">
        <v>-1.7000000000000001E-2</v>
      </c>
    </row>
    <row r="10" spans="1:8">
      <c r="A10" s="15" t="str">
        <f>VLOOKUP(B10,'Original 80 Items'!$A$1:$B$80,2,0)</f>
        <v>-I was emotionally invested in the game.</v>
      </c>
      <c r="B10" s="15" t="s">
        <v>101</v>
      </c>
      <c r="C10" s="15" t="s">
        <v>257</v>
      </c>
      <c r="D10" s="17" t="s">
        <v>1165</v>
      </c>
      <c r="E10" s="15">
        <v>2.3E-2</v>
      </c>
      <c r="F10" s="15">
        <v>5.0000000000000001E-3</v>
      </c>
      <c r="G10" s="15">
        <v>3.6999999999999998E-2</v>
      </c>
      <c r="H10" s="15">
        <v>-2.3E-2</v>
      </c>
    </row>
    <row r="11" spans="1:8">
      <c r="A11" s="15" t="str">
        <f>VLOOKUP(B11,'Original 80 Items'!$A$1:$B$80,2,0)</f>
        <v>-The game gave me the feels.</v>
      </c>
      <c r="B11" s="15" t="s">
        <v>103</v>
      </c>
      <c r="C11" s="15">
        <v>-3.5000000000000003E-2</v>
      </c>
      <c r="D11" s="17" t="s">
        <v>875</v>
      </c>
      <c r="E11" s="15">
        <v>-1.0999999999999999E-2</v>
      </c>
      <c r="F11" s="15">
        <v>2.1000000000000001E-2</v>
      </c>
      <c r="G11" s="15">
        <v>3.5999999999999997E-2</v>
      </c>
      <c r="H11" s="15">
        <v>-2.7E-2</v>
      </c>
    </row>
    <row r="12" spans="1:8">
      <c r="A12" s="15" t="str">
        <f>VLOOKUP(B12,'Original 80 Items'!$A$1:$B$80,2,0)</f>
        <v>-I cared deeply about what was happening in the game.</v>
      </c>
      <c r="B12" s="15" t="s">
        <v>104</v>
      </c>
      <c r="C12" s="10" t="s">
        <v>401</v>
      </c>
      <c r="D12" s="17" t="s">
        <v>822</v>
      </c>
      <c r="E12" s="15">
        <v>2.8000000000000001E-2</v>
      </c>
      <c r="F12" s="15" t="s">
        <v>591</v>
      </c>
      <c r="G12" s="15">
        <v>-2E-3</v>
      </c>
      <c r="H12" s="15">
        <v>5.0999999999999997E-2</v>
      </c>
    </row>
    <row r="13" spans="1:8">
      <c r="A13" s="15" t="str">
        <f>VLOOKUP(B13,'Original 80 Items'!$A$1:$B$80,2,0)</f>
        <v>-I was moved by the game.</v>
      </c>
      <c r="B13" s="15" t="s">
        <v>105</v>
      </c>
      <c r="C13" s="15">
        <v>4.9000000000000002E-2</v>
      </c>
      <c r="D13" s="17" t="s">
        <v>380</v>
      </c>
      <c r="E13" s="15">
        <v>-1.6E-2</v>
      </c>
      <c r="F13" s="15">
        <v>1E-3</v>
      </c>
      <c r="G13" s="15">
        <v>0.02</v>
      </c>
      <c r="H13" s="15">
        <v>5.2999999999999999E-2</v>
      </c>
    </row>
    <row r="14" spans="1:8">
      <c r="A14" s="15" t="str">
        <f>VLOOKUP(B14,'Original 80 Items'!$A$1:$B$80,2,0)</f>
        <v>-I wasn’t emotionally invested in the outcomes of the game.</v>
      </c>
      <c r="B14" s="15" t="s">
        <v>106</v>
      </c>
      <c r="C14" s="15">
        <v>4.2000000000000003E-2</v>
      </c>
      <c r="D14" s="17" t="s">
        <v>321</v>
      </c>
      <c r="E14" s="15">
        <v>-0.06</v>
      </c>
      <c r="F14" s="15">
        <v>1.2E-2</v>
      </c>
      <c r="G14" s="15">
        <v>-4.7E-2</v>
      </c>
      <c r="H14" s="15">
        <v>-2.5000000000000001E-2</v>
      </c>
    </row>
    <row r="15" spans="1:8">
      <c r="A15" s="15" t="str">
        <f>VLOOKUP(B15,'Original 80 Items'!$A$1:$B$80,2,0)</f>
        <v>-When playing, I was emotionally wrapped up in the game.</v>
      </c>
      <c r="B15" s="15" t="s">
        <v>107</v>
      </c>
      <c r="C15" s="15">
        <v>4.1000000000000002E-2</v>
      </c>
      <c r="D15" s="17" t="s">
        <v>451</v>
      </c>
      <c r="E15" s="15">
        <v>4.5999999999999999E-2</v>
      </c>
      <c r="F15" s="15">
        <v>1.6E-2</v>
      </c>
      <c r="G15" s="15">
        <v>6.3E-2</v>
      </c>
      <c r="H15" s="15">
        <v>-2.4E-2</v>
      </c>
    </row>
    <row r="16" spans="1:8">
      <c r="A16" s="15" t="str">
        <f>VLOOKUP(B16,'Original 80 Items'!$A$1:$B$80,2,0)</f>
        <v>-I had emotional responses to the events in the game.</v>
      </c>
      <c r="B16" s="15" t="s">
        <v>108</v>
      </c>
      <c r="C16" s="15">
        <v>8.0000000000000002E-3</v>
      </c>
      <c r="D16" s="17" t="s">
        <v>797</v>
      </c>
      <c r="E16" s="15" t="s">
        <v>336</v>
      </c>
      <c r="F16" s="15">
        <v>-4.2000000000000003E-2</v>
      </c>
      <c r="G16" s="15">
        <v>5.0999999999999997E-2</v>
      </c>
      <c r="H16" s="15">
        <v>8.0000000000000002E-3</v>
      </c>
    </row>
    <row r="17" spans="1:8">
      <c r="A17" s="15" t="str">
        <f>VLOOKUP(B17,'Original 80 Items'!$A$1:$B$80,2,0)</f>
        <v>-The game tugged at my heartstrings.</v>
      </c>
      <c r="B17" s="15" t="s">
        <v>110</v>
      </c>
      <c r="C17" s="15">
        <v>-5.0999999999999997E-2</v>
      </c>
      <c r="D17" s="17" t="s">
        <v>1166</v>
      </c>
      <c r="E17" s="15">
        <v>-3.3000000000000002E-2</v>
      </c>
      <c r="F17" s="15" t="s">
        <v>257</v>
      </c>
      <c r="G17" s="15">
        <v>2E-3</v>
      </c>
      <c r="H17" s="15">
        <v>3.3000000000000002E-2</v>
      </c>
    </row>
    <row r="18" spans="1:8">
      <c r="A18" s="15" t="str">
        <f>VLOOKUP(B18,'Original 80 Items'!$A$1:$B$80,2,0)</f>
        <v>-I had a lot of unexpected feelings during gameplay.</v>
      </c>
      <c r="B18" s="15" t="s">
        <v>111</v>
      </c>
      <c r="C18" s="15">
        <v>-5.0000000000000001E-3</v>
      </c>
      <c r="D18" s="17" t="s">
        <v>823</v>
      </c>
      <c r="E18" s="15" t="s">
        <v>331</v>
      </c>
      <c r="F18" s="15" t="s">
        <v>528</v>
      </c>
      <c r="G18" s="15" t="s">
        <v>857</v>
      </c>
      <c r="H18" s="15">
        <v>-1.4999999999999999E-2</v>
      </c>
    </row>
    <row r="19" spans="1:8">
      <c r="A19" s="15" t="str">
        <f>VLOOKUP(B19,'Original 80 Items'!$A$1:$B$80,2,0)</f>
        <v>-I felt emotionally detached from this game.</v>
      </c>
      <c r="B19" s="15" t="s">
        <v>112</v>
      </c>
      <c r="C19" s="15">
        <v>6.0000000000000001E-3</v>
      </c>
      <c r="D19" s="17" t="s">
        <v>897</v>
      </c>
      <c r="E19" s="15">
        <v>-5.6000000000000001E-2</v>
      </c>
      <c r="F19" s="15">
        <v>-4.9000000000000002E-2</v>
      </c>
      <c r="G19" s="15" t="s">
        <v>237</v>
      </c>
      <c r="H19" s="15">
        <v>5.2999999999999999E-2</v>
      </c>
    </row>
    <row r="20" spans="1:8">
      <c r="A20" s="15" t="str">
        <f>VLOOKUP(B20,'Original 80 Items'!$A$1:$B$80,2,0)</f>
        <v>-The events in the game really didn’t matter to me.</v>
      </c>
      <c r="B20" s="15" t="s">
        <v>113</v>
      </c>
      <c r="C20" s="15">
        <v>2.1000000000000001E-2</v>
      </c>
      <c r="D20" s="17" t="s">
        <v>883</v>
      </c>
      <c r="E20" s="15">
        <v>-2.3E-2</v>
      </c>
      <c r="F20" s="15">
        <v>-3.1E-2</v>
      </c>
      <c r="G20" s="15">
        <v>-9.5000000000000001E-2</v>
      </c>
      <c r="H20" s="15">
        <v>-4.2999999999999997E-2</v>
      </c>
    </row>
    <row r="21" spans="1:8">
      <c r="A21" s="15" t="str">
        <f>VLOOKUP(B21,'Original 80 Items'!$A$1:$B$80,2,0)</f>
        <v>-I had a strong emotional bond with the game content.</v>
      </c>
      <c r="B21" s="15" t="s">
        <v>115</v>
      </c>
      <c r="C21" s="15">
        <v>-6.0000000000000001E-3</v>
      </c>
      <c r="D21" s="17" t="s">
        <v>819</v>
      </c>
      <c r="E21" s="15">
        <v>1.4999999999999999E-2</v>
      </c>
      <c r="F21" s="15" t="s">
        <v>583</v>
      </c>
      <c r="G21" s="15">
        <v>-6.7000000000000004E-2</v>
      </c>
      <c r="H21" s="15" t="s">
        <v>408</v>
      </c>
    </row>
    <row r="22" spans="1:8">
      <c r="A22" s="19" t="str">
        <f>VLOOKUP(B22,'Original 80 Items'!$A$1:$B$80,2,0)</f>
        <v>-I was physically exhausted after playing.</v>
      </c>
      <c r="B22" s="15" t="s">
        <v>120</v>
      </c>
      <c r="C22" s="15" t="s">
        <v>615</v>
      </c>
      <c r="D22" s="15">
        <v>7.0000000000000001E-3</v>
      </c>
      <c r="E22" s="15">
        <v>-1.6E-2</v>
      </c>
      <c r="F22" s="15" t="s">
        <v>1167</v>
      </c>
      <c r="G22" s="17" t="s">
        <v>911</v>
      </c>
      <c r="H22" s="15" t="s">
        <v>211</v>
      </c>
    </row>
    <row r="23" spans="1:8">
      <c r="A23" s="19" t="str">
        <f>VLOOKUP(B23,'Original 80 Items'!$A$1:$B$80,2,0)</f>
        <v>-I felt strained after playing.</v>
      </c>
      <c r="B23" s="15" t="s">
        <v>121</v>
      </c>
      <c r="C23" s="15" t="s">
        <v>677</v>
      </c>
      <c r="D23" s="15" t="s">
        <v>453</v>
      </c>
      <c r="E23" s="15" t="s">
        <v>257</v>
      </c>
      <c r="F23" s="15" t="s">
        <v>268</v>
      </c>
      <c r="G23" s="17" t="s">
        <v>720</v>
      </c>
      <c r="H23" s="15">
        <v>7.4999999999999997E-2</v>
      </c>
    </row>
    <row r="24" spans="1:8">
      <c r="A24" s="20" t="str">
        <f>VLOOKUP(B24,'Original 80 Items'!$A$1:$B$80,2,0)</f>
        <v>-The game required a lot of physical movement from me.</v>
      </c>
      <c r="B24" s="15" t="s">
        <v>122</v>
      </c>
      <c r="C24" s="15">
        <v>-3.5999999999999997E-2</v>
      </c>
      <c r="D24" s="15">
        <v>-6.0000000000000001E-3</v>
      </c>
      <c r="E24" s="15">
        <v>-1.7999999999999999E-2</v>
      </c>
      <c r="F24" s="15">
        <v>4.8000000000000001E-2</v>
      </c>
      <c r="G24" s="15">
        <v>1E-3</v>
      </c>
      <c r="H24" s="17" t="s">
        <v>660</v>
      </c>
    </row>
    <row r="25" spans="1:8">
      <c r="A25" s="21" t="str">
        <f>VLOOKUP(B25,'Original 80 Items'!$A$1:$B$80,2,0)</f>
        <v>-The game’s controls were like second nature to me.</v>
      </c>
      <c r="B25" s="15" t="s">
        <v>123</v>
      </c>
      <c r="C25" s="15" t="s">
        <v>446</v>
      </c>
      <c r="D25" s="15">
        <v>-1.7999999999999999E-2</v>
      </c>
      <c r="E25" s="15">
        <v>-2.4E-2</v>
      </c>
      <c r="F25" s="17" t="s">
        <v>296</v>
      </c>
      <c r="G25" s="15">
        <v>-5.0000000000000001E-3</v>
      </c>
      <c r="H25" s="15">
        <v>-4.7E-2</v>
      </c>
    </row>
    <row r="26" spans="1:8">
      <c r="A26" s="21" t="str">
        <f>VLOOKUP(B26,'Original 80 Items'!$A$1:$B$80,2,0)</f>
        <v>-The controls were very natural to me.</v>
      </c>
      <c r="B26" s="15" t="s">
        <v>124</v>
      </c>
      <c r="C26" s="15" t="s">
        <v>1162</v>
      </c>
      <c r="D26" s="15">
        <v>-1E-3</v>
      </c>
      <c r="E26" s="15" t="s">
        <v>1120</v>
      </c>
      <c r="F26" s="17" t="s">
        <v>1128</v>
      </c>
      <c r="G26" s="15">
        <v>-3.3000000000000002E-2</v>
      </c>
      <c r="H26" s="15">
        <v>-1.2E-2</v>
      </c>
    </row>
    <row r="27" spans="1:8">
      <c r="A27" s="19" t="str">
        <f>VLOOKUP(B27,'Original 80 Items'!$A$1:$B$80,2,0)</f>
        <v>-My body felt drained after gameplay.</v>
      </c>
      <c r="B27" s="15" t="s">
        <v>126</v>
      </c>
      <c r="C27" s="15">
        <v>2E-3</v>
      </c>
      <c r="D27" s="15" t="s">
        <v>257</v>
      </c>
      <c r="E27" s="15">
        <v>-3.2000000000000001E-2</v>
      </c>
      <c r="F27" s="15">
        <v>-3.5999999999999997E-2</v>
      </c>
      <c r="G27" s="17" t="s">
        <v>1092</v>
      </c>
      <c r="H27" s="15">
        <v>0.03</v>
      </c>
    </row>
    <row r="28" spans="1:8">
      <c r="A28" s="21" t="str">
        <f>VLOOKUP(B28,'Original 80 Items'!$A$1:$B$80,2,0)</f>
        <v>-The game controls were easy to handle for me.</v>
      </c>
      <c r="B28" s="15" t="s">
        <v>129</v>
      </c>
      <c r="C28" s="15" t="s">
        <v>590</v>
      </c>
      <c r="D28" s="15">
        <v>-2.5000000000000001E-2</v>
      </c>
      <c r="E28" s="15">
        <v>-8.9999999999999993E-3</v>
      </c>
      <c r="F28" s="17" t="s">
        <v>799</v>
      </c>
      <c r="G28" s="15">
        <v>-1.7000000000000001E-2</v>
      </c>
      <c r="H28" s="15" t="s">
        <v>408</v>
      </c>
    </row>
    <row r="29" spans="1:8">
      <c r="A29" s="20" t="str">
        <f>VLOOKUP(B29,'Original 80 Items'!$A$1:$B$80,2,0)</f>
        <v>-The game was physically demanding.</v>
      </c>
      <c r="B29" s="15" t="s">
        <v>130</v>
      </c>
      <c r="C29" s="15">
        <v>3.5999999999999997E-2</v>
      </c>
      <c r="D29" s="15">
        <v>6.0000000000000001E-3</v>
      </c>
      <c r="E29" s="15">
        <v>1.7999999999999999E-2</v>
      </c>
      <c r="F29" s="15">
        <v>-2.5000000000000001E-2</v>
      </c>
      <c r="G29" s="15">
        <v>8.1000000000000003E-2</v>
      </c>
      <c r="H29" s="17" t="s">
        <v>1118</v>
      </c>
    </row>
    <row r="30" spans="1:8">
      <c r="A30" s="21" t="str">
        <f>VLOOKUP(B30,'Original 80 Items'!$A$1:$B$80,2,0)</f>
        <v>-The game controls tripped me up.</v>
      </c>
      <c r="B30" s="15" t="s">
        <v>132</v>
      </c>
      <c r="C30" s="15" t="s">
        <v>351</v>
      </c>
      <c r="D30" s="15">
        <v>3.5999999999999997E-2</v>
      </c>
      <c r="E30" s="15">
        <v>-2.5000000000000001E-2</v>
      </c>
      <c r="F30" s="17" t="s">
        <v>557</v>
      </c>
      <c r="G30" s="15">
        <v>7.5999999999999998E-2</v>
      </c>
      <c r="H30" s="15" t="s">
        <v>399</v>
      </c>
    </row>
    <row r="31" spans="1:8">
      <c r="A31" s="19" t="str">
        <f>VLOOKUP(B31,'Original 80 Items'!$A$1:$B$80,2,0)</f>
        <v>-I was tired after playing this game.</v>
      </c>
      <c r="B31" s="15" t="s">
        <v>136</v>
      </c>
      <c r="C31" s="15" t="s">
        <v>526</v>
      </c>
      <c r="D31" s="15">
        <v>4.0000000000000001E-3</v>
      </c>
      <c r="E31" s="15">
        <v>-3.0000000000000001E-3</v>
      </c>
      <c r="F31" s="15">
        <v>2.1000000000000001E-2</v>
      </c>
      <c r="G31" s="17" t="s">
        <v>377</v>
      </c>
      <c r="H31" s="15">
        <v>-5.7000000000000002E-2</v>
      </c>
    </row>
    <row r="32" spans="1:8">
      <c r="A32" s="20" t="str">
        <f>VLOOKUP(B32,'Original 80 Items'!$A$1:$B$80,2,0)</f>
        <v>-The physical requirements to play this game had an impact on how I played.</v>
      </c>
      <c r="B32" s="15" t="s">
        <v>137</v>
      </c>
      <c r="C32" s="15">
        <v>-1E-3</v>
      </c>
      <c r="D32" s="15">
        <v>5.1999999999999998E-2</v>
      </c>
      <c r="E32" s="15">
        <v>3.5999999999999997E-2</v>
      </c>
      <c r="F32" s="15">
        <v>4.7E-2</v>
      </c>
      <c r="G32" s="15">
        <v>2.5999999999999999E-2</v>
      </c>
      <c r="H32" s="17" t="s">
        <v>355</v>
      </c>
    </row>
    <row r="33" spans="1:8">
      <c r="A33" s="15" t="str">
        <f>VLOOKUP(B33,'Original 80 Items'!$A$1:$B$80,2,0)</f>
        <v>-This game was socially demanding.</v>
      </c>
      <c r="B33" s="15" t="s">
        <v>141</v>
      </c>
      <c r="C33" s="15">
        <v>0.06</v>
      </c>
      <c r="D33" s="15">
        <v>0.01</v>
      </c>
      <c r="E33" s="17" t="s">
        <v>367</v>
      </c>
      <c r="F33" s="15">
        <v>3.7999999999999999E-2</v>
      </c>
      <c r="G33" s="15">
        <v>7.0000000000000001E-3</v>
      </c>
      <c r="H33" s="15" t="s">
        <v>562</v>
      </c>
    </row>
    <row r="34" spans="1:8">
      <c r="A34" s="15" t="str">
        <f>VLOOKUP(B34,'Original 80 Items'!$A$1:$B$80,2,0)</f>
        <v>-While playing, I was aware of others in the game.</v>
      </c>
      <c r="B34" s="15" t="s">
        <v>142</v>
      </c>
      <c r="C34" s="15">
        <v>4.0000000000000001E-3</v>
      </c>
      <c r="D34" s="15" t="s">
        <v>721</v>
      </c>
      <c r="E34" s="17" t="s">
        <v>426</v>
      </c>
      <c r="F34" s="15" t="s">
        <v>737</v>
      </c>
      <c r="G34" s="15">
        <v>-2.9000000000000001E-2</v>
      </c>
      <c r="H34" s="15">
        <v>-7.0000000000000001E-3</v>
      </c>
    </row>
    <row r="35" spans="1:8">
      <c r="A35" s="15" t="str">
        <f>VLOOKUP(B35,'Original 80 Items'!$A$1:$B$80,2,0)</f>
        <v>-During gameplay, I felt strong social connections with others.</v>
      </c>
      <c r="B35" s="15" t="s">
        <v>145</v>
      </c>
      <c r="C35" s="15">
        <v>-3.6999999999999998E-2</v>
      </c>
      <c r="D35" s="15" t="s">
        <v>674</v>
      </c>
      <c r="E35" s="17" t="s">
        <v>342</v>
      </c>
      <c r="F35" s="15" t="s">
        <v>441</v>
      </c>
      <c r="G35" s="15">
        <v>2.8000000000000001E-2</v>
      </c>
      <c r="H35" s="15">
        <v>-4.2000000000000003E-2</v>
      </c>
    </row>
    <row r="36" spans="1:8">
      <c r="A36" s="15" t="str">
        <f>VLOOKUP(B36,'Original 80 Items'!$A$1:$B$80,2,0)</f>
        <v>-I felt obligated to others, while playing.</v>
      </c>
      <c r="B36" s="15" t="s">
        <v>147</v>
      </c>
      <c r="C36" s="15" t="s">
        <v>611</v>
      </c>
      <c r="D36" s="15">
        <v>-0.04</v>
      </c>
      <c r="E36" s="17" t="s">
        <v>423</v>
      </c>
      <c r="F36" s="15">
        <v>4.1000000000000002E-2</v>
      </c>
      <c r="G36" s="15">
        <v>4.4999999999999998E-2</v>
      </c>
      <c r="H36" s="15">
        <v>3.2000000000000001E-2</v>
      </c>
    </row>
    <row r="37" spans="1:8">
      <c r="A37" s="15" t="str">
        <f>VLOOKUP(B37,'Original 80 Items'!$A$1:$B$80,2,0)</f>
        <v>-The social connections in this game were very energizing to me.</v>
      </c>
      <c r="B37" s="10" t="s">
        <v>150</v>
      </c>
      <c r="C37" s="15">
        <v>-5.3999999999999999E-2</v>
      </c>
      <c r="D37" s="10" t="s">
        <v>463</v>
      </c>
      <c r="E37" s="17" t="s">
        <v>493</v>
      </c>
      <c r="F37" s="15">
        <v>-4.4999999999999998E-2</v>
      </c>
      <c r="G37" s="15">
        <v>-1.6E-2</v>
      </c>
      <c r="H37" s="15">
        <v>1.4999999999999999E-2</v>
      </c>
    </row>
    <row r="38" spans="1:8">
      <c r="A38" s="15" t="str">
        <f>VLOOKUP(B38,'Original 80 Items'!$A$1:$B$80,2,0)</f>
        <v>-I was compelled to interact with others in the game.</v>
      </c>
      <c r="B38" s="15" t="s">
        <v>152</v>
      </c>
      <c r="C38" s="15">
        <v>-0.01</v>
      </c>
      <c r="D38" s="15">
        <v>3.9E-2</v>
      </c>
      <c r="E38" s="17" t="s">
        <v>1043</v>
      </c>
      <c r="F38" s="15">
        <v>-4.7E-2</v>
      </c>
      <c r="G38" s="15">
        <v>-1.4E-2</v>
      </c>
      <c r="H38" s="15">
        <v>2.5999999999999999E-2</v>
      </c>
    </row>
    <row r="39" spans="1:8">
      <c r="A39" s="15" t="str">
        <f>VLOOKUP(B39,'Original 80 Items'!$A$1:$B$80,2,0)</f>
        <v>-I was concerned with how I interacted with others in the game.</v>
      </c>
      <c r="B39" s="15" t="s">
        <v>154</v>
      </c>
      <c r="C39" s="15">
        <v>3.1E-2</v>
      </c>
      <c r="D39" s="10" t="s">
        <v>850</v>
      </c>
      <c r="E39" s="17" t="s">
        <v>800</v>
      </c>
      <c r="F39" s="15" t="s">
        <v>314</v>
      </c>
      <c r="G39" s="15">
        <v>0.08</v>
      </c>
      <c r="H39" s="15">
        <v>-7.0999999999999994E-2</v>
      </c>
    </row>
    <row r="40" spans="1:8">
      <c r="A40" s="15" t="str">
        <f>VLOOKUP(B40,'Original 80 Items'!$A$1:$B$80,2,0)</f>
        <v>-Being around others in the game had an impact on how I played.</v>
      </c>
      <c r="B40" s="15" t="s">
        <v>156</v>
      </c>
      <c r="C40" s="15">
        <v>0.06</v>
      </c>
      <c r="D40" s="15" t="s">
        <v>218</v>
      </c>
      <c r="E40" s="17" t="s">
        <v>879</v>
      </c>
      <c r="F40" s="15">
        <v>-4.5999999999999999E-2</v>
      </c>
      <c r="G40" s="15">
        <v>7.0000000000000001E-3</v>
      </c>
      <c r="H40" s="15">
        <v>5.6000000000000001E-2</v>
      </c>
    </row>
    <row r="41" spans="1:8">
      <c r="A41" s="15" t="str">
        <f>VLOOKUP(B41,'Original 80 Items'!$A$1:$B$80,2,0)</f>
        <v>-The game placed a priority on social relationships.</v>
      </c>
      <c r="B41" s="10" t="s">
        <v>158</v>
      </c>
      <c r="C41" s="15">
        <v>-4.3999999999999997E-2</v>
      </c>
      <c r="D41" s="10" t="s">
        <v>228</v>
      </c>
      <c r="E41" s="17" t="s">
        <v>960</v>
      </c>
      <c r="F41" s="15" t="s">
        <v>486</v>
      </c>
      <c r="G41" s="15">
        <v>-8.0000000000000002E-3</v>
      </c>
      <c r="H41" s="15">
        <v>-0.05</v>
      </c>
    </row>
    <row r="42" spans="1:8">
      <c r="A42" s="15" t="str">
        <f>VLOOKUP(B42,'Original 80 Items'!$A$1:$B$80,2,0)</f>
        <v>-Socializing was an important part of playing this game.</v>
      </c>
      <c r="B42" s="15" t="s">
        <v>159</v>
      </c>
      <c r="C42" s="15">
        <v>0.01</v>
      </c>
      <c r="D42" s="15" t="s">
        <v>504</v>
      </c>
      <c r="E42" s="17" t="s">
        <v>1168</v>
      </c>
      <c r="F42" s="15">
        <v>1.0999999999999999E-2</v>
      </c>
      <c r="G42" s="15">
        <v>-0.06</v>
      </c>
      <c r="H42" s="15">
        <v>3.5999999999999997E-2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0" zoomScale="125" zoomScaleNormal="125" zoomScalePageLayoutView="125" workbookViewId="0">
      <selection activeCell="A42" sqref="A42"/>
    </sheetView>
  </sheetViews>
  <sheetFormatPr defaultColWidth="10.84765625" defaultRowHeight="12.9"/>
  <cols>
    <col min="1" max="1" width="30.6484375" style="7" customWidth="1"/>
    <col min="2" max="2" width="7.1484375" style="7" bestFit="1" customWidth="1"/>
    <col min="3" max="9" width="6.84765625" style="7" bestFit="1" customWidth="1"/>
    <col min="10" max="16384" width="10.84765625" style="7"/>
  </cols>
  <sheetData>
    <row r="1" spans="1:9" s="9" customFormat="1">
      <c r="A1" s="16"/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</row>
    <row r="2" spans="1:9">
      <c r="A2" s="15" t="str">
        <f>VLOOKUP(B2,'Original 80 Items'!$A$1:$B$80,2,0)</f>
        <v>-The game involved a lot of problem-solving.</v>
      </c>
      <c r="B2" s="15" t="s">
        <v>81</v>
      </c>
      <c r="C2" s="17" t="s">
        <v>564</v>
      </c>
      <c r="D2" s="10" t="s">
        <v>454</v>
      </c>
      <c r="E2" s="15">
        <v>-6.3E-2</v>
      </c>
      <c r="F2" s="15">
        <v>-7.0000000000000001E-3</v>
      </c>
      <c r="G2" s="15">
        <v>-2.1999999999999999E-2</v>
      </c>
      <c r="H2" s="15" t="s">
        <v>424</v>
      </c>
      <c r="I2" s="15">
        <v>-6.7000000000000004E-2</v>
      </c>
    </row>
    <row r="3" spans="1:9">
      <c r="A3" s="15" t="str">
        <f>VLOOKUP(B3,'Original 80 Items'!$A$1:$B$80,2,0)</f>
        <v>-The game was cognitively demanding.</v>
      </c>
      <c r="B3" s="15" t="s">
        <v>82</v>
      </c>
      <c r="C3" s="17" t="s">
        <v>458</v>
      </c>
      <c r="D3" s="15">
        <v>-4.7E-2</v>
      </c>
      <c r="E3" s="15">
        <v>-1E-3</v>
      </c>
      <c r="F3" s="15">
        <v>-6.0000000000000001E-3</v>
      </c>
      <c r="G3" s="15" t="s">
        <v>492</v>
      </c>
      <c r="H3" s="15">
        <v>2.1999999999999999E-2</v>
      </c>
      <c r="I3" s="15">
        <v>1.9E-2</v>
      </c>
    </row>
    <row r="4" spans="1:9">
      <c r="A4" s="15" t="str">
        <f>VLOOKUP(B4,'Original 80 Items'!$A$1:$B$80,2,0)</f>
        <v>-I had to think very hard when playing the game.</v>
      </c>
      <c r="B4" s="15" t="s">
        <v>83</v>
      </c>
      <c r="C4" s="17" t="s">
        <v>1171</v>
      </c>
      <c r="D4" s="15">
        <v>-2.7E-2</v>
      </c>
      <c r="E4" s="15">
        <v>3.0000000000000001E-3</v>
      </c>
      <c r="F4" s="15">
        <v>-4.0000000000000001E-3</v>
      </c>
      <c r="G4" s="15">
        <v>0.04</v>
      </c>
      <c r="H4" s="15">
        <v>3.4000000000000002E-2</v>
      </c>
      <c r="I4" s="15">
        <v>-2E-3</v>
      </c>
    </row>
    <row r="5" spans="1:9">
      <c r="A5" s="15" t="str">
        <f>VLOOKUP(B5,'Original 80 Items'!$A$1:$B$80,2,0)</f>
        <v>-The game required a lot of mental gymnastics.</v>
      </c>
      <c r="B5" s="15" t="s">
        <v>84</v>
      </c>
      <c r="C5" s="17" t="s">
        <v>856</v>
      </c>
      <c r="D5" s="15">
        <v>2E-3</v>
      </c>
      <c r="E5" s="15">
        <v>3.2000000000000001E-2</v>
      </c>
      <c r="F5" s="15">
        <v>4.2000000000000003E-2</v>
      </c>
      <c r="G5" s="15">
        <v>2.1000000000000001E-2</v>
      </c>
      <c r="H5" s="15">
        <v>6.5000000000000002E-2</v>
      </c>
      <c r="I5" s="15">
        <v>0.04</v>
      </c>
    </row>
    <row r="6" spans="1:9">
      <c r="A6" s="15" t="str">
        <f>VLOOKUP(B6,'Original 80 Items'!$A$1:$B$80,2,0)</f>
        <v>-The mental challenges in this game had an impact on how I played.</v>
      </c>
      <c r="B6" s="15" t="s">
        <v>88</v>
      </c>
      <c r="C6" s="17" t="s">
        <v>1096</v>
      </c>
      <c r="D6" s="15" t="s">
        <v>275</v>
      </c>
      <c r="E6" s="15">
        <v>1.6E-2</v>
      </c>
      <c r="F6" s="15" t="s">
        <v>230</v>
      </c>
      <c r="G6" s="15">
        <v>3.3000000000000002E-2</v>
      </c>
      <c r="H6" s="15">
        <v>0.06</v>
      </c>
      <c r="I6" s="15">
        <v>-2.5000000000000001E-2</v>
      </c>
    </row>
    <row r="7" spans="1:9">
      <c r="A7" s="15" t="str">
        <f>VLOOKUP(B7,'Original 80 Items'!$A$1:$B$80,2,0)</f>
        <v>-This game doesn’t require a lot of mental effort.</v>
      </c>
      <c r="B7" s="15" t="s">
        <v>89</v>
      </c>
      <c r="C7" s="17" t="s">
        <v>413</v>
      </c>
      <c r="D7" s="15" t="s">
        <v>626</v>
      </c>
      <c r="E7" s="10" t="s">
        <v>818</v>
      </c>
      <c r="F7" s="15">
        <v>-3.5999999999999997E-2</v>
      </c>
      <c r="G7" s="15">
        <v>2.4E-2</v>
      </c>
      <c r="H7" s="15">
        <v>-6.3E-2</v>
      </c>
      <c r="I7" s="15">
        <v>1.2E-2</v>
      </c>
    </row>
    <row r="8" spans="1:9">
      <c r="A8" s="15" t="str">
        <f>VLOOKUP(B8,'Original 80 Items'!$A$1:$B$80,2,0)</f>
        <v>-The game made me draw on all of my mental resources.</v>
      </c>
      <c r="B8" s="15" t="s">
        <v>96</v>
      </c>
      <c r="C8" s="17" t="s">
        <v>569</v>
      </c>
      <c r="D8" s="10" t="s">
        <v>253</v>
      </c>
      <c r="E8" s="15">
        <v>-2.3E-2</v>
      </c>
      <c r="F8" s="15">
        <v>-0.01</v>
      </c>
      <c r="G8" s="15">
        <v>-4.0000000000000001E-3</v>
      </c>
      <c r="H8" s="15">
        <v>0.06</v>
      </c>
      <c r="I8" s="15">
        <v>3.5000000000000003E-2</v>
      </c>
    </row>
    <row r="9" spans="1:9">
      <c r="A9" s="15" t="str">
        <f>VLOOKUP(B9,'Original 80 Items'!$A$1:$B$80,2,0)</f>
        <v>-The game stimulated my brain.</v>
      </c>
      <c r="B9" s="15" t="s">
        <v>98</v>
      </c>
      <c r="C9" s="17" t="s">
        <v>1122</v>
      </c>
      <c r="D9" s="15">
        <v>9.6000000000000002E-2</v>
      </c>
      <c r="E9" s="15">
        <v>5.7000000000000002E-2</v>
      </c>
      <c r="F9" s="15">
        <v>2.7E-2</v>
      </c>
      <c r="G9" s="15" t="s">
        <v>825</v>
      </c>
      <c r="H9" s="15">
        <v>-2.1999999999999999E-2</v>
      </c>
      <c r="I9" s="15">
        <v>-1.7000000000000001E-2</v>
      </c>
    </row>
    <row r="10" spans="1:9">
      <c r="A10" s="15" t="str">
        <f>VLOOKUP(B10,'Original 80 Items'!$A$1:$B$80,2,0)</f>
        <v>-I was emotionally invested in the game.</v>
      </c>
      <c r="B10" s="10" t="s">
        <v>101</v>
      </c>
      <c r="C10" s="15">
        <v>5.0999999999999997E-2</v>
      </c>
      <c r="D10" s="10" t="s">
        <v>496</v>
      </c>
      <c r="E10" s="10" t="s">
        <v>420</v>
      </c>
      <c r="F10" s="15">
        <v>3.6999999999999998E-2</v>
      </c>
      <c r="G10" s="15">
        <v>1.7999999999999999E-2</v>
      </c>
      <c r="H10" s="15" t="s">
        <v>257</v>
      </c>
      <c r="I10" s="15">
        <v>-2.7E-2</v>
      </c>
    </row>
    <row r="11" spans="1:9">
      <c r="A11" s="22" t="str">
        <f>VLOOKUP(B11,'Original 80 Items'!$A$1:$B$80,2,0)</f>
        <v>-The game gave me the feels.</v>
      </c>
      <c r="B11" s="15" t="s">
        <v>103</v>
      </c>
      <c r="C11" s="15">
        <v>-8.9999999999999993E-3</v>
      </c>
      <c r="D11" s="17" t="s">
        <v>675</v>
      </c>
      <c r="E11" s="15">
        <v>1.4E-2</v>
      </c>
      <c r="F11" s="15">
        <v>-2.8000000000000001E-2</v>
      </c>
      <c r="G11" s="15">
        <v>-8.9999999999999993E-3</v>
      </c>
      <c r="H11" s="15">
        <v>-1E-3</v>
      </c>
      <c r="I11" s="15">
        <v>-2.7E-2</v>
      </c>
    </row>
    <row r="12" spans="1:9">
      <c r="A12" s="15" t="str">
        <f>VLOOKUP(B12,'Original 80 Items'!$A$1:$B$80,2,0)</f>
        <v>-I cared deeply about what was happening in the game.</v>
      </c>
      <c r="B12" s="10" t="s">
        <v>104</v>
      </c>
      <c r="C12" s="15" t="s">
        <v>332</v>
      </c>
      <c r="D12" s="15" t="s">
        <v>513</v>
      </c>
      <c r="E12" s="10" t="s">
        <v>596</v>
      </c>
      <c r="F12" s="15">
        <v>3.9E-2</v>
      </c>
      <c r="G12" s="15" t="s">
        <v>630</v>
      </c>
      <c r="H12" s="15">
        <v>2.5999999999999999E-2</v>
      </c>
      <c r="I12" s="15">
        <v>5.0999999999999997E-2</v>
      </c>
    </row>
    <row r="13" spans="1:9">
      <c r="A13" s="22" t="str">
        <f>VLOOKUP(B13,'Original 80 Items'!$A$1:$B$80,2,0)</f>
        <v>-I was moved by the game.</v>
      </c>
      <c r="B13" s="15" t="s">
        <v>105</v>
      </c>
      <c r="C13" s="15" t="s">
        <v>262</v>
      </c>
      <c r="D13" s="17" t="s">
        <v>923</v>
      </c>
      <c r="E13" s="15">
        <v>6.4000000000000001E-2</v>
      </c>
      <c r="F13" s="15">
        <v>-2.9000000000000001E-2</v>
      </c>
      <c r="G13" s="15">
        <v>-2.5000000000000001E-2</v>
      </c>
      <c r="H13" s="15">
        <v>-0.01</v>
      </c>
      <c r="I13" s="15">
        <v>5.6000000000000001E-2</v>
      </c>
    </row>
    <row r="14" spans="1:9">
      <c r="A14" s="23" t="str">
        <f>VLOOKUP(B14,'Original 80 Items'!$A$1:$B$80,2,0)</f>
        <v>-I wasn’t emotionally invested in the outcomes of the game.</v>
      </c>
      <c r="B14" s="15" t="s">
        <v>106</v>
      </c>
      <c r="C14" s="15">
        <v>-4.0000000000000001E-3</v>
      </c>
      <c r="D14" s="15">
        <v>-7.0000000000000001E-3</v>
      </c>
      <c r="E14" s="17" t="s">
        <v>315</v>
      </c>
      <c r="F14" s="15">
        <v>-3.9E-2</v>
      </c>
      <c r="G14" s="15">
        <v>5.0999999999999997E-2</v>
      </c>
      <c r="H14" s="15">
        <v>1.4E-2</v>
      </c>
      <c r="I14" s="15">
        <v>-2.5999999999999999E-2</v>
      </c>
    </row>
    <row r="15" spans="1:9">
      <c r="A15" s="15" t="str">
        <f>VLOOKUP(B15,'Original 80 Items'!$A$1:$B$80,2,0)</f>
        <v>-When playing, I was emotionally wrapped up in the game.</v>
      </c>
      <c r="B15" s="10" t="s">
        <v>107</v>
      </c>
      <c r="C15" s="15">
        <v>3.3000000000000002E-2</v>
      </c>
      <c r="D15" s="10" t="s">
        <v>837</v>
      </c>
      <c r="E15" s="10" t="s">
        <v>1172</v>
      </c>
      <c r="F15" s="15" t="s">
        <v>1173</v>
      </c>
      <c r="G15" s="15">
        <v>1.7000000000000001E-2</v>
      </c>
      <c r="H15" s="15" t="s">
        <v>319</v>
      </c>
      <c r="I15" s="15">
        <v>-2.5999999999999999E-2</v>
      </c>
    </row>
    <row r="16" spans="1:9">
      <c r="A16" s="15" t="str">
        <f>VLOOKUP(B16,'Original 80 Items'!$A$1:$B$80,2,0)</f>
        <v>-I had emotional responses to the events in the game.</v>
      </c>
      <c r="B16" s="10" t="s">
        <v>108</v>
      </c>
      <c r="C16" s="15">
        <v>-1E-3</v>
      </c>
      <c r="D16" s="10" t="s">
        <v>667</v>
      </c>
      <c r="E16" s="10" t="s">
        <v>727</v>
      </c>
      <c r="F16" s="15" t="s">
        <v>605</v>
      </c>
      <c r="G16" s="15">
        <v>-3.9E-2</v>
      </c>
      <c r="H16" s="15">
        <v>6.8000000000000005E-2</v>
      </c>
      <c r="I16" s="15">
        <v>5.0000000000000001E-3</v>
      </c>
    </row>
    <row r="17" spans="1:9">
      <c r="A17" s="22" t="str">
        <f>VLOOKUP(B17,'Original 80 Items'!$A$1:$B$80,2,0)</f>
        <v>-The game tugged at my heartstrings.</v>
      </c>
      <c r="B17" s="15" t="s">
        <v>110</v>
      </c>
      <c r="C17" s="15">
        <v>-2.5999999999999999E-2</v>
      </c>
      <c r="D17" s="17" t="s">
        <v>1174</v>
      </c>
      <c r="E17" s="15">
        <v>2.3E-2</v>
      </c>
      <c r="F17" s="15" t="s">
        <v>441</v>
      </c>
      <c r="G17" s="15" t="s">
        <v>1175</v>
      </c>
      <c r="H17" s="15">
        <v>-4.1000000000000002E-2</v>
      </c>
      <c r="I17" s="15">
        <v>3.5999999999999997E-2</v>
      </c>
    </row>
    <row r="18" spans="1:9">
      <c r="A18" s="22" t="str">
        <f>VLOOKUP(B18,'Original 80 Items'!$A$1:$B$80,2,0)</f>
        <v>-I had a lot of unexpected feelings during gameplay.</v>
      </c>
      <c r="B18" s="15" t="s">
        <v>111</v>
      </c>
      <c r="C18" s="15">
        <v>1.4E-2</v>
      </c>
      <c r="D18" s="17" t="s">
        <v>619</v>
      </c>
      <c r="E18" s="15">
        <v>7.0000000000000001E-3</v>
      </c>
      <c r="F18" s="15" t="s">
        <v>262</v>
      </c>
      <c r="G18" s="15" t="s">
        <v>590</v>
      </c>
      <c r="H18" s="15" t="s">
        <v>461</v>
      </c>
      <c r="I18" s="15">
        <v>-1.7000000000000001E-2</v>
      </c>
    </row>
    <row r="19" spans="1:9">
      <c r="A19" s="23" t="str">
        <f>VLOOKUP(B19,'Original 80 Items'!$A$1:$B$80,2,0)</f>
        <v>-I felt emotionally detached from this game.</v>
      </c>
      <c r="B19" s="15" t="s">
        <v>112</v>
      </c>
      <c r="C19" s="15">
        <v>-3.3000000000000002E-2</v>
      </c>
      <c r="D19" s="15">
        <v>1.7999999999999999E-2</v>
      </c>
      <c r="E19" s="17" t="s">
        <v>923</v>
      </c>
      <c r="F19" s="15">
        <v>-3.6999999999999998E-2</v>
      </c>
      <c r="G19" s="15">
        <v>-1.7000000000000001E-2</v>
      </c>
      <c r="H19" s="15" t="s">
        <v>892</v>
      </c>
      <c r="I19" s="15">
        <v>5.8999999999999997E-2</v>
      </c>
    </row>
    <row r="20" spans="1:9">
      <c r="A20" s="23" t="str">
        <f>VLOOKUP(B20,'Original 80 Items'!$A$1:$B$80,2,0)</f>
        <v>-The events in the game really didn’t matter to me.</v>
      </c>
      <c r="B20" s="15" t="s">
        <v>113</v>
      </c>
      <c r="C20" s="15">
        <v>-1.4999999999999999E-2</v>
      </c>
      <c r="D20" s="15">
        <v>4.9000000000000002E-2</v>
      </c>
      <c r="E20" s="17" t="s">
        <v>797</v>
      </c>
      <c r="F20" s="15">
        <v>-4.0000000000000001E-3</v>
      </c>
      <c r="G20" s="15">
        <v>-2E-3</v>
      </c>
      <c r="H20" s="15">
        <v>-4.7E-2</v>
      </c>
      <c r="I20" s="15">
        <v>-4.2999999999999997E-2</v>
      </c>
    </row>
    <row r="21" spans="1:9">
      <c r="A21" s="22" t="str">
        <f>VLOOKUP(B21,'Original 80 Items'!$A$1:$B$80,2,0)</f>
        <v>-I had a strong emotional bond with the game content.</v>
      </c>
      <c r="B21" s="15" t="s">
        <v>115</v>
      </c>
      <c r="C21" s="15">
        <v>7.0000000000000001E-3</v>
      </c>
      <c r="D21" s="17" t="s">
        <v>445</v>
      </c>
      <c r="E21" s="15" t="s">
        <v>613</v>
      </c>
      <c r="F21" s="15">
        <v>1.0999999999999999E-2</v>
      </c>
      <c r="G21" s="15" t="s">
        <v>199</v>
      </c>
      <c r="H21" s="15" t="s">
        <v>793</v>
      </c>
      <c r="I21" s="15" t="s">
        <v>408</v>
      </c>
    </row>
    <row r="22" spans="1:9">
      <c r="A22" s="19" t="str">
        <f>VLOOKUP(B22,'Original 80 Items'!$A$1:$B$80,2,0)</f>
        <v>-I was physically exhausted after playing.</v>
      </c>
      <c r="B22" s="15" t="s">
        <v>120</v>
      </c>
      <c r="C22" s="15" t="s">
        <v>218</v>
      </c>
      <c r="D22" s="15">
        <v>-2.1999999999999999E-2</v>
      </c>
      <c r="E22" s="15">
        <v>2.4E-2</v>
      </c>
      <c r="F22" s="15">
        <v>-1.4999999999999999E-2</v>
      </c>
      <c r="G22" s="15">
        <v>-4.2000000000000003E-2</v>
      </c>
      <c r="H22" s="17" t="s">
        <v>794</v>
      </c>
      <c r="I22" s="15" t="s">
        <v>211</v>
      </c>
    </row>
    <row r="23" spans="1:9">
      <c r="A23" s="19" t="str">
        <f>VLOOKUP(B23,'Original 80 Items'!$A$1:$B$80,2,0)</f>
        <v>-I felt strained after playing.</v>
      </c>
      <c r="B23" s="15" t="s">
        <v>121</v>
      </c>
      <c r="C23" s="15">
        <v>5.8999999999999997E-2</v>
      </c>
      <c r="D23" s="15">
        <v>-3.0000000000000001E-3</v>
      </c>
      <c r="E23" s="15">
        <v>-7.3999999999999996E-2</v>
      </c>
      <c r="F23" s="15" t="s">
        <v>226</v>
      </c>
      <c r="G23" s="15" t="s">
        <v>262</v>
      </c>
      <c r="H23" s="17" t="s">
        <v>316</v>
      </c>
      <c r="I23" s="15">
        <v>7.5999999999999998E-2</v>
      </c>
    </row>
    <row r="24" spans="1:9">
      <c r="A24" s="20" t="str">
        <f>VLOOKUP(B24,'Original 80 Items'!$A$1:$B$80,2,0)</f>
        <v>-The game required a lot of physical movement from me.</v>
      </c>
      <c r="B24" s="15" t="s">
        <v>122</v>
      </c>
      <c r="C24" s="15">
        <v>-3.5000000000000003E-2</v>
      </c>
      <c r="D24" s="15">
        <v>1.4999999999999999E-2</v>
      </c>
      <c r="E24" s="15">
        <v>-1.2999999999999999E-2</v>
      </c>
      <c r="F24" s="15">
        <v>-1.7999999999999999E-2</v>
      </c>
      <c r="G24" s="15">
        <v>4.7E-2</v>
      </c>
      <c r="H24" s="15">
        <v>4.0000000000000001E-3</v>
      </c>
      <c r="I24" s="17" t="s">
        <v>426</v>
      </c>
    </row>
    <row r="25" spans="1:9">
      <c r="A25" s="21" t="str">
        <f>VLOOKUP(B25,'Original 80 Items'!$A$1:$B$80,2,0)</f>
        <v>-The game’s controls were like second nature to me.</v>
      </c>
      <c r="B25" s="15" t="s">
        <v>123</v>
      </c>
      <c r="C25" s="15" t="s">
        <v>810</v>
      </c>
      <c r="D25" s="15">
        <v>-1.6E-2</v>
      </c>
      <c r="E25" s="15">
        <v>-2E-3</v>
      </c>
      <c r="F25" s="15">
        <v>-2.3E-2</v>
      </c>
      <c r="G25" s="17" t="s">
        <v>813</v>
      </c>
      <c r="H25" s="15">
        <v>-5.0000000000000001E-3</v>
      </c>
      <c r="I25" s="15">
        <v>-4.7E-2</v>
      </c>
    </row>
    <row r="26" spans="1:9">
      <c r="A26" s="21" t="str">
        <f>VLOOKUP(B26,'Original 80 Items'!$A$1:$B$80,2,0)</f>
        <v>-The controls were very natural to me.</v>
      </c>
      <c r="B26" s="15" t="s">
        <v>124</v>
      </c>
      <c r="C26" s="15" t="s">
        <v>1176</v>
      </c>
      <c r="D26" s="15">
        <v>7.0000000000000001E-3</v>
      </c>
      <c r="E26" s="15">
        <v>-7.0000000000000001E-3</v>
      </c>
      <c r="F26" s="15" t="s">
        <v>1144</v>
      </c>
      <c r="G26" s="17" t="s">
        <v>1128</v>
      </c>
      <c r="H26" s="15">
        <v>-3.3000000000000002E-2</v>
      </c>
      <c r="I26" s="15">
        <v>-1.4999999999999999E-2</v>
      </c>
    </row>
    <row r="27" spans="1:9">
      <c r="A27" s="19" t="str">
        <f>VLOOKUP(B27,'Original 80 Items'!$A$1:$B$80,2,0)</f>
        <v>-My body felt drained after gameplay.</v>
      </c>
      <c r="B27" s="15" t="s">
        <v>126</v>
      </c>
      <c r="C27" s="15">
        <v>-8.9999999999999993E-3</v>
      </c>
      <c r="D27" s="15">
        <v>2.8000000000000001E-2</v>
      </c>
      <c r="E27" s="15">
        <v>4.7E-2</v>
      </c>
      <c r="F27" s="15">
        <v>-3.1E-2</v>
      </c>
      <c r="G27" s="15">
        <v>-2.9000000000000001E-2</v>
      </c>
      <c r="H27" s="17" t="s">
        <v>1160</v>
      </c>
      <c r="I27" s="15">
        <v>3.2000000000000001E-2</v>
      </c>
    </row>
    <row r="28" spans="1:9">
      <c r="A28" s="21" t="str">
        <f>VLOOKUP(B28,'Original 80 Items'!$A$1:$B$80,2,0)</f>
        <v>-The game controls were easy to handle for me.</v>
      </c>
      <c r="B28" s="15" t="s">
        <v>129</v>
      </c>
      <c r="C28" s="15" t="s">
        <v>1173</v>
      </c>
      <c r="D28" s="15">
        <v>-5.1999999999999998E-2</v>
      </c>
      <c r="E28" s="15">
        <v>3.9E-2</v>
      </c>
      <c r="F28" s="15">
        <v>-4.0000000000000001E-3</v>
      </c>
      <c r="G28" s="17" t="s">
        <v>539</v>
      </c>
      <c r="H28" s="15">
        <v>-8.9999999999999993E-3</v>
      </c>
      <c r="I28" s="15" t="s">
        <v>294</v>
      </c>
    </row>
    <row r="29" spans="1:9">
      <c r="A29" s="20" t="str">
        <f>VLOOKUP(B29,'Original 80 Items'!$A$1:$B$80,2,0)</f>
        <v>-The game was physically demanding.</v>
      </c>
      <c r="B29" s="15" t="s">
        <v>130</v>
      </c>
      <c r="C29" s="15">
        <v>3.1E-2</v>
      </c>
      <c r="D29" s="15">
        <v>-1.2E-2</v>
      </c>
      <c r="E29" s="15">
        <v>3.4000000000000002E-2</v>
      </c>
      <c r="F29" s="15">
        <v>0.02</v>
      </c>
      <c r="G29" s="15">
        <v>-2.1999999999999999E-2</v>
      </c>
      <c r="H29" s="15">
        <v>0.09</v>
      </c>
      <c r="I29" s="17" t="s">
        <v>841</v>
      </c>
    </row>
    <row r="30" spans="1:9">
      <c r="A30" s="21" t="str">
        <f>VLOOKUP(B30,'Original 80 Items'!$A$1:$B$80,2,0)</f>
        <v>-The game controls tripped me up.</v>
      </c>
      <c r="B30" s="15" t="s">
        <v>132</v>
      </c>
      <c r="C30" s="15" t="s">
        <v>257</v>
      </c>
      <c r="D30" s="15">
        <v>8.3000000000000004E-2</v>
      </c>
      <c r="E30" s="15">
        <v>-3.9E-2</v>
      </c>
      <c r="F30" s="15">
        <v>-2.5000000000000001E-2</v>
      </c>
      <c r="G30" s="17" t="s">
        <v>962</v>
      </c>
      <c r="H30" s="15">
        <v>7.1999999999999995E-2</v>
      </c>
      <c r="I30" s="15" t="s">
        <v>264</v>
      </c>
    </row>
    <row r="31" spans="1:9">
      <c r="A31" s="19" t="str">
        <f>VLOOKUP(B31,'Original 80 Items'!$A$1:$B$80,2,0)</f>
        <v>-I was tired after playing this game.</v>
      </c>
      <c r="B31" s="15" t="s">
        <v>136</v>
      </c>
      <c r="C31" s="15" t="s">
        <v>399</v>
      </c>
      <c r="D31" s="15">
        <v>1.7000000000000001E-2</v>
      </c>
      <c r="E31" s="15">
        <v>-1.0999999999999999E-2</v>
      </c>
      <c r="F31" s="15">
        <v>-3.0000000000000001E-3</v>
      </c>
      <c r="G31" s="15">
        <v>2.5999999999999999E-2</v>
      </c>
      <c r="H31" s="17" t="s">
        <v>261</v>
      </c>
      <c r="I31" s="15">
        <v>-5.2999999999999999E-2</v>
      </c>
    </row>
    <row r="32" spans="1:9">
      <c r="A32" s="20" t="str">
        <f>VLOOKUP(B32,'Original 80 Items'!$A$1:$B$80,2,0)</f>
        <v>-The physical requirements to play this game had an impact on how I played.</v>
      </c>
      <c r="B32" s="15" t="s">
        <v>137</v>
      </c>
      <c r="C32" s="15">
        <v>2E-3</v>
      </c>
      <c r="D32" s="15">
        <v>8.5999999999999993E-2</v>
      </c>
      <c r="E32" s="15">
        <v>-2.5999999999999999E-2</v>
      </c>
      <c r="F32" s="15">
        <v>3.5000000000000003E-2</v>
      </c>
      <c r="G32" s="15">
        <v>4.2999999999999997E-2</v>
      </c>
      <c r="H32" s="15">
        <v>2.4E-2</v>
      </c>
      <c r="I32" s="17" t="s">
        <v>992</v>
      </c>
    </row>
    <row r="33" spans="1:9">
      <c r="A33" s="15" t="str">
        <f>VLOOKUP(B33,'Original 80 Items'!$A$1:$B$80,2,0)</f>
        <v>-This game was socially demanding.</v>
      </c>
      <c r="B33" s="15" t="s">
        <v>141</v>
      </c>
      <c r="C33" s="15">
        <v>5.1999999999999998E-2</v>
      </c>
      <c r="D33" s="15">
        <v>-4.1000000000000002E-2</v>
      </c>
      <c r="E33" s="15">
        <v>3.5999999999999997E-2</v>
      </c>
      <c r="F33" s="17" t="s">
        <v>832</v>
      </c>
      <c r="G33" s="15">
        <v>4.3999999999999997E-2</v>
      </c>
      <c r="H33" s="15">
        <v>1.2999999999999999E-2</v>
      </c>
      <c r="I33" s="15" t="s">
        <v>339</v>
      </c>
    </row>
    <row r="34" spans="1:9">
      <c r="A34" s="15" t="str">
        <f>VLOOKUP(B34,'Original 80 Items'!$A$1:$B$80,2,0)</f>
        <v>-While playing, I was aware of others in the game.</v>
      </c>
      <c r="B34" s="15" t="s">
        <v>142</v>
      </c>
      <c r="C34" s="15">
        <v>-4.0000000000000001E-3</v>
      </c>
      <c r="D34" s="15" t="s">
        <v>330</v>
      </c>
      <c r="E34" s="15">
        <v>-1E-3</v>
      </c>
      <c r="F34" s="17" t="s">
        <v>358</v>
      </c>
      <c r="G34" s="15" t="s">
        <v>442</v>
      </c>
      <c r="H34" s="15">
        <v>-2.1999999999999999E-2</v>
      </c>
      <c r="I34" s="15">
        <v>-0.01</v>
      </c>
    </row>
    <row r="35" spans="1:9">
      <c r="A35" s="15" t="str">
        <f>VLOOKUP(B35,'Original 80 Items'!$A$1:$B$80,2,0)</f>
        <v>-During gameplay, I felt strong social connections with others.</v>
      </c>
      <c r="B35" s="15" t="s">
        <v>145</v>
      </c>
      <c r="C35" s="15">
        <v>-3.6999999999999998E-2</v>
      </c>
      <c r="D35" s="15" t="s">
        <v>428</v>
      </c>
      <c r="E35" s="15">
        <v>1.0999999999999999E-2</v>
      </c>
      <c r="F35" s="17" t="s">
        <v>845</v>
      </c>
      <c r="G35" s="15" t="s">
        <v>441</v>
      </c>
      <c r="H35" s="15">
        <v>2.3E-2</v>
      </c>
      <c r="I35" s="15">
        <v>-4.1000000000000002E-2</v>
      </c>
    </row>
    <row r="36" spans="1:9">
      <c r="A36" s="15" t="str">
        <f>VLOOKUP(B36,'Original 80 Items'!$A$1:$B$80,2,0)</f>
        <v>-I felt obligated to others, while playing.</v>
      </c>
      <c r="B36" s="15" t="s">
        <v>147</v>
      </c>
      <c r="C36" s="15" t="s">
        <v>528</v>
      </c>
      <c r="D36" s="15">
        <v>-3.6999999999999998E-2</v>
      </c>
      <c r="E36" s="15">
        <v>-2.5000000000000001E-2</v>
      </c>
      <c r="F36" s="17" t="s">
        <v>324</v>
      </c>
      <c r="G36" s="15">
        <v>4.3999999999999997E-2</v>
      </c>
      <c r="H36" s="15">
        <v>4.7E-2</v>
      </c>
      <c r="I36" s="15">
        <v>2.9000000000000001E-2</v>
      </c>
    </row>
    <row r="37" spans="1:9">
      <c r="A37" s="15" t="str">
        <f>VLOOKUP(B37,'Original 80 Items'!$A$1:$B$80,2,0)</f>
        <v>-The social connections in this game were very energizing to me.</v>
      </c>
      <c r="B37" s="15" t="s">
        <v>150</v>
      </c>
      <c r="C37" s="15">
        <v>-5.5E-2</v>
      </c>
      <c r="D37" s="15" t="s">
        <v>696</v>
      </c>
      <c r="E37" s="15">
        <v>8.6999999999999994E-2</v>
      </c>
      <c r="F37" s="17" t="s">
        <v>261</v>
      </c>
      <c r="G37" s="15">
        <v>-4.3999999999999997E-2</v>
      </c>
      <c r="H37" s="15">
        <v>-1.4E-2</v>
      </c>
      <c r="I37" s="15">
        <v>1.2999999999999999E-2</v>
      </c>
    </row>
    <row r="38" spans="1:9">
      <c r="A38" s="15" t="str">
        <f>VLOOKUP(B38,'Original 80 Items'!$A$1:$B$80,2,0)</f>
        <v>-I was compelled to interact with others in the game.</v>
      </c>
      <c r="B38" s="15" t="s">
        <v>152</v>
      </c>
      <c r="C38" s="15">
        <v>-8.0000000000000002E-3</v>
      </c>
      <c r="D38" s="15">
        <v>6.3E-2</v>
      </c>
      <c r="E38" s="15">
        <v>-5.1999999999999998E-2</v>
      </c>
      <c r="F38" s="17" t="s">
        <v>746</v>
      </c>
      <c r="G38" s="15">
        <v>-4.8000000000000001E-2</v>
      </c>
      <c r="H38" s="15">
        <v>-2.1000000000000001E-2</v>
      </c>
      <c r="I38" s="15">
        <v>2.5000000000000001E-2</v>
      </c>
    </row>
    <row r="39" spans="1:9">
      <c r="A39" s="15" t="str">
        <f>VLOOKUP(B39,'Original 80 Items'!$A$1:$B$80,2,0)</f>
        <v>-I was concerned with how I interacted with others in the game.</v>
      </c>
      <c r="B39" s="15" t="s">
        <v>154</v>
      </c>
      <c r="C39" s="15">
        <v>3.1E-2</v>
      </c>
      <c r="D39" s="15" t="s">
        <v>857</v>
      </c>
      <c r="E39" s="15">
        <v>0.03</v>
      </c>
      <c r="F39" s="17" t="s">
        <v>273</v>
      </c>
      <c r="G39" s="15" t="s">
        <v>486</v>
      </c>
      <c r="H39" s="15">
        <v>7.8E-2</v>
      </c>
      <c r="I39" s="15">
        <v>-7.2999999999999995E-2</v>
      </c>
    </row>
    <row r="40" spans="1:9">
      <c r="A40" s="15" t="str">
        <f>VLOOKUP(B40,'Original 80 Items'!$A$1:$B$80,2,0)</f>
        <v>-Being around others in the game had an impact on how I played.</v>
      </c>
      <c r="B40" s="15" t="s">
        <v>156</v>
      </c>
      <c r="C40" s="15">
        <v>5.5E-2</v>
      </c>
      <c r="D40" s="15">
        <v>-7.0000000000000007E-2</v>
      </c>
      <c r="E40" s="15">
        <v>-2.5999999999999999E-2</v>
      </c>
      <c r="F40" s="17" t="s">
        <v>412</v>
      </c>
      <c r="G40" s="15">
        <v>-4.2000000000000003E-2</v>
      </c>
      <c r="H40" s="15">
        <v>0.01</v>
      </c>
      <c r="I40" s="15">
        <v>5.3999999999999999E-2</v>
      </c>
    </row>
    <row r="41" spans="1:9">
      <c r="A41" s="15" t="str">
        <f>VLOOKUP(B41,'Original 80 Items'!$A$1:$B$80,2,0)</f>
        <v>-The game placed a priority on social relationships.</v>
      </c>
      <c r="B41" s="15" t="s">
        <v>158</v>
      </c>
      <c r="C41" s="15">
        <v>-4.2000000000000003E-2</v>
      </c>
      <c r="D41" s="10" t="s">
        <v>665</v>
      </c>
      <c r="E41" s="15">
        <v>5.2999999999999999E-2</v>
      </c>
      <c r="F41" s="17" t="s">
        <v>464</v>
      </c>
      <c r="G41" s="15" t="s">
        <v>257</v>
      </c>
      <c r="H41" s="15">
        <v>-1.0999999999999999E-2</v>
      </c>
      <c r="I41" s="15">
        <v>-5.0999999999999997E-2</v>
      </c>
    </row>
    <row r="42" spans="1:9">
      <c r="A42" s="15" t="str">
        <f>VLOOKUP(B42,'Original 80 Items'!$A$1:$B$80,2,0)</f>
        <v>-Socializing was an important part of playing this game.</v>
      </c>
      <c r="B42" s="15" t="s">
        <v>159</v>
      </c>
      <c r="C42" s="15">
        <v>6.0000000000000001E-3</v>
      </c>
      <c r="D42" s="15">
        <v>-6.9000000000000006E-2</v>
      </c>
      <c r="E42" s="15">
        <v>-4.1000000000000002E-2</v>
      </c>
      <c r="F42" s="17" t="s">
        <v>1177</v>
      </c>
      <c r="G42" s="15">
        <v>1.4E-2</v>
      </c>
      <c r="H42" s="15">
        <v>-5.8999999999999997E-2</v>
      </c>
      <c r="I42" s="15">
        <v>3.4000000000000002E-2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25" zoomScaleNormal="125" zoomScalePageLayoutView="125" workbookViewId="0">
      <selection activeCell="B33" sqref="B33"/>
    </sheetView>
  </sheetViews>
  <sheetFormatPr defaultColWidth="10.84765625" defaultRowHeight="12.9"/>
  <cols>
    <col min="1" max="1" width="30.6484375" style="15" customWidth="1"/>
    <col min="2" max="2" width="7.1484375" style="15" bestFit="1" customWidth="1"/>
    <col min="3" max="7" width="6.84765625" style="15" bestFit="1" customWidth="1"/>
    <col min="8" max="16384" width="10.84765625" style="15"/>
  </cols>
  <sheetData>
    <row r="1" spans="1:7" s="16" customFormat="1">
      <c r="C1" s="16">
        <v>1</v>
      </c>
      <c r="D1" s="16">
        <v>2</v>
      </c>
      <c r="E1" s="16">
        <v>3</v>
      </c>
      <c r="F1" s="16">
        <v>4</v>
      </c>
      <c r="G1" s="16">
        <v>5</v>
      </c>
    </row>
    <row r="2" spans="1:7">
      <c r="A2" s="15" t="str">
        <f>VLOOKUP(B2,'Original 80 Items'!$A$1:$B$80,2,0)</f>
        <v>-The game was cognitively demanding.</v>
      </c>
      <c r="B2" s="15" t="s">
        <v>82</v>
      </c>
      <c r="C2" s="17" t="s">
        <v>953</v>
      </c>
      <c r="D2" s="15" t="s">
        <v>653</v>
      </c>
      <c r="E2" s="15">
        <v>1.2E-2</v>
      </c>
      <c r="F2" s="15">
        <v>-5.0000000000000001E-3</v>
      </c>
      <c r="G2" s="15" t="s">
        <v>492</v>
      </c>
    </row>
    <row r="3" spans="1:7">
      <c r="A3" s="15" t="str">
        <f>VLOOKUP(B3,'Original 80 Items'!$A$1:$B$80,2,0)</f>
        <v>-I had to think very hard when playing the game.</v>
      </c>
      <c r="B3" s="15" t="s">
        <v>83</v>
      </c>
      <c r="C3" s="17" t="s">
        <v>953</v>
      </c>
      <c r="D3" s="15">
        <v>-5.1999999999999998E-2</v>
      </c>
      <c r="E3" s="15">
        <v>0.01</v>
      </c>
      <c r="F3" s="15">
        <v>-1.2999999999999999E-2</v>
      </c>
      <c r="G3" s="15">
        <v>3.6999999999999998E-2</v>
      </c>
    </row>
    <row r="4" spans="1:7">
      <c r="A4" s="15" t="str">
        <f>VLOOKUP(B4,'Original 80 Items'!$A$1:$B$80,2,0)</f>
        <v>-The game required a lot of mental gymnastics.</v>
      </c>
      <c r="B4" s="15" t="s">
        <v>84</v>
      </c>
      <c r="C4" s="17" t="s">
        <v>342</v>
      </c>
      <c r="D4" s="15">
        <v>1E-3</v>
      </c>
      <c r="E4" s="15" t="s">
        <v>418</v>
      </c>
      <c r="F4" s="15">
        <v>3.3000000000000002E-2</v>
      </c>
      <c r="G4" s="15">
        <v>0.02</v>
      </c>
    </row>
    <row r="5" spans="1:7">
      <c r="A5" s="15" t="str">
        <f>VLOOKUP(B5,'Original 80 Items'!$A$1:$B$80,2,0)</f>
        <v>-The mental challenges in this game had an impact on how I played.</v>
      </c>
      <c r="B5" s="15" t="s">
        <v>88</v>
      </c>
      <c r="C5" s="17" t="s">
        <v>1078</v>
      </c>
      <c r="D5" s="15" t="s">
        <v>241</v>
      </c>
      <c r="E5" s="15">
        <v>1.7999999999999999E-2</v>
      </c>
      <c r="F5" s="15" t="s">
        <v>248</v>
      </c>
      <c r="G5" s="15">
        <v>3.7999999999999999E-2</v>
      </c>
    </row>
    <row r="6" spans="1:7">
      <c r="A6" s="15" t="str">
        <f>VLOOKUP(B6,'Original 80 Items'!$A$1:$B$80,2,0)</f>
        <v>-This game doesn’t require a lot of mental effort.</v>
      </c>
      <c r="B6" s="15" t="s">
        <v>89</v>
      </c>
      <c r="C6" s="17" t="s">
        <v>1043</v>
      </c>
      <c r="D6" s="15">
        <v>1.4E-2</v>
      </c>
      <c r="E6" s="15" t="s">
        <v>302</v>
      </c>
      <c r="F6" s="15">
        <v>-4.4999999999999998E-2</v>
      </c>
      <c r="G6" s="15">
        <v>0.01</v>
      </c>
    </row>
    <row r="7" spans="1:7">
      <c r="A7" s="15" t="str">
        <f>VLOOKUP(B7,'Original 80 Items'!$A$1:$B$80,2,0)</f>
        <v>-The game made me draw on all of my mental resources.</v>
      </c>
      <c r="B7" s="15" t="s">
        <v>96</v>
      </c>
      <c r="C7" s="17" t="s">
        <v>348</v>
      </c>
      <c r="D7" s="15" t="s">
        <v>644</v>
      </c>
      <c r="E7" s="15" t="s">
        <v>262</v>
      </c>
      <c r="F7" s="15">
        <v>-8.9999999999999993E-3</v>
      </c>
      <c r="G7" s="15">
        <v>2E-3</v>
      </c>
    </row>
    <row r="8" spans="1:7">
      <c r="A8" s="15" t="str">
        <f>VLOOKUP(B8,'Original 80 Items'!$A$1:$B$80,2,0)</f>
        <v>-The game stimulated my brain.</v>
      </c>
      <c r="B8" s="15" t="s">
        <v>98</v>
      </c>
      <c r="C8" s="17" t="s">
        <v>823</v>
      </c>
      <c r="D8" s="15" t="s">
        <v>220</v>
      </c>
      <c r="E8" s="15">
        <v>-5.6000000000000001E-2</v>
      </c>
      <c r="F8" s="15">
        <v>4.2000000000000003E-2</v>
      </c>
      <c r="G8" s="15" t="s">
        <v>770</v>
      </c>
    </row>
    <row r="9" spans="1:7">
      <c r="A9" s="15" t="str">
        <f>VLOOKUP(B9,'Original 80 Items'!$A$1:$B$80,2,0)</f>
        <v>-I was emotionally invested in the game.</v>
      </c>
      <c r="B9" s="15" t="s">
        <v>101</v>
      </c>
      <c r="C9" s="15" t="s">
        <v>528</v>
      </c>
      <c r="D9" s="17" t="s">
        <v>639</v>
      </c>
      <c r="E9" s="15">
        <v>-4.0000000000000001E-3</v>
      </c>
      <c r="F9" s="15">
        <v>2.7E-2</v>
      </c>
      <c r="G9" s="15">
        <v>1E-3</v>
      </c>
    </row>
    <row r="10" spans="1:7">
      <c r="A10" s="15" t="str">
        <f>VLOOKUP(B10,'Original 80 Items'!$A$1:$B$80,2,0)</f>
        <v>-The game gave me the feels.</v>
      </c>
      <c r="B10" s="15" t="s">
        <v>103</v>
      </c>
      <c r="C10" s="15">
        <v>-4.2000000000000003E-2</v>
      </c>
      <c r="D10" s="17" t="s">
        <v>415</v>
      </c>
      <c r="E10" s="15">
        <v>6.0000000000000001E-3</v>
      </c>
      <c r="F10" s="15">
        <v>-1.2999999999999999E-2</v>
      </c>
      <c r="G10" s="15">
        <v>1.2E-2</v>
      </c>
    </row>
    <row r="11" spans="1:7">
      <c r="A11" s="15" t="str">
        <f>VLOOKUP(B11,'Original 80 Items'!$A$1:$B$80,2,0)</f>
        <v>-I was moved by the game.</v>
      </c>
      <c r="B11" s="15" t="s">
        <v>105</v>
      </c>
      <c r="C11" s="15">
        <v>0.04</v>
      </c>
      <c r="D11" s="17" t="s">
        <v>1134</v>
      </c>
      <c r="E11" s="15">
        <v>5.2999999999999999E-2</v>
      </c>
      <c r="F11" s="15">
        <v>-1.7000000000000001E-2</v>
      </c>
      <c r="G11" s="15">
        <v>-6.0000000000000001E-3</v>
      </c>
    </row>
    <row r="12" spans="1:7">
      <c r="A12" s="15" t="str">
        <f>VLOOKUP(B12,'Original 80 Items'!$A$1:$B$80,2,0)</f>
        <v>-I wasn’t emotionally invested in the outcomes of the game.</v>
      </c>
      <c r="B12" s="15" t="s">
        <v>106</v>
      </c>
      <c r="C12" s="15">
        <v>5.0999999999999997E-2</v>
      </c>
      <c r="D12" s="17" t="s">
        <v>619</v>
      </c>
      <c r="E12" s="15" t="s">
        <v>443</v>
      </c>
      <c r="F12" s="15">
        <v>-5.5E-2</v>
      </c>
      <c r="G12" s="15">
        <v>1.0999999999999999E-2</v>
      </c>
    </row>
    <row r="13" spans="1:7">
      <c r="A13" s="15" t="str">
        <f>VLOOKUP(B13,'Original 80 Items'!$A$1:$B$80,2,0)</f>
        <v>-When playing, I was emotionally wrapped up in the game.</v>
      </c>
      <c r="B13" s="15" t="s">
        <v>107</v>
      </c>
      <c r="C13" s="15">
        <v>5.2999999999999999E-2</v>
      </c>
      <c r="D13" s="17" t="s">
        <v>212</v>
      </c>
      <c r="E13" s="15">
        <v>2.3E-2</v>
      </c>
      <c r="F13" s="15">
        <v>4.2999999999999997E-2</v>
      </c>
      <c r="G13" s="15">
        <v>0.01</v>
      </c>
    </row>
    <row r="14" spans="1:7">
      <c r="A14" s="15" t="str">
        <f>VLOOKUP(B14,'Original 80 Items'!$A$1:$B$80,2,0)</f>
        <v>-I had emotional responses to the events in the game.</v>
      </c>
      <c r="B14" s="15" t="s">
        <v>108</v>
      </c>
      <c r="C14" s="15">
        <v>1.4E-2</v>
      </c>
      <c r="D14" s="17" t="s">
        <v>367</v>
      </c>
      <c r="E14" s="15">
        <v>3.7999999999999999E-2</v>
      </c>
      <c r="F14" s="15" t="s">
        <v>437</v>
      </c>
      <c r="G14" s="15">
        <v>-4.3999999999999997E-2</v>
      </c>
    </row>
    <row r="15" spans="1:7">
      <c r="A15" s="15" t="str">
        <f>VLOOKUP(B15,'Original 80 Items'!$A$1:$B$80,2,0)</f>
        <v>-The game tugged at my heartstrings.</v>
      </c>
      <c r="B15" s="15" t="s">
        <v>110</v>
      </c>
      <c r="C15" s="15" t="s">
        <v>492</v>
      </c>
      <c r="D15" s="17" t="s">
        <v>374</v>
      </c>
      <c r="E15" s="15">
        <v>2.1999999999999999E-2</v>
      </c>
      <c r="F15" s="15">
        <v>-3.1E-2</v>
      </c>
      <c r="G15" s="15" t="s">
        <v>347</v>
      </c>
    </row>
    <row r="16" spans="1:7">
      <c r="A16" s="15" t="str">
        <f>VLOOKUP(B16,'Original 80 Items'!$A$1:$B$80,2,0)</f>
        <v>-I had a lot of unexpected feelings during gameplay.</v>
      </c>
      <c r="B16" s="15" t="s">
        <v>111</v>
      </c>
      <c r="C16" s="15">
        <v>3.0000000000000001E-3</v>
      </c>
      <c r="D16" s="17" t="s">
        <v>445</v>
      </c>
      <c r="E16" s="15" t="s">
        <v>469</v>
      </c>
      <c r="F16" s="15" t="s">
        <v>677</v>
      </c>
      <c r="G16" s="15" t="s">
        <v>226</v>
      </c>
    </row>
    <row r="17" spans="1:7">
      <c r="A17" s="15" t="str">
        <f>VLOOKUP(B17,'Original 80 Items'!$A$1:$B$80,2,0)</f>
        <v>-I felt emotionally detached from this game.</v>
      </c>
      <c r="B17" s="15" t="s">
        <v>112</v>
      </c>
      <c r="C17" s="15">
        <v>4.0000000000000001E-3</v>
      </c>
      <c r="D17" s="17" t="s">
        <v>1179</v>
      </c>
      <c r="E17" s="15" t="s">
        <v>455</v>
      </c>
      <c r="F17" s="15">
        <v>-4.2999999999999997E-2</v>
      </c>
      <c r="G17" s="15">
        <v>-4.3999999999999997E-2</v>
      </c>
    </row>
    <row r="18" spans="1:7">
      <c r="A18" s="15" t="str">
        <f>VLOOKUP(B18,'Original 80 Items'!$A$1:$B$80,2,0)</f>
        <v>-The events in the game really didn’t matter to me.</v>
      </c>
      <c r="B18" s="15" t="s">
        <v>113</v>
      </c>
      <c r="C18" s="15">
        <v>2.4E-2</v>
      </c>
      <c r="D18" s="17" t="s">
        <v>909</v>
      </c>
      <c r="E18" s="15" t="s">
        <v>523</v>
      </c>
      <c r="F18" s="15">
        <v>-2.1000000000000001E-2</v>
      </c>
      <c r="G18" s="15">
        <v>-3.1E-2</v>
      </c>
    </row>
    <row r="19" spans="1:7">
      <c r="A19" s="15" t="str">
        <f>VLOOKUP(B19,'Original 80 Items'!$A$1:$B$80,2,0)</f>
        <v>-I had a strong emotional bond with the game content.</v>
      </c>
      <c r="B19" s="15" t="s">
        <v>115</v>
      </c>
      <c r="C19" s="15">
        <v>-2.5999999999999999E-2</v>
      </c>
      <c r="D19" s="17" t="s">
        <v>747</v>
      </c>
      <c r="E19" s="15">
        <v>6.0000000000000001E-3</v>
      </c>
      <c r="F19" s="15">
        <v>2.3E-2</v>
      </c>
      <c r="G19" s="15" t="s">
        <v>608</v>
      </c>
    </row>
    <row r="20" spans="1:7">
      <c r="A20" s="15" t="str">
        <f>VLOOKUP(B20,'Original 80 Items'!$A$1:$B$80,2,0)</f>
        <v>-I was physically exhausted after playing.</v>
      </c>
      <c r="B20" s="15" t="s">
        <v>120</v>
      </c>
      <c r="C20" s="15">
        <v>-1.7000000000000001E-2</v>
      </c>
      <c r="D20" s="15">
        <v>-4.0000000000000001E-3</v>
      </c>
      <c r="E20" s="17" t="s">
        <v>1085</v>
      </c>
      <c r="F20" s="15">
        <v>-3.4000000000000002E-2</v>
      </c>
      <c r="G20" s="15" t="s">
        <v>452</v>
      </c>
    </row>
    <row r="21" spans="1:7">
      <c r="A21" s="15" t="str">
        <f>VLOOKUP(B21,'Original 80 Items'!$A$1:$B$80,2,0)</f>
        <v>-I felt strained after playing.</v>
      </c>
      <c r="B21" s="15" t="s">
        <v>121</v>
      </c>
      <c r="C21" s="15" t="s">
        <v>584</v>
      </c>
      <c r="D21" s="15" t="s">
        <v>366</v>
      </c>
      <c r="E21" s="17" t="s">
        <v>962</v>
      </c>
      <c r="F21" s="15" t="s">
        <v>566</v>
      </c>
      <c r="G21" s="15">
        <v>0.05</v>
      </c>
    </row>
    <row r="22" spans="1:7">
      <c r="A22" s="15" t="str">
        <f>VLOOKUP(B22,'Original 80 Items'!$A$1:$B$80,2,0)</f>
        <v>-The game required a lot of physical movement from me.</v>
      </c>
      <c r="B22" s="15" t="s">
        <v>122</v>
      </c>
      <c r="C22" s="15" t="s">
        <v>199</v>
      </c>
      <c r="D22" s="15">
        <v>-8.9999999999999993E-3</v>
      </c>
      <c r="E22" s="17" t="s">
        <v>234</v>
      </c>
      <c r="F22" s="15">
        <v>8.9999999999999993E-3</v>
      </c>
      <c r="G22" s="15">
        <v>6.3E-2</v>
      </c>
    </row>
    <row r="23" spans="1:7">
      <c r="A23" s="15" t="str">
        <f>VLOOKUP(B23,'Original 80 Items'!$A$1:$B$80,2,0)</f>
        <v>-The game’s controls were like second nature to me.</v>
      </c>
      <c r="B23" s="15" t="s">
        <v>123</v>
      </c>
      <c r="C23" s="15" t="s">
        <v>196</v>
      </c>
      <c r="D23" s="15">
        <v>-1.9E-2</v>
      </c>
      <c r="E23" s="15" t="s">
        <v>1130</v>
      </c>
      <c r="F23" s="15">
        <v>-0.03</v>
      </c>
      <c r="G23" s="17" t="s">
        <v>1118</v>
      </c>
    </row>
    <row r="24" spans="1:7">
      <c r="A24" s="15" t="str">
        <f>VLOOKUP(B24,'Original 80 Items'!$A$1:$B$80,2,0)</f>
        <v>-The controls were very natural to me.</v>
      </c>
      <c r="B24" s="15" t="s">
        <v>124</v>
      </c>
      <c r="C24" s="15" t="s">
        <v>1180</v>
      </c>
      <c r="D24" s="15">
        <v>4.0000000000000001E-3</v>
      </c>
      <c r="E24" s="15" t="s">
        <v>1181</v>
      </c>
      <c r="F24" s="15">
        <v>0.04</v>
      </c>
      <c r="G24" s="17" t="s">
        <v>1182</v>
      </c>
    </row>
    <row r="25" spans="1:7">
      <c r="A25" s="15" t="str">
        <f>VLOOKUP(B25,'Original 80 Items'!$A$1:$B$80,2,0)</f>
        <v>-My body felt drained after gameplay.</v>
      </c>
      <c r="B25" s="15" t="s">
        <v>126</v>
      </c>
      <c r="C25" s="15" t="s">
        <v>347</v>
      </c>
      <c r="D25" s="15" t="s">
        <v>959</v>
      </c>
      <c r="E25" s="17" t="s">
        <v>260</v>
      </c>
      <c r="F25" s="15" t="s">
        <v>839</v>
      </c>
      <c r="G25" s="15" t="s">
        <v>839</v>
      </c>
    </row>
    <row r="26" spans="1:7">
      <c r="A26" s="15" t="str">
        <f>VLOOKUP(B26,'Original 80 Items'!$A$1:$B$80,2,0)</f>
        <v>-The game controls were easy to handle for me.</v>
      </c>
      <c r="B26" s="15" t="s">
        <v>129</v>
      </c>
      <c r="C26" s="15" t="s">
        <v>1068</v>
      </c>
      <c r="D26" s="15">
        <v>-2.5000000000000001E-2</v>
      </c>
      <c r="E26" s="15" t="s">
        <v>952</v>
      </c>
      <c r="F26" s="15">
        <v>-1.0999999999999999E-2</v>
      </c>
      <c r="G26" s="17" t="s">
        <v>840</v>
      </c>
    </row>
    <row r="27" spans="1:7">
      <c r="A27" s="15" t="str">
        <f>VLOOKUP(B27,'Original 80 Items'!$A$1:$B$80,2,0)</f>
        <v>-The game was physically demanding.</v>
      </c>
      <c r="B27" s="15" t="s">
        <v>130</v>
      </c>
      <c r="C27" s="15">
        <v>-1.7999999999999999E-2</v>
      </c>
      <c r="D27" s="15">
        <v>0.01</v>
      </c>
      <c r="E27" s="17" t="s">
        <v>493</v>
      </c>
      <c r="F27" s="15">
        <v>5.7000000000000002E-2</v>
      </c>
      <c r="G27" s="15">
        <v>1E-3</v>
      </c>
    </row>
    <row r="28" spans="1:7">
      <c r="A28" s="15" t="str">
        <f>VLOOKUP(B28,'Original 80 Items'!$A$1:$B$80,2,0)</f>
        <v>-The game controls tripped me up.</v>
      </c>
      <c r="B28" s="15" t="s">
        <v>132</v>
      </c>
      <c r="C28" s="15" t="s">
        <v>262</v>
      </c>
      <c r="D28" s="15">
        <v>3.5000000000000003E-2</v>
      </c>
      <c r="E28" s="15" t="s">
        <v>474</v>
      </c>
      <c r="F28" s="15">
        <v>-1.9E-2</v>
      </c>
      <c r="G28" s="17" t="s">
        <v>832</v>
      </c>
    </row>
    <row r="29" spans="1:7">
      <c r="A29" s="15" t="str">
        <f>VLOOKUP(B29,'Original 80 Items'!$A$1:$B$80,2,0)</f>
        <v>-I was tired after playing this game.</v>
      </c>
      <c r="B29" s="15" t="s">
        <v>136</v>
      </c>
      <c r="C29" s="15" t="s">
        <v>282</v>
      </c>
      <c r="D29" s="15">
        <v>1E-3</v>
      </c>
      <c r="E29" s="17" t="s">
        <v>249</v>
      </c>
      <c r="F29" s="15">
        <v>-1.6E-2</v>
      </c>
      <c r="G29" s="15">
        <v>1E-3</v>
      </c>
    </row>
    <row r="30" spans="1:7">
      <c r="A30" s="15" t="str">
        <f>VLOOKUP(B30,'Original 80 Items'!$A$1:$B$80,2,0)</f>
        <v>-The physical requirements to play this game had an impact on how I played.</v>
      </c>
      <c r="B30" s="15" t="s">
        <v>137</v>
      </c>
      <c r="C30" s="15">
        <v>-0.06</v>
      </c>
      <c r="D30" s="15">
        <v>5.0999999999999997E-2</v>
      </c>
      <c r="E30" s="17" t="s">
        <v>998</v>
      </c>
      <c r="F30" s="15">
        <v>6.4000000000000001E-2</v>
      </c>
      <c r="G30" s="15">
        <v>6.0999999999999999E-2</v>
      </c>
    </row>
    <row r="31" spans="1:7">
      <c r="A31" s="15" t="str">
        <f>VLOOKUP(B31,'Original 80 Items'!$A$1:$B$80,2,0)</f>
        <v>-This game was socially demanding.</v>
      </c>
      <c r="B31" s="15" t="s">
        <v>141</v>
      </c>
      <c r="C31" s="15">
        <v>5.3999999999999999E-2</v>
      </c>
      <c r="D31" s="15">
        <v>4.2000000000000003E-2</v>
      </c>
      <c r="E31" s="15">
        <v>6.7000000000000004E-2</v>
      </c>
      <c r="F31" s="17" t="s">
        <v>960</v>
      </c>
      <c r="G31" s="15">
        <v>5.2999999999999999E-2</v>
      </c>
    </row>
    <row r="32" spans="1:7">
      <c r="A32" s="15" t="str">
        <f>VLOOKUP(B32,'Original 80 Items'!$A$1:$B$80,2,0)</f>
        <v>-While playing, I was aware of others in the game.</v>
      </c>
      <c r="B32" s="15" t="s">
        <v>142</v>
      </c>
      <c r="C32" s="15">
        <v>-7.0000000000000001E-3</v>
      </c>
      <c r="D32" s="15" t="s">
        <v>782</v>
      </c>
      <c r="E32" s="15">
        <v>-0.05</v>
      </c>
      <c r="F32" s="17" t="s">
        <v>419</v>
      </c>
      <c r="G32" s="15" t="s">
        <v>198</v>
      </c>
    </row>
    <row r="33" spans="1:7">
      <c r="A33" s="15" t="str">
        <f>VLOOKUP(B33,'Original 80 Items'!$A$1:$B$80,2,0)</f>
        <v>-During gameplay, I felt strong social connections with others.</v>
      </c>
      <c r="B33" s="15" t="s">
        <v>145</v>
      </c>
      <c r="C33" s="15">
        <v>-3.7999999999999999E-2</v>
      </c>
      <c r="D33" s="10" t="s">
        <v>253</v>
      </c>
      <c r="E33" s="15">
        <v>-1.6E-2</v>
      </c>
      <c r="F33" s="17" t="s">
        <v>961</v>
      </c>
      <c r="G33" s="15">
        <v>-3.9E-2</v>
      </c>
    </row>
    <row r="34" spans="1:7">
      <c r="A34" s="15" t="str">
        <f>VLOOKUP(B34,'Original 80 Items'!$A$1:$B$80,2,0)</f>
        <v>-I felt obligated to others, while playing.</v>
      </c>
      <c r="B34" s="15" t="s">
        <v>147</v>
      </c>
      <c r="C34" s="15" t="s">
        <v>319</v>
      </c>
      <c r="D34" s="15">
        <v>-4.0000000000000001E-3</v>
      </c>
      <c r="E34" s="15">
        <v>5.2999999999999999E-2</v>
      </c>
      <c r="F34" s="17" t="s">
        <v>684</v>
      </c>
      <c r="G34" s="15" t="s">
        <v>959</v>
      </c>
    </row>
    <row r="35" spans="1:7">
      <c r="A35" s="15" t="str">
        <f>VLOOKUP(B35,'Original 80 Items'!$A$1:$B$80,2,0)</f>
        <v>-I was compelled to interact with others in the game.</v>
      </c>
      <c r="B35" s="15" t="s">
        <v>152</v>
      </c>
      <c r="C35" s="15">
        <v>-3.3000000000000002E-2</v>
      </c>
      <c r="D35" s="15" t="s">
        <v>319</v>
      </c>
      <c r="E35" s="15">
        <v>-2E-3</v>
      </c>
      <c r="F35" s="17" t="s">
        <v>875</v>
      </c>
      <c r="G35" s="15">
        <v>-0.03</v>
      </c>
    </row>
    <row r="36" spans="1:7">
      <c r="A36" s="15" t="str">
        <f>VLOOKUP(B36,'Original 80 Items'!$A$1:$B$80,2,0)</f>
        <v>-Being around others in the game had an impact on how I played.</v>
      </c>
      <c r="B36" s="15" t="s">
        <v>156</v>
      </c>
      <c r="C36" s="15">
        <v>0.05</v>
      </c>
      <c r="D36" s="15">
        <v>-3.9E-2</v>
      </c>
      <c r="E36" s="15">
        <v>3.9E-2</v>
      </c>
      <c r="F36" s="17" t="s">
        <v>975</v>
      </c>
      <c r="G36" s="15">
        <v>-2.9000000000000001E-2</v>
      </c>
    </row>
    <row r="37" spans="1:7">
      <c r="A37" s="15" t="str">
        <f>VLOOKUP(B37,'Original 80 Items'!$A$1:$B$80,2,0)</f>
        <v>-Socializing was an important part of playing this game.</v>
      </c>
      <c r="B37" s="15" t="s">
        <v>159</v>
      </c>
      <c r="C37" s="15">
        <v>-3.0000000000000001E-3</v>
      </c>
      <c r="D37" s="15">
        <v>-3.5000000000000003E-2</v>
      </c>
      <c r="E37" s="15">
        <v>-3.3000000000000002E-2</v>
      </c>
      <c r="F37" s="17" t="s">
        <v>1166</v>
      </c>
      <c r="G37" s="15">
        <v>0.03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25" zoomScaleNormal="125" zoomScalePageLayoutView="125" workbookViewId="0">
      <selection activeCell="B33" sqref="B33"/>
    </sheetView>
  </sheetViews>
  <sheetFormatPr defaultColWidth="10.84765625" defaultRowHeight="12.9"/>
  <cols>
    <col min="1" max="1" width="30.6484375" style="15" customWidth="1"/>
    <col min="2" max="2" width="7.1484375" style="15" bestFit="1" customWidth="1"/>
    <col min="3" max="8" width="6.84765625" style="15" bestFit="1" customWidth="1"/>
    <col min="9" max="16384" width="10.84765625" style="15"/>
  </cols>
  <sheetData>
    <row r="1" spans="1:8" s="16" customFormat="1"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</row>
    <row r="2" spans="1:8">
      <c r="A2" s="15" t="str">
        <f>VLOOKUP(B2,'Original 80 Items'!$A$1:$B$80,2,0)</f>
        <v>-The game was cognitively demanding.</v>
      </c>
      <c r="B2" s="15" t="s">
        <v>82</v>
      </c>
      <c r="C2" s="17" t="s">
        <v>1118</v>
      </c>
      <c r="D2" s="15" t="s">
        <v>295</v>
      </c>
      <c r="E2" s="15">
        <v>-8.9999999999999993E-3</v>
      </c>
      <c r="F2" s="15" t="s">
        <v>453</v>
      </c>
      <c r="G2" s="15">
        <v>0</v>
      </c>
      <c r="H2" s="15">
        <v>1.7000000000000001E-2</v>
      </c>
    </row>
    <row r="3" spans="1:8">
      <c r="A3" s="15" t="str">
        <f>VLOOKUP(B3,'Original 80 Items'!$A$1:$B$80,2,0)</f>
        <v>-I had to think very hard when playing the game.</v>
      </c>
      <c r="B3" s="15" t="s">
        <v>83</v>
      </c>
      <c r="C3" s="17" t="s">
        <v>894</v>
      </c>
      <c r="D3" s="15">
        <v>-5.1999999999999998E-2</v>
      </c>
      <c r="E3" s="15">
        <v>-1.4999999999999999E-2</v>
      </c>
      <c r="F3" s="15">
        <v>3.5000000000000003E-2</v>
      </c>
      <c r="G3" s="15">
        <v>1.6E-2</v>
      </c>
      <c r="H3" s="15">
        <v>-5.0000000000000001E-3</v>
      </c>
    </row>
    <row r="4" spans="1:8">
      <c r="A4" s="15" t="str">
        <f>VLOOKUP(B4,'Original 80 Items'!$A$1:$B$80,2,0)</f>
        <v>-The game required a lot of mental gymnastics.</v>
      </c>
      <c r="B4" s="15" t="s">
        <v>84</v>
      </c>
      <c r="C4" s="17" t="s">
        <v>828</v>
      </c>
      <c r="D4" s="15">
        <v>1E-3</v>
      </c>
      <c r="E4" s="15">
        <v>3.1E-2</v>
      </c>
      <c r="F4" s="15">
        <v>1.9E-2</v>
      </c>
      <c r="G4" s="15">
        <v>0.04</v>
      </c>
      <c r="H4" s="15">
        <v>3.4000000000000002E-2</v>
      </c>
    </row>
    <row r="5" spans="1:8">
      <c r="A5" s="15" t="str">
        <f>VLOOKUP(B5,'Original 80 Items'!$A$1:$B$80,2,0)</f>
        <v>-The mental challenges in this game had an impact on how I played.</v>
      </c>
      <c r="B5" s="15" t="s">
        <v>88</v>
      </c>
      <c r="C5" s="17" t="s">
        <v>822</v>
      </c>
      <c r="D5" s="15" t="s">
        <v>241</v>
      </c>
      <c r="E5" s="15" t="s">
        <v>339</v>
      </c>
      <c r="F5" s="15">
        <v>3.9E-2</v>
      </c>
      <c r="G5" s="15">
        <v>5.5E-2</v>
      </c>
      <c r="H5" s="15">
        <v>-3.5999999999999997E-2</v>
      </c>
    </row>
    <row r="6" spans="1:8">
      <c r="A6" s="15" t="str">
        <f>VLOOKUP(B6,'Original 80 Items'!$A$1:$B$80,2,0)</f>
        <v>-This game doesn’t require a lot of mental effort.</v>
      </c>
      <c r="B6" s="15" t="s">
        <v>89</v>
      </c>
      <c r="C6" s="17" t="s">
        <v>845</v>
      </c>
      <c r="D6" s="15">
        <v>1.2E-2</v>
      </c>
      <c r="E6" s="15">
        <v>-5.1999999999999998E-2</v>
      </c>
      <c r="F6" s="15">
        <v>2E-3</v>
      </c>
      <c r="G6" s="15" t="s">
        <v>196</v>
      </c>
      <c r="H6" s="15">
        <v>5.0000000000000001E-3</v>
      </c>
    </row>
    <row r="7" spans="1:8">
      <c r="A7" s="15" t="str">
        <f>VLOOKUP(B7,'Original 80 Items'!$A$1:$B$80,2,0)</f>
        <v>-The game made me draw on all of my mental resources.</v>
      </c>
      <c r="B7" s="15" t="s">
        <v>96</v>
      </c>
      <c r="C7" s="17" t="s">
        <v>487</v>
      </c>
      <c r="D7" s="15" t="s">
        <v>644</v>
      </c>
      <c r="E7" s="15">
        <v>-0.01</v>
      </c>
      <c r="F7" s="15">
        <v>1E-3</v>
      </c>
      <c r="G7" s="15">
        <v>5.2999999999999999E-2</v>
      </c>
      <c r="H7" s="15">
        <v>0.03</v>
      </c>
    </row>
    <row r="8" spans="1:8">
      <c r="A8" s="15" t="str">
        <f>VLOOKUP(B8,'Original 80 Items'!$A$1:$B$80,2,0)</f>
        <v>-The game stimulated my brain.</v>
      </c>
      <c r="B8" s="15" t="s">
        <v>98</v>
      </c>
      <c r="C8" s="17" t="s">
        <v>823</v>
      </c>
      <c r="D8" s="15" t="s">
        <v>674</v>
      </c>
      <c r="E8" s="15">
        <v>3.9E-2</v>
      </c>
      <c r="F8" s="15" t="s">
        <v>302</v>
      </c>
      <c r="G8" s="15">
        <v>-3.1E-2</v>
      </c>
      <c r="H8" s="15">
        <v>-2.5999999999999999E-2</v>
      </c>
    </row>
    <row r="9" spans="1:8">
      <c r="A9" s="15" t="str">
        <f>VLOOKUP(B9,'Original 80 Items'!$A$1:$B$80,2,0)</f>
        <v>-I was emotionally invested in the game.</v>
      </c>
      <c r="B9" s="15" t="s">
        <v>101</v>
      </c>
      <c r="C9" s="15" t="s">
        <v>314</v>
      </c>
      <c r="D9" s="17" t="s">
        <v>955</v>
      </c>
      <c r="E9" s="15">
        <v>2.9000000000000001E-2</v>
      </c>
      <c r="F9" s="15">
        <v>4.0000000000000001E-3</v>
      </c>
      <c r="G9" s="15">
        <v>3.3000000000000002E-2</v>
      </c>
      <c r="H9" s="15">
        <v>-2.8000000000000001E-2</v>
      </c>
    </row>
    <row r="10" spans="1:8">
      <c r="A10" s="15" t="str">
        <f>VLOOKUP(B10,'Original 80 Items'!$A$1:$B$80,2,0)</f>
        <v>-The game gave me the feels.</v>
      </c>
      <c r="B10" s="15" t="s">
        <v>103</v>
      </c>
      <c r="C10" s="15">
        <v>-4.7E-2</v>
      </c>
      <c r="D10" s="17" t="s">
        <v>1159</v>
      </c>
      <c r="E10" s="15">
        <v>-0.01</v>
      </c>
      <c r="F10" s="15">
        <v>1.7000000000000001E-2</v>
      </c>
      <c r="G10" s="15">
        <v>3.3000000000000002E-2</v>
      </c>
      <c r="H10" s="15">
        <v>-2.1999999999999999E-2</v>
      </c>
    </row>
    <row r="11" spans="1:8">
      <c r="A11" s="15" t="str">
        <f>VLOOKUP(B11,'Original 80 Items'!$A$1:$B$80,2,0)</f>
        <v>-I was moved by the game.</v>
      </c>
      <c r="B11" s="15" t="s">
        <v>105</v>
      </c>
      <c r="C11" s="15">
        <v>4.4999999999999998E-2</v>
      </c>
      <c r="D11" s="17" t="s">
        <v>686</v>
      </c>
      <c r="E11" s="15">
        <v>-1.9E-2</v>
      </c>
      <c r="F11" s="15">
        <v>-6.0000000000000001E-3</v>
      </c>
      <c r="G11" s="15">
        <v>1.6E-2</v>
      </c>
      <c r="H11" s="15">
        <v>5.8000000000000003E-2</v>
      </c>
    </row>
    <row r="12" spans="1:8">
      <c r="A12" s="15" t="str">
        <f>VLOOKUP(B12,'Original 80 Items'!$A$1:$B$80,2,0)</f>
        <v>-I wasn’t emotionally invested in the outcomes of the game.</v>
      </c>
      <c r="B12" s="15" t="s">
        <v>106</v>
      </c>
      <c r="C12" s="15">
        <v>4.8000000000000001E-2</v>
      </c>
      <c r="D12" s="17" t="s">
        <v>273</v>
      </c>
      <c r="E12" s="15">
        <v>-5.6000000000000001E-2</v>
      </c>
      <c r="F12" s="15">
        <v>8.9999999999999993E-3</v>
      </c>
      <c r="G12" s="15">
        <v>-4.3999999999999997E-2</v>
      </c>
      <c r="H12" s="15">
        <v>-3.3000000000000002E-2</v>
      </c>
    </row>
    <row r="13" spans="1:8">
      <c r="A13" s="15" t="str">
        <f>VLOOKUP(B13,'Original 80 Items'!$A$1:$B$80,2,0)</f>
        <v>-When playing, I was emotionally wrapped up in the game.</v>
      </c>
      <c r="B13" s="15" t="s">
        <v>107</v>
      </c>
      <c r="C13" s="15">
        <v>4.4999999999999998E-2</v>
      </c>
      <c r="D13" s="17" t="s">
        <v>911</v>
      </c>
      <c r="E13" s="15">
        <v>4.5999999999999999E-2</v>
      </c>
      <c r="F13" s="15">
        <v>1.4E-2</v>
      </c>
      <c r="G13" s="15">
        <v>5.7000000000000002E-2</v>
      </c>
      <c r="H13" s="15">
        <v>-2.5000000000000001E-2</v>
      </c>
    </row>
    <row r="14" spans="1:8">
      <c r="A14" s="15" t="str">
        <f>VLOOKUP(B14,'Original 80 Items'!$A$1:$B$80,2,0)</f>
        <v>-I had emotional responses to the events in the game.</v>
      </c>
      <c r="B14" s="15" t="s">
        <v>108</v>
      </c>
      <c r="C14" s="15">
        <v>1.0999999999999999E-2</v>
      </c>
      <c r="D14" s="17" t="s">
        <v>975</v>
      </c>
      <c r="E14" s="15" t="s">
        <v>298</v>
      </c>
      <c r="F14" s="15">
        <v>-4.1000000000000002E-2</v>
      </c>
      <c r="G14" s="15">
        <v>4.4999999999999998E-2</v>
      </c>
      <c r="H14" s="15">
        <v>4.0000000000000001E-3</v>
      </c>
    </row>
    <row r="15" spans="1:8">
      <c r="A15" s="15" t="str">
        <f>VLOOKUP(B15,'Original 80 Items'!$A$1:$B$80,2,0)</f>
        <v>-The game tugged at my heartstrings.</v>
      </c>
      <c r="B15" s="15" t="s">
        <v>110</v>
      </c>
      <c r="C15" s="15" t="s">
        <v>839</v>
      </c>
      <c r="D15" s="17" t="s">
        <v>1090</v>
      </c>
      <c r="E15" s="15">
        <v>-3.2000000000000001E-2</v>
      </c>
      <c r="F15" s="15" t="s">
        <v>414</v>
      </c>
      <c r="G15" s="15">
        <v>-3.0000000000000001E-3</v>
      </c>
      <c r="H15" s="15">
        <v>3.7999999999999999E-2</v>
      </c>
    </row>
    <row r="16" spans="1:8">
      <c r="A16" s="15" t="str">
        <f>VLOOKUP(B16,'Original 80 Items'!$A$1:$B$80,2,0)</f>
        <v>-I had a lot of unexpected feelings during gameplay.</v>
      </c>
      <c r="B16" s="15" t="s">
        <v>111</v>
      </c>
      <c r="C16" s="15">
        <v>-8.0000000000000002E-3</v>
      </c>
      <c r="D16" s="17" t="s">
        <v>546</v>
      </c>
      <c r="E16" s="15" t="s">
        <v>262</v>
      </c>
      <c r="F16" s="15" t="s">
        <v>319</v>
      </c>
      <c r="G16" s="15" t="s">
        <v>250</v>
      </c>
      <c r="H16" s="15">
        <v>-8.0000000000000002E-3</v>
      </c>
    </row>
    <row r="17" spans="1:8">
      <c r="A17" s="15" t="str">
        <f>VLOOKUP(B17,'Original 80 Items'!$A$1:$B$80,2,0)</f>
        <v>-I felt emotionally detached from this game.</v>
      </c>
      <c r="B17" s="15" t="s">
        <v>112</v>
      </c>
      <c r="C17" s="15">
        <v>1.6E-2</v>
      </c>
      <c r="D17" s="17" t="s">
        <v>883</v>
      </c>
      <c r="E17" s="15">
        <v>-0.05</v>
      </c>
      <c r="F17" s="15">
        <v>-5.1999999999999998E-2</v>
      </c>
      <c r="G17" s="15" t="s">
        <v>237</v>
      </c>
      <c r="H17" s="15">
        <v>4.7E-2</v>
      </c>
    </row>
    <row r="18" spans="1:8">
      <c r="A18" s="15" t="str">
        <f>VLOOKUP(B18,'Original 80 Items'!$A$1:$B$80,2,0)</f>
        <v>-The events in the game really didn’t matter to me.</v>
      </c>
      <c r="B18" s="15" t="s">
        <v>113</v>
      </c>
      <c r="C18" s="15">
        <v>2.3E-2</v>
      </c>
      <c r="D18" s="17" t="s">
        <v>907</v>
      </c>
      <c r="E18" s="15">
        <v>-2.3E-2</v>
      </c>
      <c r="F18" s="15">
        <v>-3.5000000000000003E-2</v>
      </c>
      <c r="G18" s="15">
        <v>-9.2999999999999999E-2</v>
      </c>
      <c r="H18" s="15">
        <v>-4.4999999999999998E-2</v>
      </c>
    </row>
    <row r="19" spans="1:8">
      <c r="A19" s="15" t="str">
        <f>VLOOKUP(B19,'Original 80 Items'!$A$1:$B$80,2,0)</f>
        <v>-I had a strong emotional bond with the game content.</v>
      </c>
      <c r="B19" s="15" t="s">
        <v>115</v>
      </c>
      <c r="C19" s="15">
        <v>-0.01</v>
      </c>
      <c r="D19" s="17" t="s">
        <v>819</v>
      </c>
      <c r="E19" s="15">
        <v>1.7000000000000001E-2</v>
      </c>
      <c r="F19" s="15" t="s">
        <v>299</v>
      </c>
      <c r="G19" s="15">
        <v>-7.0999999999999994E-2</v>
      </c>
      <c r="H19" s="15" t="s">
        <v>239</v>
      </c>
    </row>
    <row r="20" spans="1:8">
      <c r="A20" s="15" t="str">
        <f>VLOOKUP(B20,'Original 80 Items'!$A$1:$B$80,2,0)</f>
        <v>-I was physically exhausted after playing.</v>
      </c>
      <c r="B20" s="15" t="s">
        <v>120</v>
      </c>
      <c r="C20" s="15" t="s">
        <v>615</v>
      </c>
      <c r="D20" s="15">
        <v>2E-3</v>
      </c>
      <c r="E20" s="15">
        <v>-1.7000000000000001E-2</v>
      </c>
      <c r="F20" s="15" t="s">
        <v>1130</v>
      </c>
      <c r="G20" s="17" t="s">
        <v>863</v>
      </c>
      <c r="H20" s="15" t="s">
        <v>478</v>
      </c>
    </row>
    <row r="21" spans="1:8">
      <c r="A21" s="15" t="str">
        <f>VLOOKUP(B21,'Original 80 Items'!$A$1:$B$80,2,0)</f>
        <v>-I felt strained after playing.</v>
      </c>
      <c r="B21" s="15" t="s">
        <v>121</v>
      </c>
      <c r="C21" s="15">
        <v>6.2E-2</v>
      </c>
      <c r="D21" s="15" t="s">
        <v>615</v>
      </c>
      <c r="E21" s="15" t="s">
        <v>406</v>
      </c>
      <c r="F21" s="15" t="s">
        <v>257</v>
      </c>
      <c r="G21" s="17" t="s">
        <v>316</v>
      </c>
      <c r="H21" s="15">
        <v>6.8000000000000005E-2</v>
      </c>
    </row>
    <row r="22" spans="1:8">
      <c r="A22" s="15" t="str">
        <f>VLOOKUP(B22,'Original 80 Items'!$A$1:$B$80,2,0)</f>
        <v>-The game required a lot of physical movement from me.</v>
      </c>
      <c r="B22" s="15" t="s">
        <v>122</v>
      </c>
      <c r="C22" s="15">
        <v>-3.3000000000000002E-2</v>
      </c>
      <c r="D22" s="15">
        <v>-1.4999999999999999E-2</v>
      </c>
      <c r="E22" s="15">
        <v>-2.5000000000000001E-2</v>
      </c>
      <c r="F22" s="15">
        <v>3.5000000000000003E-2</v>
      </c>
      <c r="G22" s="15">
        <v>-6.0000000000000001E-3</v>
      </c>
      <c r="H22" s="17" t="s">
        <v>419</v>
      </c>
    </row>
    <row r="23" spans="1:8">
      <c r="A23" s="15" t="str">
        <f>VLOOKUP(B23,'Original 80 Items'!$A$1:$B$80,2,0)</f>
        <v>-The game’s controls were like second nature to me.</v>
      </c>
      <c r="B23" s="15" t="s">
        <v>123</v>
      </c>
      <c r="C23" s="15" t="s">
        <v>297</v>
      </c>
      <c r="D23" s="15">
        <v>-1.7999999999999999E-2</v>
      </c>
      <c r="E23" s="15">
        <v>-2.5999999999999999E-2</v>
      </c>
      <c r="F23" s="17" t="s">
        <v>813</v>
      </c>
      <c r="G23" s="15">
        <v>0</v>
      </c>
      <c r="H23" s="15" t="s">
        <v>267</v>
      </c>
    </row>
    <row r="24" spans="1:8">
      <c r="A24" s="15" t="str">
        <f>VLOOKUP(B24,'Original 80 Items'!$A$1:$B$80,2,0)</f>
        <v>-The controls were very natural to me.</v>
      </c>
      <c r="B24" s="15" t="s">
        <v>124</v>
      </c>
      <c r="C24" s="15" t="s">
        <v>1130</v>
      </c>
      <c r="D24" s="15">
        <v>5.0000000000000001E-3</v>
      </c>
      <c r="E24" s="15" t="s">
        <v>1127</v>
      </c>
      <c r="F24" s="17" t="s">
        <v>1183</v>
      </c>
      <c r="G24" s="15">
        <v>-3.1E-2</v>
      </c>
      <c r="H24" s="15">
        <v>-2.8000000000000001E-2</v>
      </c>
    </row>
    <row r="25" spans="1:8">
      <c r="A25" s="15" t="str">
        <f>VLOOKUP(B25,'Original 80 Items'!$A$1:$B$80,2,0)</f>
        <v>-My body felt drained after gameplay.</v>
      </c>
      <c r="B25" s="15" t="s">
        <v>126</v>
      </c>
      <c r="C25" s="15">
        <v>4.0000000000000001E-3</v>
      </c>
      <c r="D25" s="15" t="s">
        <v>677</v>
      </c>
      <c r="E25" s="15">
        <v>-4.1000000000000002E-2</v>
      </c>
      <c r="F25" s="15">
        <v>-3.5000000000000003E-2</v>
      </c>
      <c r="G25" s="17" t="s">
        <v>440</v>
      </c>
      <c r="H25" s="15">
        <v>2.4E-2</v>
      </c>
    </row>
    <row r="26" spans="1:8">
      <c r="A26" s="15" t="str">
        <f>VLOOKUP(B26,'Original 80 Items'!$A$1:$B$80,2,0)</f>
        <v>-The game controls were easy to handle for me.</v>
      </c>
      <c r="B26" s="15" t="s">
        <v>129</v>
      </c>
      <c r="C26" s="15" t="s">
        <v>566</v>
      </c>
      <c r="D26" s="15">
        <v>-2.4E-2</v>
      </c>
      <c r="E26" s="15">
        <v>-1.4E-2</v>
      </c>
      <c r="F26" s="17" t="s">
        <v>799</v>
      </c>
      <c r="G26" s="15">
        <v>-1.9E-2</v>
      </c>
      <c r="H26" s="15" t="s">
        <v>363</v>
      </c>
    </row>
    <row r="27" spans="1:8">
      <c r="A27" s="15" t="str">
        <f>VLOOKUP(B27,'Original 80 Items'!$A$1:$B$80,2,0)</f>
        <v>-The game was physically demanding.</v>
      </c>
      <c r="B27" s="15" t="s">
        <v>130</v>
      </c>
      <c r="C27" s="15">
        <v>0.04</v>
      </c>
      <c r="D27" s="15">
        <v>0</v>
      </c>
      <c r="E27" s="15">
        <v>2.4E-2</v>
      </c>
      <c r="F27" s="15">
        <v>-3.2000000000000001E-2</v>
      </c>
      <c r="G27" s="15">
        <v>8.5000000000000006E-2</v>
      </c>
      <c r="H27" s="17" t="s">
        <v>598</v>
      </c>
    </row>
    <row r="28" spans="1:8">
      <c r="A28" s="15" t="str">
        <f>VLOOKUP(B28,'Original 80 Items'!$A$1:$B$80,2,0)</f>
        <v>-The game controls tripped me up.</v>
      </c>
      <c r="B28" s="15" t="s">
        <v>132</v>
      </c>
      <c r="C28" s="15" t="s">
        <v>242</v>
      </c>
      <c r="D28" s="15">
        <v>3.5999999999999997E-2</v>
      </c>
      <c r="E28" s="15">
        <v>-1.9E-2</v>
      </c>
      <c r="F28" s="17" t="s">
        <v>355</v>
      </c>
      <c r="G28" s="15">
        <v>7.4999999999999997E-2</v>
      </c>
      <c r="H28" s="15" t="s">
        <v>689</v>
      </c>
    </row>
    <row r="29" spans="1:8">
      <c r="A29" s="15" t="str">
        <f>VLOOKUP(B29,'Original 80 Items'!$A$1:$B$80,2,0)</f>
        <v>-I was tired after playing this game.</v>
      </c>
      <c r="B29" s="15" t="s">
        <v>136</v>
      </c>
      <c r="C29" s="15" t="s">
        <v>359</v>
      </c>
      <c r="D29" s="15">
        <v>7.0000000000000001E-3</v>
      </c>
      <c r="E29" s="15">
        <v>5.0000000000000001E-3</v>
      </c>
      <c r="F29" s="15">
        <v>2.7E-2</v>
      </c>
      <c r="G29" s="17" t="s">
        <v>861</v>
      </c>
      <c r="H29" s="15">
        <v>-7.0000000000000007E-2</v>
      </c>
    </row>
    <row r="30" spans="1:8">
      <c r="A30" s="15" t="str">
        <f>VLOOKUP(B30,'Original 80 Items'!$A$1:$B$80,2,0)</f>
        <v>-The physical requirements to play this game had an impact on how I played.</v>
      </c>
      <c r="B30" s="15" t="s">
        <v>137</v>
      </c>
      <c r="C30" s="15">
        <v>-1E-3</v>
      </c>
      <c r="D30" s="15">
        <v>4.7E-2</v>
      </c>
      <c r="E30" s="15">
        <v>3.7999999999999999E-2</v>
      </c>
      <c r="F30" s="15">
        <v>0.04</v>
      </c>
      <c r="G30" s="15">
        <v>2.4E-2</v>
      </c>
      <c r="H30" s="17" t="s">
        <v>672</v>
      </c>
    </row>
    <row r="31" spans="1:8">
      <c r="A31" s="15" t="str">
        <f>VLOOKUP(B31,'Original 80 Items'!$A$1:$B$80,2,0)</f>
        <v>-This game was socially demanding.</v>
      </c>
      <c r="B31" s="15" t="s">
        <v>141</v>
      </c>
      <c r="C31" s="15">
        <v>5.8000000000000003E-2</v>
      </c>
      <c r="D31" s="15">
        <v>4.1000000000000002E-2</v>
      </c>
      <c r="E31" s="17" t="s">
        <v>788</v>
      </c>
      <c r="F31" s="15">
        <v>5.1999999999999998E-2</v>
      </c>
      <c r="G31" s="15">
        <v>7.0000000000000001E-3</v>
      </c>
      <c r="H31" s="15">
        <v>7.4999999999999997E-2</v>
      </c>
    </row>
    <row r="32" spans="1:8">
      <c r="A32" s="15" t="str">
        <f>VLOOKUP(B32,'Original 80 Items'!$A$1:$B$80,2,0)</f>
        <v>-While playing, I was aware of others in the game.</v>
      </c>
      <c r="B32" s="15" t="s">
        <v>142</v>
      </c>
      <c r="C32" s="15">
        <v>-1.0999999999999999E-2</v>
      </c>
      <c r="D32" s="15" t="s">
        <v>782</v>
      </c>
      <c r="E32" s="17" t="s">
        <v>419</v>
      </c>
      <c r="F32" s="15" t="s">
        <v>198</v>
      </c>
      <c r="G32" s="15">
        <v>-2.7E-2</v>
      </c>
      <c r="H32" s="15">
        <v>-2.9000000000000001E-2</v>
      </c>
    </row>
    <row r="33" spans="1:11">
      <c r="A33" s="15" t="str">
        <f>VLOOKUP(B33,'Original 80 Items'!$A$1:$B$80,2,0)</f>
        <v>-During gameplay, I felt strong social connections with others.</v>
      </c>
      <c r="B33" s="15" t="s">
        <v>145</v>
      </c>
      <c r="C33" s="15">
        <v>-4.9000000000000002E-2</v>
      </c>
      <c r="D33" s="10" t="s">
        <v>253</v>
      </c>
      <c r="E33" s="17" t="s">
        <v>481</v>
      </c>
      <c r="F33" s="15">
        <v>-3.4000000000000002E-2</v>
      </c>
      <c r="G33" s="15">
        <v>3.5000000000000003E-2</v>
      </c>
      <c r="H33" s="15">
        <v>-5.8000000000000003E-2</v>
      </c>
    </row>
    <row r="34" spans="1:11">
      <c r="A34" s="15" t="str">
        <f>VLOOKUP(B34,'Original 80 Items'!$A$1:$B$80,2,0)</f>
        <v>-I felt obligated to others, while playing.</v>
      </c>
      <c r="B34" s="15" t="s">
        <v>147</v>
      </c>
      <c r="C34" s="15" t="s">
        <v>351</v>
      </c>
      <c r="D34" s="15">
        <v>-4.0000000000000001E-3</v>
      </c>
      <c r="E34" s="17" t="s">
        <v>916</v>
      </c>
      <c r="F34" s="15" t="s">
        <v>590</v>
      </c>
      <c r="G34" s="15">
        <v>4.5999999999999999E-2</v>
      </c>
      <c r="H34" s="15">
        <v>1.2E-2</v>
      </c>
    </row>
    <row r="35" spans="1:11">
      <c r="A35" s="15" t="str">
        <f>VLOOKUP(B35,'Original 80 Items'!$A$1:$B$80,2,0)</f>
        <v>-I was compelled to interact with others in the game.</v>
      </c>
      <c r="B35" s="15" t="s">
        <v>152</v>
      </c>
      <c r="C35" s="15">
        <v>-3.4000000000000002E-2</v>
      </c>
      <c r="D35" s="15" t="s">
        <v>406</v>
      </c>
      <c r="E35" s="17" t="s">
        <v>875</v>
      </c>
      <c r="F35" s="15">
        <v>-2.9000000000000001E-2</v>
      </c>
      <c r="G35" s="15">
        <v>-1.0999999999999999E-2</v>
      </c>
      <c r="H35" s="15">
        <v>1.4E-2</v>
      </c>
    </row>
    <row r="36" spans="1:11">
      <c r="A36" s="15" t="str">
        <f>VLOOKUP(B36,'Original 80 Items'!$A$1:$B$80,2,0)</f>
        <v>-Being around others in the game had an impact on how I played.</v>
      </c>
      <c r="B36" s="15" t="s">
        <v>156</v>
      </c>
      <c r="C36" s="15">
        <v>5.1999999999999998E-2</v>
      </c>
      <c r="D36" s="15">
        <v>-3.9E-2</v>
      </c>
      <c r="E36" s="17" t="s">
        <v>412</v>
      </c>
      <c r="F36" s="15">
        <v>-2.9000000000000001E-2</v>
      </c>
      <c r="G36" s="15">
        <v>6.0000000000000001E-3</v>
      </c>
      <c r="H36" s="15">
        <v>4.1000000000000002E-2</v>
      </c>
    </row>
    <row r="37" spans="1:11">
      <c r="A37" s="15" t="str">
        <f>VLOOKUP(B37,'Original 80 Items'!$A$1:$B$80,2,0)</f>
        <v>-Socializing was an important part of playing this game.</v>
      </c>
      <c r="B37" s="15" t="s">
        <v>159</v>
      </c>
      <c r="C37" s="15">
        <v>-1E-3</v>
      </c>
      <c r="D37" s="15">
        <v>-3.5999999999999997E-2</v>
      </c>
      <c r="E37" s="17" t="s">
        <v>1125</v>
      </c>
      <c r="F37" s="15">
        <v>2.8000000000000001E-2</v>
      </c>
      <c r="G37" s="15">
        <v>-5.0999999999999997E-2</v>
      </c>
      <c r="H37" s="15">
        <v>0.02</v>
      </c>
    </row>
    <row r="38" spans="1:11">
      <c r="A38" s="15" t="e">
        <f>VLOOKUP(B38,'Original 80 Items'!$A$1:$B$80,2,0)</f>
        <v>#N/A</v>
      </c>
    </row>
    <row r="39" spans="1:11">
      <c r="A39" s="15" t="e">
        <f>VLOOKUP(B39,'Original 80 Items'!$A$1:$B$80,2,0)</f>
        <v>#N/A</v>
      </c>
    </row>
    <row r="40" spans="1:11">
      <c r="A40" s="15" t="e">
        <f>VLOOKUP(B40,'Original 80 Items'!$A$1:$B$80,2,0)</f>
        <v>#N/A</v>
      </c>
      <c r="D40" s="15" t="s">
        <v>1008</v>
      </c>
      <c r="E40" s="15" t="s">
        <v>1009</v>
      </c>
      <c r="F40" s="15" t="s">
        <v>1010</v>
      </c>
      <c r="G40" s="15" t="s">
        <v>1011</v>
      </c>
      <c r="H40" s="15" t="s">
        <v>1012</v>
      </c>
      <c r="I40" s="15" t="s">
        <v>1013</v>
      </c>
      <c r="J40" s="24">
        <v>0.05</v>
      </c>
      <c r="K40" s="15" t="s">
        <v>1014</v>
      </c>
    </row>
    <row r="41" spans="1:11">
      <c r="A41" s="15" t="e">
        <f>VLOOKUP(B41,'Original 80 Items'!$A$1:$B$80,2,0)</f>
        <v>#N/A</v>
      </c>
      <c r="D41" s="15">
        <v>6</v>
      </c>
    </row>
    <row r="42" spans="1:11">
      <c r="A42" s="15" t="e">
        <f>VLOOKUP(B42,'Original 80 Items'!$A$1:$B$80,2,0)</f>
        <v>#N/A</v>
      </c>
      <c r="D42" s="15" t="s">
        <v>1015</v>
      </c>
    </row>
    <row r="43" spans="1:11">
      <c r="D43" s="15" t="s">
        <v>82</v>
      </c>
    </row>
    <row r="44" spans="1:11">
      <c r="D44" s="15" t="s">
        <v>83</v>
      </c>
    </row>
    <row r="45" spans="1:11">
      <c r="D45" s="15" t="s">
        <v>84</v>
      </c>
    </row>
    <row r="46" spans="1:11">
      <c r="D46" s="15" t="s">
        <v>88</v>
      </c>
    </row>
    <row r="47" spans="1:11">
      <c r="D47" s="15" t="s">
        <v>89</v>
      </c>
    </row>
    <row r="48" spans="1:11">
      <c r="D48" s="15" t="s">
        <v>96</v>
      </c>
    </row>
    <row r="49" spans="4:4">
      <c r="D49" s="15" t="s">
        <v>98</v>
      </c>
    </row>
    <row r="50" spans="4:4">
      <c r="D50" s="15" t="s">
        <v>101</v>
      </c>
    </row>
    <row r="51" spans="4:4">
      <c r="D51" s="15" t="s">
        <v>103</v>
      </c>
    </row>
    <row r="52" spans="4:4">
      <c r="D52" s="15" t="s">
        <v>105</v>
      </c>
    </row>
    <row r="53" spans="4:4">
      <c r="D53" s="15" t="s">
        <v>106</v>
      </c>
    </row>
    <row r="54" spans="4:4">
      <c r="D54" s="15" t="s">
        <v>107</v>
      </c>
    </row>
    <row r="55" spans="4:4">
      <c r="D55" s="15" t="s">
        <v>108</v>
      </c>
    </row>
    <row r="56" spans="4:4">
      <c r="D56" s="15" t="s">
        <v>110</v>
      </c>
    </row>
    <row r="57" spans="4:4">
      <c r="D57" s="15" t="s">
        <v>111</v>
      </c>
    </row>
    <row r="58" spans="4:4">
      <c r="D58" s="15" t="s">
        <v>112</v>
      </c>
    </row>
    <row r="59" spans="4:4">
      <c r="D59" s="15" t="s">
        <v>113</v>
      </c>
    </row>
    <row r="60" spans="4:4">
      <c r="D60" s="15" t="s">
        <v>115</v>
      </c>
    </row>
    <row r="61" spans="4:4">
      <c r="D61" s="15" t="s">
        <v>120</v>
      </c>
    </row>
    <row r="62" spans="4:4">
      <c r="D62" s="15" t="s">
        <v>121</v>
      </c>
    </row>
    <row r="63" spans="4:4">
      <c r="D63" s="15" t="s">
        <v>122</v>
      </c>
    </row>
    <row r="64" spans="4:4">
      <c r="D64" s="15" t="s">
        <v>123</v>
      </c>
    </row>
    <row r="65" spans="4:4">
      <c r="D65" s="15" t="s">
        <v>124</v>
      </c>
    </row>
    <row r="66" spans="4:4">
      <c r="D66" s="15" t="s">
        <v>126</v>
      </c>
    </row>
    <row r="67" spans="4:4">
      <c r="D67" s="15" t="s">
        <v>129</v>
      </c>
    </row>
    <row r="68" spans="4:4">
      <c r="D68" s="15" t="s">
        <v>130</v>
      </c>
    </row>
    <row r="69" spans="4:4">
      <c r="D69" s="15" t="s">
        <v>132</v>
      </c>
    </row>
    <row r="70" spans="4:4">
      <c r="D70" s="15" t="s">
        <v>136</v>
      </c>
    </row>
    <row r="71" spans="4:4">
      <c r="D71" s="15" t="s">
        <v>137</v>
      </c>
    </row>
    <row r="72" spans="4:4">
      <c r="D72" s="15" t="s">
        <v>141</v>
      </c>
    </row>
    <row r="73" spans="4:4">
      <c r="D73" s="15" t="s">
        <v>142</v>
      </c>
    </row>
    <row r="74" spans="4:4">
      <c r="D74" s="15" t="s">
        <v>145</v>
      </c>
    </row>
    <row r="75" spans="4:4">
      <c r="D75" s="15" t="s">
        <v>147</v>
      </c>
    </row>
    <row r="76" spans="4:4">
      <c r="D76" s="15" t="s">
        <v>152</v>
      </c>
    </row>
    <row r="77" spans="4:4">
      <c r="D77" s="15" t="s">
        <v>156</v>
      </c>
    </row>
    <row r="78" spans="4:4">
      <c r="D78" s="15" t="s">
        <v>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25" zoomScaleNormal="125" zoomScalePageLayoutView="125" workbookViewId="0">
      <selection activeCell="B33" sqref="B33"/>
    </sheetView>
  </sheetViews>
  <sheetFormatPr defaultColWidth="10.84765625" defaultRowHeight="12.9"/>
  <cols>
    <col min="1" max="1" width="30.6484375" style="15" customWidth="1"/>
    <col min="2" max="2" width="7.1484375" style="15" bestFit="1" customWidth="1"/>
    <col min="3" max="9" width="6.84765625" style="15" bestFit="1" customWidth="1"/>
    <col min="10" max="16384" width="10.84765625" style="15"/>
  </cols>
  <sheetData>
    <row r="1" spans="1:9" s="16" customFormat="1"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</row>
    <row r="2" spans="1:9">
      <c r="A2" s="15" t="str">
        <f>VLOOKUP(B2,'Original 80 Items'!$A$1:$B$80,2,0)</f>
        <v>-The game was cognitively demanding.</v>
      </c>
      <c r="B2" s="15" t="s">
        <v>82</v>
      </c>
      <c r="C2" s="17" t="s">
        <v>598</v>
      </c>
      <c r="D2" s="15">
        <v>-3.7999999999999999E-2</v>
      </c>
      <c r="E2" s="15">
        <v>-7.0000000000000001E-3</v>
      </c>
      <c r="F2" s="15">
        <v>-5.0000000000000001E-3</v>
      </c>
      <c r="G2" s="15" t="s">
        <v>452</v>
      </c>
      <c r="H2" s="15">
        <v>6.0000000000000001E-3</v>
      </c>
      <c r="I2" s="15">
        <v>1.2999999999999999E-2</v>
      </c>
    </row>
    <row r="3" spans="1:9">
      <c r="A3" s="15" t="str">
        <f>VLOOKUP(B3,'Original 80 Items'!$A$1:$B$80,2,0)</f>
        <v>-I had to think very hard when playing the game.</v>
      </c>
      <c r="B3" s="15" t="s">
        <v>83</v>
      </c>
      <c r="C3" s="17" t="s">
        <v>200</v>
      </c>
      <c r="D3" s="15">
        <v>-1.6E-2</v>
      </c>
      <c r="E3" s="15">
        <v>-8.9999999999999993E-3</v>
      </c>
      <c r="F3" s="15">
        <v>-1.2E-2</v>
      </c>
      <c r="G3" s="15">
        <v>3.1E-2</v>
      </c>
      <c r="H3" s="15">
        <v>1.9E-2</v>
      </c>
      <c r="I3" s="15">
        <v>-8.0000000000000002E-3</v>
      </c>
    </row>
    <row r="4" spans="1:9">
      <c r="A4" s="15" t="str">
        <f>VLOOKUP(B4,'Original 80 Items'!$A$1:$B$80,2,0)</f>
        <v>-The game required a lot of mental gymnastics.</v>
      </c>
      <c r="B4" s="15" t="s">
        <v>84</v>
      </c>
      <c r="C4" s="17" t="s">
        <v>1184</v>
      </c>
      <c r="D4" s="15">
        <v>2.7E-2</v>
      </c>
      <c r="E4" s="15">
        <v>6.0000000000000001E-3</v>
      </c>
      <c r="F4" s="15">
        <v>3.3000000000000002E-2</v>
      </c>
      <c r="G4" s="15">
        <v>1.4999999999999999E-2</v>
      </c>
      <c r="H4" s="15">
        <v>4.2999999999999997E-2</v>
      </c>
      <c r="I4" s="15">
        <v>3.1E-2</v>
      </c>
    </row>
    <row r="5" spans="1:9">
      <c r="A5" s="15" t="str">
        <f>VLOOKUP(B5,'Original 80 Items'!$A$1:$B$80,2,0)</f>
        <v>-The mental challenges in this game had an impact on how I played.</v>
      </c>
      <c r="B5" s="15" t="s">
        <v>88</v>
      </c>
      <c r="C5" s="17" t="s">
        <v>800</v>
      </c>
      <c r="D5" s="10" t="s">
        <v>449</v>
      </c>
      <c r="E5" s="15">
        <v>5.0000000000000001E-3</v>
      </c>
      <c r="F5" s="15" t="s">
        <v>400</v>
      </c>
      <c r="G5" s="15">
        <v>3.2000000000000001E-2</v>
      </c>
      <c r="H5" s="15">
        <v>0.05</v>
      </c>
      <c r="I5" s="15">
        <v>-0.04</v>
      </c>
    </row>
    <row r="6" spans="1:9">
      <c r="A6" s="15" t="str">
        <f>VLOOKUP(B6,'Original 80 Items'!$A$1:$B$80,2,0)</f>
        <v>-This game doesn’t require a lot of mental effort.</v>
      </c>
      <c r="B6" s="15" t="s">
        <v>89</v>
      </c>
      <c r="C6" s="17" t="s">
        <v>426</v>
      </c>
      <c r="D6" s="10" t="s">
        <v>836</v>
      </c>
      <c r="E6" s="15" t="s">
        <v>890</v>
      </c>
      <c r="F6" s="15">
        <v>-3.7999999999999999E-2</v>
      </c>
      <c r="G6" s="15">
        <v>1.2999999999999999E-2</v>
      </c>
      <c r="H6" s="15">
        <v>-7.0999999999999994E-2</v>
      </c>
      <c r="I6" s="15">
        <v>1.2999999999999999E-2</v>
      </c>
    </row>
    <row r="7" spans="1:9">
      <c r="A7" s="15" t="str">
        <f>VLOOKUP(B7,'Original 80 Items'!$A$1:$B$80,2,0)</f>
        <v>-The game made me draw on all of my mental resources.</v>
      </c>
      <c r="B7" s="15" t="s">
        <v>96</v>
      </c>
      <c r="C7" s="17" t="s">
        <v>487</v>
      </c>
      <c r="D7" s="10" t="s">
        <v>282</v>
      </c>
      <c r="E7" s="15">
        <v>-3.7999999999999999E-2</v>
      </c>
      <c r="F7" s="15">
        <v>-1.4999999999999999E-2</v>
      </c>
      <c r="G7" s="15">
        <v>-8.9999999999999993E-3</v>
      </c>
      <c r="H7" s="15">
        <v>4.2999999999999997E-2</v>
      </c>
      <c r="I7" s="15">
        <v>2.3E-2</v>
      </c>
    </row>
    <row r="8" spans="1:9">
      <c r="A8" s="15" t="str">
        <f>VLOOKUP(B8,'Original 80 Items'!$A$1:$B$80,2,0)</f>
        <v>-The game stimulated my brain.</v>
      </c>
      <c r="B8" s="15" t="s">
        <v>98</v>
      </c>
      <c r="C8" s="17" t="s">
        <v>1117</v>
      </c>
      <c r="D8" s="15" t="s">
        <v>535</v>
      </c>
      <c r="E8" s="15">
        <v>4.2999999999999997E-2</v>
      </c>
      <c r="F8" s="15">
        <v>3.9E-2</v>
      </c>
      <c r="G8" s="15" t="s">
        <v>579</v>
      </c>
      <c r="H8" s="15">
        <v>-2.9000000000000001E-2</v>
      </c>
      <c r="I8" s="15">
        <v>-2.9000000000000001E-2</v>
      </c>
    </row>
    <row r="9" spans="1:9">
      <c r="A9" s="15" t="str">
        <f>VLOOKUP(B9,'Original 80 Items'!$A$1:$B$80,2,0)</f>
        <v>-I was emotionally invested in the game.</v>
      </c>
      <c r="B9" s="10" t="s">
        <v>101</v>
      </c>
      <c r="C9" s="15" t="s">
        <v>952</v>
      </c>
      <c r="D9" s="10" t="s">
        <v>650</v>
      </c>
      <c r="E9" s="13" t="s">
        <v>1006</v>
      </c>
      <c r="F9" s="15">
        <v>4.1000000000000002E-2</v>
      </c>
      <c r="G9" s="15">
        <v>1.2999999999999999E-2</v>
      </c>
      <c r="H9" s="15" t="s">
        <v>257</v>
      </c>
      <c r="I9" s="15">
        <v>-2.1999999999999999E-2</v>
      </c>
    </row>
    <row r="10" spans="1:9">
      <c r="A10" s="15" t="str">
        <f>VLOOKUP(B10,'Original 80 Items'!$A$1:$B$80,2,0)</f>
        <v>-The game gave me the feels.</v>
      </c>
      <c r="B10" s="15" t="s">
        <v>103</v>
      </c>
      <c r="C10" s="15">
        <v>-1.9E-2</v>
      </c>
      <c r="D10" s="17" t="s">
        <v>1023</v>
      </c>
      <c r="E10" s="15">
        <v>1.4999999999999999E-2</v>
      </c>
      <c r="F10" s="15">
        <v>-3.2000000000000001E-2</v>
      </c>
      <c r="G10" s="15">
        <v>-7.0000000000000001E-3</v>
      </c>
      <c r="H10" s="15">
        <v>-6.0000000000000001E-3</v>
      </c>
      <c r="I10" s="15">
        <v>-3.5999999999999997E-2</v>
      </c>
    </row>
    <row r="11" spans="1:9">
      <c r="A11" s="15" t="str">
        <f>VLOOKUP(B11,'Original 80 Items'!$A$1:$B$80,2,0)</f>
        <v>-I was moved by the game.</v>
      </c>
      <c r="B11" s="15" t="s">
        <v>105</v>
      </c>
      <c r="C11" s="15" t="s">
        <v>242</v>
      </c>
      <c r="D11" s="17" t="s">
        <v>413</v>
      </c>
      <c r="E11" s="15">
        <v>4.7E-2</v>
      </c>
      <c r="F11" s="15">
        <v>-3.6999999999999998E-2</v>
      </c>
      <c r="G11" s="15">
        <v>-2.8000000000000001E-2</v>
      </c>
      <c r="H11" s="15">
        <v>-1.7000000000000001E-2</v>
      </c>
      <c r="I11" s="15">
        <v>4.8000000000000001E-2</v>
      </c>
    </row>
    <row r="12" spans="1:9">
      <c r="A12" s="15" t="str">
        <f>VLOOKUP(B12,'Original 80 Items'!$A$1:$B$80,2,0)</f>
        <v>-I wasn’t emotionally invested in the outcomes of the game.</v>
      </c>
      <c r="B12" s="15" t="s">
        <v>106</v>
      </c>
      <c r="C12" s="15">
        <v>1E-3</v>
      </c>
      <c r="D12" s="15">
        <v>2E-3</v>
      </c>
      <c r="E12" s="17" t="s">
        <v>307</v>
      </c>
      <c r="F12" s="15">
        <v>-3.1E-2</v>
      </c>
      <c r="G12" s="15">
        <v>4.2000000000000003E-2</v>
      </c>
      <c r="H12" s="15">
        <v>0.03</v>
      </c>
      <c r="I12" s="15">
        <v>-1.2E-2</v>
      </c>
    </row>
    <row r="13" spans="1:9">
      <c r="A13" s="15" t="str">
        <f>VLOOKUP(B13,'Original 80 Items'!$A$1:$B$80,2,0)</f>
        <v>-When playing, I was emotionally wrapped up in the game.</v>
      </c>
      <c r="B13" s="10" t="s">
        <v>107</v>
      </c>
      <c r="C13" s="15">
        <v>3.9E-2</v>
      </c>
      <c r="D13" s="13" t="s">
        <v>352</v>
      </c>
      <c r="E13" s="10" t="s">
        <v>656</v>
      </c>
      <c r="F13" s="15" t="s">
        <v>1185</v>
      </c>
      <c r="G13" s="15">
        <v>1.4E-2</v>
      </c>
      <c r="H13" s="15" t="s">
        <v>314</v>
      </c>
      <c r="I13" s="15">
        <v>-2.4E-2</v>
      </c>
    </row>
    <row r="14" spans="1:9">
      <c r="A14" s="15" t="str">
        <f>VLOOKUP(B14,'Original 80 Items'!$A$1:$B$80,2,0)</f>
        <v>-I had emotional responses to the events in the game.</v>
      </c>
      <c r="B14" s="10" t="s">
        <v>108</v>
      </c>
      <c r="C14" s="15">
        <v>4.0000000000000001E-3</v>
      </c>
      <c r="D14" s="13" t="s">
        <v>208</v>
      </c>
      <c r="E14" s="10" t="s">
        <v>1054</v>
      </c>
      <c r="F14" s="15" t="s">
        <v>584</v>
      </c>
      <c r="G14" s="15">
        <v>-0.04</v>
      </c>
      <c r="H14" s="15">
        <v>6.6000000000000003E-2</v>
      </c>
      <c r="I14" s="15">
        <v>6.0000000000000001E-3</v>
      </c>
    </row>
    <row r="15" spans="1:9">
      <c r="A15" s="15" t="str">
        <f>VLOOKUP(B15,'Original 80 Items'!$A$1:$B$80,2,0)</f>
        <v>-The game tugged at my heartstrings.</v>
      </c>
      <c r="B15" s="15" t="s">
        <v>110</v>
      </c>
      <c r="C15" s="15">
        <v>-3.2000000000000001E-2</v>
      </c>
      <c r="D15" s="17" t="s">
        <v>1186</v>
      </c>
      <c r="E15" s="15">
        <v>0.01</v>
      </c>
      <c r="F15" s="15" t="s">
        <v>198</v>
      </c>
      <c r="G15" s="15" t="s">
        <v>1175</v>
      </c>
      <c r="H15" s="15">
        <v>-4.8000000000000001E-2</v>
      </c>
      <c r="I15" s="15">
        <v>2.4E-2</v>
      </c>
    </row>
    <row r="16" spans="1:9">
      <c r="A16" s="15" t="str">
        <f>VLOOKUP(B16,'Original 80 Items'!$A$1:$B$80,2,0)</f>
        <v>-I had a lot of unexpected feelings during gameplay.</v>
      </c>
      <c r="B16" s="15" t="s">
        <v>111</v>
      </c>
      <c r="C16" s="15">
        <v>1.2999999999999999E-2</v>
      </c>
      <c r="D16" s="17" t="s">
        <v>232</v>
      </c>
      <c r="E16" s="15">
        <v>1E-3</v>
      </c>
      <c r="F16" s="15">
        <v>5.3999999999999999E-2</v>
      </c>
      <c r="G16" s="15" t="s">
        <v>590</v>
      </c>
      <c r="H16" s="15" t="s">
        <v>753</v>
      </c>
      <c r="I16" s="15">
        <v>-2.1000000000000001E-2</v>
      </c>
    </row>
    <row r="17" spans="1:9">
      <c r="A17" s="15" t="str">
        <f>VLOOKUP(B17,'Original 80 Items'!$A$1:$B$80,2,0)</f>
        <v>-I felt emotionally detached from this game.</v>
      </c>
      <c r="B17" s="15" t="s">
        <v>112</v>
      </c>
      <c r="C17" s="15">
        <v>-2.3E-2</v>
      </c>
      <c r="D17" s="15">
        <v>0.03</v>
      </c>
      <c r="E17" s="17" t="s">
        <v>1041</v>
      </c>
      <c r="F17" s="15">
        <v>-2.7E-2</v>
      </c>
      <c r="G17" s="15">
        <v>-2.5999999999999999E-2</v>
      </c>
      <c r="H17" s="15">
        <v>-7.6999999999999999E-2</v>
      </c>
      <c r="I17" s="15">
        <v>7.3999999999999996E-2</v>
      </c>
    </row>
    <row r="18" spans="1:9">
      <c r="A18" s="15" t="str">
        <f>VLOOKUP(B18,'Original 80 Items'!$A$1:$B$80,2,0)</f>
        <v>-The events in the game really didn’t matter to me.</v>
      </c>
      <c r="B18" s="15" t="s">
        <v>113</v>
      </c>
      <c r="C18" s="15">
        <v>-1.2999999999999999E-2</v>
      </c>
      <c r="D18" s="15">
        <v>5.8000000000000003E-2</v>
      </c>
      <c r="E18" s="17" t="s">
        <v>788</v>
      </c>
      <c r="F18" s="15">
        <v>-2E-3</v>
      </c>
      <c r="G18" s="15">
        <v>-0.01</v>
      </c>
      <c r="H18" s="15">
        <v>-3.3000000000000002E-2</v>
      </c>
      <c r="I18" s="15">
        <v>-2.7E-2</v>
      </c>
    </row>
    <row r="19" spans="1:9">
      <c r="A19" s="15" t="str">
        <f>VLOOKUP(B19,'Original 80 Items'!$A$1:$B$80,2,0)</f>
        <v>-I had a strong emotional bond with the game content.</v>
      </c>
      <c r="B19" s="15" t="s">
        <v>115</v>
      </c>
      <c r="C19" s="15">
        <v>5.0000000000000001E-3</v>
      </c>
      <c r="D19" s="17" t="s">
        <v>589</v>
      </c>
      <c r="E19" s="10" t="s">
        <v>361</v>
      </c>
      <c r="F19" s="15">
        <v>8.0000000000000002E-3</v>
      </c>
      <c r="G19" s="15" t="s">
        <v>302</v>
      </c>
      <c r="H19" s="15" t="s">
        <v>279</v>
      </c>
      <c r="I19" s="15" t="s">
        <v>437</v>
      </c>
    </row>
    <row r="20" spans="1:9">
      <c r="A20" s="15" t="str">
        <f>VLOOKUP(B20,'Original 80 Items'!$A$1:$B$80,2,0)</f>
        <v>-I was physically exhausted after playing.</v>
      </c>
      <c r="B20" s="15" t="s">
        <v>120</v>
      </c>
      <c r="C20" s="15" t="s">
        <v>442</v>
      </c>
      <c r="D20" s="15">
        <v>-2.7E-2</v>
      </c>
      <c r="E20" s="15">
        <v>2.8000000000000001E-2</v>
      </c>
      <c r="F20" s="15">
        <v>-1.4E-2</v>
      </c>
      <c r="G20" s="15">
        <v>-3.9E-2</v>
      </c>
      <c r="H20" s="17" t="s">
        <v>806</v>
      </c>
      <c r="I20" s="15" t="s">
        <v>222</v>
      </c>
    </row>
    <row r="21" spans="1:9">
      <c r="A21" s="15" t="str">
        <f>VLOOKUP(B21,'Original 80 Items'!$A$1:$B$80,2,0)</f>
        <v>-I felt strained after playing.</v>
      </c>
      <c r="B21" s="15" t="s">
        <v>121</v>
      </c>
      <c r="C21" s="15">
        <v>5.7000000000000002E-2</v>
      </c>
      <c r="D21" s="15">
        <v>0</v>
      </c>
      <c r="E21" s="15">
        <v>-6.7000000000000004E-2</v>
      </c>
      <c r="F21" s="15" t="s">
        <v>392</v>
      </c>
      <c r="G21" s="15" t="s">
        <v>246</v>
      </c>
      <c r="H21" s="17" t="s">
        <v>979</v>
      </c>
      <c r="I21" s="15">
        <v>7.0999999999999994E-2</v>
      </c>
    </row>
    <row r="22" spans="1:9">
      <c r="A22" s="15" t="str">
        <f>VLOOKUP(B22,'Original 80 Items'!$A$1:$B$80,2,0)</f>
        <v>-The game required a lot of physical movement from me.</v>
      </c>
      <c r="B22" s="15" t="s">
        <v>122</v>
      </c>
      <c r="C22" s="15">
        <v>-3.4000000000000002E-2</v>
      </c>
      <c r="D22" s="15">
        <v>1E-3</v>
      </c>
      <c r="E22" s="15">
        <v>-0.01</v>
      </c>
      <c r="F22" s="15">
        <v>-2.4E-2</v>
      </c>
      <c r="G22" s="15">
        <v>3.6999999999999998E-2</v>
      </c>
      <c r="H22" s="15">
        <v>1E-3</v>
      </c>
      <c r="I22" s="17" t="s">
        <v>1003</v>
      </c>
    </row>
    <row r="23" spans="1:9">
      <c r="A23" s="15" t="str">
        <f>VLOOKUP(B23,'Original 80 Items'!$A$1:$B$80,2,0)</f>
        <v>-The game’s controls were like second nature to me.</v>
      </c>
      <c r="B23" s="15" t="s">
        <v>123</v>
      </c>
      <c r="C23" s="15" t="s">
        <v>718</v>
      </c>
      <c r="D23" s="15">
        <v>-2.3E-2</v>
      </c>
      <c r="E23" s="15">
        <v>8.9999999999999993E-3</v>
      </c>
      <c r="F23" s="15">
        <v>-2.4E-2</v>
      </c>
      <c r="G23" s="17" t="s">
        <v>652</v>
      </c>
      <c r="H23" s="15">
        <v>-2E-3</v>
      </c>
      <c r="I23" s="15" t="s">
        <v>829</v>
      </c>
    </row>
    <row r="24" spans="1:9">
      <c r="A24" s="15" t="str">
        <f>VLOOKUP(B24,'Original 80 Items'!$A$1:$B$80,2,0)</f>
        <v>-The controls were very natural to me.</v>
      </c>
      <c r="B24" s="15" t="s">
        <v>124</v>
      </c>
      <c r="C24" s="15" t="s">
        <v>441</v>
      </c>
      <c r="D24" s="15">
        <v>0.01</v>
      </c>
      <c r="E24" s="15">
        <v>1E-3</v>
      </c>
      <c r="F24" s="15" t="s">
        <v>1120</v>
      </c>
      <c r="G24" s="17" t="s">
        <v>1183</v>
      </c>
      <c r="H24" s="15">
        <v>-3.3000000000000002E-2</v>
      </c>
      <c r="I24" s="15">
        <v>-2.9000000000000001E-2</v>
      </c>
    </row>
    <row r="25" spans="1:9">
      <c r="A25" s="15" t="str">
        <f>VLOOKUP(B25,'Original 80 Items'!$A$1:$B$80,2,0)</f>
        <v>-My body felt drained after gameplay.</v>
      </c>
      <c r="B25" s="15" t="s">
        <v>126</v>
      </c>
      <c r="C25" s="15">
        <v>-6.0000000000000001E-3</v>
      </c>
      <c r="D25" s="15">
        <v>2.5000000000000001E-2</v>
      </c>
      <c r="E25" s="15">
        <v>4.4999999999999998E-2</v>
      </c>
      <c r="F25" s="15">
        <v>-3.9E-2</v>
      </c>
      <c r="G25" s="15">
        <v>-2.8000000000000001E-2</v>
      </c>
      <c r="H25" s="17" t="s">
        <v>999</v>
      </c>
      <c r="I25" s="15">
        <v>3.1E-2</v>
      </c>
    </row>
    <row r="26" spans="1:9">
      <c r="A26" s="15" t="str">
        <f>VLOOKUP(B26,'Original 80 Items'!$A$1:$B$80,2,0)</f>
        <v>-The game controls were easy to handle for me.</v>
      </c>
      <c r="B26" s="15" t="s">
        <v>129</v>
      </c>
      <c r="C26" s="15" t="s">
        <v>1139</v>
      </c>
      <c r="D26" s="15">
        <v>-0.05</v>
      </c>
      <c r="E26" s="15">
        <v>3.7999999999999999E-2</v>
      </c>
      <c r="F26" s="15">
        <v>-8.9999999999999993E-3</v>
      </c>
      <c r="G26" s="17" t="s">
        <v>561</v>
      </c>
      <c r="H26" s="15">
        <v>-1.2E-2</v>
      </c>
      <c r="I26" s="15" t="s">
        <v>363</v>
      </c>
    </row>
    <row r="27" spans="1:9">
      <c r="A27" s="15" t="str">
        <f>VLOOKUP(B27,'Original 80 Items'!$A$1:$B$80,2,0)</f>
        <v>-The game was physically demanding.</v>
      </c>
      <c r="B27" s="15" t="s">
        <v>130</v>
      </c>
      <c r="C27" s="15">
        <v>3.5000000000000003E-2</v>
      </c>
      <c r="D27" s="15">
        <v>-1.6E-2</v>
      </c>
      <c r="E27" s="15">
        <v>0.03</v>
      </c>
      <c r="F27" s="15">
        <v>2.7E-2</v>
      </c>
      <c r="G27" s="15">
        <v>-2.8000000000000001E-2</v>
      </c>
      <c r="H27" s="15" t="s">
        <v>294</v>
      </c>
      <c r="I27" s="17" t="s">
        <v>771</v>
      </c>
    </row>
    <row r="28" spans="1:9">
      <c r="A28" s="15" t="str">
        <f>VLOOKUP(B28,'Original 80 Items'!$A$1:$B$80,2,0)</f>
        <v>-The game controls tripped me up.</v>
      </c>
      <c r="B28" s="15" t="s">
        <v>132</v>
      </c>
      <c r="C28" s="15" t="s">
        <v>414</v>
      </c>
      <c r="D28" s="15" t="s">
        <v>372</v>
      </c>
      <c r="E28" s="15">
        <v>-5.3999999999999999E-2</v>
      </c>
      <c r="F28" s="15">
        <v>-2.1000000000000001E-2</v>
      </c>
      <c r="G28" s="17" t="s">
        <v>992</v>
      </c>
      <c r="H28" s="15">
        <v>6.6000000000000003E-2</v>
      </c>
      <c r="I28" s="15" t="s">
        <v>437</v>
      </c>
    </row>
    <row r="29" spans="1:9">
      <c r="A29" s="15" t="str">
        <f>VLOOKUP(B29,'Original 80 Items'!$A$1:$B$80,2,0)</f>
        <v>-I was tired after playing this game.</v>
      </c>
      <c r="B29" s="15" t="s">
        <v>136</v>
      </c>
      <c r="C29" s="15" t="s">
        <v>264</v>
      </c>
      <c r="D29" s="15">
        <v>1.7999999999999999E-2</v>
      </c>
      <c r="E29" s="15">
        <v>-8.0000000000000002E-3</v>
      </c>
      <c r="F29" s="15">
        <v>5.0000000000000001E-3</v>
      </c>
      <c r="G29" s="15">
        <v>3.1E-2</v>
      </c>
      <c r="H29" s="17" t="s">
        <v>261</v>
      </c>
      <c r="I29" s="15">
        <v>-6.3E-2</v>
      </c>
    </row>
    <row r="30" spans="1:9">
      <c r="A30" s="15" t="str">
        <f>VLOOKUP(B30,'Original 80 Items'!$A$1:$B$80,2,0)</f>
        <v>-The physical requirements to play this game had an impact on how I played.</v>
      </c>
      <c r="B30" s="15" t="s">
        <v>137</v>
      </c>
      <c r="C30" s="15">
        <v>2E-3</v>
      </c>
      <c r="D30" s="15">
        <v>8.4000000000000005E-2</v>
      </c>
      <c r="E30" s="15">
        <v>-0.03</v>
      </c>
      <c r="F30" s="15">
        <v>3.6999999999999998E-2</v>
      </c>
      <c r="G30" s="15">
        <v>3.7999999999999999E-2</v>
      </c>
      <c r="H30" s="15">
        <v>2.4E-2</v>
      </c>
      <c r="I30" s="17" t="s">
        <v>934</v>
      </c>
    </row>
    <row r="31" spans="1:9">
      <c r="A31" s="15" t="str">
        <f>VLOOKUP(B31,'Original 80 Items'!$A$1:$B$80,2,0)</f>
        <v>-This game was socially demanding.</v>
      </c>
      <c r="B31" s="15" t="s">
        <v>141</v>
      </c>
      <c r="C31" s="15">
        <v>5.0999999999999997E-2</v>
      </c>
      <c r="D31" s="15">
        <v>-2E-3</v>
      </c>
      <c r="E31" s="15">
        <v>5.1999999999999998E-2</v>
      </c>
      <c r="F31" s="17" t="s">
        <v>676</v>
      </c>
      <c r="G31" s="15">
        <v>5.5E-2</v>
      </c>
      <c r="H31" s="15">
        <v>1.2999999999999999E-2</v>
      </c>
      <c r="I31" s="15">
        <v>7.8E-2</v>
      </c>
    </row>
    <row r="32" spans="1:9">
      <c r="A32" s="15" t="str">
        <f>VLOOKUP(B32,'Original 80 Items'!$A$1:$B$80,2,0)</f>
        <v>-While playing, I was aware of others in the game.</v>
      </c>
      <c r="B32" s="15" t="s">
        <v>142</v>
      </c>
      <c r="C32" s="15">
        <v>-1.7000000000000001E-2</v>
      </c>
      <c r="D32" s="15">
        <v>-8.2000000000000003E-2</v>
      </c>
      <c r="E32" s="15">
        <v>1.0999999999999999E-2</v>
      </c>
      <c r="F32" s="17" t="s">
        <v>875</v>
      </c>
      <c r="G32" s="15">
        <v>-5.1999999999999998E-2</v>
      </c>
      <c r="H32" s="15">
        <v>-2.1000000000000001E-2</v>
      </c>
      <c r="I32" s="15">
        <v>-2.7E-2</v>
      </c>
    </row>
    <row r="33" spans="1:11">
      <c r="A33" s="15" t="str">
        <f>VLOOKUP(B33,'Original 80 Items'!$A$1:$B$80,2,0)</f>
        <v>-During gameplay, I felt strong social connections with others.</v>
      </c>
      <c r="B33" s="15" t="s">
        <v>145</v>
      </c>
      <c r="C33" s="15">
        <v>-4.7E-2</v>
      </c>
      <c r="D33" s="15" t="s">
        <v>211</v>
      </c>
      <c r="E33" s="15">
        <v>2.7E-2</v>
      </c>
      <c r="F33" s="17" t="s">
        <v>660</v>
      </c>
      <c r="G33" s="15">
        <v>-3.5000000000000003E-2</v>
      </c>
      <c r="H33" s="15">
        <v>2.9000000000000001E-2</v>
      </c>
      <c r="I33" s="15">
        <v>-5.6000000000000001E-2</v>
      </c>
    </row>
    <row r="34" spans="1:11">
      <c r="A34" s="15" t="str">
        <f>VLOOKUP(B34,'Original 80 Items'!$A$1:$B$80,2,0)</f>
        <v>-I felt obligated to others, while playing.</v>
      </c>
      <c r="B34" s="15" t="s">
        <v>147</v>
      </c>
      <c r="C34" s="15" t="s">
        <v>242</v>
      </c>
      <c r="D34" s="15">
        <v>5.0000000000000001E-3</v>
      </c>
      <c r="E34" s="15">
        <v>-8.9999999999999993E-3</v>
      </c>
      <c r="F34" s="17" t="s">
        <v>683</v>
      </c>
      <c r="G34" s="15" t="s">
        <v>421</v>
      </c>
      <c r="H34" s="15">
        <v>4.5999999999999999E-2</v>
      </c>
      <c r="I34" s="15">
        <v>1.0999999999999999E-2</v>
      </c>
    </row>
    <row r="35" spans="1:11">
      <c r="A35" s="15" t="str">
        <f>VLOOKUP(B35,'Original 80 Items'!$A$1:$B$80,2,0)</f>
        <v>-I was compelled to interact with others in the game.</v>
      </c>
      <c r="B35" s="15" t="s">
        <v>152</v>
      </c>
      <c r="C35" s="15">
        <v>-3.1E-2</v>
      </c>
      <c r="D35" s="15" t="s">
        <v>605</v>
      </c>
      <c r="E35" s="15">
        <v>-2.1999999999999999E-2</v>
      </c>
      <c r="F35" s="17" t="s">
        <v>609</v>
      </c>
      <c r="G35" s="15">
        <v>-3.1E-2</v>
      </c>
      <c r="H35" s="15">
        <v>-1.7999999999999999E-2</v>
      </c>
      <c r="I35" s="15">
        <v>1.2E-2</v>
      </c>
    </row>
    <row r="36" spans="1:11">
      <c r="A36" s="15" t="str">
        <f>VLOOKUP(B36,'Original 80 Items'!$A$1:$B$80,2,0)</f>
        <v>-Being around others in the game had an impact on how I played.</v>
      </c>
      <c r="B36" s="15" t="s">
        <v>156</v>
      </c>
      <c r="C36" s="15">
        <v>4.8000000000000001E-2</v>
      </c>
      <c r="D36" s="15">
        <v>-3.1E-2</v>
      </c>
      <c r="E36" s="15">
        <v>-1.0999999999999999E-2</v>
      </c>
      <c r="F36" s="17" t="s">
        <v>367</v>
      </c>
      <c r="G36" s="15">
        <v>-2.7E-2</v>
      </c>
      <c r="H36" s="15">
        <v>7.0000000000000001E-3</v>
      </c>
      <c r="I36" s="15">
        <v>4.2000000000000003E-2</v>
      </c>
    </row>
    <row r="37" spans="1:11">
      <c r="A37" s="15" t="str">
        <f>VLOOKUP(B37,'Original 80 Items'!$A$1:$B$80,2,0)</f>
        <v>-Socializing was an important part of playing this game.</v>
      </c>
      <c r="B37" s="15" t="s">
        <v>159</v>
      </c>
      <c r="C37" s="15">
        <v>-3.0000000000000001E-3</v>
      </c>
      <c r="D37" s="15">
        <v>-2.4E-2</v>
      </c>
      <c r="E37" s="15">
        <v>-1.7000000000000001E-2</v>
      </c>
      <c r="F37" s="17" t="s">
        <v>1166</v>
      </c>
      <c r="G37" s="15">
        <v>0.03</v>
      </c>
      <c r="H37" s="15">
        <v>-5.1999999999999998E-2</v>
      </c>
      <c r="I37" s="15">
        <v>0.02</v>
      </c>
    </row>
    <row r="38" spans="1:11">
      <c r="A38" s="15" t="e">
        <f>VLOOKUP(B38,'Original 80 Items'!$A$1:$B$80,2,0)</f>
        <v>#N/A</v>
      </c>
    </row>
    <row r="39" spans="1:11">
      <c r="A39" s="15" t="e">
        <f>VLOOKUP(B39,'Original 80 Items'!$A$1:$B$80,2,0)</f>
        <v>#N/A</v>
      </c>
    </row>
    <row r="40" spans="1:11">
      <c r="A40" s="15" t="e">
        <f>VLOOKUP(B40,'Original 80 Items'!$A$1:$B$80,2,0)</f>
        <v>#N/A</v>
      </c>
      <c r="D40" s="15" t="s">
        <v>1008</v>
      </c>
      <c r="E40" s="15" t="s">
        <v>1009</v>
      </c>
      <c r="F40" s="15" t="s">
        <v>1010</v>
      </c>
      <c r="G40" s="15" t="s">
        <v>1011</v>
      </c>
      <c r="H40" s="15" t="s">
        <v>1012</v>
      </c>
      <c r="I40" s="15" t="s">
        <v>1013</v>
      </c>
      <c r="J40" s="24">
        <v>0.05</v>
      </c>
      <c r="K40" s="15" t="s">
        <v>1014</v>
      </c>
    </row>
    <row r="41" spans="1:11">
      <c r="A41" s="15" t="e">
        <f>VLOOKUP(B41,'Original 80 Items'!$A$1:$B$80,2,0)</f>
        <v>#N/A</v>
      </c>
      <c r="D41" s="15">
        <v>6</v>
      </c>
      <c r="E41" s="15">
        <v>7</v>
      </c>
    </row>
    <row r="42" spans="1:11">
      <c r="A42" s="15" t="e">
        <f>VLOOKUP(B42,'Original 80 Items'!$A$1:$B$80,2,0)</f>
        <v>#N/A</v>
      </c>
      <c r="D42" s="15" t="s">
        <v>1015</v>
      </c>
      <c r="E42" s="15" t="s">
        <v>1015</v>
      </c>
    </row>
    <row r="43" spans="1:11">
      <c r="D43" s="15" t="s">
        <v>82</v>
      </c>
    </row>
    <row r="44" spans="1:11">
      <c r="D44" s="15" t="s">
        <v>83</v>
      </c>
    </row>
    <row r="45" spans="1:11">
      <c r="D45" s="15" t="s">
        <v>84</v>
      </c>
    </row>
    <row r="46" spans="1:11">
      <c r="D46" s="15" t="s">
        <v>88</v>
      </c>
    </row>
    <row r="47" spans="1:11">
      <c r="D47" s="15" t="s">
        <v>89</v>
      </c>
    </row>
    <row r="48" spans="1:11">
      <c r="D48" s="15" t="s">
        <v>96</v>
      </c>
    </row>
    <row r="49" spans="4:4">
      <c r="D49" s="15" t="s">
        <v>98</v>
      </c>
    </row>
    <row r="50" spans="4:4">
      <c r="D50" s="15" t="s">
        <v>101</v>
      </c>
    </row>
    <row r="51" spans="4:4">
      <c r="D51" s="15" t="s">
        <v>103</v>
      </c>
    </row>
    <row r="52" spans="4:4">
      <c r="D52" s="15" t="s">
        <v>105</v>
      </c>
    </row>
    <row r="53" spans="4:4">
      <c r="D53" s="15" t="s">
        <v>106</v>
      </c>
    </row>
    <row r="54" spans="4:4">
      <c r="D54" s="15" t="s">
        <v>107</v>
      </c>
    </row>
    <row r="55" spans="4:4">
      <c r="D55" s="15" t="s">
        <v>108</v>
      </c>
    </row>
    <row r="56" spans="4:4">
      <c r="D56" s="15" t="s">
        <v>110</v>
      </c>
    </row>
    <row r="57" spans="4:4">
      <c r="D57" s="15" t="s">
        <v>111</v>
      </c>
    </row>
    <row r="58" spans="4:4">
      <c r="D58" s="15" t="s">
        <v>112</v>
      </c>
    </row>
    <row r="59" spans="4:4">
      <c r="D59" s="15" t="s">
        <v>113</v>
      </c>
    </row>
    <row r="60" spans="4:4">
      <c r="D60" s="15" t="s">
        <v>115</v>
      </c>
    </row>
    <row r="61" spans="4:4">
      <c r="D61" s="15" t="s">
        <v>120</v>
      </c>
    </row>
    <row r="62" spans="4:4">
      <c r="D62" s="15" t="s">
        <v>121</v>
      </c>
    </row>
    <row r="63" spans="4:4">
      <c r="D63" s="15" t="s">
        <v>122</v>
      </c>
    </row>
    <row r="64" spans="4:4">
      <c r="D64" s="15" t="s">
        <v>123</v>
      </c>
    </row>
    <row r="65" spans="4:4">
      <c r="D65" s="15" t="s">
        <v>124</v>
      </c>
    </row>
    <row r="66" spans="4:4">
      <c r="D66" s="15" t="s">
        <v>126</v>
      </c>
    </row>
    <row r="67" spans="4:4">
      <c r="D67" s="15" t="s">
        <v>129</v>
      </c>
    </row>
    <row r="68" spans="4:4">
      <c r="D68" s="15" t="s">
        <v>130</v>
      </c>
    </row>
    <row r="69" spans="4:4">
      <c r="D69" s="15" t="s">
        <v>132</v>
      </c>
    </row>
    <row r="70" spans="4:4">
      <c r="D70" s="15" t="s">
        <v>136</v>
      </c>
    </row>
    <row r="71" spans="4:4">
      <c r="D71" s="15" t="s">
        <v>137</v>
      </c>
    </row>
    <row r="72" spans="4:4">
      <c r="D72" s="15" t="s">
        <v>141</v>
      </c>
    </row>
    <row r="73" spans="4:4">
      <c r="D73" s="15" t="s">
        <v>142</v>
      </c>
    </row>
    <row r="74" spans="4:4">
      <c r="D74" s="15" t="s">
        <v>145</v>
      </c>
    </row>
    <row r="75" spans="4:4">
      <c r="D75" s="15" t="s">
        <v>147</v>
      </c>
    </row>
    <row r="76" spans="4:4">
      <c r="D76" s="15" t="s">
        <v>152</v>
      </c>
    </row>
    <row r="77" spans="4:4">
      <c r="D77" s="15" t="s">
        <v>156</v>
      </c>
    </row>
    <row r="78" spans="4:4">
      <c r="D78" s="15" t="s">
        <v>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25" zoomScaleNormal="125" zoomScalePageLayoutView="125" workbookViewId="0">
      <selection activeCell="B14" sqref="B14:B15"/>
    </sheetView>
  </sheetViews>
  <sheetFormatPr defaultColWidth="10.84765625" defaultRowHeight="12.9"/>
  <cols>
    <col min="1" max="1" width="30.6484375" style="15" customWidth="1"/>
    <col min="2" max="2" width="7.1484375" style="15" bestFit="1" customWidth="1"/>
    <col min="3" max="7" width="6.84765625" style="15" bestFit="1" customWidth="1"/>
    <col min="8" max="16384" width="10.84765625" style="15"/>
  </cols>
  <sheetData>
    <row r="1" spans="1:7" s="16" customFormat="1">
      <c r="C1" s="16">
        <v>1</v>
      </c>
      <c r="D1" s="16">
        <v>2</v>
      </c>
      <c r="E1" s="16">
        <v>3</v>
      </c>
      <c r="F1" s="16">
        <v>4</v>
      </c>
      <c r="G1" s="16">
        <v>5</v>
      </c>
    </row>
    <row r="2" spans="1:7">
      <c r="A2" s="15" t="str">
        <f>VLOOKUP(B2,'Original 80 Items'!$A$1:$B$80,2,0)</f>
        <v>-The game was cognitively demanding.</v>
      </c>
      <c r="B2" s="15" t="s">
        <v>82</v>
      </c>
      <c r="C2" s="17" t="s">
        <v>953</v>
      </c>
      <c r="D2" s="15" t="s">
        <v>793</v>
      </c>
      <c r="E2" s="15">
        <v>1.2999999999999999E-2</v>
      </c>
      <c r="F2" s="15" t="s">
        <v>492</v>
      </c>
      <c r="G2" s="15">
        <v>-5.0000000000000001E-3</v>
      </c>
    </row>
    <row r="3" spans="1:7">
      <c r="A3" s="15" t="str">
        <f>VLOOKUP(B3,'Original 80 Items'!$A$1:$B$80,2,0)</f>
        <v>-I had to think very hard when playing the game.</v>
      </c>
      <c r="B3" s="15" t="s">
        <v>83</v>
      </c>
      <c r="C3" s="17" t="s">
        <v>894</v>
      </c>
      <c r="D3" s="15">
        <v>-5.0999999999999997E-2</v>
      </c>
      <c r="E3" s="15">
        <v>8.9999999999999993E-3</v>
      </c>
      <c r="F3" s="15">
        <v>3.7999999999999999E-2</v>
      </c>
      <c r="G3" s="15">
        <v>-1.4E-2</v>
      </c>
    </row>
    <row r="4" spans="1:7">
      <c r="A4" s="15" t="str">
        <f>VLOOKUP(B4,'Original 80 Items'!$A$1:$B$80,2,0)</f>
        <v>-The game required a lot of mental gymnastics.</v>
      </c>
      <c r="B4" s="15" t="s">
        <v>84</v>
      </c>
      <c r="C4" s="17" t="s">
        <v>342</v>
      </c>
      <c r="D4" s="15">
        <v>2E-3</v>
      </c>
      <c r="E4" s="15" t="s">
        <v>418</v>
      </c>
      <c r="F4" s="15">
        <v>2.1000000000000001E-2</v>
      </c>
      <c r="G4" s="15">
        <v>3.4000000000000002E-2</v>
      </c>
    </row>
    <row r="5" spans="1:7">
      <c r="A5" s="15" t="str">
        <f>VLOOKUP(B5,'Original 80 Items'!$A$1:$B$80,2,0)</f>
        <v>-The mental challenges in this game had an impact on how I played.</v>
      </c>
      <c r="B5" s="15" t="s">
        <v>88</v>
      </c>
      <c r="C5" s="17" t="s">
        <v>769</v>
      </c>
      <c r="D5" s="15" t="s">
        <v>778</v>
      </c>
      <c r="E5" s="15">
        <v>1.7999999999999999E-2</v>
      </c>
      <c r="F5" s="15">
        <v>3.9E-2</v>
      </c>
      <c r="G5" s="15" t="s">
        <v>562</v>
      </c>
    </row>
    <row r="6" spans="1:7">
      <c r="A6" s="15" t="str">
        <f>VLOOKUP(B6,'Original 80 Items'!$A$1:$B$80,2,0)</f>
        <v>-This game doesn’t require a lot of mental effort.</v>
      </c>
      <c r="B6" s="15" t="s">
        <v>89</v>
      </c>
      <c r="C6" s="17" t="s">
        <v>548</v>
      </c>
      <c r="D6" s="15">
        <v>1.0999999999999999E-2</v>
      </c>
      <c r="E6" s="15" t="s">
        <v>338</v>
      </c>
      <c r="F6" s="15">
        <v>0.01</v>
      </c>
      <c r="G6" s="15">
        <v>-4.3999999999999997E-2</v>
      </c>
    </row>
    <row r="7" spans="1:7">
      <c r="A7" s="15" t="str">
        <f>VLOOKUP(B7,'Original 80 Items'!$A$1:$B$80,2,0)</f>
        <v>-The game made me draw on all of my mental resources.</v>
      </c>
      <c r="B7" s="15" t="s">
        <v>96</v>
      </c>
      <c r="C7" s="17" t="s">
        <v>422</v>
      </c>
      <c r="D7" s="15" t="s">
        <v>387</v>
      </c>
      <c r="E7" s="15" t="s">
        <v>262</v>
      </c>
      <c r="F7" s="15">
        <v>3.0000000000000001E-3</v>
      </c>
      <c r="G7" s="15">
        <v>-7.0000000000000001E-3</v>
      </c>
    </row>
    <row r="8" spans="1:7">
      <c r="A8" s="15" t="str">
        <f>VLOOKUP(B8,'Original 80 Items'!$A$1:$B$80,2,0)</f>
        <v>-The game stimulated my brain.</v>
      </c>
      <c r="B8" s="15" t="s">
        <v>98</v>
      </c>
      <c r="C8" s="17" t="s">
        <v>988</v>
      </c>
      <c r="D8" s="15" t="s">
        <v>359</v>
      </c>
      <c r="E8" s="15">
        <v>-5.3999999999999999E-2</v>
      </c>
      <c r="F8" s="15" t="s">
        <v>338</v>
      </c>
      <c r="G8" s="15">
        <v>4.4999999999999998E-2</v>
      </c>
    </row>
    <row r="9" spans="1:7">
      <c r="A9" s="15" t="str">
        <f>VLOOKUP(B9,'Original 80 Items'!$A$1:$B$80,2,0)</f>
        <v>-The game gave me the feels.</v>
      </c>
      <c r="B9" s="15" t="s">
        <v>103</v>
      </c>
      <c r="C9" s="15">
        <v>-2.5999999999999999E-2</v>
      </c>
      <c r="D9" s="17" t="s">
        <v>799</v>
      </c>
      <c r="E9" s="15">
        <v>8.9999999999999993E-3</v>
      </c>
      <c r="F9" s="15">
        <v>0.01</v>
      </c>
      <c r="G9" s="15">
        <v>2E-3</v>
      </c>
    </row>
    <row r="10" spans="1:7">
      <c r="A10" s="15" t="str">
        <f>VLOOKUP(B10,'Original 80 Items'!$A$1:$B$80,2,0)</f>
        <v>-I was moved by the game.</v>
      </c>
      <c r="B10" s="15" t="s">
        <v>105</v>
      </c>
      <c r="C10" s="15">
        <v>5.1999999999999998E-2</v>
      </c>
      <c r="D10" s="17" t="s">
        <v>828</v>
      </c>
      <c r="E10" s="15">
        <v>5.6000000000000001E-2</v>
      </c>
      <c r="F10" s="15">
        <v>-7.0000000000000001E-3</v>
      </c>
      <c r="G10" s="15">
        <v>-4.0000000000000001E-3</v>
      </c>
    </row>
    <row r="11" spans="1:7">
      <c r="A11" s="15" t="str">
        <f>VLOOKUP(B11,'Original 80 Items'!$A$1:$B$80,2,0)</f>
        <v>-I wasn’t emotionally invested in the outcomes of the game.</v>
      </c>
      <c r="B11" s="17" t="s">
        <v>106</v>
      </c>
      <c r="C11" s="15" t="s">
        <v>331</v>
      </c>
      <c r="D11" s="13" t="s">
        <v>989</v>
      </c>
      <c r="E11" s="15">
        <v>-6.8000000000000005E-2</v>
      </c>
      <c r="F11" s="15">
        <v>-3.0000000000000001E-3</v>
      </c>
      <c r="G11" s="15">
        <v>-3.7999999999999999E-2</v>
      </c>
    </row>
    <row r="12" spans="1:7">
      <c r="A12" s="15" t="str">
        <f>VLOOKUP(B12,'Original 80 Items'!$A$1:$B$80,2,0)</f>
        <v>-The game tugged at my heartstrings.</v>
      </c>
      <c r="B12" s="15" t="s">
        <v>110</v>
      </c>
      <c r="C12" s="15" t="s">
        <v>1167</v>
      </c>
      <c r="D12" s="17" t="s">
        <v>1196</v>
      </c>
      <c r="E12" s="15">
        <v>2.5000000000000001E-2</v>
      </c>
      <c r="F12" s="15" t="s">
        <v>418</v>
      </c>
      <c r="G12" s="15">
        <v>-1.6E-2</v>
      </c>
    </row>
    <row r="13" spans="1:7">
      <c r="A13" s="15" t="str">
        <f>VLOOKUP(B13,'Original 80 Items'!$A$1:$B$80,2,0)</f>
        <v>-I had a lot of unexpected feelings during gameplay.</v>
      </c>
      <c r="B13" s="15" t="s">
        <v>111</v>
      </c>
      <c r="C13" s="15">
        <v>0.02</v>
      </c>
      <c r="D13" s="17" t="s">
        <v>852</v>
      </c>
      <c r="E13" s="15" t="s">
        <v>674</v>
      </c>
      <c r="F13" s="15" t="s">
        <v>268</v>
      </c>
      <c r="G13" s="15" t="s">
        <v>314</v>
      </c>
    </row>
    <row r="14" spans="1:7">
      <c r="A14" s="15" t="str">
        <f>VLOOKUP(B14,'Original 80 Items'!$A$1:$B$80,2,0)</f>
        <v>-I felt emotionally detached from this game.</v>
      </c>
      <c r="B14" s="17" t="s">
        <v>112</v>
      </c>
      <c r="C14" s="15">
        <v>3.2000000000000001E-2</v>
      </c>
      <c r="D14" s="13" t="s">
        <v>998</v>
      </c>
      <c r="E14" s="15" t="s">
        <v>843</v>
      </c>
      <c r="F14" s="15">
        <v>-5.7000000000000002E-2</v>
      </c>
      <c r="G14" s="15">
        <v>-2.8000000000000001E-2</v>
      </c>
    </row>
    <row r="15" spans="1:7">
      <c r="A15" s="15" t="str">
        <f>VLOOKUP(B15,'Original 80 Items'!$A$1:$B$80,2,0)</f>
        <v>-The events in the game really didn’t matter to me.</v>
      </c>
      <c r="B15" s="17" t="s">
        <v>113</v>
      </c>
      <c r="C15" s="15">
        <v>5.0999999999999997E-2</v>
      </c>
      <c r="D15" s="13" t="s">
        <v>365</v>
      </c>
      <c r="E15" s="15" t="s">
        <v>213</v>
      </c>
      <c r="F15" s="15">
        <v>-4.2000000000000003E-2</v>
      </c>
      <c r="G15" s="15">
        <v>-7.0000000000000001E-3</v>
      </c>
    </row>
    <row r="16" spans="1:7">
      <c r="A16" s="15" t="str">
        <f>VLOOKUP(B16,'Original 80 Items'!$A$1:$B$80,2,0)</f>
        <v>-I had a strong emotional bond with the game content.</v>
      </c>
      <c r="B16" s="15" t="s">
        <v>115</v>
      </c>
      <c r="C16" s="15">
        <v>-6.0000000000000001E-3</v>
      </c>
      <c r="D16" s="17" t="s">
        <v>315</v>
      </c>
      <c r="E16" s="15">
        <v>1.4E-2</v>
      </c>
      <c r="F16" s="15" t="s">
        <v>892</v>
      </c>
      <c r="G16" s="15">
        <v>0.04</v>
      </c>
    </row>
    <row r="17" spans="1:7">
      <c r="A17" s="15" t="str">
        <f>VLOOKUP(B17,'Original 80 Items'!$A$1:$B$80,2,0)</f>
        <v>-I was physically exhausted after playing.</v>
      </c>
      <c r="B17" s="15" t="s">
        <v>120</v>
      </c>
      <c r="C17" s="15">
        <v>-1.4999999999999999E-2</v>
      </c>
      <c r="D17" s="15">
        <v>-1.9E-2</v>
      </c>
      <c r="E17" s="17" t="s">
        <v>1197</v>
      </c>
      <c r="F17" s="15" t="s">
        <v>833</v>
      </c>
      <c r="G17" s="15">
        <v>-3.2000000000000001E-2</v>
      </c>
    </row>
    <row r="18" spans="1:7">
      <c r="A18" s="15" t="str">
        <f>VLOOKUP(B18,'Original 80 Items'!$A$1:$B$80,2,0)</f>
        <v>-I felt strained after playing.</v>
      </c>
      <c r="B18" s="15" t="s">
        <v>121</v>
      </c>
      <c r="C18" s="15" t="s">
        <v>689</v>
      </c>
      <c r="D18" s="15" t="s">
        <v>833</v>
      </c>
      <c r="E18" s="17" t="s">
        <v>1039</v>
      </c>
      <c r="F18" s="15">
        <v>4.9000000000000002E-2</v>
      </c>
      <c r="G18" s="15" t="s">
        <v>566</v>
      </c>
    </row>
    <row r="19" spans="1:7">
      <c r="A19" s="15" t="str">
        <f>VLOOKUP(B19,'Original 80 Items'!$A$1:$B$80,2,0)</f>
        <v>-The game required a lot of physical movement from me.</v>
      </c>
      <c r="B19" s="15" t="s">
        <v>122</v>
      </c>
      <c r="C19" s="15" t="s">
        <v>721</v>
      </c>
      <c r="D19" s="15">
        <v>2E-3</v>
      </c>
      <c r="E19" s="13" t="s">
        <v>912</v>
      </c>
      <c r="F19" s="15">
        <v>6.4000000000000001E-2</v>
      </c>
      <c r="G19" s="15">
        <v>8.9999999999999993E-3</v>
      </c>
    </row>
    <row r="20" spans="1:7">
      <c r="A20" s="15" t="str">
        <f>VLOOKUP(B20,'Original 80 Items'!$A$1:$B$80,2,0)</f>
        <v>-The game’s controls were like second nature to me.</v>
      </c>
      <c r="B20" s="15" t="s">
        <v>123</v>
      </c>
      <c r="C20" s="15" t="s">
        <v>308</v>
      </c>
      <c r="D20" s="15">
        <v>-8.0000000000000002E-3</v>
      </c>
      <c r="E20" s="15" t="s">
        <v>1198</v>
      </c>
      <c r="F20" s="17" t="s">
        <v>296</v>
      </c>
      <c r="G20" s="15">
        <v>-3.2000000000000001E-2</v>
      </c>
    </row>
    <row r="21" spans="1:7">
      <c r="A21" s="15" t="str">
        <f>VLOOKUP(B21,'Original 80 Items'!$A$1:$B$80,2,0)</f>
        <v>-The controls were very natural to me.</v>
      </c>
      <c r="B21" s="15" t="s">
        <v>124</v>
      </c>
      <c r="C21" s="15" t="s">
        <v>1199</v>
      </c>
      <c r="D21" s="15">
        <v>2E-3</v>
      </c>
      <c r="E21" s="15" t="s">
        <v>441</v>
      </c>
      <c r="F21" s="17" t="s">
        <v>1182</v>
      </c>
      <c r="G21" s="15">
        <v>3.9E-2</v>
      </c>
    </row>
    <row r="22" spans="1:7">
      <c r="A22" s="15" t="str">
        <f>VLOOKUP(B22,'Original 80 Items'!$A$1:$B$80,2,0)</f>
        <v>-My body felt drained after gameplay.</v>
      </c>
      <c r="B22" s="15" t="s">
        <v>126</v>
      </c>
      <c r="C22" s="15" t="s">
        <v>242</v>
      </c>
      <c r="D22" s="15">
        <v>0.05</v>
      </c>
      <c r="E22" s="17" t="s">
        <v>278</v>
      </c>
      <c r="F22" s="15" t="s">
        <v>492</v>
      </c>
      <c r="G22" s="15" t="s">
        <v>829</v>
      </c>
    </row>
    <row r="23" spans="1:7">
      <c r="A23" s="15" t="str">
        <f>VLOOKUP(B23,'Original 80 Items'!$A$1:$B$80,2,0)</f>
        <v>-The game controls were easy to handle for me.</v>
      </c>
      <c r="B23" s="15" t="s">
        <v>129</v>
      </c>
      <c r="C23" s="15" t="s">
        <v>566</v>
      </c>
      <c r="D23" s="15">
        <v>-2.7E-2</v>
      </c>
      <c r="E23" s="15" t="s">
        <v>860</v>
      </c>
      <c r="F23" s="17" t="s">
        <v>840</v>
      </c>
      <c r="G23" s="15">
        <v>-1.2E-2</v>
      </c>
    </row>
    <row r="24" spans="1:7">
      <c r="A24" s="15" t="str">
        <f>VLOOKUP(B24,'Original 80 Items'!$A$1:$B$80,2,0)</f>
        <v>-The game was physically demanding.</v>
      </c>
      <c r="B24" s="15" t="s">
        <v>130</v>
      </c>
      <c r="C24" s="15">
        <v>-0.02</v>
      </c>
      <c r="D24" s="15">
        <v>1.6E-2</v>
      </c>
      <c r="E24" s="17" t="s">
        <v>614</v>
      </c>
      <c r="F24" s="15">
        <v>0</v>
      </c>
      <c r="G24" s="15">
        <v>5.8000000000000003E-2</v>
      </c>
    </row>
    <row r="25" spans="1:7">
      <c r="A25" s="15" t="str">
        <f>VLOOKUP(B25,'Original 80 Items'!$A$1:$B$80,2,0)</f>
        <v>-The game controls tripped me up.</v>
      </c>
      <c r="B25" s="15" t="s">
        <v>132</v>
      </c>
      <c r="C25" s="15" t="s">
        <v>486</v>
      </c>
      <c r="D25" s="15">
        <v>2.5999999999999999E-2</v>
      </c>
      <c r="E25" s="15" t="s">
        <v>474</v>
      </c>
      <c r="F25" s="17" t="s">
        <v>992</v>
      </c>
      <c r="G25" s="15">
        <v>-1.9E-2</v>
      </c>
    </row>
    <row r="26" spans="1:7">
      <c r="A26" s="15" t="str">
        <f>VLOOKUP(B26,'Original 80 Items'!$A$1:$B$80,2,0)</f>
        <v>-I was tired after playing this game.</v>
      </c>
      <c r="B26" s="15" t="s">
        <v>136</v>
      </c>
      <c r="C26" s="10" t="s">
        <v>519</v>
      </c>
      <c r="D26" s="15">
        <v>7.0000000000000001E-3</v>
      </c>
      <c r="E26" s="13" t="s">
        <v>249</v>
      </c>
      <c r="F26" s="15">
        <v>0</v>
      </c>
      <c r="G26" s="15">
        <v>-1.4999999999999999E-2</v>
      </c>
    </row>
    <row r="27" spans="1:7">
      <c r="A27" s="15" t="str">
        <f>VLOOKUP(B27,'Original 80 Items'!$A$1:$B$80,2,0)</f>
        <v>-The physical requirements to play this game had an impact on how I played.</v>
      </c>
      <c r="B27" s="15" t="s">
        <v>137</v>
      </c>
      <c r="C27" s="15">
        <v>-6.0999999999999999E-2</v>
      </c>
      <c r="D27" s="15">
        <v>0.06</v>
      </c>
      <c r="E27" s="13" t="s">
        <v>365</v>
      </c>
      <c r="F27" s="15">
        <v>6.0999999999999999E-2</v>
      </c>
      <c r="G27" s="15">
        <v>6.6000000000000003E-2</v>
      </c>
    </row>
    <row r="28" spans="1:7">
      <c r="A28" s="15" t="str">
        <f>VLOOKUP(B28,'Original 80 Items'!$A$1:$B$80,2,0)</f>
        <v>-This game was socially demanding.</v>
      </c>
      <c r="B28" s="15" t="s">
        <v>141</v>
      </c>
      <c r="C28" s="15">
        <v>5.7000000000000002E-2</v>
      </c>
      <c r="D28" s="15">
        <v>3.5999999999999997E-2</v>
      </c>
      <c r="E28" s="15" t="s">
        <v>414</v>
      </c>
      <c r="F28" s="15">
        <v>5.0999999999999997E-2</v>
      </c>
      <c r="G28" s="17" t="s">
        <v>676</v>
      </c>
    </row>
    <row r="29" spans="1:7">
      <c r="A29" s="15" t="str">
        <f>VLOOKUP(B29,'Original 80 Items'!$A$1:$B$80,2,0)</f>
        <v>-While playing, I was aware of others in the game.</v>
      </c>
      <c r="B29" s="15" t="s">
        <v>142</v>
      </c>
      <c r="C29" s="15">
        <v>-8.0000000000000002E-3</v>
      </c>
      <c r="D29" s="15" t="s">
        <v>452</v>
      </c>
      <c r="E29" s="15">
        <v>-4.9000000000000002E-2</v>
      </c>
      <c r="F29" s="15" t="s">
        <v>267</v>
      </c>
      <c r="G29" s="17" t="s">
        <v>828</v>
      </c>
    </row>
    <row r="30" spans="1:7">
      <c r="A30" s="15" t="str">
        <f>VLOOKUP(B30,'Original 80 Items'!$A$1:$B$80,2,0)</f>
        <v>-During gameplay, I felt strong social connections with others.</v>
      </c>
      <c r="B30" s="15" t="s">
        <v>145</v>
      </c>
      <c r="C30" s="15">
        <v>-3.5999999999999997E-2</v>
      </c>
      <c r="D30" s="15" t="s">
        <v>801</v>
      </c>
      <c r="E30" s="15">
        <v>-1.4999999999999999E-2</v>
      </c>
      <c r="F30" s="15">
        <v>-3.9E-2</v>
      </c>
      <c r="G30" s="17" t="s">
        <v>796</v>
      </c>
    </row>
    <row r="31" spans="1:7">
      <c r="A31" s="15" t="str">
        <f>VLOOKUP(B31,'Original 80 Items'!$A$1:$B$80,2,0)</f>
        <v>-I felt obligated to others, while playing.</v>
      </c>
      <c r="B31" s="15" t="s">
        <v>147</v>
      </c>
      <c r="C31" s="15" t="s">
        <v>331</v>
      </c>
      <c r="D31" s="15">
        <v>-1.2E-2</v>
      </c>
      <c r="E31" s="15">
        <v>5.3999999999999999E-2</v>
      </c>
      <c r="F31" s="15" t="s">
        <v>860</v>
      </c>
      <c r="G31" s="17" t="s">
        <v>684</v>
      </c>
    </row>
    <row r="32" spans="1:7">
      <c r="A32" s="15" t="str">
        <f>VLOOKUP(B32,'Original 80 Items'!$A$1:$B$80,2,0)</f>
        <v>-I was compelled to interact with others in the game.</v>
      </c>
      <c r="B32" s="15" t="s">
        <v>152</v>
      </c>
      <c r="C32" s="15">
        <v>-3.1E-2</v>
      </c>
      <c r="D32" s="15" t="s">
        <v>314</v>
      </c>
      <c r="E32" s="15">
        <v>0</v>
      </c>
      <c r="F32" s="15">
        <v>-3.2000000000000001E-2</v>
      </c>
      <c r="G32" s="17" t="s">
        <v>307</v>
      </c>
    </row>
    <row r="33" spans="1:7">
      <c r="A33" s="15" t="str">
        <f>VLOOKUP(B33,'Original 80 Items'!$A$1:$B$80,2,0)</f>
        <v>-Being around others in the game had an impact on how I played.</v>
      </c>
      <c r="B33" s="15" t="s">
        <v>156</v>
      </c>
      <c r="C33" s="15">
        <v>4.8000000000000001E-2</v>
      </c>
      <c r="D33" s="15">
        <v>-3.2000000000000001E-2</v>
      </c>
      <c r="E33" s="15">
        <v>3.7999999999999999E-2</v>
      </c>
      <c r="F33" s="15">
        <v>-2.8000000000000001E-2</v>
      </c>
      <c r="G33" s="17" t="s">
        <v>412</v>
      </c>
    </row>
    <row r="34" spans="1:7">
      <c r="A34" s="15" t="str">
        <f>VLOOKUP(B34,'Original 80 Items'!$A$1:$B$80,2,0)</f>
        <v>-Socializing was an important part of playing this game.</v>
      </c>
      <c r="B34" s="15" t="s">
        <v>159</v>
      </c>
      <c r="C34" s="15">
        <v>-4.0000000000000001E-3</v>
      </c>
      <c r="D34" s="15">
        <v>-3.2000000000000001E-2</v>
      </c>
      <c r="E34" s="15">
        <v>-3.3000000000000002E-2</v>
      </c>
      <c r="F34" s="15">
        <v>0.03</v>
      </c>
      <c r="G34" s="17" t="s">
        <v>1125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25" zoomScaleNormal="125" zoomScalePageLayoutView="125" workbookViewId="0">
      <selection activeCell="B14" sqref="B14:B15"/>
    </sheetView>
  </sheetViews>
  <sheetFormatPr defaultColWidth="10.84765625" defaultRowHeight="12.9"/>
  <cols>
    <col min="1" max="1" width="30.6484375" style="15" customWidth="1"/>
    <col min="2" max="2" width="7.1484375" style="15" bestFit="1" customWidth="1"/>
    <col min="3" max="8" width="6.84765625" style="15" bestFit="1" customWidth="1"/>
    <col min="9" max="16384" width="10.84765625" style="15"/>
  </cols>
  <sheetData>
    <row r="1" spans="1:8" s="16" customFormat="1"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</row>
    <row r="2" spans="1:8">
      <c r="A2" s="15" t="str">
        <f>VLOOKUP(B2,'Original 80 Items'!$A$1:$B$80,2,0)</f>
        <v>-The game was cognitively demanding.</v>
      </c>
      <c r="B2" s="15" t="s">
        <v>82</v>
      </c>
      <c r="C2" s="17" t="s">
        <v>1118</v>
      </c>
      <c r="D2" s="15" t="s">
        <v>583</v>
      </c>
      <c r="E2" s="15" t="s">
        <v>453</v>
      </c>
      <c r="F2" s="15">
        <v>-8.9999999999999993E-3</v>
      </c>
      <c r="G2" s="15">
        <v>-2E-3</v>
      </c>
      <c r="H2" s="15">
        <v>2.1000000000000001E-2</v>
      </c>
    </row>
    <row r="3" spans="1:8">
      <c r="A3" s="15" t="str">
        <f>VLOOKUP(B3,'Original 80 Items'!$A$1:$B$80,2,0)</f>
        <v>-I had to think very hard when playing the game.</v>
      </c>
      <c r="B3" s="15" t="s">
        <v>83</v>
      </c>
      <c r="C3" s="17" t="s">
        <v>379</v>
      </c>
      <c r="D3" s="15">
        <v>-5.1999999999999998E-2</v>
      </c>
      <c r="E3" s="15">
        <v>3.5999999999999997E-2</v>
      </c>
      <c r="F3" s="15">
        <v>-1.4999999999999999E-2</v>
      </c>
      <c r="G3" s="15">
        <v>1.6E-2</v>
      </c>
      <c r="H3" s="15">
        <v>-5.0000000000000001E-3</v>
      </c>
    </row>
    <row r="4" spans="1:8">
      <c r="A4" s="15" t="str">
        <f>VLOOKUP(B4,'Original 80 Items'!$A$1:$B$80,2,0)</f>
        <v>-The game required a lot of mental gymnastics.</v>
      </c>
      <c r="B4" s="15" t="s">
        <v>84</v>
      </c>
      <c r="C4" s="17" t="s">
        <v>342</v>
      </c>
      <c r="D4" s="15">
        <v>1E-3</v>
      </c>
      <c r="E4" s="15">
        <v>1.9E-2</v>
      </c>
      <c r="F4" s="15">
        <v>3.2000000000000001E-2</v>
      </c>
      <c r="G4" s="15">
        <v>4.2000000000000003E-2</v>
      </c>
      <c r="H4" s="15">
        <v>3.3000000000000002E-2</v>
      </c>
    </row>
    <row r="5" spans="1:8">
      <c r="A5" s="15" t="str">
        <f>VLOOKUP(B5,'Original 80 Items'!$A$1:$B$80,2,0)</f>
        <v>-The mental challenges in this game had an impact on how I played.</v>
      </c>
      <c r="B5" s="15" t="s">
        <v>88</v>
      </c>
      <c r="C5" s="17" t="s">
        <v>323</v>
      </c>
      <c r="D5" s="15" t="s">
        <v>275</v>
      </c>
      <c r="E5" s="15">
        <v>0.04</v>
      </c>
      <c r="F5" s="15" t="s">
        <v>611</v>
      </c>
      <c r="G5" s="15">
        <v>6.3E-2</v>
      </c>
      <c r="H5" s="15">
        <v>-4.2999999999999997E-2</v>
      </c>
    </row>
    <row r="6" spans="1:8">
      <c r="A6" s="15" t="str">
        <f>VLOOKUP(B6,'Original 80 Items'!$A$1:$B$80,2,0)</f>
        <v>-This game doesn’t require a lot of mental effort.</v>
      </c>
      <c r="B6" s="15" t="s">
        <v>89</v>
      </c>
      <c r="C6" s="17" t="s">
        <v>816</v>
      </c>
      <c r="D6" s="15">
        <v>7.0000000000000001E-3</v>
      </c>
      <c r="E6" s="15">
        <v>2E-3</v>
      </c>
      <c r="F6" s="15">
        <v>-0.05</v>
      </c>
      <c r="G6" s="15" t="s">
        <v>302</v>
      </c>
      <c r="H6" s="15">
        <v>6.0000000000000001E-3</v>
      </c>
    </row>
    <row r="7" spans="1:8">
      <c r="A7" s="15" t="str">
        <f>VLOOKUP(B7,'Original 80 Items'!$A$1:$B$80,2,0)</f>
        <v>-The game made me draw on all of my mental resources.</v>
      </c>
      <c r="B7" s="15" t="s">
        <v>96</v>
      </c>
      <c r="C7" s="17" t="s">
        <v>487</v>
      </c>
      <c r="D7" s="15" t="s">
        <v>233</v>
      </c>
      <c r="E7" s="15">
        <v>2E-3</v>
      </c>
      <c r="F7" s="15">
        <v>-8.0000000000000002E-3</v>
      </c>
      <c r="G7" s="15">
        <v>0.06</v>
      </c>
      <c r="H7" s="15">
        <v>2.4E-2</v>
      </c>
    </row>
    <row r="8" spans="1:8">
      <c r="A8" s="15" t="str">
        <f>VLOOKUP(B8,'Original 80 Items'!$A$1:$B$80,2,0)</f>
        <v>-The game stimulated my brain.</v>
      </c>
      <c r="B8" s="15" t="s">
        <v>98</v>
      </c>
      <c r="C8" s="17" t="s">
        <v>988</v>
      </c>
      <c r="D8" s="15" t="s">
        <v>387</v>
      </c>
      <c r="E8" s="15" t="s">
        <v>427</v>
      </c>
      <c r="F8" s="15">
        <v>4.2000000000000003E-2</v>
      </c>
      <c r="G8" s="15">
        <v>-2.5999999999999999E-2</v>
      </c>
      <c r="H8" s="15">
        <v>-2.7E-2</v>
      </c>
    </row>
    <row r="9" spans="1:8">
      <c r="A9" s="15" t="str">
        <f>VLOOKUP(B9,'Original 80 Items'!$A$1:$B$80,2,0)</f>
        <v>-The game gave me the feels.</v>
      </c>
      <c r="B9" s="15" t="s">
        <v>103</v>
      </c>
      <c r="C9" s="15">
        <v>-3.5000000000000003E-2</v>
      </c>
      <c r="D9" s="17" t="s">
        <v>799</v>
      </c>
      <c r="E9" s="15">
        <v>1.6E-2</v>
      </c>
      <c r="F9" s="15">
        <v>6.0000000000000001E-3</v>
      </c>
      <c r="G9" s="15">
        <v>5.8000000000000003E-2</v>
      </c>
      <c r="H9" s="15">
        <v>-4.2999999999999997E-2</v>
      </c>
    </row>
    <row r="10" spans="1:8">
      <c r="A10" s="15" t="str">
        <f>VLOOKUP(B10,'Original 80 Items'!$A$1:$B$80,2,0)</f>
        <v>-I was moved by the game.</v>
      </c>
      <c r="B10" s="15" t="s">
        <v>105</v>
      </c>
      <c r="C10" s="15">
        <v>5.2999999999999999E-2</v>
      </c>
      <c r="D10" s="17" t="s">
        <v>1043</v>
      </c>
      <c r="E10" s="15">
        <v>-6.0000000000000001E-3</v>
      </c>
      <c r="F10" s="15">
        <v>-5.0000000000000001E-3</v>
      </c>
      <c r="G10" s="15">
        <v>3.9E-2</v>
      </c>
      <c r="H10" s="15">
        <v>3.9E-2</v>
      </c>
    </row>
    <row r="11" spans="1:8">
      <c r="A11" s="15" t="str">
        <f>VLOOKUP(B11,'Original 80 Items'!$A$1:$B$80,2,0)</f>
        <v>-I wasn’t emotionally invested in the outcomes of the game.</v>
      </c>
      <c r="B11" s="15" t="s">
        <v>106</v>
      </c>
      <c r="C11" s="15" t="s">
        <v>319</v>
      </c>
      <c r="D11" s="13" t="s">
        <v>537</v>
      </c>
      <c r="E11" s="15">
        <v>-5.0000000000000001E-3</v>
      </c>
      <c r="F11" s="15">
        <v>-3.9E-2</v>
      </c>
      <c r="G11" s="15">
        <v>-3.4000000000000002E-2</v>
      </c>
      <c r="H11" s="15">
        <v>-2.5000000000000001E-2</v>
      </c>
    </row>
    <row r="12" spans="1:8">
      <c r="A12" s="15" t="str">
        <f>VLOOKUP(B12,'Original 80 Items'!$A$1:$B$80,2,0)</f>
        <v>-The game tugged at my heartstrings.</v>
      </c>
      <c r="B12" s="15" t="s">
        <v>110</v>
      </c>
      <c r="C12" s="15">
        <v>-4.9000000000000002E-2</v>
      </c>
      <c r="D12" s="17" t="s">
        <v>1200</v>
      </c>
      <c r="E12" s="15" t="s">
        <v>268</v>
      </c>
      <c r="F12" s="15">
        <v>-1.4999999999999999E-2</v>
      </c>
      <c r="G12" s="15">
        <v>2.1999999999999999E-2</v>
      </c>
      <c r="H12" s="15">
        <v>1.9E-2</v>
      </c>
    </row>
    <row r="13" spans="1:8">
      <c r="A13" s="15" t="str">
        <f>VLOOKUP(B13,'Original 80 Items'!$A$1:$B$80,2,0)</f>
        <v>-I had a lot of unexpected feelings during gameplay.</v>
      </c>
      <c r="B13" s="15" t="s">
        <v>111</v>
      </c>
      <c r="C13" s="15">
        <v>7.0000000000000001E-3</v>
      </c>
      <c r="D13" s="17" t="s">
        <v>328</v>
      </c>
      <c r="E13" s="15" t="s">
        <v>314</v>
      </c>
      <c r="F13" s="15" t="s">
        <v>480</v>
      </c>
      <c r="G13" s="10" t="s">
        <v>204</v>
      </c>
      <c r="H13" s="15">
        <v>-0.02</v>
      </c>
    </row>
    <row r="14" spans="1:8">
      <c r="A14" s="15" t="str">
        <f>VLOOKUP(B14,'Original 80 Items'!$A$1:$B$80,2,0)</f>
        <v>-I felt emotionally detached from this game.</v>
      </c>
      <c r="B14" s="15" t="s">
        <v>112</v>
      </c>
      <c r="C14" s="15">
        <v>4.3999999999999997E-2</v>
      </c>
      <c r="D14" s="13" t="s">
        <v>1084</v>
      </c>
      <c r="E14" s="15">
        <v>-6.4000000000000001E-2</v>
      </c>
      <c r="F14" s="15">
        <v>-3.5000000000000003E-2</v>
      </c>
      <c r="G14" s="15" t="s">
        <v>718</v>
      </c>
      <c r="H14" s="15">
        <v>0.05</v>
      </c>
    </row>
    <row r="15" spans="1:8">
      <c r="A15" s="15" t="str">
        <f>VLOOKUP(B15,'Original 80 Items'!$A$1:$B$80,2,0)</f>
        <v>-The events in the game really didn’t matter to me.</v>
      </c>
      <c r="B15" s="15" t="s">
        <v>113</v>
      </c>
      <c r="C15" s="15">
        <v>5.0999999999999997E-2</v>
      </c>
      <c r="D15" s="13" t="s">
        <v>681</v>
      </c>
      <c r="E15" s="15">
        <v>-4.4999999999999998E-2</v>
      </c>
      <c r="F15" s="15">
        <v>-8.9999999999999993E-3</v>
      </c>
      <c r="G15" s="15">
        <v>-8.1000000000000003E-2</v>
      </c>
      <c r="H15" s="15">
        <v>-4.2999999999999997E-2</v>
      </c>
    </row>
    <row r="16" spans="1:8">
      <c r="A16" s="15" t="str">
        <f>VLOOKUP(B16,'Original 80 Items'!$A$1:$B$80,2,0)</f>
        <v>-I had a strong emotional bond with the game content.</v>
      </c>
      <c r="B16" s="15" t="s">
        <v>115</v>
      </c>
      <c r="C16" s="15">
        <v>7.0000000000000001E-3</v>
      </c>
      <c r="D16" s="17" t="s">
        <v>639</v>
      </c>
      <c r="E16" s="15" t="s">
        <v>501</v>
      </c>
      <c r="F16" s="15">
        <v>3.4000000000000002E-2</v>
      </c>
      <c r="G16" s="15">
        <v>-0.05</v>
      </c>
      <c r="H16" s="15" t="s">
        <v>346</v>
      </c>
    </row>
    <row r="17" spans="1:8">
      <c r="A17" s="15" t="str">
        <f>VLOOKUP(B17,'Original 80 Items'!$A$1:$B$80,2,0)</f>
        <v>-I was physically exhausted after playing.</v>
      </c>
      <c r="B17" s="15" t="s">
        <v>120</v>
      </c>
      <c r="C17" s="15" t="s">
        <v>198</v>
      </c>
      <c r="D17" s="15">
        <v>-0.01</v>
      </c>
      <c r="E17" s="15" t="s">
        <v>1167</v>
      </c>
      <c r="F17" s="15">
        <v>-1.4999999999999999E-2</v>
      </c>
      <c r="G17" s="17" t="s">
        <v>415</v>
      </c>
      <c r="H17" s="15" t="s">
        <v>222</v>
      </c>
    </row>
    <row r="18" spans="1:8">
      <c r="A18" s="15" t="str">
        <f>VLOOKUP(B18,'Original 80 Items'!$A$1:$B$80,2,0)</f>
        <v>-I felt strained after playing.</v>
      </c>
      <c r="B18" s="15" t="s">
        <v>121</v>
      </c>
      <c r="C18" s="15" t="s">
        <v>421</v>
      </c>
      <c r="D18" s="15" t="s">
        <v>782</v>
      </c>
      <c r="E18" s="15" t="s">
        <v>262</v>
      </c>
      <c r="F18" s="15" t="s">
        <v>406</v>
      </c>
      <c r="G18" s="17" t="s">
        <v>194</v>
      </c>
      <c r="H18" s="15">
        <v>7.0999999999999994E-2</v>
      </c>
    </row>
    <row r="19" spans="1:8">
      <c r="A19" s="15" t="str">
        <f>VLOOKUP(B19,'Original 80 Items'!$A$1:$B$80,2,0)</f>
        <v>-The game required a lot of physical movement from me.</v>
      </c>
      <c r="B19" s="15" t="s">
        <v>122</v>
      </c>
      <c r="C19" s="15">
        <v>-3.7999999999999999E-2</v>
      </c>
      <c r="D19" s="15">
        <v>-1.0999999999999999E-2</v>
      </c>
      <c r="E19" s="15">
        <v>3.5999999999999997E-2</v>
      </c>
      <c r="F19" s="15">
        <v>-2.7E-2</v>
      </c>
      <c r="G19" s="15">
        <v>-7.0000000000000001E-3</v>
      </c>
      <c r="H19" s="17" t="s">
        <v>746</v>
      </c>
    </row>
    <row r="20" spans="1:8">
      <c r="A20" s="15" t="str">
        <f>VLOOKUP(B20,'Original 80 Items'!$A$1:$B$80,2,0)</f>
        <v>-The game’s controls were like second nature to me.</v>
      </c>
      <c r="B20" s="15" t="s">
        <v>123</v>
      </c>
      <c r="C20" s="15" t="s">
        <v>1083</v>
      </c>
      <c r="D20" s="15">
        <v>-6.0000000000000001E-3</v>
      </c>
      <c r="E20" s="17" t="s">
        <v>1059</v>
      </c>
      <c r="F20" s="15">
        <v>-2.7E-2</v>
      </c>
      <c r="G20" s="15">
        <v>1E-3</v>
      </c>
      <c r="H20" s="15" t="s">
        <v>303</v>
      </c>
    </row>
    <row r="21" spans="1:8">
      <c r="A21" s="15" t="str">
        <f>VLOOKUP(B21,'Original 80 Items'!$A$1:$B$80,2,0)</f>
        <v>-The controls were very natural to me.</v>
      </c>
      <c r="B21" s="15" t="s">
        <v>124</v>
      </c>
      <c r="C21" s="15" t="s">
        <v>1201</v>
      </c>
      <c r="D21" s="15">
        <v>3.0000000000000001E-3</v>
      </c>
      <c r="E21" s="17" t="s">
        <v>1182</v>
      </c>
      <c r="F21" s="15" t="s">
        <v>1127</v>
      </c>
      <c r="G21" s="15">
        <v>-3.2000000000000001E-2</v>
      </c>
      <c r="H21" s="15">
        <v>-2.5000000000000001E-2</v>
      </c>
    </row>
    <row r="22" spans="1:8">
      <c r="A22" s="15" t="str">
        <f>VLOOKUP(B22,'Original 80 Items'!$A$1:$B$80,2,0)</f>
        <v>-My body felt drained after gameplay.</v>
      </c>
      <c r="B22" s="15" t="s">
        <v>126</v>
      </c>
      <c r="C22" s="15">
        <v>8.9999999999999993E-3</v>
      </c>
      <c r="D22" s="15" t="s">
        <v>1068</v>
      </c>
      <c r="E22" s="15">
        <v>-3.9E-2</v>
      </c>
      <c r="F22" s="15">
        <v>-3.6999999999999998E-2</v>
      </c>
      <c r="G22" s="17" t="s">
        <v>1160</v>
      </c>
      <c r="H22" s="15">
        <v>2.5999999999999999E-2</v>
      </c>
    </row>
    <row r="23" spans="1:8">
      <c r="A23" s="15" t="str">
        <f>VLOOKUP(B23,'Original 80 Items'!$A$1:$B$80,2,0)</f>
        <v>-The game controls were easy to handle for me.</v>
      </c>
      <c r="B23" s="15" t="s">
        <v>129</v>
      </c>
      <c r="C23" s="15" t="s">
        <v>677</v>
      </c>
      <c r="D23" s="15">
        <v>-2.7E-2</v>
      </c>
      <c r="E23" s="17" t="s">
        <v>799</v>
      </c>
      <c r="F23" s="15">
        <v>-1.4E-2</v>
      </c>
      <c r="G23" s="15">
        <v>-2.1000000000000001E-2</v>
      </c>
      <c r="H23" s="15" t="s">
        <v>336</v>
      </c>
    </row>
    <row r="24" spans="1:8">
      <c r="A24" s="15" t="str">
        <f>VLOOKUP(B24,'Original 80 Items'!$A$1:$B$80,2,0)</f>
        <v>-The game was physically demanding.</v>
      </c>
      <c r="B24" s="15" t="s">
        <v>130</v>
      </c>
      <c r="C24" s="15">
        <v>3.6999999999999998E-2</v>
      </c>
      <c r="D24" s="15">
        <v>2E-3</v>
      </c>
      <c r="E24" s="15">
        <v>-3.2000000000000001E-2</v>
      </c>
      <c r="F24" s="15">
        <v>2.3E-2</v>
      </c>
      <c r="G24" s="15">
        <v>8.1000000000000003E-2</v>
      </c>
      <c r="H24" s="17" t="s">
        <v>379</v>
      </c>
    </row>
    <row r="25" spans="1:8">
      <c r="A25" s="15" t="str">
        <f>VLOOKUP(B25,'Original 80 Items'!$A$1:$B$80,2,0)</f>
        <v>-The game controls tripped me up.</v>
      </c>
      <c r="B25" s="15" t="s">
        <v>132</v>
      </c>
      <c r="C25" s="15" t="s">
        <v>351</v>
      </c>
      <c r="D25" s="15">
        <v>2.7E-2</v>
      </c>
      <c r="E25" s="17" t="s">
        <v>557</v>
      </c>
      <c r="F25" s="15">
        <v>-1.7999999999999999E-2</v>
      </c>
      <c r="G25" s="15">
        <v>7.3999999999999996E-2</v>
      </c>
      <c r="H25" s="15" t="s">
        <v>202</v>
      </c>
    </row>
    <row r="26" spans="1:8">
      <c r="A26" s="15" t="str">
        <f>VLOOKUP(B26,'Original 80 Items'!$A$1:$B$80,2,0)</f>
        <v>-I was tired after playing this game.</v>
      </c>
      <c r="B26" s="15" t="s">
        <v>136</v>
      </c>
      <c r="C26" s="15" t="s">
        <v>461</v>
      </c>
      <c r="D26" s="15">
        <v>1.7000000000000001E-2</v>
      </c>
      <c r="E26" s="15">
        <v>2.7E-2</v>
      </c>
      <c r="F26" s="15">
        <v>7.0000000000000001E-3</v>
      </c>
      <c r="G26" s="17" t="s">
        <v>710</v>
      </c>
      <c r="H26" s="15">
        <v>-7.3999999999999996E-2</v>
      </c>
    </row>
    <row r="27" spans="1:8">
      <c r="A27" s="15" t="str">
        <f>VLOOKUP(B27,'Original 80 Items'!$A$1:$B$80,2,0)</f>
        <v>-The physical requirements to play this game had an impact on how I played.</v>
      </c>
      <c r="B27" s="15" t="s">
        <v>137</v>
      </c>
      <c r="C27" s="15">
        <v>-4.0000000000000001E-3</v>
      </c>
      <c r="D27" s="15">
        <v>5.0999999999999997E-2</v>
      </c>
      <c r="E27" s="15">
        <v>0.04</v>
      </c>
      <c r="F27" s="15">
        <v>3.7999999999999999E-2</v>
      </c>
      <c r="G27" s="15">
        <v>2.5000000000000001E-2</v>
      </c>
      <c r="H27" s="17" t="s">
        <v>493</v>
      </c>
    </row>
    <row r="28" spans="1:8">
      <c r="A28" s="15" t="str">
        <f>VLOOKUP(B28,'Original 80 Items'!$A$1:$B$80,2,0)</f>
        <v>-This game was socially demanding.</v>
      </c>
      <c r="B28" s="15" t="s">
        <v>141</v>
      </c>
      <c r="C28" s="15">
        <v>6.0999999999999999E-2</v>
      </c>
      <c r="D28" s="15">
        <v>3.5000000000000003E-2</v>
      </c>
      <c r="E28" s="15">
        <v>0.05</v>
      </c>
      <c r="F28" s="17" t="s">
        <v>960</v>
      </c>
      <c r="G28" s="15">
        <v>7.0000000000000001E-3</v>
      </c>
      <c r="H28" s="15">
        <v>7.5999999999999998E-2</v>
      </c>
    </row>
    <row r="29" spans="1:8">
      <c r="A29" s="15" t="str">
        <f>VLOOKUP(B29,'Original 80 Items'!$A$1:$B$80,2,0)</f>
        <v>-While playing, I was aware of others in the game.</v>
      </c>
      <c r="B29" s="15" t="s">
        <v>142</v>
      </c>
      <c r="C29" s="15">
        <v>-0.01</v>
      </c>
      <c r="D29" s="15" t="s">
        <v>452</v>
      </c>
      <c r="E29" s="15" t="s">
        <v>267</v>
      </c>
      <c r="F29" s="17" t="s">
        <v>828</v>
      </c>
      <c r="G29" s="15">
        <v>-2.9000000000000001E-2</v>
      </c>
      <c r="H29" s="15">
        <v>-2.7E-2</v>
      </c>
    </row>
    <row r="30" spans="1:8">
      <c r="A30" s="15" t="str">
        <f>VLOOKUP(B30,'Original 80 Items'!$A$1:$B$80,2,0)</f>
        <v>-During gameplay, I felt strong social connections with others.</v>
      </c>
      <c r="B30" s="15" t="s">
        <v>145</v>
      </c>
      <c r="C30" s="15">
        <v>-4.8000000000000001E-2</v>
      </c>
      <c r="D30" s="15" t="s">
        <v>691</v>
      </c>
      <c r="E30" s="15">
        <v>-3.4000000000000002E-2</v>
      </c>
      <c r="F30" s="17" t="s">
        <v>1003</v>
      </c>
      <c r="G30" s="15">
        <v>4.2000000000000003E-2</v>
      </c>
      <c r="H30" s="15">
        <v>-6.6000000000000003E-2</v>
      </c>
    </row>
    <row r="31" spans="1:8">
      <c r="A31" s="15" t="str">
        <f>VLOOKUP(B31,'Original 80 Items'!$A$1:$B$80,2,0)</f>
        <v>-I felt obligated to others, while playing.</v>
      </c>
      <c r="B31" s="15" t="s">
        <v>147</v>
      </c>
      <c r="C31" s="15" t="s">
        <v>314</v>
      </c>
      <c r="D31" s="15">
        <v>-1.2E-2</v>
      </c>
      <c r="E31" s="15" t="s">
        <v>959</v>
      </c>
      <c r="F31" s="17" t="s">
        <v>1094</v>
      </c>
      <c r="G31" s="15">
        <v>4.4999999999999998E-2</v>
      </c>
      <c r="H31" s="15">
        <v>1.4E-2</v>
      </c>
    </row>
    <row r="32" spans="1:8">
      <c r="A32" s="15" t="str">
        <f>VLOOKUP(B32,'Original 80 Items'!$A$1:$B$80,2,0)</f>
        <v>-I was compelled to interact with others in the game.</v>
      </c>
      <c r="B32" s="15" t="s">
        <v>152</v>
      </c>
      <c r="C32" s="15">
        <v>-3.1E-2</v>
      </c>
      <c r="D32" s="15" t="s">
        <v>246</v>
      </c>
      <c r="E32" s="15">
        <v>-3.1E-2</v>
      </c>
      <c r="F32" s="17" t="s">
        <v>307</v>
      </c>
      <c r="G32" s="15">
        <v>-0.01</v>
      </c>
      <c r="H32" s="15">
        <v>1.4E-2</v>
      </c>
    </row>
    <row r="33" spans="1:11">
      <c r="A33" s="15" t="str">
        <f>VLOOKUP(B33,'Original 80 Items'!$A$1:$B$80,2,0)</f>
        <v>-Being around others in the game had an impact on how I played.</v>
      </c>
      <c r="B33" s="15" t="s">
        <v>156</v>
      </c>
      <c r="C33" s="15">
        <v>0.05</v>
      </c>
      <c r="D33" s="15">
        <v>-3.3000000000000002E-2</v>
      </c>
      <c r="E33" s="15">
        <v>-2.8000000000000001E-2</v>
      </c>
      <c r="F33" s="17" t="s">
        <v>607</v>
      </c>
      <c r="G33" s="15">
        <v>6.0000000000000001E-3</v>
      </c>
      <c r="H33" s="15">
        <v>0.04</v>
      </c>
    </row>
    <row r="34" spans="1:11">
      <c r="A34" s="15" t="str">
        <f>VLOOKUP(B34,'Original 80 Items'!$A$1:$B$80,2,0)</f>
        <v>-Socializing was an important part of playing this game.</v>
      </c>
      <c r="B34" s="15" t="s">
        <v>159</v>
      </c>
      <c r="C34" s="15">
        <v>-2E-3</v>
      </c>
      <c r="D34" s="15">
        <v>-3.3000000000000002E-2</v>
      </c>
      <c r="E34" s="15">
        <v>2.8000000000000001E-2</v>
      </c>
      <c r="F34" s="17" t="s">
        <v>1202</v>
      </c>
      <c r="G34" s="15">
        <v>-5.0999999999999997E-2</v>
      </c>
      <c r="H34" s="15">
        <v>1.9E-2</v>
      </c>
    </row>
    <row r="35" spans="1:11">
      <c r="A35" s="15" t="e">
        <f>VLOOKUP(B35,'Original 80 Items'!$A$1:$B$80,2,0)</f>
        <v>#N/A</v>
      </c>
      <c r="E35" s="17"/>
    </row>
    <row r="36" spans="1:11">
      <c r="A36" s="15" t="e">
        <f>VLOOKUP(B36,'Original 80 Items'!$A$1:$B$80,2,0)</f>
        <v>#N/A</v>
      </c>
      <c r="E36" s="17"/>
    </row>
    <row r="37" spans="1:11">
      <c r="A37" s="15" t="e">
        <f>VLOOKUP(B37,'Original 80 Items'!$A$1:$B$80,2,0)</f>
        <v>#N/A</v>
      </c>
      <c r="D37" s="15" t="s">
        <v>1008</v>
      </c>
      <c r="E37" s="17" t="s">
        <v>1009</v>
      </c>
      <c r="F37" s="15" t="s">
        <v>1010</v>
      </c>
      <c r="G37" s="15" t="s">
        <v>1011</v>
      </c>
      <c r="H37" s="15" t="s">
        <v>1012</v>
      </c>
      <c r="I37" s="15" t="s">
        <v>1013</v>
      </c>
      <c r="J37" s="24">
        <v>0.05</v>
      </c>
      <c r="K37" s="15" t="s">
        <v>1014</v>
      </c>
    </row>
    <row r="38" spans="1:11">
      <c r="A38" s="15" t="e">
        <f>VLOOKUP(B38,'Original 80 Items'!$A$1:$B$80,2,0)</f>
        <v>#N/A</v>
      </c>
      <c r="D38" s="15">
        <v>6</v>
      </c>
    </row>
    <row r="39" spans="1:11">
      <c r="A39" s="15" t="e">
        <f>VLOOKUP(B39,'Original 80 Items'!$A$1:$B$80,2,0)</f>
        <v>#N/A</v>
      </c>
      <c r="D39" s="15" t="s">
        <v>1015</v>
      </c>
    </row>
    <row r="40" spans="1:11">
      <c r="A40" s="15" t="e">
        <f>VLOOKUP(B40,'Original 80 Items'!$A$1:$B$80,2,0)</f>
        <v>#N/A</v>
      </c>
      <c r="D40" s="15" t="s">
        <v>82</v>
      </c>
      <c r="J40" s="24"/>
    </row>
    <row r="41" spans="1:11">
      <c r="A41" s="15" t="e">
        <f>VLOOKUP(B41,'Original 80 Items'!$A$1:$B$80,2,0)</f>
        <v>#N/A</v>
      </c>
      <c r="D41" s="15" t="s">
        <v>83</v>
      </c>
    </row>
    <row r="42" spans="1:11">
      <c r="A42" s="15" t="e">
        <f>VLOOKUP(B42,'Original 80 Items'!$A$1:$B$80,2,0)</f>
        <v>#N/A</v>
      </c>
      <c r="D42" s="15" t="s">
        <v>84</v>
      </c>
    </row>
    <row r="43" spans="1:11">
      <c r="D43" s="15" t="s">
        <v>88</v>
      </c>
    </row>
    <row r="44" spans="1:11">
      <c r="D44" s="15" t="s">
        <v>89</v>
      </c>
    </row>
    <row r="45" spans="1:11">
      <c r="D45" s="15" t="s">
        <v>96</v>
      </c>
    </row>
    <row r="46" spans="1:11">
      <c r="D46" s="15" t="s">
        <v>98</v>
      </c>
    </row>
    <row r="47" spans="1:11">
      <c r="D47" s="15" t="s">
        <v>103</v>
      </c>
    </row>
    <row r="48" spans="1:11">
      <c r="D48" s="15" t="s">
        <v>105</v>
      </c>
    </row>
    <row r="49" spans="4:4">
      <c r="D49" s="15" t="s">
        <v>106</v>
      </c>
    </row>
    <row r="50" spans="4:4">
      <c r="D50" s="15" t="s">
        <v>110</v>
      </c>
    </row>
    <row r="51" spans="4:4">
      <c r="D51" s="15" t="s">
        <v>111</v>
      </c>
    </row>
    <row r="52" spans="4:4">
      <c r="D52" s="15" t="s">
        <v>112</v>
      </c>
    </row>
    <row r="53" spans="4:4">
      <c r="D53" s="15" t="s">
        <v>113</v>
      </c>
    </row>
    <row r="54" spans="4:4">
      <c r="D54" s="15" t="s">
        <v>115</v>
      </c>
    </row>
    <row r="55" spans="4:4">
      <c r="D55" s="15" t="s">
        <v>120</v>
      </c>
    </row>
    <row r="56" spans="4:4">
      <c r="D56" s="15" t="s">
        <v>121</v>
      </c>
    </row>
    <row r="57" spans="4:4">
      <c r="D57" s="15" t="s">
        <v>122</v>
      </c>
    </row>
    <row r="58" spans="4:4">
      <c r="D58" s="15" t="s">
        <v>123</v>
      </c>
    </row>
    <row r="59" spans="4:4">
      <c r="D59" s="15" t="s">
        <v>124</v>
      </c>
    </row>
    <row r="60" spans="4:4">
      <c r="D60" s="15" t="s">
        <v>126</v>
      </c>
    </row>
    <row r="61" spans="4:4">
      <c r="D61" s="15" t="s">
        <v>129</v>
      </c>
    </row>
    <row r="62" spans="4:4">
      <c r="D62" s="15" t="s">
        <v>130</v>
      </c>
    </row>
    <row r="63" spans="4:4">
      <c r="D63" s="15" t="s">
        <v>132</v>
      </c>
    </row>
    <row r="64" spans="4:4">
      <c r="D64" s="15" t="s">
        <v>136</v>
      </c>
    </row>
    <row r="65" spans="4:4">
      <c r="D65" s="15" t="s">
        <v>137</v>
      </c>
    </row>
    <row r="66" spans="4:4">
      <c r="D66" s="15" t="s">
        <v>141</v>
      </c>
    </row>
    <row r="67" spans="4:4">
      <c r="D67" s="15" t="s">
        <v>142</v>
      </c>
    </row>
    <row r="68" spans="4:4">
      <c r="D68" s="15" t="s">
        <v>145</v>
      </c>
    </row>
    <row r="69" spans="4:4">
      <c r="D69" s="15" t="s">
        <v>147</v>
      </c>
    </row>
    <row r="70" spans="4:4">
      <c r="D70" s="15" t="s">
        <v>152</v>
      </c>
    </row>
    <row r="71" spans="4:4">
      <c r="D71" s="15" t="s">
        <v>156</v>
      </c>
    </row>
    <row r="72" spans="4:4">
      <c r="D72" s="15" t="s">
        <v>159</v>
      </c>
    </row>
    <row r="73" spans="4:4">
      <c r="D73" s="15" t="s">
        <v>142</v>
      </c>
    </row>
    <row r="74" spans="4:4">
      <c r="D74" s="15" t="s">
        <v>145</v>
      </c>
    </row>
    <row r="75" spans="4:4">
      <c r="D75" s="15" t="s">
        <v>147</v>
      </c>
    </row>
    <row r="76" spans="4:4">
      <c r="D76" s="15" t="s">
        <v>152</v>
      </c>
    </row>
    <row r="77" spans="4:4">
      <c r="D77" s="15" t="s">
        <v>156</v>
      </c>
    </row>
    <row r="78" spans="4:4">
      <c r="D78" s="15" t="s">
        <v>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15" activeCellId="2" sqref="A11 A14 A15"/>
    </sheetView>
  </sheetViews>
  <sheetFormatPr defaultColWidth="10.84765625" defaultRowHeight="18.3"/>
  <cols>
    <col min="1" max="1" width="73.5" style="27" bestFit="1" customWidth="1"/>
    <col min="2" max="2" width="9.34765625" style="27" bestFit="1" customWidth="1"/>
    <col min="3" max="6" width="8.34765625" style="27" bestFit="1" customWidth="1"/>
    <col min="7" max="8" width="7.84765625" style="27" bestFit="1" customWidth="1"/>
    <col min="9" max="9" width="8.34765625" style="27" bestFit="1" customWidth="1"/>
    <col min="10" max="16384" width="10.84765625" style="27"/>
  </cols>
  <sheetData>
    <row r="1" spans="1:9" s="26" customFormat="1"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</row>
    <row r="2" spans="1:9">
      <c r="A2" s="27" t="str">
        <f>VLOOKUP(B2,'Original 80 Items'!$A$1:$B$80,2,0)</f>
        <v>-The game was cognitively demanding.</v>
      </c>
      <c r="B2" s="27" t="s">
        <v>82</v>
      </c>
      <c r="C2" s="28" t="s">
        <v>854</v>
      </c>
      <c r="D2" s="27">
        <v>-2.9000000000000001E-2</v>
      </c>
      <c r="E2" s="27">
        <v>-3.3000000000000002E-2</v>
      </c>
      <c r="F2" s="27" t="s">
        <v>833</v>
      </c>
      <c r="G2" s="27">
        <v>-0.01</v>
      </c>
      <c r="H2" s="27">
        <v>-2E-3</v>
      </c>
      <c r="I2" s="27">
        <v>1.7999999999999999E-2</v>
      </c>
    </row>
    <row r="3" spans="1:9">
      <c r="A3" s="27" t="str">
        <f>VLOOKUP(B3,'Original 80 Items'!$A$1:$B$80,2,0)</f>
        <v>-I had to think very hard when playing the game.</v>
      </c>
      <c r="B3" s="27" t="s">
        <v>83</v>
      </c>
      <c r="C3" s="28" t="s">
        <v>200</v>
      </c>
      <c r="D3" s="27">
        <v>-2.9000000000000001E-2</v>
      </c>
      <c r="E3" s="27">
        <v>4.0000000000000001E-3</v>
      </c>
      <c r="F3" s="27">
        <v>3.1E-2</v>
      </c>
      <c r="G3" s="27">
        <v>-1.2999999999999999E-2</v>
      </c>
      <c r="H3" s="27">
        <v>0.02</v>
      </c>
      <c r="I3" s="27">
        <v>-7.0000000000000001E-3</v>
      </c>
    </row>
    <row r="4" spans="1:9">
      <c r="A4" s="27" t="str">
        <f>VLOOKUP(B4,'Original 80 Items'!$A$1:$B$80,2,0)</f>
        <v>-The game required a lot of mental gymnastics.</v>
      </c>
      <c r="B4" s="27" t="s">
        <v>84</v>
      </c>
      <c r="C4" s="28" t="s">
        <v>256</v>
      </c>
      <c r="D4" s="27">
        <v>2.4E-2</v>
      </c>
      <c r="E4" s="27">
        <v>4.0000000000000001E-3</v>
      </c>
      <c r="F4" s="27">
        <v>1.4E-2</v>
      </c>
      <c r="G4" s="27">
        <v>3.2000000000000001E-2</v>
      </c>
      <c r="H4" s="27">
        <v>4.3999999999999997E-2</v>
      </c>
      <c r="I4" s="27">
        <v>3.1E-2</v>
      </c>
    </row>
    <row r="5" spans="1:9">
      <c r="A5" s="27" t="str">
        <f>VLOOKUP(B5,'Original 80 Items'!$A$1:$B$80,2,0)</f>
        <v>-The mental challenges in this game had an impact on how I played.</v>
      </c>
      <c r="B5" s="27" t="s">
        <v>88</v>
      </c>
      <c r="C5" s="28" t="s">
        <v>964</v>
      </c>
      <c r="D5" s="27" t="s">
        <v>688</v>
      </c>
      <c r="E5" s="27">
        <v>2.1999999999999999E-2</v>
      </c>
      <c r="F5" s="27">
        <v>3.4000000000000002E-2</v>
      </c>
      <c r="G5" s="27" t="s">
        <v>562</v>
      </c>
      <c r="H5" s="27">
        <v>6.0999999999999999E-2</v>
      </c>
      <c r="I5" s="27">
        <v>-4.7E-2</v>
      </c>
    </row>
    <row r="6" spans="1:9">
      <c r="A6" s="29" t="str">
        <f>VLOOKUP(B6,'Original 80 Items'!$A$1:$B$80,2,0)</f>
        <v>-This game doesn’t require a lot of mental effort.</v>
      </c>
      <c r="B6" s="27" t="s">
        <v>89</v>
      </c>
      <c r="C6" s="28" t="s">
        <v>996</v>
      </c>
      <c r="D6" s="27" t="s">
        <v>368</v>
      </c>
      <c r="E6" s="27" t="s">
        <v>381</v>
      </c>
      <c r="F6" s="27">
        <v>1.6E-2</v>
      </c>
      <c r="G6" s="27">
        <v>-3.2000000000000001E-2</v>
      </c>
      <c r="H6" s="27">
        <v>-5.1999999999999998E-2</v>
      </c>
      <c r="I6" s="27">
        <v>8.9999999999999993E-3</v>
      </c>
    </row>
    <row r="7" spans="1:9">
      <c r="A7" s="27" t="str">
        <f>VLOOKUP(B7,'Original 80 Items'!$A$1:$B$80,2,0)</f>
        <v>-The game made me draw on all of my mental resources.</v>
      </c>
      <c r="B7" s="27" t="s">
        <v>96</v>
      </c>
      <c r="C7" s="28" t="s">
        <v>487</v>
      </c>
      <c r="D7" s="30" t="s">
        <v>227</v>
      </c>
      <c r="E7" s="27">
        <v>-2.8000000000000001E-2</v>
      </c>
      <c r="F7" s="27">
        <v>-8.9999999999999993E-3</v>
      </c>
      <c r="G7" s="27">
        <v>-1.2999999999999999E-2</v>
      </c>
      <c r="H7" s="27">
        <v>4.9000000000000002E-2</v>
      </c>
      <c r="I7" s="27">
        <v>0.02</v>
      </c>
    </row>
    <row r="8" spans="1:9">
      <c r="A8" s="27" t="str">
        <f>VLOOKUP(B8,'Original 80 Items'!$A$1:$B$80,2,0)</f>
        <v>-The game stimulated my brain.</v>
      </c>
      <c r="B8" s="27" t="s">
        <v>98</v>
      </c>
      <c r="C8" s="28" t="s">
        <v>823</v>
      </c>
      <c r="D8" s="27" t="s">
        <v>580</v>
      </c>
      <c r="E8" s="27">
        <v>2.3E-2</v>
      </c>
      <c r="F8" s="27" t="s">
        <v>565</v>
      </c>
      <c r="G8" s="27">
        <v>4.1000000000000002E-2</v>
      </c>
      <c r="H8" s="27">
        <v>-2.9000000000000001E-2</v>
      </c>
      <c r="I8" s="27">
        <v>-2.8000000000000001E-2</v>
      </c>
    </row>
    <row r="9" spans="1:9">
      <c r="A9" s="27" t="str">
        <f>VLOOKUP(B9,'Original 80 Items'!$A$1:$B$80,2,0)</f>
        <v>-The game gave me the feels.</v>
      </c>
      <c r="B9" s="27" t="s">
        <v>103</v>
      </c>
      <c r="C9" s="27">
        <v>-1.2E-2</v>
      </c>
      <c r="D9" s="28" t="s">
        <v>799</v>
      </c>
      <c r="E9" s="27">
        <v>2.1999999999999999E-2</v>
      </c>
      <c r="F9" s="27">
        <v>-8.0000000000000002E-3</v>
      </c>
      <c r="G9" s="27">
        <v>-1.2999999999999999E-2</v>
      </c>
      <c r="H9" s="27">
        <v>1.6E-2</v>
      </c>
      <c r="I9" s="27">
        <v>-4.8000000000000001E-2</v>
      </c>
    </row>
    <row r="10" spans="1:9">
      <c r="A10" s="27" t="str">
        <f>VLOOKUP(B10,'Original 80 Items'!$A$1:$B$80,2,0)</f>
        <v>-I was moved by the game.</v>
      </c>
      <c r="B10" s="27" t="s">
        <v>105</v>
      </c>
      <c r="C10" s="27" t="s">
        <v>226</v>
      </c>
      <c r="D10" s="28" t="s">
        <v>636</v>
      </c>
      <c r="E10" s="27">
        <v>7.0000000000000007E-2</v>
      </c>
      <c r="F10" s="27">
        <v>-2.5000000000000001E-2</v>
      </c>
      <c r="G10" s="27">
        <v>-1.9E-2</v>
      </c>
      <c r="H10" s="27">
        <v>1.0999999999999999E-2</v>
      </c>
      <c r="I10" s="27">
        <v>3.4000000000000002E-2</v>
      </c>
    </row>
    <row r="11" spans="1:9">
      <c r="A11" s="31" t="str">
        <f>VLOOKUP(B11,'Original 80 Items'!$A$1:$B$80,2,0)</f>
        <v>-I wasn’t emotionally invested in the outcomes of the game.</v>
      </c>
      <c r="B11" s="27" t="s">
        <v>106</v>
      </c>
      <c r="C11" s="27">
        <v>2.4E-2</v>
      </c>
      <c r="D11" s="27">
        <v>2.8000000000000001E-2</v>
      </c>
      <c r="E11" s="28" t="s">
        <v>993</v>
      </c>
      <c r="F11" s="27">
        <v>3.9E-2</v>
      </c>
      <c r="G11" s="27">
        <v>-1E-3</v>
      </c>
      <c r="H11" s="27">
        <v>7.9000000000000001E-2</v>
      </c>
      <c r="I11" s="27">
        <v>-0.02</v>
      </c>
    </row>
    <row r="12" spans="1:9">
      <c r="A12" s="32" t="str">
        <f>VLOOKUP(B12,'Original 80 Items'!$A$1:$B$80,2,0)</f>
        <v>-The game tugged at my heartstrings.</v>
      </c>
      <c r="B12" s="27" t="s">
        <v>110</v>
      </c>
      <c r="C12" s="27">
        <v>-2.7E-2</v>
      </c>
      <c r="D12" s="28" t="s">
        <v>973</v>
      </c>
      <c r="E12" s="27">
        <v>1.4999999999999999E-2</v>
      </c>
      <c r="F12" s="27" t="s">
        <v>1175</v>
      </c>
      <c r="G12" s="27">
        <v>-3.7999999999999999E-2</v>
      </c>
      <c r="H12" s="27">
        <v>-2.7E-2</v>
      </c>
      <c r="I12" s="27">
        <v>1.2E-2</v>
      </c>
    </row>
    <row r="13" spans="1:9">
      <c r="A13" s="32" t="str">
        <f>VLOOKUP(B13,'Original 80 Items'!$A$1:$B$80,2,0)</f>
        <v>-I had a lot of unexpected feelings during gameplay.</v>
      </c>
      <c r="B13" s="27" t="s">
        <v>111</v>
      </c>
      <c r="C13" s="27">
        <v>2.4E-2</v>
      </c>
      <c r="D13" s="28" t="s">
        <v>802</v>
      </c>
      <c r="E13" s="27">
        <v>-1.0999999999999999E-2</v>
      </c>
      <c r="F13" s="27">
        <v>5.7000000000000002E-2</v>
      </c>
      <c r="G13" s="27" t="s">
        <v>268</v>
      </c>
      <c r="H13" s="27" t="s">
        <v>461</v>
      </c>
      <c r="I13" s="27">
        <v>-2.5999999999999999E-2</v>
      </c>
    </row>
    <row r="14" spans="1:9">
      <c r="A14" s="31" t="str">
        <f>VLOOKUP(B14,'Original 80 Items'!$A$1:$B$80,2,0)</f>
        <v>-I felt emotionally detached from this game.</v>
      </c>
      <c r="B14" s="27" t="s">
        <v>112</v>
      </c>
      <c r="C14" s="27">
        <v>-4.0000000000000001E-3</v>
      </c>
      <c r="D14" s="27">
        <v>4.4999999999999998E-2</v>
      </c>
      <c r="E14" s="28" t="s">
        <v>416</v>
      </c>
      <c r="F14" s="27">
        <v>-2.7E-2</v>
      </c>
      <c r="G14" s="27">
        <v>0</v>
      </c>
      <c r="H14" s="27">
        <v>-2.9000000000000001E-2</v>
      </c>
      <c r="I14" s="27">
        <v>6.6000000000000003E-2</v>
      </c>
    </row>
    <row r="15" spans="1:9">
      <c r="A15" s="31" t="str">
        <f>VLOOKUP(B15,'Original 80 Items'!$A$1:$B$80,2,0)</f>
        <v>-The events in the game really didn’t matter to me.</v>
      </c>
      <c r="B15" s="27" t="s">
        <v>113</v>
      </c>
      <c r="C15" s="27">
        <v>1E-3</v>
      </c>
      <c r="D15" s="27">
        <v>5.1999999999999998E-2</v>
      </c>
      <c r="E15" s="28" t="s">
        <v>493</v>
      </c>
      <c r="F15" s="27">
        <v>-7.0000000000000001E-3</v>
      </c>
      <c r="G15" s="27">
        <v>2.7E-2</v>
      </c>
      <c r="H15" s="27">
        <v>2.1000000000000001E-2</v>
      </c>
      <c r="I15" s="27">
        <v>-3.7999999999999999E-2</v>
      </c>
    </row>
    <row r="16" spans="1:9">
      <c r="A16" s="32" t="str">
        <f>VLOOKUP(B16,'Original 80 Items'!$A$1:$B$80,2,0)</f>
        <v>-I had a strong emotional bond with the game content.</v>
      </c>
      <c r="B16" s="27" t="s">
        <v>115</v>
      </c>
      <c r="C16" s="27">
        <v>1.7000000000000001E-2</v>
      </c>
      <c r="D16" s="28" t="s">
        <v>893</v>
      </c>
      <c r="E16" s="27" t="s">
        <v>932</v>
      </c>
      <c r="F16" s="27" t="s">
        <v>308</v>
      </c>
      <c r="G16" s="27">
        <v>2.8000000000000001E-2</v>
      </c>
      <c r="H16" s="27">
        <v>-5.5E-2</v>
      </c>
      <c r="I16" s="27" t="s">
        <v>339</v>
      </c>
    </row>
    <row r="17" spans="1:9">
      <c r="A17" s="33" t="str">
        <f>VLOOKUP(B17,'Original 80 Items'!$A$1:$B$80,2,0)</f>
        <v>-I was physically exhausted after playing.</v>
      </c>
      <c r="B17" s="27" t="s">
        <v>120</v>
      </c>
      <c r="C17" s="27" t="s">
        <v>295</v>
      </c>
      <c r="D17" s="27">
        <v>-2.5999999999999999E-2</v>
      </c>
      <c r="E17" s="27">
        <v>8.9999999999999993E-3</v>
      </c>
      <c r="F17" s="27" t="s">
        <v>1162</v>
      </c>
      <c r="G17" s="27">
        <v>-1.0999999999999999E-2</v>
      </c>
      <c r="H17" s="28" t="s">
        <v>806</v>
      </c>
      <c r="I17" s="27" t="s">
        <v>275</v>
      </c>
    </row>
    <row r="18" spans="1:9">
      <c r="A18" s="33" t="str">
        <f>VLOOKUP(B18,'Original 80 Items'!$A$1:$B$80,2,0)</f>
        <v>-I felt strained after playing.</v>
      </c>
      <c r="B18" s="27" t="s">
        <v>121</v>
      </c>
      <c r="C18" s="27">
        <v>5.8000000000000003E-2</v>
      </c>
      <c r="D18" s="27">
        <v>6.0000000000000001E-3</v>
      </c>
      <c r="E18" s="27" t="s">
        <v>1024</v>
      </c>
      <c r="F18" s="27" t="s">
        <v>226</v>
      </c>
      <c r="G18" s="27" t="s">
        <v>246</v>
      </c>
      <c r="H18" s="28" t="s">
        <v>800</v>
      </c>
      <c r="I18" s="27">
        <v>6.8000000000000005E-2</v>
      </c>
    </row>
    <row r="19" spans="1:9">
      <c r="A19" s="34" t="str">
        <f>VLOOKUP(B19,'Original 80 Items'!$A$1:$B$80,2,0)</f>
        <v>-The game required a lot of physical movement from me.</v>
      </c>
      <c r="B19" s="27" t="s">
        <v>122</v>
      </c>
      <c r="C19" s="27">
        <v>-3.6999999999999998E-2</v>
      </c>
      <c r="D19" s="27">
        <v>-1E-3</v>
      </c>
      <c r="E19" s="27">
        <v>-5.0000000000000001E-3</v>
      </c>
      <c r="F19" s="27">
        <v>3.5999999999999997E-2</v>
      </c>
      <c r="G19" s="27">
        <v>-2.7E-2</v>
      </c>
      <c r="H19" s="27">
        <v>0</v>
      </c>
      <c r="I19" s="28" t="s">
        <v>388</v>
      </c>
    </row>
    <row r="20" spans="1:9">
      <c r="A20" s="35" t="str">
        <f>VLOOKUP(B20,'Original 80 Items'!$A$1:$B$80,2,0)</f>
        <v>-The game’s controls were like second nature to me.</v>
      </c>
      <c r="B20" s="27" t="s">
        <v>123</v>
      </c>
      <c r="C20" s="27" t="s">
        <v>1203</v>
      </c>
      <c r="D20" s="27">
        <v>-3.3000000000000002E-2</v>
      </c>
      <c r="E20" s="27">
        <v>3.3000000000000002E-2</v>
      </c>
      <c r="F20" s="28" t="s">
        <v>592</v>
      </c>
      <c r="G20" s="27">
        <v>-0.02</v>
      </c>
      <c r="H20" s="27">
        <v>5.0000000000000001E-3</v>
      </c>
      <c r="I20" s="27" t="s">
        <v>615</v>
      </c>
    </row>
    <row r="21" spans="1:9">
      <c r="A21" s="35" t="str">
        <f>VLOOKUP(B21,'Original 80 Items'!$A$1:$B$80,2,0)</f>
        <v>-The controls were very natural to me.</v>
      </c>
      <c r="B21" s="27" t="s">
        <v>124</v>
      </c>
      <c r="C21" s="27" t="s">
        <v>441</v>
      </c>
      <c r="D21" s="27">
        <v>1.2999999999999999E-2</v>
      </c>
      <c r="E21" s="27">
        <v>-0.01</v>
      </c>
      <c r="F21" s="28" t="s">
        <v>1182</v>
      </c>
      <c r="G21" s="27" t="s">
        <v>1144</v>
      </c>
      <c r="H21" s="27">
        <v>-3.5999999999999997E-2</v>
      </c>
      <c r="I21" s="27">
        <v>-2.7E-2</v>
      </c>
    </row>
    <row r="22" spans="1:9">
      <c r="A22" s="33" t="str">
        <f>VLOOKUP(B22,'Original 80 Items'!$A$1:$B$80,2,0)</f>
        <v>-My body felt drained after gameplay.</v>
      </c>
      <c r="B22" s="27" t="s">
        <v>126</v>
      </c>
      <c r="C22" s="27">
        <v>-8.0000000000000002E-3</v>
      </c>
      <c r="D22" s="27">
        <v>0.02</v>
      </c>
      <c r="E22" s="27">
        <v>4.1000000000000002E-2</v>
      </c>
      <c r="F22" s="27">
        <v>-3.1E-2</v>
      </c>
      <c r="G22" s="27">
        <v>-3.3000000000000002E-2</v>
      </c>
      <c r="H22" s="28" t="s">
        <v>1204</v>
      </c>
      <c r="I22" s="27">
        <v>1.7999999999999999E-2</v>
      </c>
    </row>
    <row r="23" spans="1:9">
      <c r="A23" s="35" t="str">
        <f>VLOOKUP(B23,'Original 80 Items'!$A$1:$B$80,2,0)</f>
        <v>-The game controls were easy to handle for me.</v>
      </c>
      <c r="B23" s="27" t="s">
        <v>129</v>
      </c>
      <c r="C23" s="27" t="s">
        <v>1139</v>
      </c>
      <c r="D23" s="27">
        <v>-4.4999999999999998E-2</v>
      </c>
      <c r="E23" s="27">
        <v>0.03</v>
      </c>
      <c r="F23" s="28" t="s">
        <v>598</v>
      </c>
      <c r="G23" s="27">
        <v>-8.0000000000000002E-3</v>
      </c>
      <c r="H23" s="27">
        <v>-1.4E-2</v>
      </c>
      <c r="I23" s="27" t="s">
        <v>562</v>
      </c>
    </row>
    <row r="24" spans="1:9">
      <c r="A24" s="34" t="str">
        <f>VLOOKUP(B24,'Original 80 Items'!$A$1:$B$80,2,0)</f>
        <v>-The game was physically demanding.</v>
      </c>
      <c r="B24" s="27" t="s">
        <v>130</v>
      </c>
      <c r="C24" s="27">
        <v>3.3000000000000002E-2</v>
      </c>
      <c r="D24" s="27">
        <v>-1.6E-2</v>
      </c>
      <c r="E24" s="27">
        <v>3.1E-2</v>
      </c>
      <c r="F24" s="27">
        <v>-2.9000000000000001E-2</v>
      </c>
      <c r="G24" s="27">
        <v>2.5000000000000001E-2</v>
      </c>
      <c r="H24" s="27" t="s">
        <v>294</v>
      </c>
      <c r="I24" s="28" t="s">
        <v>561</v>
      </c>
    </row>
    <row r="25" spans="1:9">
      <c r="A25" s="35" t="str">
        <f>VLOOKUP(B25,'Original 80 Items'!$A$1:$B$80,2,0)</f>
        <v>-The game controls tripped me up.</v>
      </c>
      <c r="B25" s="27" t="s">
        <v>132</v>
      </c>
      <c r="C25" s="27" t="s">
        <v>351</v>
      </c>
      <c r="D25" s="27" t="s">
        <v>264</v>
      </c>
      <c r="E25" s="27" t="s">
        <v>199</v>
      </c>
      <c r="F25" s="28" t="s">
        <v>564</v>
      </c>
      <c r="G25" s="27">
        <v>-2.3E-2</v>
      </c>
      <c r="H25" s="27">
        <v>5.1999999999999998E-2</v>
      </c>
      <c r="I25" s="27" t="s">
        <v>353</v>
      </c>
    </row>
    <row r="26" spans="1:9">
      <c r="A26" s="33" t="str">
        <f>VLOOKUP(B26,'Original 80 Items'!$A$1:$B$80,2,0)</f>
        <v>-I was tired after playing this game.</v>
      </c>
      <c r="B26" s="27" t="s">
        <v>136</v>
      </c>
      <c r="C26" s="27" t="s">
        <v>202</v>
      </c>
      <c r="D26" s="27">
        <v>8.0000000000000002E-3</v>
      </c>
      <c r="E26" s="27">
        <v>7.0000000000000001E-3</v>
      </c>
      <c r="F26" s="27">
        <v>3.2000000000000001E-2</v>
      </c>
      <c r="G26" s="27">
        <v>1.0999999999999999E-2</v>
      </c>
      <c r="H26" s="28" t="s">
        <v>324</v>
      </c>
      <c r="I26" s="27">
        <v>-7.5999999999999998E-2</v>
      </c>
    </row>
    <row r="27" spans="1:9">
      <c r="A27" s="34" t="str">
        <f>VLOOKUP(B27,'Original 80 Items'!$A$1:$B$80,2,0)</f>
        <v>-The physical requirements to play this game had an impact on how I played.</v>
      </c>
      <c r="B27" s="27" t="s">
        <v>137</v>
      </c>
      <c r="C27" s="27">
        <v>0</v>
      </c>
      <c r="D27" s="27">
        <v>7.9000000000000001E-2</v>
      </c>
      <c r="E27" s="27">
        <v>-2.7E-2</v>
      </c>
      <c r="F27" s="27">
        <v>3.7999999999999999E-2</v>
      </c>
      <c r="G27" s="27">
        <v>3.5000000000000003E-2</v>
      </c>
      <c r="H27" s="27">
        <v>2.1000000000000001E-2</v>
      </c>
      <c r="I27" s="28" t="s">
        <v>557</v>
      </c>
    </row>
    <row r="28" spans="1:9">
      <c r="A28" s="27" t="str">
        <f>VLOOKUP(B28,'Original 80 Items'!$A$1:$B$80,2,0)</f>
        <v>-This game was socially demanding.</v>
      </c>
      <c r="B28" s="27" t="s">
        <v>141</v>
      </c>
      <c r="C28" s="27">
        <v>5.3999999999999999E-2</v>
      </c>
      <c r="D28" s="27">
        <v>-2E-3</v>
      </c>
      <c r="E28" s="27">
        <v>4.5999999999999999E-2</v>
      </c>
      <c r="F28" s="27">
        <v>5.3999999999999999E-2</v>
      </c>
      <c r="G28" s="28" t="s">
        <v>881</v>
      </c>
      <c r="H28" s="27">
        <v>1.4999999999999999E-2</v>
      </c>
      <c r="I28" s="27">
        <v>7.6999999999999999E-2</v>
      </c>
    </row>
    <row r="29" spans="1:9">
      <c r="A29" s="27" t="str">
        <f>VLOOKUP(B29,'Original 80 Items'!$A$1:$B$80,2,0)</f>
        <v>-While playing, I was aware of others in the game.</v>
      </c>
      <c r="B29" s="27" t="s">
        <v>142</v>
      </c>
      <c r="C29" s="27">
        <v>-1.4E-2</v>
      </c>
      <c r="D29" s="27">
        <v>-7.8E-2</v>
      </c>
      <c r="E29" s="27">
        <v>0</v>
      </c>
      <c r="F29" s="27">
        <v>-5.2999999999999999E-2</v>
      </c>
      <c r="G29" s="28" t="s">
        <v>845</v>
      </c>
      <c r="H29" s="27">
        <v>-2.3E-2</v>
      </c>
      <c r="I29" s="27">
        <v>-2.7E-2</v>
      </c>
    </row>
    <row r="30" spans="1:9">
      <c r="A30" s="27" t="str">
        <f>VLOOKUP(B30,'Original 80 Items'!$A$1:$B$80,2,0)</f>
        <v>-During gameplay, I felt strong social connections with others.</v>
      </c>
      <c r="B30" s="27" t="s">
        <v>145</v>
      </c>
      <c r="C30" s="27">
        <v>-0.05</v>
      </c>
      <c r="D30" s="27" t="s">
        <v>220</v>
      </c>
      <c r="E30" s="27">
        <v>4.7E-2</v>
      </c>
      <c r="F30" s="27">
        <v>-3.3000000000000002E-2</v>
      </c>
      <c r="G30" s="28" t="s">
        <v>1003</v>
      </c>
      <c r="H30" s="27">
        <v>4.3999999999999997E-2</v>
      </c>
      <c r="I30" s="27">
        <v>-6.5000000000000002E-2</v>
      </c>
    </row>
    <row r="31" spans="1:9">
      <c r="A31" s="27" t="str">
        <f>VLOOKUP(B31,'Original 80 Items'!$A$1:$B$80,2,0)</f>
        <v>-I felt obligated to others, while playing.</v>
      </c>
      <c r="B31" s="27" t="s">
        <v>147</v>
      </c>
      <c r="C31" s="27" t="s">
        <v>351</v>
      </c>
      <c r="D31" s="27">
        <v>8.0000000000000002E-3</v>
      </c>
      <c r="E31" s="27">
        <v>-2.7E-2</v>
      </c>
      <c r="F31" s="27" t="s">
        <v>1068</v>
      </c>
      <c r="G31" s="28" t="s">
        <v>1094</v>
      </c>
      <c r="H31" s="27">
        <v>4.2999999999999997E-2</v>
      </c>
      <c r="I31" s="27">
        <v>1.2E-2</v>
      </c>
    </row>
    <row r="32" spans="1:9">
      <c r="A32" s="27" t="str">
        <f>VLOOKUP(B32,'Original 80 Items'!$A$1:$B$80,2,0)</f>
        <v>-I was compelled to interact with others in the game.</v>
      </c>
      <c r="B32" s="27" t="s">
        <v>152</v>
      </c>
      <c r="C32" s="27">
        <v>-2.7E-2</v>
      </c>
      <c r="D32" s="27" t="s">
        <v>689</v>
      </c>
      <c r="E32" s="27">
        <v>-3.6999999999999998E-2</v>
      </c>
      <c r="F32" s="27">
        <v>-3.4000000000000002E-2</v>
      </c>
      <c r="G32" s="28" t="s">
        <v>609</v>
      </c>
      <c r="H32" s="27">
        <v>-0.02</v>
      </c>
      <c r="I32" s="27">
        <v>1.2E-2</v>
      </c>
    </row>
    <row r="33" spans="1:9">
      <c r="A33" s="27" t="str">
        <f>VLOOKUP(B33,'Original 80 Items'!$A$1:$B$80,2,0)</f>
        <v>-Being around others in the game had an impact on how I played.</v>
      </c>
      <c r="B33" s="27" t="s">
        <v>156</v>
      </c>
      <c r="C33" s="27">
        <v>4.4999999999999998E-2</v>
      </c>
      <c r="D33" s="27">
        <v>-4.2999999999999997E-2</v>
      </c>
      <c r="E33" s="27">
        <v>8.0000000000000002E-3</v>
      </c>
      <c r="F33" s="27">
        <v>-2.5000000000000001E-2</v>
      </c>
      <c r="G33" s="28" t="s">
        <v>367</v>
      </c>
      <c r="H33" s="27">
        <v>1.2E-2</v>
      </c>
      <c r="I33" s="27">
        <v>3.9E-2</v>
      </c>
    </row>
    <row r="34" spans="1:9">
      <c r="A34" s="27" t="str">
        <f>VLOOKUP(B34,'Original 80 Items'!$A$1:$B$80,2,0)</f>
        <v>-Socializing was an important part of playing this game.</v>
      </c>
      <c r="B34" s="27" t="s">
        <v>159</v>
      </c>
      <c r="C34" s="27">
        <v>-4.0000000000000001E-3</v>
      </c>
      <c r="D34" s="27">
        <v>-2.9000000000000001E-2</v>
      </c>
      <c r="E34" s="27">
        <v>-1.2999999999999999E-2</v>
      </c>
      <c r="F34" s="27">
        <v>3.1E-2</v>
      </c>
      <c r="G34" s="28" t="s">
        <v>1125</v>
      </c>
      <c r="H34" s="27">
        <v>-0.05</v>
      </c>
      <c r="I34" s="27">
        <v>1.7999999999999999E-2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25" zoomScaleNormal="125" zoomScalePageLayoutView="125" workbookViewId="0">
      <selection activeCell="B16" sqref="B16"/>
    </sheetView>
  </sheetViews>
  <sheetFormatPr defaultColWidth="10.84765625" defaultRowHeight="12.9"/>
  <cols>
    <col min="1" max="1" width="30.6484375" style="15" customWidth="1"/>
    <col min="2" max="2" width="7.1484375" style="15" bestFit="1" customWidth="1"/>
    <col min="3" max="7" width="6.84765625" style="15" bestFit="1" customWidth="1"/>
    <col min="8" max="16384" width="10.84765625" style="15"/>
  </cols>
  <sheetData>
    <row r="1" spans="1:7" s="16" customFormat="1">
      <c r="C1" s="16">
        <v>1</v>
      </c>
      <c r="D1" s="16">
        <v>2</v>
      </c>
      <c r="E1" s="16">
        <v>3</v>
      </c>
      <c r="F1" s="16">
        <v>4</v>
      </c>
      <c r="G1" s="16">
        <v>5</v>
      </c>
    </row>
    <row r="2" spans="1:7">
      <c r="A2" s="15" t="str">
        <f>VLOOKUP(B2,'Original 80 Items'!$A$1:$B$80,2,0)</f>
        <v>-The game was cognitively demanding.</v>
      </c>
      <c r="B2" s="15" t="s">
        <v>82</v>
      </c>
      <c r="C2" s="17" t="s">
        <v>854</v>
      </c>
      <c r="D2" s="15" t="s">
        <v>453</v>
      </c>
      <c r="E2" s="15">
        <v>1.0999999999999999E-2</v>
      </c>
      <c r="F2" s="15" t="s">
        <v>303</v>
      </c>
      <c r="G2" s="15">
        <v>-7.0000000000000001E-3</v>
      </c>
    </row>
    <row r="3" spans="1:7">
      <c r="A3" s="15" t="str">
        <f>VLOOKUP(B3,'Original 80 Items'!$A$1:$B$80,2,0)</f>
        <v>-I had to think very hard when playing the game.</v>
      </c>
      <c r="B3" s="15" t="s">
        <v>83</v>
      </c>
      <c r="C3" s="17" t="s">
        <v>379</v>
      </c>
      <c r="D3" s="15">
        <v>-4.3999999999999997E-2</v>
      </c>
      <c r="E3" s="15">
        <v>8.9999999999999993E-3</v>
      </c>
      <c r="F3" s="15">
        <v>0.04</v>
      </c>
      <c r="G3" s="15">
        <v>-1.4999999999999999E-2</v>
      </c>
    </row>
    <row r="4" spans="1:7">
      <c r="A4" s="15" t="str">
        <f>VLOOKUP(B4,'Original 80 Items'!$A$1:$B$80,2,0)</f>
        <v>-The game required a lot of mental gymnastics.</v>
      </c>
      <c r="B4" s="15" t="s">
        <v>84</v>
      </c>
      <c r="C4" s="17" t="s">
        <v>1043</v>
      </c>
      <c r="D4" s="15">
        <v>0.01</v>
      </c>
      <c r="E4" s="15" t="s">
        <v>462</v>
      </c>
      <c r="F4" s="15">
        <v>2.3E-2</v>
      </c>
      <c r="G4" s="15">
        <v>3.2000000000000001E-2</v>
      </c>
    </row>
    <row r="5" spans="1:7">
      <c r="A5" s="15" t="str">
        <f>VLOOKUP(B5,'Original 80 Items'!$A$1:$B$80,2,0)</f>
        <v>-The mental challenges in this game had an impact on how I played.</v>
      </c>
      <c r="B5" s="15" t="s">
        <v>88</v>
      </c>
      <c r="C5" s="17" t="s">
        <v>271</v>
      </c>
      <c r="D5" s="15" t="s">
        <v>211</v>
      </c>
      <c r="E5" s="15">
        <v>1.0999999999999999E-2</v>
      </c>
      <c r="F5" s="15">
        <v>3.6999999999999998E-2</v>
      </c>
      <c r="G5" s="15" t="s">
        <v>400</v>
      </c>
    </row>
    <row r="6" spans="1:7">
      <c r="A6" s="15" t="str">
        <f>VLOOKUP(B6,'Original 80 Items'!$A$1:$B$80,2,0)</f>
        <v>-This game doesn’t require a lot of mental effort.</v>
      </c>
      <c r="B6" s="15" t="s">
        <v>89</v>
      </c>
      <c r="C6" s="17" t="s">
        <v>342</v>
      </c>
      <c r="D6" s="15">
        <v>-1.2E-2</v>
      </c>
      <c r="E6" s="15" t="s">
        <v>206</v>
      </c>
      <c r="F6" s="15">
        <v>6.0000000000000001E-3</v>
      </c>
      <c r="G6" s="15">
        <v>-4.2000000000000003E-2</v>
      </c>
    </row>
    <row r="7" spans="1:7">
      <c r="A7" s="15" t="str">
        <f>VLOOKUP(B7,'Original 80 Items'!$A$1:$B$80,2,0)</f>
        <v>-The game made me draw on all of my mental resources.</v>
      </c>
      <c r="B7" s="15" t="s">
        <v>96</v>
      </c>
      <c r="C7" s="17" t="s">
        <v>324</v>
      </c>
      <c r="D7" s="15" t="s">
        <v>478</v>
      </c>
      <c r="E7" s="15" t="s">
        <v>566</v>
      </c>
      <c r="F7" s="15">
        <v>2E-3</v>
      </c>
      <c r="G7" s="15">
        <v>-1.0999999999999999E-2</v>
      </c>
    </row>
    <row r="8" spans="1:7">
      <c r="A8" s="15" t="str">
        <f>VLOOKUP(B8,'Original 80 Items'!$A$1:$B$80,2,0)</f>
        <v>-The game stimulated my brain.</v>
      </c>
      <c r="B8" s="15" t="s">
        <v>98</v>
      </c>
      <c r="C8" s="17" t="s">
        <v>546</v>
      </c>
      <c r="D8" s="15" t="s">
        <v>241</v>
      </c>
      <c r="E8" s="15">
        <v>-0.06</v>
      </c>
      <c r="F8" s="15" t="s">
        <v>427</v>
      </c>
      <c r="G8" s="15">
        <v>4.1000000000000002E-2</v>
      </c>
    </row>
    <row r="9" spans="1:7">
      <c r="A9" s="15" t="str">
        <f>VLOOKUP(B9,'Original 80 Items'!$A$1:$B$80,2,0)</f>
        <v>-The game gave me the feels.</v>
      </c>
      <c r="B9" s="15" t="s">
        <v>103</v>
      </c>
      <c r="C9" s="15">
        <v>-7.0000000000000001E-3</v>
      </c>
      <c r="D9" s="17" t="s">
        <v>1023</v>
      </c>
      <c r="E9" s="15">
        <v>-2.3E-2</v>
      </c>
      <c r="F9" s="15">
        <v>-8.0000000000000002E-3</v>
      </c>
      <c r="G9" s="15">
        <v>-1.2999999999999999E-2</v>
      </c>
    </row>
    <row r="10" spans="1:7">
      <c r="A10" s="15" t="str">
        <f>VLOOKUP(B10,'Original 80 Items'!$A$1:$B$80,2,0)</f>
        <v>-I was moved by the game.</v>
      </c>
      <c r="B10" s="15" t="s">
        <v>105</v>
      </c>
      <c r="C10" s="15" t="s">
        <v>226</v>
      </c>
      <c r="D10" s="17" t="s">
        <v>816</v>
      </c>
      <c r="E10" s="15">
        <v>2.7E-2</v>
      </c>
      <c r="F10" s="15">
        <v>-2.5999999999999999E-2</v>
      </c>
      <c r="G10" s="15">
        <v>-1.7000000000000001E-2</v>
      </c>
    </row>
    <row r="11" spans="1:7">
      <c r="A11" s="15" t="str">
        <f>VLOOKUP(B11,'Original 80 Items'!$A$1:$B$80,2,0)</f>
        <v>-The game tugged at my heartstrings.</v>
      </c>
      <c r="B11" s="15" t="s">
        <v>110</v>
      </c>
      <c r="C11" s="15">
        <v>-3.2000000000000001E-2</v>
      </c>
      <c r="D11" s="17" t="s">
        <v>1186</v>
      </c>
      <c r="E11" s="15">
        <v>-0.01</v>
      </c>
      <c r="F11" s="15" t="s">
        <v>1222</v>
      </c>
      <c r="G11" s="15">
        <v>-3.2000000000000001E-2</v>
      </c>
    </row>
    <row r="12" spans="1:7">
      <c r="A12" s="15" t="str">
        <f>VLOOKUP(B12,'Original 80 Items'!$A$1:$B$80,2,0)</f>
        <v>-I had a lot of unexpected feelings during gameplay.</v>
      </c>
      <c r="B12" s="15" t="s">
        <v>111</v>
      </c>
      <c r="C12" s="15">
        <v>3.3000000000000002E-2</v>
      </c>
      <c r="D12" s="17" t="s">
        <v>659</v>
      </c>
      <c r="E12" s="15" t="s">
        <v>353</v>
      </c>
      <c r="F12" s="15">
        <v>5.3999999999999999E-2</v>
      </c>
      <c r="G12" s="15" t="s">
        <v>418</v>
      </c>
    </row>
    <row r="13" spans="1:7">
      <c r="A13" s="15" t="str">
        <f>VLOOKUP(B13,'Original 80 Items'!$A$1:$B$80,2,0)</f>
        <v>-I had a strong emotional bond with the game content.</v>
      </c>
      <c r="B13" s="15" t="s">
        <v>115</v>
      </c>
      <c r="C13" s="15">
        <v>1.7000000000000001E-2</v>
      </c>
      <c r="D13" s="17" t="s">
        <v>828</v>
      </c>
      <c r="E13" s="15">
        <v>-8.0000000000000002E-3</v>
      </c>
      <c r="F13" s="15" t="s">
        <v>565</v>
      </c>
      <c r="G13" s="15">
        <v>2.9000000000000001E-2</v>
      </c>
    </row>
    <row r="14" spans="1:7">
      <c r="A14" s="15" t="str">
        <f>VLOOKUP(B14,'Original 80 Items'!$A$1:$B$80,2,0)</f>
        <v>-I was physically exhausted after playing.</v>
      </c>
      <c r="B14" s="15" t="s">
        <v>120</v>
      </c>
      <c r="C14" s="15">
        <v>-2.5000000000000001E-2</v>
      </c>
      <c r="D14" s="15">
        <v>-2.1999999999999999E-2</v>
      </c>
      <c r="E14" s="17" t="s">
        <v>1141</v>
      </c>
      <c r="F14" s="15" t="s">
        <v>218</v>
      </c>
      <c r="G14" s="15">
        <v>-0.03</v>
      </c>
    </row>
    <row r="15" spans="1:7">
      <c r="A15" s="15" t="str">
        <f>VLOOKUP(B15,'Original 80 Items'!$A$1:$B$80,2,0)</f>
        <v>-I felt strained after playing.</v>
      </c>
      <c r="B15" s="15" t="s">
        <v>121</v>
      </c>
      <c r="C15" s="15" t="s">
        <v>611</v>
      </c>
      <c r="D15" s="15" t="s">
        <v>492</v>
      </c>
      <c r="E15" s="17" t="s">
        <v>1039</v>
      </c>
      <c r="F15" s="15">
        <v>5.5E-2</v>
      </c>
      <c r="G15" s="15" t="s">
        <v>421</v>
      </c>
    </row>
    <row r="16" spans="1:7">
      <c r="A16" s="15" t="str">
        <f>VLOOKUP(B16,'Original 80 Items'!$A$1:$B$80,2,0)</f>
        <v>-The game required a lot of physical movement from me.</v>
      </c>
      <c r="B16" s="17" t="s">
        <v>122</v>
      </c>
      <c r="C16" s="15" t="s">
        <v>378</v>
      </c>
      <c r="D16" s="15">
        <v>1E-3</v>
      </c>
      <c r="E16" s="13" t="s">
        <v>1223</v>
      </c>
      <c r="F16" s="15">
        <v>6.7000000000000004E-2</v>
      </c>
      <c r="G16" s="15">
        <v>1.0999999999999999E-2</v>
      </c>
    </row>
    <row r="17" spans="1:7">
      <c r="A17" s="15" t="str">
        <f>VLOOKUP(B17,'Original 80 Items'!$A$1:$B$80,2,0)</f>
        <v>-The game’s controls were like second nature to me.</v>
      </c>
      <c r="B17" s="15" t="s">
        <v>123</v>
      </c>
      <c r="C17" s="15" t="s">
        <v>378</v>
      </c>
      <c r="D17" s="15">
        <v>-1.2999999999999999E-2</v>
      </c>
      <c r="E17" s="15" t="s">
        <v>1176</v>
      </c>
      <c r="F17" s="17" t="s">
        <v>296</v>
      </c>
      <c r="G17" s="15">
        <v>-0.03</v>
      </c>
    </row>
    <row r="18" spans="1:7">
      <c r="A18" s="15" t="str">
        <f>VLOOKUP(B18,'Original 80 Items'!$A$1:$B$80,2,0)</f>
        <v>-The controls were very natural to me.</v>
      </c>
      <c r="B18" s="15" t="s">
        <v>124</v>
      </c>
      <c r="C18" s="15" t="s">
        <v>1180</v>
      </c>
      <c r="D18" s="15">
        <v>4.0000000000000001E-3</v>
      </c>
      <c r="E18" s="15" t="s">
        <v>1181</v>
      </c>
      <c r="F18" s="17" t="s">
        <v>1224</v>
      </c>
      <c r="G18" s="15" t="s">
        <v>1225</v>
      </c>
    </row>
    <row r="19" spans="1:7">
      <c r="A19" s="15" t="str">
        <f>VLOOKUP(B19,'Original 80 Items'!$A$1:$B$80,2,0)</f>
        <v>-My body felt drained after gameplay.</v>
      </c>
      <c r="B19" s="15" t="s">
        <v>126</v>
      </c>
      <c r="C19" s="15" t="s">
        <v>566</v>
      </c>
      <c r="D19" s="15">
        <v>4.4999999999999998E-2</v>
      </c>
      <c r="E19" s="17" t="s">
        <v>840</v>
      </c>
      <c r="F19" s="15" t="s">
        <v>193</v>
      </c>
      <c r="G19" s="15" t="s">
        <v>1226</v>
      </c>
    </row>
    <row r="20" spans="1:7">
      <c r="A20" s="15" t="str">
        <f>VLOOKUP(B20,'Original 80 Items'!$A$1:$B$80,2,0)</f>
        <v>-The game controls were easy to handle for me.</v>
      </c>
      <c r="B20" s="15" t="s">
        <v>129</v>
      </c>
      <c r="C20" s="15" t="s">
        <v>952</v>
      </c>
      <c r="D20" s="15">
        <v>-3.1E-2</v>
      </c>
      <c r="E20" s="15" t="s">
        <v>590</v>
      </c>
      <c r="F20" s="17" t="s">
        <v>771</v>
      </c>
      <c r="G20" s="15">
        <v>-0.01</v>
      </c>
    </row>
    <row r="21" spans="1:7">
      <c r="A21" s="15" t="str">
        <f>VLOOKUP(B21,'Original 80 Items'!$A$1:$B$80,2,0)</f>
        <v>-The game was physically demanding.</v>
      </c>
      <c r="B21" s="15" t="s">
        <v>130</v>
      </c>
      <c r="C21" s="15">
        <v>-2.5999999999999999E-2</v>
      </c>
      <c r="D21" s="15">
        <v>1.2E-2</v>
      </c>
      <c r="E21" s="17" t="s">
        <v>672</v>
      </c>
      <c r="F21" s="15">
        <v>3.0000000000000001E-3</v>
      </c>
      <c r="G21" s="15">
        <v>0.06</v>
      </c>
    </row>
    <row r="22" spans="1:7">
      <c r="A22" s="15" t="str">
        <f>VLOOKUP(B22,'Original 80 Items'!$A$1:$B$80,2,0)</f>
        <v>-The game controls tripped me up.</v>
      </c>
      <c r="B22" s="15" t="s">
        <v>132</v>
      </c>
      <c r="C22" s="15" t="s">
        <v>262</v>
      </c>
      <c r="D22" s="15">
        <v>3.9E-2</v>
      </c>
      <c r="E22" s="10" t="s">
        <v>204</v>
      </c>
      <c r="F22" s="17" t="s">
        <v>832</v>
      </c>
      <c r="G22" s="15">
        <v>-1.9E-2</v>
      </c>
    </row>
    <row r="23" spans="1:7">
      <c r="A23" s="15" t="str">
        <f>VLOOKUP(B23,'Original 80 Items'!$A$1:$B$80,2,0)</f>
        <v>-I was tired after playing this game.</v>
      </c>
      <c r="B23" s="17" t="s">
        <v>136</v>
      </c>
      <c r="C23" s="10" t="s">
        <v>665</v>
      </c>
      <c r="D23" s="15">
        <v>7.0000000000000001E-3</v>
      </c>
      <c r="E23" s="13" t="s">
        <v>238</v>
      </c>
      <c r="F23" s="15">
        <v>2E-3</v>
      </c>
      <c r="G23" s="15">
        <v>-1.4E-2</v>
      </c>
    </row>
    <row r="24" spans="1:7">
      <c r="A24" s="15" t="str">
        <f>VLOOKUP(B24,'Original 80 Items'!$A$1:$B$80,2,0)</f>
        <v>-The physical requirements to play this game had an impact on how I played.</v>
      </c>
      <c r="B24" s="17" t="s">
        <v>137</v>
      </c>
      <c r="C24" s="15">
        <v>-6.6000000000000003E-2</v>
      </c>
      <c r="D24" s="15">
        <v>6.0999999999999999E-2</v>
      </c>
      <c r="E24" s="13" t="s">
        <v>485</v>
      </c>
      <c r="F24" s="15">
        <v>6.3E-2</v>
      </c>
      <c r="G24" s="15">
        <v>6.6000000000000003E-2</v>
      </c>
    </row>
    <row r="25" spans="1:7">
      <c r="A25" s="15" t="str">
        <f>VLOOKUP(B25,'Original 80 Items'!$A$1:$B$80,2,0)</f>
        <v>-This game was socially demanding.</v>
      </c>
      <c r="B25" s="15" t="s">
        <v>141</v>
      </c>
      <c r="C25" s="15">
        <v>5.6000000000000001E-2</v>
      </c>
      <c r="D25" s="15">
        <v>0.03</v>
      </c>
      <c r="E25" s="15" t="s">
        <v>226</v>
      </c>
      <c r="F25" s="15">
        <v>5.0999999999999997E-2</v>
      </c>
      <c r="G25" s="17" t="s">
        <v>676</v>
      </c>
    </row>
    <row r="26" spans="1:7">
      <c r="A26" s="15" t="str">
        <f>VLOOKUP(B26,'Original 80 Items'!$A$1:$B$80,2,0)</f>
        <v>-While playing, I was aware of others in the game.</v>
      </c>
      <c r="B26" s="15" t="s">
        <v>142</v>
      </c>
      <c r="C26" s="15">
        <v>-1.0999999999999999E-2</v>
      </c>
      <c r="D26" s="15" t="s">
        <v>357</v>
      </c>
      <c r="E26" s="15">
        <v>-4.2000000000000003E-2</v>
      </c>
      <c r="F26" s="15" t="s">
        <v>1226</v>
      </c>
      <c r="G26" s="17" t="s">
        <v>746</v>
      </c>
    </row>
    <row r="27" spans="1:7">
      <c r="A27" s="15" t="str">
        <f>VLOOKUP(B27,'Original 80 Items'!$A$1:$B$80,2,0)</f>
        <v>-During gameplay, I felt strong social connections with others.</v>
      </c>
      <c r="B27" s="15" t="s">
        <v>145</v>
      </c>
      <c r="C27" s="15">
        <v>-3.3000000000000002E-2</v>
      </c>
      <c r="D27" s="15" t="s">
        <v>227</v>
      </c>
      <c r="E27" s="15">
        <v>-1.7000000000000001E-2</v>
      </c>
      <c r="F27" s="15">
        <v>-4.2000000000000003E-2</v>
      </c>
      <c r="G27" s="17" t="s">
        <v>567</v>
      </c>
    </row>
    <row r="28" spans="1:7">
      <c r="A28" s="15" t="str">
        <f>VLOOKUP(B28,'Original 80 Items'!$A$1:$B$80,2,0)</f>
        <v>-I felt obligated to others, while playing.</v>
      </c>
      <c r="B28" s="15" t="s">
        <v>147</v>
      </c>
      <c r="C28" s="15" t="s">
        <v>392</v>
      </c>
      <c r="D28" s="15">
        <v>-8.9999999999999993E-3</v>
      </c>
      <c r="E28" s="15">
        <v>5.6000000000000001E-2</v>
      </c>
      <c r="F28" s="15" t="s">
        <v>959</v>
      </c>
      <c r="G28" s="17" t="s">
        <v>684</v>
      </c>
    </row>
    <row r="29" spans="1:7">
      <c r="A29" s="15" t="str">
        <f>VLOOKUP(B29,'Original 80 Items'!$A$1:$B$80,2,0)</f>
        <v>-I was compelled to interact with others in the game.</v>
      </c>
      <c r="B29" s="15" t="s">
        <v>152</v>
      </c>
      <c r="C29" s="15">
        <v>-3.2000000000000001E-2</v>
      </c>
      <c r="D29" s="15" t="s">
        <v>480</v>
      </c>
      <c r="E29" s="15">
        <v>-2E-3</v>
      </c>
      <c r="F29" s="15">
        <v>-3.2000000000000001E-2</v>
      </c>
      <c r="G29" s="17" t="s">
        <v>816</v>
      </c>
    </row>
    <row r="30" spans="1:7">
      <c r="A30" s="15" t="str">
        <f>VLOOKUP(B30,'Original 80 Items'!$A$1:$B$80,2,0)</f>
        <v>-Being around others in the game had an impact on how I played.</v>
      </c>
      <c r="B30" s="15" t="s">
        <v>156</v>
      </c>
      <c r="C30" s="15">
        <v>4.4999999999999998E-2</v>
      </c>
      <c r="D30" s="15">
        <v>-3.5000000000000003E-2</v>
      </c>
      <c r="E30" s="15">
        <v>4.2999999999999997E-2</v>
      </c>
      <c r="F30" s="15">
        <v>-2.5999999999999999E-2</v>
      </c>
      <c r="G30" s="17" t="s">
        <v>412</v>
      </c>
    </row>
    <row r="31" spans="1:7">
      <c r="A31" s="15" t="str">
        <f>VLOOKUP(B31,'Original 80 Items'!$A$1:$B$80,2,0)</f>
        <v>-Socializing was an important part of playing this game.</v>
      </c>
      <c r="B31" s="15" t="s">
        <v>159</v>
      </c>
      <c r="C31" s="15">
        <v>-7.0000000000000001E-3</v>
      </c>
      <c r="D31" s="15">
        <v>-0.03</v>
      </c>
      <c r="E31" s="15">
        <v>-0.03</v>
      </c>
      <c r="F31" s="15">
        <v>3.2000000000000001E-2</v>
      </c>
      <c r="G31" s="17" t="s">
        <v>1125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23" activeCellId="2" sqref="A14:A15 A19 A23"/>
    </sheetView>
  </sheetViews>
  <sheetFormatPr defaultColWidth="10.84765625" defaultRowHeight="18.3"/>
  <cols>
    <col min="1" max="1" width="73.5" style="27" bestFit="1" customWidth="1"/>
    <col min="2" max="2" width="9.34765625" style="27" bestFit="1" customWidth="1"/>
    <col min="3" max="5" width="8.34765625" style="27" bestFit="1" customWidth="1"/>
    <col min="6" max="6" width="7.84765625" style="27" bestFit="1" customWidth="1"/>
    <col min="7" max="8" width="8.34765625" style="27" bestFit="1" customWidth="1"/>
    <col min="9" max="16384" width="10.84765625" style="27"/>
  </cols>
  <sheetData>
    <row r="1" spans="1:8" s="26" customFormat="1"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</row>
    <row r="2" spans="1:8">
      <c r="A2" s="27" t="str">
        <f>VLOOKUP(B2,'Original 80 Items'!$A$1:$B$80,2,0)</f>
        <v>-The game was cognitively demanding.</v>
      </c>
      <c r="B2" s="27" t="s">
        <v>82</v>
      </c>
      <c r="C2" s="28" t="s">
        <v>1023</v>
      </c>
      <c r="D2" s="27" t="s">
        <v>653</v>
      </c>
      <c r="E2" s="27" t="s">
        <v>376</v>
      </c>
      <c r="F2" s="27">
        <v>-1.0999999999999999E-2</v>
      </c>
      <c r="G2" s="27">
        <v>-3.0000000000000001E-3</v>
      </c>
      <c r="H2" s="27">
        <v>2.1999999999999999E-2</v>
      </c>
    </row>
    <row r="3" spans="1:8">
      <c r="A3" s="27" t="str">
        <f>VLOOKUP(B3,'Original 80 Items'!$A$1:$B$80,2,0)</f>
        <v>-I had to think very hard when playing the game.</v>
      </c>
      <c r="B3" s="27" t="s">
        <v>83</v>
      </c>
      <c r="C3" s="28" t="s">
        <v>539</v>
      </c>
      <c r="D3" s="27">
        <v>-4.3999999999999997E-2</v>
      </c>
      <c r="E3" s="27">
        <v>3.7999999999999999E-2</v>
      </c>
      <c r="F3" s="27">
        <v>-1.6E-2</v>
      </c>
      <c r="G3" s="27">
        <v>1.6E-2</v>
      </c>
      <c r="H3" s="27">
        <v>-4.0000000000000001E-3</v>
      </c>
    </row>
    <row r="4" spans="1:8">
      <c r="A4" s="27" t="str">
        <f>VLOOKUP(B4,'Original 80 Items'!$A$1:$B$80,2,0)</f>
        <v>-The game required a lot of mental gymnastics.</v>
      </c>
      <c r="B4" s="27" t="s">
        <v>84</v>
      </c>
      <c r="C4" s="28" t="s">
        <v>1043</v>
      </c>
      <c r="D4" s="27">
        <v>0.01</v>
      </c>
      <c r="E4" s="27">
        <v>0.02</v>
      </c>
      <c r="F4" s="27">
        <v>0.03</v>
      </c>
      <c r="G4" s="27">
        <v>4.1000000000000002E-2</v>
      </c>
      <c r="H4" s="27">
        <v>3.2000000000000001E-2</v>
      </c>
    </row>
    <row r="5" spans="1:8">
      <c r="A5" s="27" t="str">
        <f>VLOOKUP(B5,'Original 80 Items'!$A$1:$B$80,2,0)</f>
        <v>-The mental challenges in this game had an impact on how I played.</v>
      </c>
      <c r="B5" s="27" t="s">
        <v>88</v>
      </c>
      <c r="C5" s="28" t="s">
        <v>979</v>
      </c>
      <c r="D5" s="27" t="s">
        <v>211</v>
      </c>
      <c r="E5" s="27">
        <v>3.7999999999999999E-2</v>
      </c>
      <c r="F5" s="27" t="s">
        <v>339</v>
      </c>
      <c r="G5" s="27">
        <v>5.5E-2</v>
      </c>
      <c r="H5" s="27">
        <v>-4.2999999999999997E-2</v>
      </c>
    </row>
    <row r="6" spans="1:8">
      <c r="A6" s="27" t="str">
        <f>VLOOKUP(B6,'Original 80 Items'!$A$1:$B$80,2,0)</f>
        <v>-This game doesn’t require a lot of mental effort.</v>
      </c>
      <c r="B6" s="27" t="s">
        <v>89</v>
      </c>
      <c r="C6" s="28" t="s">
        <v>816</v>
      </c>
      <c r="D6" s="27">
        <v>-1.4E-2</v>
      </c>
      <c r="E6" s="27">
        <v>-1E-3</v>
      </c>
      <c r="F6" s="27">
        <v>-4.7E-2</v>
      </c>
      <c r="G6" s="27" t="s">
        <v>206</v>
      </c>
      <c r="H6" s="27">
        <v>3.0000000000000001E-3</v>
      </c>
    </row>
    <row r="7" spans="1:8">
      <c r="A7" s="27" t="str">
        <f>VLOOKUP(B7,'Original 80 Items'!$A$1:$B$80,2,0)</f>
        <v>-The game made me draw on all of my mental resources.</v>
      </c>
      <c r="B7" s="27" t="s">
        <v>96</v>
      </c>
      <c r="C7" s="28" t="s">
        <v>422</v>
      </c>
      <c r="D7" s="27" t="s">
        <v>478</v>
      </c>
      <c r="E7" s="27">
        <v>0</v>
      </c>
      <c r="F7" s="27">
        <v>-1.2999999999999999E-2</v>
      </c>
      <c r="G7" s="27">
        <v>5.0999999999999997E-2</v>
      </c>
      <c r="H7" s="27">
        <v>2.3E-2</v>
      </c>
    </row>
    <row r="8" spans="1:8">
      <c r="A8" s="27" t="str">
        <f>VLOOKUP(B8,'Original 80 Items'!$A$1:$B$80,2,0)</f>
        <v>-The game stimulated my brain.</v>
      </c>
      <c r="B8" s="27" t="s">
        <v>98</v>
      </c>
      <c r="C8" s="28" t="s">
        <v>546</v>
      </c>
      <c r="D8" s="27" t="s">
        <v>580</v>
      </c>
      <c r="E8" s="27" t="s">
        <v>378</v>
      </c>
      <c r="F8" s="27">
        <v>3.9E-2</v>
      </c>
      <c r="G8" s="27">
        <v>-3.1E-2</v>
      </c>
      <c r="H8" s="27">
        <v>-2.9000000000000001E-2</v>
      </c>
    </row>
    <row r="9" spans="1:8">
      <c r="A9" s="27" t="str">
        <f>VLOOKUP(B9,'Original 80 Items'!$A$1:$B$80,2,0)</f>
        <v>-The game gave me the feels.</v>
      </c>
      <c r="B9" s="27" t="s">
        <v>103</v>
      </c>
      <c r="C9" s="27">
        <v>-1.6E-2</v>
      </c>
      <c r="D9" s="28" t="s">
        <v>1023</v>
      </c>
      <c r="E9" s="27">
        <v>-5.0000000000000001E-3</v>
      </c>
      <c r="F9" s="27">
        <v>-8.9999999999999993E-3</v>
      </c>
      <c r="G9" s="27">
        <v>2.7E-2</v>
      </c>
      <c r="H9" s="27">
        <v>-0.05</v>
      </c>
    </row>
    <row r="10" spans="1:8">
      <c r="A10" s="27" t="str">
        <f>VLOOKUP(B10,'Original 80 Items'!$A$1:$B$80,2,0)</f>
        <v>-I was moved by the game.</v>
      </c>
      <c r="B10" s="27" t="s">
        <v>105</v>
      </c>
      <c r="C10" s="27" t="s">
        <v>257</v>
      </c>
      <c r="D10" s="28" t="s">
        <v>845</v>
      </c>
      <c r="E10" s="27">
        <v>-2.7E-2</v>
      </c>
      <c r="F10" s="27">
        <v>-1.9E-2</v>
      </c>
      <c r="G10" s="27">
        <v>8.9999999999999993E-3</v>
      </c>
      <c r="H10" s="27">
        <v>3.4000000000000002E-2</v>
      </c>
    </row>
    <row r="11" spans="1:8">
      <c r="A11" s="27" t="str">
        <f>VLOOKUP(B11,'Original 80 Items'!$A$1:$B$80,2,0)</f>
        <v>-The game tugged at my heartstrings.</v>
      </c>
      <c r="B11" s="27" t="s">
        <v>110</v>
      </c>
      <c r="C11" s="27">
        <v>-0.03</v>
      </c>
      <c r="D11" s="28" t="s">
        <v>1227</v>
      </c>
      <c r="E11" s="27" t="s">
        <v>972</v>
      </c>
      <c r="F11" s="27">
        <v>-3.3000000000000002E-2</v>
      </c>
      <c r="G11" s="27">
        <v>-1.7000000000000001E-2</v>
      </c>
      <c r="H11" s="27">
        <v>1.6E-2</v>
      </c>
    </row>
    <row r="12" spans="1:8">
      <c r="A12" s="27" t="str">
        <f>VLOOKUP(B12,'Original 80 Items'!$A$1:$B$80,2,0)</f>
        <v>-I had a lot of unexpected feelings during gameplay.</v>
      </c>
      <c r="B12" s="27" t="s">
        <v>111</v>
      </c>
      <c r="C12" s="27">
        <v>0.02</v>
      </c>
      <c r="D12" s="28" t="s">
        <v>964</v>
      </c>
      <c r="E12" s="27" t="s">
        <v>566</v>
      </c>
      <c r="F12" s="27" t="s">
        <v>226</v>
      </c>
      <c r="G12" s="27" t="s">
        <v>288</v>
      </c>
      <c r="H12" s="27">
        <v>-2.4E-2</v>
      </c>
    </row>
    <row r="13" spans="1:8">
      <c r="A13" s="27" t="str">
        <f>VLOOKUP(B13,'Original 80 Items'!$A$1:$B$80,2,0)</f>
        <v>-I had a strong emotional bond with the game content.</v>
      </c>
      <c r="B13" s="27" t="s">
        <v>115</v>
      </c>
      <c r="C13" s="27">
        <v>0.03</v>
      </c>
      <c r="D13" s="28" t="s">
        <v>548</v>
      </c>
      <c r="E13" s="27" t="s">
        <v>810</v>
      </c>
      <c r="F13" s="27">
        <v>2.3E-2</v>
      </c>
      <c r="G13" s="27">
        <v>-7.0000000000000007E-2</v>
      </c>
      <c r="H13" s="27" t="s">
        <v>480</v>
      </c>
    </row>
    <row r="14" spans="1:8">
      <c r="A14" s="33" t="str">
        <f>VLOOKUP(B14,'Original 80 Items'!$A$1:$B$80,2,0)</f>
        <v>-I was physically exhausted after playing.</v>
      </c>
      <c r="B14" s="27" t="s">
        <v>120</v>
      </c>
      <c r="C14" s="27" t="s">
        <v>295</v>
      </c>
      <c r="D14" s="27">
        <v>-1.2999999999999999E-2</v>
      </c>
      <c r="E14" s="27" t="s">
        <v>1201</v>
      </c>
      <c r="F14" s="27">
        <v>-1.2E-2</v>
      </c>
      <c r="G14" s="28" t="s">
        <v>260</v>
      </c>
      <c r="H14" s="27" t="s">
        <v>220</v>
      </c>
    </row>
    <row r="15" spans="1:8">
      <c r="A15" s="33" t="str">
        <f>VLOOKUP(B15,'Original 80 Items'!$A$1:$B$80,2,0)</f>
        <v>-I felt strained after playing.</v>
      </c>
      <c r="B15" s="27" t="s">
        <v>121</v>
      </c>
      <c r="C15" s="27">
        <v>5.1999999999999998E-2</v>
      </c>
      <c r="D15" s="27">
        <v>-5.5E-2</v>
      </c>
      <c r="E15" s="27" t="s">
        <v>319</v>
      </c>
      <c r="F15" s="27" t="s">
        <v>230</v>
      </c>
      <c r="G15" s="28" t="s">
        <v>194</v>
      </c>
      <c r="H15" s="27">
        <v>6.9000000000000006E-2</v>
      </c>
    </row>
    <row r="16" spans="1:8">
      <c r="A16" s="34" t="str">
        <f>VLOOKUP(B16,'Original 80 Items'!$A$1:$B$80,2,0)</f>
        <v>-The game required a lot of physical movement from me.</v>
      </c>
      <c r="B16" s="27" t="s">
        <v>122</v>
      </c>
      <c r="C16" s="27">
        <v>-3.9E-2</v>
      </c>
      <c r="D16" s="27">
        <v>-8.0000000000000002E-3</v>
      </c>
      <c r="E16" s="27">
        <v>3.4000000000000002E-2</v>
      </c>
      <c r="F16" s="27">
        <v>-2.7E-2</v>
      </c>
      <c r="G16" s="27">
        <v>-5.0000000000000001E-3</v>
      </c>
      <c r="H16" s="28" t="s">
        <v>342</v>
      </c>
    </row>
    <row r="17" spans="1:8">
      <c r="A17" s="35" t="str">
        <f>VLOOKUP(B17,'Original 80 Items'!$A$1:$B$80,2,0)</f>
        <v>-The game’s controls were like second nature to me.</v>
      </c>
      <c r="B17" s="27" t="s">
        <v>123</v>
      </c>
      <c r="C17" s="27" t="s">
        <v>283</v>
      </c>
      <c r="D17" s="27">
        <v>-1.0999999999999999E-2</v>
      </c>
      <c r="E17" s="28" t="s">
        <v>1059</v>
      </c>
      <c r="F17" s="27">
        <v>-2.4E-2</v>
      </c>
      <c r="G17" s="27">
        <v>4.0000000000000001E-3</v>
      </c>
      <c r="H17" s="27" t="s">
        <v>615</v>
      </c>
    </row>
    <row r="18" spans="1:8">
      <c r="A18" s="35" t="str">
        <f>VLOOKUP(B18,'Original 80 Items'!$A$1:$B$80,2,0)</f>
        <v>-The controls were very natural to me.</v>
      </c>
      <c r="B18" s="27" t="s">
        <v>124</v>
      </c>
      <c r="C18" s="27" t="s">
        <v>1130</v>
      </c>
      <c r="D18" s="27">
        <v>5.0000000000000001E-3</v>
      </c>
      <c r="E18" s="28" t="s">
        <v>1182</v>
      </c>
      <c r="F18" s="27" t="s">
        <v>1120</v>
      </c>
      <c r="G18" s="27">
        <v>-3.2000000000000001E-2</v>
      </c>
      <c r="H18" s="27">
        <v>-2.5000000000000001E-2</v>
      </c>
    </row>
    <row r="19" spans="1:8">
      <c r="A19" s="33" t="str">
        <f>VLOOKUP(B19,'Original 80 Items'!$A$1:$B$80,2,0)</f>
        <v>-My body felt drained after gameplay.</v>
      </c>
      <c r="B19" s="27" t="s">
        <v>126</v>
      </c>
      <c r="C19" s="27">
        <v>-2E-3</v>
      </c>
      <c r="D19" s="27" t="s">
        <v>913</v>
      </c>
      <c r="E19" s="27">
        <v>-3.4000000000000002E-2</v>
      </c>
      <c r="F19" s="27">
        <v>-3.5000000000000003E-2</v>
      </c>
      <c r="G19" s="28" t="s">
        <v>1085</v>
      </c>
      <c r="H19" s="27">
        <v>1.4E-2</v>
      </c>
    </row>
    <row r="20" spans="1:8">
      <c r="A20" s="35" t="str">
        <f>VLOOKUP(B20,'Original 80 Items'!$A$1:$B$80,2,0)</f>
        <v>-The game controls were easy to handle for me.</v>
      </c>
      <c r="B20" s="27" t="s">
        <v>129</v>
      </c>
      <c r="C20" s="27" t="s">
        <v>590</v>
      </c>
      <c r="D20" s="27">
        <v>-0.03</v>
      </c>
      <c r="E20" s="28" t="s">
        <v>799</v>
      </c>
      <c r="F20" s="27">
        <v>-1.2E-2</v>
      </c>
      <c r="G20" s="27">
        <v>-1.7999999999999999E-2</v>
      </c>
      <c r="H20" s="27" t="s">
        <v>346</v>
      </c>
    </row>
    <row r="21" spans="1:8">
      <c r="A21" s="34" t="str">
        <f>VLOOKUP(B21,'Original 80 Items'!$A$1:$B$80,2,0)</f>
        <v>-The game was physically demanding.</v>
      </c>
      <c r="B21" s="27" t="s">
        <v>130</v>
      </c>
      <c r="C21" s="27">
        <v>3.5000000000000003E-2</v>
      </c>
      <c r="D21" s="27">
        <v>0</v>
      </c>
      <c r="E21" s="27">
        <v>-3.4000000000000002E-2</v>
      </c>
      <c r="F21" s="27">
        <v>2.3E-2</v>
      </c>
      <c r="G21" s="27">
        <v>8.2000000000000003E-2</v>
      </c>
      <c r="H21" s="28" t="s">
        <v>854</v>
      </c>
    </row>
    <row r="22" spans="1:8">
      <c r="A22" s="35" t="str">
        <f>VLOOKUP(B22,'Original 80 Items'!$A$1:$B$80,2,0)</f>
        <v>-The game controls tripped me up.</v>
      </c>
      <c r="B22" s="27" t="s">
        <v>132</v>
      </c>
      <c r="C22" s="27" t="s">
        <v>262</v>
      </c>
      <c r="D22" s="27">
        <v>4.1000000000000002E-2</v>
      </c>
      <c r="E22" s="28" t="s">
        <v>832</v>
      </c>
      <c r="F22" s="27">
        <v>-0.02</v>
      </c>
      <c r="G22" s="27">
        <v>6.7000000000000004E-2</v>
      </c>
      <c r="H22" s="27" t="s">
        <v>292</v>
      </c>
    </row>
    <row r="23" spans="1:8">
      <c r="A23" s="33" t="str">
        <f>VLOOKUP(B23,'Original 80 Items'!$A$1:$B$80,2,0)</f>
        <v>-I was tired after playing this game.</v>
      </c>
      <c r="B23" s="27" t="s">
        <v>136</v>
      </c>
      <c r="C23" s="27" t="s">
        <v>753</v>
      </c>
      <c r="D23" s="27">
        <v>1.6E-2</v>
      </c>
      <c r="E23" s="27">
        <v>3.3000000000000002E-2</v>
      </c>
      <c r="F23" s="27">
        <v>0.01</v>
      </c>
      <c r="G23" s="28" t="s">
        <v>575</v>
      </c>
      <c r="H23" s="27">
        <v>-8.1000000000000003E-2</v>
      </c>
    </row>
    <row r="24" spans="1:8">
      <c r="A24" s="34" t="str">
        <f>VLOOKUP(B24,'Original 80 Items'!$A$1:$B$80,2,0)</f>
        <v>-The physical requirements to play this game had an impact on how I played.</v>
      </c>
      <c r="B24" s="27" t="s">
        <v>137</v>
      </c>
      <c r="C24" s="27">
        <v>-4.0000000000000001E-3</v>
      </c>
      <c r="D24" s="27">
        <v>5.6000000000000001E-2</v>
      </c>
      <c r="E24" s="27">
        <v>3.7999999999999999E-2</v>
      </c>
      <c r="F24" s="27">
        <v>3.5999999999999997E-2</v>
      </c>
      <c r="G24" s="27">
        <v>2.1000000000000001E-2</v>
      </c>
      <c r="H24" s="28" t="s">
        <v>978</v>
      </c>
    </row>
    <row r="25" spans="1:8">
      <c r="A25" s="27" t="str">
        <f>VLOOKUP(B25,'Original 80 Items'!$A$1:$B$80,2,0)</f>
        <v>-This game was socially demanding.</v>
      </c>
      <c r="B25" s="27" t="s">
        <v>141</v>
      </c>
      <c r="C25" s="27">
        <v>0.06</v>
      </c>
      <c r="D25" s="27">
        <v>2.9000000000000001E-2</v>
      </c>
      <c r="E25" s="27">
        <v>0.05</v>
      </c>
      <c r="F25" s="28" t="s">
        <v>258</v>
      </c>
      <c r="G25" s="27">
        <v>1.2E-2</v>
      </c>
      <c r="H25" s="27">
        <v>7.1999999999999995E-2</v>
      </c>
    </row>
    <row r="26" spans="1:8">
      <c r="A26" s="27" t="str">
        <f>VLOOKUP(B26,'Original 80 Items'!$A$1:$B$80,2,0)</f>
        <v>-While playing, I was aware of others in the game.</v>
      </c>
      <c r="B26" s="27" t="s">
        <v>142</v>
      </c>
      <c r="C26" s="27">
        <v>-1.2999999999999999E-2</v>
      </c>
      <c r="D26" s="27" t="s">
        <v>833</v>
      </c>
      <c r="E26" s="27">
        <v>-5.3999999999999999E-2</v>
      </c>
      <c r="F26" s="28" t="s">
        <v>419</v>
      </c>
      <c r="G26" s="27">
        <v>-2.5000000000000001E-2</v>
      </c>
      <c r="H26" s="27">
        <v>-2.5999999999999999E-2</v>
      </c>
    </row>
    <row r="27" spans="1:8">
      <c r="A27" s="27" t="str">
        <f>VLOOKUP(B27,'Original 80 Items'!$A$1:$B$80,2,0)</f>
        <v>-During gameplay, I felt strong social connections with others.</v>
      </c>
      <c r="B27" s="27" t="s">
        <v>145</v>
      </c>
      <c r="C27" s="27">
        <v>-4.5999999999999999E-2</v>
      </c>
      <c r="D27" s="30" t="s">
        <v>430</v>
      </c>
      <c r="E27" s="27">
        <v>-3.5999999999999997E-2</v>
      </c>
      <c r="F27" s="28" t="s">
        <v>714</v>
      </c>
      <c r="G27" s="27">
        <v>4.2000000000000003E-2</v>
      </c>
      <c r="H27" s="27" t="s">
        <v>442</v>
      </c>
    </row>
    <row r="28" spans="1:8">
      <c r="A28" s="27" t="str">
        <f>VLOOKUP(B28,'Original 80 Items'!$A$1:$B$80,2,0)</f>
        <v>-I felt obligated to others, while playing.</v>
      </c>
      <c r="B28" s="27" t="s">
        <v>147</v>
      </c>
      <c r="C28" s="27" t="s">
        <v>351</v>
      </c>
      <c r="D28" s="27">
        <v>-8.9999999999999993E-3</v>
      </c>
      <c r="E28" s="27" t="s">
        <v>566</v>
      </c>
      <c r="F28" s="28" t="s">
        <v>916</v>
      </c>
      <c r="G28" s="27">
        <v>4.2999999999999997E-2</v>
      </c>
      <c r="H28" s="27">
        <v>1.6E-2</v>
      </c>
    </row>
    <row r="29" spans="1:8">
      <c r="A29" s="27" t="str">
        <f>VLOOKUP(B29,'Original 80 Items'!$A$1:$B$80,2,0)</f>
        <v>-I was compelled to interact with others in the game.</v>
      </c>
      <c r="B29" s="27" t="s">
        <v>152</v>
      </c>
      <c r="C29" s="27">
        <v>-3.1E-2</v>
      </c>
      <c r="D29" s="27" t="s">
        <v>331</v>
      </c>
      <c r="E29" s="27">
        <v>-3.1E-2</v>
      </c>
      <c r="F29" s="28" t="s">
        <v>816</v>
      </c>
      <c r="G29" s="27">
        <v>-1.4999999999999999E-2</v>
      </c>
      <c r="H29" s="27">
        <v>1.4E-2</v>
      </c>
    </row>
    <row r="30" spans="1:8">
      <c r="A30" s="27" t="str">
        <f>VLOOKUP(B30,'Original 80 Items'!$A$1:$B$80,2,0)</f>
        <v>-Being around others in the game had an impact on how I played.</v>
      </c>
      <c r="B30" s="27" t="s">
        <v>156</v>
      </c>
      <c r="C30" s="27">
        <v>4.8000000000000001E-2</v>
      </c>
      <c r="D30" s="27">
        <v>-3.5999999999999997E-2</v>
      </c>
      <c r="E30" s="27">
        <v>-2.5999999999999999E-2</v>
      </c>
      <c r="F30" s="28" t="s">
        <v>412</v>
      </c>
      <c r="G30" s="27">
        <v>8.0000000000000002E-3</v>
      </c>
      <c r="H30" s="27">
        <v>4.1000000000000002E-2</v>
      </c>
    </row>
    <row r="31" spans="1:8">
      <c r="A31" s="27" t="str">
        <f>VLOOKUP(B31,'Original 80 Items'!$A$1:$B$80,2,0)</f>
        <v>-Socializing was an important part of playing this game.</v>
      </c>
      <c r="B31" s="27" t="s">
        <v>159</v>
      </c>
      <c r="C31" s="27">
        <v>-5.0000000000000001E-3</v>
      </c>
      <c r="D31" s="27">
        <v>-3.2000000000000001E-2</v>
      </c>
      <c r="E31" s="27">
        <v>3.1E-2</v>
      </c>
      <c r="F31" s="28" t="s">
        <v>1202</v>
      </c>
      <c r="G31" s="27">
        <v>-4.8000000000000001E-2</v>
      </c>
      <c r="H31" s="27">
        <v>1.7000000000000001E-2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25" zoomScaleNormal="125" zoomScalePageLayoutView="125" workbookViewId="0">
      <selection activeCell="B16" sqref="B16"/>
    </sheetView>
  </sheetViews>
  <sheetFormatPr defaultColWidth="10.84765625" defaultRowHeight="12.9"/>
  <cols>
    <col min="1" max="1" width="30.6484375" style="15" customWidth="1"/>
    <col min="2" max="2" width="7.1484375" style="15" bestFit="1" customWidth="1"/>
    <col min="3" max="9" width="6.84765625" style="15" bestFit="1" customWidth="1"/>
    <col min="10" max="16384" width="10.84765625" style="15"/>
  </cols>
  <sheetData>
    <row r="1" spans="1:9" s="16" customFormat="1"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</row>
    <row r="2" spans="1:9">
      <c r="A2" s="15" t="str">
        <f>VLOOKUP(B2,'Original 80 Items'!$A$1:$B$80,2,0)</f>
        <v>-The game was cognitively demanding.</v>
      </c>
      <c r="B2" s="15" t="s">
        <v>82</v>
      </c>
      <c r="C2" s="17" t="s">
        <v>854</v>
      </c>
      <c r="D2" s="15">
        <v>-5.5E-2</v>
      </c>
      <c r="E2" s="15" t="s">
        <v>198</v>
      </c>
      <c r="F2" s="15">
        <v>-4.0000000000000001E-3</v>
      </c>
      <c r="G2" s="15">
        <v>-3.6999999999999998E-2</v>
      </c>
      <c r="H2" s="15">
        <v>2.4E-2</v>
      </c>
      <c r="I2" s="15">
        <v>6.0999999999999999E-2</v>
      </c>
    </row>
    <row r="3" spans="1:9">
      <c r="A3" s="15" t="str">
        <f>VLOOKUP(B3,'Original 80 Items'!$A$1:$B$80,2,0)</f>
        <v>-I had to think very hard when playing the game.</v>
      </c>
      <c r="B3" s="15" t="s">
        <v>83</v>
      </c>
      <c r="C3" s="17" t="s">
        <v>539</v>
      </c>
      <c r="D3" s="15">
        <v>-4.1000000000000002E-2</v>
      </c>
      <c r="E3" s="15">
        <v>3.6999999999999998E-2</v>
      </c>
      <c r="F3" s="15">
        <v>1.6E-2</v>
      </c>
      <c r="G3" s="15">
        <v>-6.0000000000000001E-3</v>
      </c>
      <c r="H3" s="15">
        <v>-6.0000000000000001E-3</v>
      </c>
      <c r="I3" s="15">
        <v>-2.7E-2</v>
      </c>
    </row>
    <row r="4" spans="1:9">
      <c r="A4" s="15" t="str">
        <f>VLOOKUP(B4,'Original 80 Items'!$A$1:$B$80,2,0)</f>
        <v>-The game required a lot of mental gymnastics.</v>
      </c>
      <c r="B4" s="15" t="s">
        <v>84</v>
      </c>
      <c r="C4" s="17" t="s">
        <v>307</v>
      </c>
      <c r="D4" s="15">
        <v>2E-3</v>
      </c>
      <c r="E4" s="15">
        <v>1.2E-2</v>
      </c>
      <c r="F4" s="15">
        <v>3.7999999999999999E-2</v>
      </c>
      <c r="G4" s="15" t="s">
        <v>268</v>
      </c>
      <c r="H4" s="15">
        <v>2.8000000000000001E-2</v>
      </c>
      <c r="I4" s="15" t="s">
        <v>199</v>
      </c>
    </row>
    <row r="5" spans="1:9">
      <c r="A5" s="15" t="str">
        <f>VLOOKUP(B5,'Original 80 Items'!$A$1:$B$80,2,0)</f>
        <v>-The mental challenges in this game had an impact on how I played.</v>
      </c>
      <c r="B5" s="15" t="s">
        <v>88</v>
      </c>
      <c r="C5" s="17" t="s">
        <v>362</v>
      </c>
      <c r="D5" s="15" t="s">
        <v>432</v>
      </c>
      <c r="E5" s="15">
        <v>4.3999999999999997E-2</v>
      </c>
      <c r="F5" s="15">
        <v>5.5E-2</v>
      </c>
      <c r="G5" s="15">
        <v>5.5E-2</v>
      </c>
      <c r="H5" s="15">
        <v>-4.2000000000000003E-2</v>
      </c>
      <c r="I5" s="15">
        <v>7.1999999999999995E-2</v>
      </c>
    </row>
    <row r="6" spans="1:9">
      <c r="A6" s="15" t="str">
        <f>VLOOKUP(B6,'Original 80 Items'!$A$1:$B$80,2,0)</f>
        <v>-This game doesn’t require a lot of mental effort.</v>
      </c>
      <c r="B6" s="15" t="s">
        <v>89</v>
      </c>
      <c r="C6" s="17" t="s">
        <v>875</v>
      </c>
      <c r="D6" s="15">
        <v>-1.2999999999999999E-2</v>
      </c>
      <c r="E6" s="15">
        <v>-3.0000000000000001E-3</v>
      </c>
      <c r="F6" s="15" t="s">
        <v>892</v>
      </c>
      <c r="G6" s="15">
        <v>-3.2000000000000001E-2</v>
      </c>
      <c r="H6" s="15">
        <v>0</v>
      </c>
      <c r="I6" s="15">
        <v>-0.04</v>
      </c>
    </row>
    <row r="7" spans="1:9">
      <c r="A7" s="15" t="str">
        <f>VLOOKUP(B7,'Original 80 Items'!$A$1:$B$80,2,0)</f>
        <v>-The game made me draw on all of my mental resources.</v>
      </c>
      <c r="B7" s="15" t="s">
        <v>96</v>
      </c>
      <c r="C7" s="17" t="s">
        <v>422</v>
      </c>
      <c r="D7" s="15" t="s">
        <v>275</v>
      </c>
      <c r="E7" s="15">
        <v>0</v>
      </c>
      <c r="F7" s="15">
        <v>0.05</v>
      </c>
      <c r="G7" s="15">
        <v>-3.0000000000000001E-3</v>
      </c>
      <c r="H7" s="15">
        <v>2.1999999999999999E-2</v>
      </c>
      <c r="I7" s="15">
        <v>-2.5000000000000001E-2</v>
      </c>
    </row>
    <row r="8" spans="1:9">
      <c r="A8" s="15" t="str">
        <f>VLOOKUP(B8,'Original 80 Items'!$A$1:$B$80,2,0)</f>
        <v>-The game stimulated my brain.</v>
      </c>
      <c r="B8" s="15" t="s">
        <v>98</v>
      </c>
      <c r="C8" s="17" t="s">
        <v>328</v>
      </c>
      <c r="D8" s="15" t="s">
        <v>275</v>
      </c>
      <c r="E8" s="15" t="s">
        <v>338</v>
      </c>
      <c r="F8" s="15">
        <v>-3.2000000000000001E-2</v>
      </c>
      <c r="G8" s="15">
        <v>1.7000000000000001E-2</v>
      </c>
      <c r="H8" s="15">
        <v>-2.7E-2</v>
      </c>
      <c r="I8" s="15">
        <v>5.8999999999999997E-2</v>
      </c>
    </row>
    <row r="9" spans="1:9">
      <c r="A9" s="15" t="str">
        <f>VLOOKUP(B9,'Original 80 Items'!$A$1:$B$80,2,0)</f>
        <v>-The game gave me the feels.</v>
      </c>
      <c r="B9" s="15" t="s">
        <v>103</v>
      </c>
      <c r="C9" s="15">
        <v>-1.7999999999999999E-2</v>
      </c>
      <c r="D9" s="17" t="s">
        <v>739</v>
      </c>
      <c r="E9" s="15">
        <v>-3.0000000000000001E-3</v>
      </c>
      <c r="F9" s="15">
        <v>2.5999999999999999E-2</v>
      </c>
      <c r="G9" s="15">
        <v>-0.01</v>
      </c>
      <c r="H9" s="15">
        <v>-4.9000000000000002E-2</v>
      </c>
      <c r="I9" s="15">
        <v>3.0000000000000001E-3</v>
      </c>
    </row>
    <row r="10" spans="1:9">
      <c r="A10" s="15" t="str">
        <f>VLOOKUP(B10,'Original 80 Items'!$A$1:$B$80,2,0)</f>
        <v>-I was moved by the game.</v>
      </c>
      <c r="B10" s="15" t="s">
        <v>105</v>
      </c>
      <c r="C10" s="15" t="s">
        <v>257</v>
      </c>
      <c r="D10" s="17" t="s">
        <v>609</v>
      </c>
      <c r="E10" s="15">
        <v>-2.7E-2</v>
      </c>
      <c r="F10" s="15">
        <v>8.9999999999999993E-3</v>
      </c>
      <c r="G10" s="15">
        <v>-0.01</v>
      </c>
      <c r="H10" s="15">
        <v>3.4000000000000002E-2</v>
      </c>
      <c r="I10" s="15">
        <v>-2.1000000000000001E-2</v>
      </c>
    </row>
    <row r="11" spans="1:9">
      <c r="A11" s="15" t="str">
        <f>VLOOKUP(B11,'Original 80 Items'!$A$1:$B$80,2,0)</f>
        <v>-The game tugged at my heartstrings.</v>
      </c>
      <c r="B11" s="15" t="s">
        <v>110</v>
      </c>
      <c r="C11" s="15">
        <v>-3.1E-2</v>
      </c>
      <c r="D11" s="17" t="s">
        <v>1227</v>
      </c>
      <c r="E11" s="15" t="s">
        <v>1000</v>
      </c>
      <c r="F11" s="15">
        <v>-1.7999999999999999E-2</v>
      </c>
      <c r="G11" s="15">
        <v>-2.8000000000000001E-2</v>
      </c>
      <c r="H11" s="15">
        <v>1.6E-2</v>
      </c>
      <c r="I11" s="15">
        <v>-1.2E-2</v>
      </c>
    </row>
    <row r="12" spans="1:9">
      <c r="A12" s="15" t="str">
        <f>VLOOKUP(B12,'Original 80 Items'!$A$1:$B$80,2,0)</f>
        <v>-I had a lot of unexpected feelings during gameplay.</v>
      </c>
      <c r="B12" s="15" t="s">
        <v>111</v>
      </c>
      <c r="C12" s="15">
        <v>0.02</v>
      </c>
      <c r="D12" s="17" t="s">
        <v>269</v>
      </c>
      <c r="E12" s="15" t="s">
        <v>590</v>
      </c>
      <c r="F12" s="15" t="s">
        <v>410</v>
      </c>
      <c r="G12" s="15" t="s">
        <v>486</v>
      </c>
      <c r="H12" s="15">
        <v>-2.3E-2</v>
      </c>
      <c r="I12" s="15">
        <v>-7.0000000000000001E-3</v>
      </c>
    </row>
    <row r="13" spans="1:9">
      <c r="A13" s="15" t="str">
        <f>VLOOKUP(B13,'Original 80 Items'!$A$1:$B$80,2,0)</f>
        <v>-I had a strong emotional bond with the game content.</v>
      </c>
      <c r="B13" s="15" t="s">
        <v>115</v>
      </c>
      <c r="C13" s="15">
        <v>2.9000000000000001E-2</v>
      </c>
      <c r="D13" s="17" t="s">
        <v>828</v>
      </c>
      <c r="E13" s="15" t="s">
        <v>446</v>
      </c>
      <c r="F13" s="15">
        <v>-7.0000000000000007E-2</v>
      </c>
      <c r="G13" s="15">
        <v>1.7999999999999999E-2</v>
      </c>
      <c r="H13" s="15" t="s">
        <v>480</v>
      </c>
      <c r="I13" s="15">
        <v>1.4999999999999999E-2</v>
      </c>
    </row>
    <row r="14" spans="1:9">
      <c r="A14" s="15" t="str">
        <f>VLOOKUP(B14,'Original 80 Items'!$A$1:$B$80,2,0)</f>
        <v>-I was physically exhausted after playing.</v>
      </c>
      <c r="B14" s="15" t="s">
        <v>120</v>
      </c>
      <c r="C14" s="15" t="s">
        <v>295</v>
      </c>
      <c r="D14" s="15">
        <v>-1.7000000000000001E-2</v>
      </c>
      <c r="E14" s="15" t="s">
        <v>1228</v>
      </c>
      <c r="F14" s="17" t="s">
        <v>260</v>
      </c>
      <c r="G14" s="15">
        <v>-3.0000000000000001E-3</v>
      </c>
      <c r="H14" s="15" t="s">
        <v>288</v>
      </c>
      <c r="I14" s="15">
        <v>-2.4E-2</v>
      </c>
    </row>
    <row r="15" spans="1:9">
      <c r="A15" s="15" t="str">
        <f>VLOOKUP(B15,'Original 80 Items'!$A$1:$B$80,2,0)</f>
        <v>-I felt strained after playing.</v>
      </c>
      <c r="B15" s="15" t="s">
        <v>121</v>
      </c>
      <c r="C15" s="15">
        <v>4.9000000000000002E-2</v>
      </c>
      <c r="D15" s="15">
        <v>-5.2999999999999999E-2</v>
      </c>
      <c r="E15" s="15" t="s">
        <v>331</v>
      </c>
      <c r="F15" s="17" t="s">
        <v>194</v>
      </c>
      <c r="G15" s="15">
        <v>6.3E-2</v>
      </c>
      <c r="H15" s="15">
        <v>7.1999999999999995E-2</v>
      </c>
      <c r="I15" s="15">
        <v>3.5000000000000003E-2</v>
      </c>
    </row>
    <row r="16" spans="1:9">
      <c r="A16" s="15" t="str">
        <f>VLOOKUP(B16,'Original 80 Items'!$A$1:$B$80,2,0)</f>
        <v>-The game required a lot of physical movement from me.</v>
      </c>
      <c r="B16" s="15" t="s">
        <v>122</v>
      </c>
      <c r="C16" s="15">
        <v>-3.3000000000000002E-2</v>
      </c>
      <c r="D16" s="15">
        <v>-1.4999999999999999E-2</v>
      </c>
      <c r="E16" s="15">
        <v>2.7E-2</v>
      </c>
      <c r="F16" s="15">
        <v>-6.0000000000000001E-3</v>
      </c>
      <c r="G16" s="15">
        <v>0</v>
      </c>
      <c r="H16" s="17" t="s">
        <v>342</v>
      </c>
      <c r="I16" s="15">
        <v>-7.4999999999999997E-2</v>
      </c>
    </row>
    <row r="17" spans="1:9">
      <c r="A17" s="15" t="str">
        <f>VLOOKUP(B17,'Original 80 Items'!$A$1:$B$80,2,0)</f>
        <v>-The game’s controls were like second nature to me.</v>
      </c>
      <c r="B17" s="15" t="s">
        <v>123</v>
      </c>
      <c r="C17" s="15" t="s">
        <v>779</v>
      </c>
      <c r="D17" s="15">
        <v>-1.2E-2</v>
      </c>
      <c r="E17" s="17" t="s">
        <v>813</v>
      </c>
      <c r="F17" s="15">
        <v>4.0000000000000001E-3</v>
      </c>
      <c r="G17" s="15">
        <v>-2.3E-2</v>
      </c>
      <c r="H17" s="15" t="s">
        <v>492</v>
      </c>
      <c r="I17" s="15">
        <v>-1.6E-2</v>
      </c>
    </row>
    <row r="18" spans="1:9">
      <c r="A18" s="15" t="str">
        <f>VLOOKUP(B18,'Original 80 Items'!$A$1:$B$80,2,0)</f>
        <v>-The controls were very natural to me.</v>
      </c>
      <c r="B18" s="15" t="s">
        <v>124</v>
      </c>
      <c r="C18" s="15" t="s">
        <v>441</v>
      </c>
      <c r="D18" s="15">
        <v>7.0000000000000001E-3</v>
      </c>
      <c r="E18" s="17" t="s">
        <v>1183</v>
      </c>
      <c r="F18" s="15">
        <v>-3.2000000000000001E-2</v>
      </c>
      <c r="G18" s="15">
        <v>3.1E-2</v>
      </c>
      <c r="H18" s="15">
        <v>-2.5999999999999999E-2</v>
      </c>
      <c r="I18" s="15">
        <v>1.7999999999999999E-2</v>
      </c>
    </row>
    <row r="19" spans="1:9">
      <c r="A19" s="15" t="str">
        <f>VLOOKUP(B19,'Original 80 Items'!$A$1:$B$80,2,0)</f>
        <v>-My body felt drained after gameplay.</v>
      </c>
      <c r="B19" s="15" t="s">
        <v>126</v>
      </c>
      <c r="C19" s="15">
        <v>-2E-3</v>
      </c>
      <c r="D19" s="15">
        <v>4.4999999999999998E-2</v>
      </c>
      <c r="E19" s="15">
        <v>-3.7999999999999999E-2</v>
      </c>
      <c r="F19" s="17" t="s">
        <v>1229</v>
      </c>
      <c r="G19" s="15">
        <v>-1.4E-2</v>
      </c>
      <c r="H19" s="15">
        <v>1.4999999999999999E-2</v>
      </c>
      <c r="I19" s="15">
        <v>-5.3999999999999999E-2</v>
      </c>
    </row>
    <row r="20" spans="1:9">
      <c r="A20" s="15" t="str">
        <f>VLOOKUP(B20,'Original 80 Items'!$A$1:$B$80,2,0)</f>
        <v>-The game controls were easy to handle for me.</v>
      </c>
      <c r="B20" s="15" t="s">
        <v>129</v>
      </c>
      <c r="C20" s="15" t="s">
        <v>1068</v>
      </c>
      <c r="D20" s="15">
        <v>-3.5000000000000003E-2</v>
      </c>
      <c r="E20" s="17" t="s">
        <v>806</v>
      </c>
      <c r="F20" s="15">
        <v>-1.9E-2</v>
      </c>
      <c r="G20" s="15">
        <v>6.0000000000000001E-3</v>
      </c>
      <c r="H20" s="15" t="s">
        <v>363</v>
      </c>
      <c r="I20" s="15">
        <v>-5.5E-2</v>
      </c>
    </row>
    <row r="21" spans="1:9">
      <c r="A21" s="15" t="str">
        <f>VLOOKUP(B21,'Original 80 Items'!$A$1:$B$80,2,0)</f>
        <v>-The game was physically demanding.</v>
      </c>
      <c r="B21" s="15" t="s">
        <v>130</v>
      </c>
      <c r="C21" s="15">
        <v>3.4000000000000002E-2</v>
      </c>
      <c r="D21" s="15">
        <v>5.0000000000000001E-3</v>
      </c>
      <c r="E21" s="15">
        <v>-3.2000000000000001E-2</v>
      </c>
      <c r="F21" s="15">
        <v>8.5000000000000006E-2</v>
      </c>
      <c r="G21" s="15">
        <v>8.9999999999999993E-3</v>
      </c>
      <c r="H21" s="17" t="s">
        <v>379</v>
      </c>
      <c r="I21" s="15">
        <v>2.1999999999999999E-2</v>
      </c>
    </row>
    <row r="22" spans="1:9">
      <c r="A22" s="15" t="str">
        <f>VLOOKUP(B22,'Original 80 Items'!$A$1:$B$80,2,0)</f>
        <v>-The game controls tripped me up.</v>
      </c>
      <c r="B22" s="15" t="s">
        <v>132</v>
      </c>
      <c r="C22" s="15" t="s">
        <v>421</v>
      </c>
      <c r="D22" s="15">
        <v>4.7E-2</v>
      </c>
      <c r="E22" s="17" t="s">
        <v>978</v>
      </c>
      <c r="F22" s="15">
        <v>6.7000000000000004E-2</v>
      </c>
      <c r="G22" s="15">
        <v>-3.6999999999999998E-2</v>
      </c>
      <c r="H22" s="15" t="s">
        <v>292</v>
      </c>
      <c r="I22" s="15">
        <v>3.5000000000000003E-2</v>
      </c>
    </row>
    <row r="23" spans="1:9">
      <c r="A23" s="15" t="str">
        <f>VLOOKUP(B23,'Original 80 Items'!$A$1:$B$80,2,0)</f>
        <v>-I was tired after playing this game.</v>
      </c>
      <c r="B23" s="15" t="s">
        <v>136</v>
      </c>
      <c r="C23" s="15" t="s">
        <v>689</v>
      </c>
      <c r="D23" s="15">
        <v>2.1000000000000001E-2</v>
      </c>
      <c r="E23" s="15">
        <v>3.9E-2</v>
      </c>
      <c r="F23" s="15" t="s">
        <v>578</v>
      </c>
      <c r="G23" s="15">
        <v>-1.2E-2</v>
      </c>
      <c r="H23" s="15">
        <v>-7.6999999999999999E-2</v>
      </c>
      <c r="I23" s="15">
        <v>5.3999999999999999E-2</v>
      </c>
    </row>
    <row r="24" spans="1:9">
      <c r="A24" s="15" t="str">
        <f>VLOOKUP(B24,'Original 80 Items'!$A$1:$B$80,2,0)</f>
        <v>-The physical requirements to play this game had an impact on how I played.</v>
      </c>
      <c r="B24" s="15" t="s">
        <v>137</v>
      </c>
      <c r="C24" s="15">
        <v>-6.0000000000000001E-3</v>
      </c>
      <c r="D24" s="15" t="s">
        <v>421</v>
      </c>
      <c r="E24" s="15">
        <v>4.1000000000000002E-2</v>
      </c>
      <c r="F24" s="15">
        <v>2.1999999999999999E-2</v>
      </c>
      <c r="G24" s="15">
        <v>1.6E-2</v>
      </c>
      <c r="H24" s="17" t="s">
        <v>672</v>
      </c>
      <c r="I24" s="15">
        <v>4.1000000000000002E-2</v>
      </c>
    </row>
    <row r="25" spans="1:9">
      <c r="A25" s="15" t="str">
        <f>VLOOKUP(B25,'Original 80 Items'!$A$1:$B$80,2,0)</f>
        <v>-This game was socially demanding.</v>
      </c>
      <c r="B25" s="15" t="s">
        <v>141</v>
      </c>
      <c r="C25" s="15" t="s">
        <v>414</v>
      </c>
      <c r="D25" s="15">
        <v>1.7999999999999999E-2</v>
      </c>
      <c r="E25" s="15">
        <v>4.1000000000000002E-2</v>
      </c>
      <c r="F25" s="15">
        <v>1.2999999999999999E-2</v>
      </c>
      <c r="G25" s="17" t="s">
        <v>960</v>
      </c>
      <c r="H25" s="15">
        <v>6.8000000000000005E-2</v>
      </c>
      <c r="I25" s="15">
        <v>8.9999999999999993E-3</v>
      </c>
    </row>
    <row r="26" spans="1:9">
      <c r="A26" s="15" t="str">
        <f>VLOOKUP(B26,'Original 80 Items'!$A$1:$B$80,2,0)</f>
        <v>-While playing, I was aware of others in the game.</v>
      </c>
      <c r="B26" s="15" t="s">
        <v>142</v>
      </c>
      <c r="C26" s="15">
        <v>-3.1E-2</v>
      </c>
      <c r="D26" s="15">
        <v>-4.5999999999999999E-2</v>
      </c>
      <c r="E26" s="15">
        <v>-2.9000000000000001E-2</v>
      </c>
      <c r="F26" s="15">
        <v>-2.1000000000000001E-2</v>
      </c>
      <c r="G26" s="17" t="s">
        <v>1061</v>
      </c>
      <c r="H26" s="15">
        <v>-2.1000000000000001E-2</v>
      </c>
      <c r="I26" s="15" t="s">
        <v>393</v>
      </c>
    </row>
    <row r="27" spans="1:9">
      <c r="A27" s="15" t="str">
        <f>VLOOKUP(B27,'Original 80 Items'!$A$1:$B$80,2,0)</f>
        <v>-During gameplay, I felt strong social connections with others.</v>
      </c>
      <c r="B27" s="15" t="s">
        <v>145</v>
      </c>
      <c r="C27" s="15">
        <v>-3.4000000000000002E-2</v>
      </c>
      <c r="D27" s="15" t="s">
        <v>236</v>
      </c>
      <c r="E27" s="15" t="s">
        <v>971</v>
      </c>
      <c r="F27" s="15">
        <v>4.4999999999999998E-2</v>
      </c>
      <c r="G27" s="17" t="s">
        <v>863</v>
      </c>
      <c r="H27" s="15" t="s">
        <v>608</v>
      </c>
      <c r="I27" s="15">
        <v>-4.5999999999999999E-2</v>
      </c>
    </row>
    <row r="28" spans="1:9">
      <c r="A28" s="15" t="str">
        <f>VLOOKUP(B28,'Original 80 Items'!$A$1:$B$80,2,0)</f>
        <v>-I felt obligated to others, while playing.</v>
      </c>
      <c r="B28" s="15" t="s">
        <v>147</v>
      </c>
      <c r="C28" s="15" t="s">
        <v>414</v>
      </c>
      <c r="D28" s="15">
        <v>4.0000000000000001E-3</v>
      </c>
      <c r="E28" s="15" t="s">
        <v>262</v>
      </c>
      <c r="F28" s="15">
        <v>4.7E-2</v>
      </c>
      <c r="G28" s="17" t="s">
        <v>546</v>
      </c>
      <c r="H28" s="15">
        <v>1.7999999999999999E-2</v>
      </c>
      <c r="I28" s="15" t="s">
        <v>350</v>
      </c>
    </row>
    <row r="29" spans="1:9">
      <c r="A29" s="15" t="str">
        <f>VLOOKUP(B29,'Original 80 Items'!$A$1:$B$80,2,0)</f>
        <v>-I was compelled to interact with others in the game.</v>
      </c>
      <c r="B29" s="15" t="s">
        <v>152</v>
      </c>
      <c r="C29" s="15">
        <v>-3.4000000000000002E-2</v>
      </c>
      <c r="D29" s="15" t="s">
        <v>346</v>
      </c>
      <c r="E29" s="15">
        <v>-2.4E-2</v>
      </c>
      <c r="F29" s="15">
        <v>-1.2E-2</v>
      </c>
      <c r="G29" s="17" t="s">
        <v>569</v>
      </c>
      <c r="H29" s="15">
        <v>1.6E-2</v>
      </c>
      <c r="I29" s="15" t="s">
        <v>554</v>
      </c>
    </row>
    <row r="30" spans="1:9">
      <c r="A30" s="15" t="str">
        <f>VLOOKUP(B30,'Original 80 Items'!$A$1:$B$80,2,0)</f>
        <v>-Being around others in the game had an impact on how I played.</v>
      </c>
      <c r="B30" s="15" t="s">
        <v>156</v>
      </c>
      <c r="C30" s="15">
        <v>3.7999999999999999E-2</v>
      </c>
      <c r="D30" s="15">
        <v>-1.4999999999999999E-2</v>
      </c>
      <c r="E30" s="15">
        <v>-0.01</v>
      </c>
      <c r="F30" s="15">
        <v>1.0999999999999999E-2</v>
      </c>
      <c r="G30" s="13" t="s">
        <v>610</v>
      </c>
      <c r="H30" s="15">
        <v>4.4999999999999998E-2</v>
      </c>
      <c r="I30" s="15" t="s">
        <v>915</v>
      </c>
    </row>
    <row r="31" spans="1:9">
      <c r="A31" s="15" t="str">
        <f>VLOOKUP(B31,'Original 80 Items'!$A$1:$B$80,2,0)</f>
        <v>-Socializing was an important part of playing this game.</v>
      </c>
      <c r="B31" s="15" t="s">
        <v>159</v>
      </c>
      <c r="C31" s="15">
        <v>1.0999999999999999E-2</v>
      </c>
      <c r="D31" s="15" t="s">
        <v>492</v>
      </c>
      <c r="E31" s="15">
        <v>1.2E-2</v>
      </c>
      <c r="F31" s="15">
        <v>-5.1999999999999998E-2</v>
      </c>
      <c r="G31" s="17" t="s">
        <v>1121</v>
      </c>
      <c r="H31" s="15">
        <v>7.0000000000000001E-3</v>
      </c>
      <c r="I31" s="15">
        <v>-9.0999999999999998E-2</v>
      </c>
    </row>
    <row r="32" spans="1:9">
      <c r="A32" s="15" t="e">
        <f>VLOOKUP(B32,'Original 80 Items'!$A$1:$B$80,2,0)</f>
        <v>#N/A</v>
      </c>
    </row>
    <row r="33" spans="1:11">
      <c r="A33" s="15" t="e">
        <f>VLOOKUP(B33,'Original 80 Items'!$A$1:$B$80,2,0)</f>
        <v>#N/A</v>
      </c>
    </row>
    <row r="34" spans="1:11">
      <c r="A34" s="15" t="e">
        <f>VLOOKUP(B34,'Original 80 Items'!$A$1:$B$80,2,0)</f>
        <v>#N/A</v>
      </c>
      <c r="D34" s="15" t="s">
        <v>1008</v>
      </c>
      <c r="E34" s="15" t="s">
        <v>1009</v>
      </c>
      <c r="F34" s="15" t="s">
        <v>1010</v>
      </c>
      <c r="G34" s="15" t="s">
        <v>1011</v>
      </c>
      <c r="H34" s="15" t="s">
        <v>1012</v>
      </c>
      <c r="I34" s="15" t="s">
        <v>1013</v>
      </c>
      <c r="J34" s="24">
        <v>0.05</v>
      </c>
      <c r="K34" s="15" t="s">
        <v>1014</v>
      </c>
    </row>
    <row r="35" spans="1:11">
      <c r="A35" s="15" t="e">
        <f>VLOOKUP(B35,'Original 80 Items'!$A$1:$B$80,2,0)</f>
        <v>#N/A</v>
      </c>
      <c r="D35" s="15">
        <v>6</v>
      </c>
      <c r="E35" s="15">
        <v>7</v>
      </c>
    </row>
    <row r="36" spans="1:11">
      <c r="A36" s="15" t="e">
        <f>VLOOKUP(B36,'Original 80 Items'!$A$1:$B$80,2,0)</f>
        <v>#N/A</v>
      </c>
      <c r="D36" s="15" t="s">
        <v>1015</v>
      </c>
      <c r="E36" s="15" t="s">
        <v>1015</v>
      </c>
    </row>
    <row r="37" spans="1:11">
      <c r="A37" s="15" t="e">
        <f>VLOOKUP(B37,'Original 80 Items'!$A$1:$B$80,2,0)</f>
        <v>#N/A</v>
      </c>
      <c r="D37" s="15" t="s">
        <v>82</v>
      </c>
      <c r="J37" s="24"/>
    </row>
    <row r="38" spans="1:11">
      <c r="A38" s="15" t="e">
        <f>VLOOKUP(B38,'Original 80 Items'!$A$1:$B$80,2,0)</f>
        <v>#N/A</v>
      </c>
      <c r="D38" s="15" t="s">
        <v>83</v>
      </c>
    </row>
    <row r="39" spans="1:11">
      <c r="A39" s="15" t="e">
        <f>VLOOKUP(B39,'Original 80 Items'!$A$1:$B$80,2,0)</f>
        <v>#N/A</v>
      </c>
      <c r="D39" s="15" t="s">
        <v>84</v>
      </c>
    </row>
    <row r="40" spans="1:11">
      <c r="A40" s="15" t="e">
        <f>VLOOKUP(B40,'Original 80 Items'!$A$1:$B$80,2,0)</f>
        <v>#N/A</v>
      </c>
      <c r="D40" s="15" t="s">
        <v>88</v>
      </c>
      <c r="J40" s="24"/>
    </row>
    <row r="41" spans="1:11">
      <c r="A41" s="15" t="e">
        <f>VLOOKUP(B41,'Original 80 Items'!$A$1:$B$80,2,0)</f>
        <v>#N/A</v>
      </c>
      <c r="D41" s="15" t="s">
        <v>89</v>
      </c>
    </row>
    <row r="42" spans="1:11">
      <c r="A42" s="15" t="e">
        <f>VLOOKUP(B42,'Original 80 Items'!$A$1:$B$80,2,0)</f>
        <v>#N/A</v>
      </c>
      <c r="D42" s="15" t="s">
        <v>96</v>
      </c>
    </row>
    <row r="43" spans="1:11">
      <c r="D43" s="15" t="s">
        <v>98</v>
      </c>
    </row>
    <row r="44" spans="1:11">
      <c r="D44" s="15" t="s">
        <v>103</v>
      </c>
    </row>
    <row r="45" spans="1:11">
      <c r="D45" s="15" t="s">
        <v>105</v>
      </c>
    </row>
    <row r="46" spans="1:11">
      <c r="D46" s="15" t="s">
        <v>110</v>
      </c>
    </row>
    <row r="47" spans="1:11">
      <c r="D47" s="15" t="s">
        <v>111</v>
      </c>
    </row>
    <row r="48" spans="1:11">
      <c r="D48" s="15" t="s">
        <v>115</v>
      </c>
    </row>
    <row r="49" spans="4:4">
      <c r="D49" s="15" t="s">
        <v>120</v>
      </c>
    </row>
    <row r="50" spans="4:4">
      <c r="D50" s="15" t="s">
        <v>121</v>
      </c>
    </row>
    <row r="51" spans="4:4">
      <c r="D51" s="15" t="s">
        <v>122</v>
      </c>
    </row>
    <row r="52" spans="4:4">
      <c r="D52" s="15" t="s">
        <v>123</v>
      </c>
    </row>
    <row r="53" spans="4:4">
      <c r="D53" s="15" t="s">
        <v>124</v>
      </c>
    </row>
    <row r="54" spans="4:4">
      <c r="D54" s="15" t="s">
        <v>126</v>
      </c>
    </row>
    <row r="55" spans="4:4">
      <c r="D55" s="15" t="s">
        <v>129</v>
      </c>
    </row>
    <row r="56" spans="4:4">
      <c r="D56" s="15" t="s">
        <v>130</v>
      </c>
    </row>
    <row r="57" spans="4:4">
      <c r="D57" s="15" t="s">
        <v>132</v>
      </c>
    </row>
    <row r="58" spans="4:4">
      <c r="D58" s="15" t="s">
        <v>136</v>
      </c>
    </row>
    <row r="59" spans="4:4">
      <c r="D59" s="15" t="s">
        <v>137</v>
      </c>
    </row>
    <row r="60" spans="4:4">
      <c r="D60" s="15" t="s">
        <v>141</v>
      </c>
    </row>
    <row r="61" spans="4:4">
      <c r="D61" s="15" t="s">
        <v>142</v>
      </c>
    </row>
    <row r="62" spans="4:4">
      <c r="D62" s="15" t="s">
        <v>145</v>
      </c>
    </row>
    <row r="63" spans="4:4">
      <c r="D63" s="15" t="s">
        <v>147</v>
      </c>
    </row>
    <row r="64" spans="4:4">
      <c r="D64" s="15" t="s">
        <v>152</v>
      </c>
    </row>
    <row r="65" spans="4:4">
      <c r="D65" s="15" t="s">
        <v>156</v>
      </c>
    </row>
    <row r="66" spans="4:4">
      <c r="D66" s="15" t="s">
        <v>159</v>
      </c>
    </row>
    <row r="67" spans="4:4">
      <c r="D67" s="15" t="s">
        <v>142</v>
      </c>
    </row>
    <row r="68" spans="4:4">
      <c r="D68" s="15" t="s">
        <v>145</v>
      </c>
    </row>
    <row r="69" spans="4:4">
      <c r="D69" s="15" t="s">
        <v>147</v>
      </c>
    </row>
    <row r="70" spans="4:4">
      <c r="D70" s="15" t="s">
        <v>152</v>
      </c>
    </row>
    <row r="71" spans="4:4">
      <c r="D71" s="15" t="s">
        <v>156</v>
      </c>
    </row>
    <row r="72" spans="4:4">
      <c r="D72" s="15" t="s">
        <v>159</v>
      </c>
    </row>
    <row r="73" spans="4:4">
      <c r="D73" s="15" t="s">
        <v>142</v>
      </c>
    </row>
    <row r="74" spans="4:4">
      <c r="D74" s="15" t="s">
        <v>145</v>
      </c>
    </row>
    <row r="75" spans="4:4">
      <c r="D75" s="15" t="s">
        <v>147</v>
      </c>
    </row>
    <row r="76" spans="4:4">
      <c r="D76" s="15" t="s">
        <v>152</v>
      </c>
    </row>
    <row r="77" spans="4:4">
      <c r="D77" s="15" t="s">
        <v>156</v>
      </c>
    </row>
    <row r="78" spans="4:4">
      <c r="D78" s="15" t="s">
        <v>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25" zoomScaleNormal="125" zoomScalePageLayoutView="125" workbookViewId="0">
      <selection activeCell="B1" sqref="B1"/>
    </sheetView>
  </sheetViews>
  <sheetFormatPr defaultColWidth="10.84765625" defaultRowHeight="12.9"/>
  <cols>
    <col min="1" max="1" width="30.6484375" style="15" customWidth="1"/>
    <col min="2" max="2" width="7.1484375" style="15" bestFit="1" customWidth="1"/>
    <col min="3" max="7" width="6.84765625" style="15" bestFit="1" customWidth="1"/>
    <col min="8" max="16384" width="10.84765625" style="15"/>
  </cols>
  <sheetData>
    <row r="1" spans="1:7" s="16" customFormat="1">
      <c r="C1" s="16">
        <v>1</v>
      </c>
      <c r="D1" s="16">
        <v>2</v>
      </c>
      <c r="E1" s="16">
        <v>3</v>
      </c>
      <c r="F1" s="16">
        <v>4</v>
      </c>
      <c r="G1" s="16">
        <v>5</v>
      </c>
    </row>
    <row r="2" spans="1:7">
      <c r="A2" s="15" t="str">
        <f>VLOOKUP(B2,'Original 80 Items'!$A$1:$B$80,2,0)</f>
        <v>-The game was cognitively demanding.</v>
      </c>
      <c r="B2" s="15" t="s">
        <v>82</v>
      </c>
      <c r="C2" s="17" t="s">
        <v>1023</v>
      </c>
      <c r="D2" s="15" t="s">
        <v>295</v>
      </c>
      <c r="E2" s="15" t="s">
        <v>193</v>
      </c>
      <c r="F2" s="15">
        <v>-8.9999999999999993E-3</v>
      </c>
      <c r="G2" s="15">
        <v>8.0000000000000002E-3</v>
      </c>
    </row>
    <row r="3" spans="1:7">
      <c r="A3" s="15" t="str">
        <f>VLOOKUP(B3,'Original 80 Items'!$A$1:$B$80,2,0)</f>
        <v>-I had to think very hard when playing the game.</v>
      </c>
      <c r="B3" s="15" t="s">
        <v>83</v>
      </c>
      <c r="C3" s="17" t="s">
        <v>675</v>
      </c>
      <c r="D3" s="15">
        <v>-4.7E-2</v>
      </c>
      <c r="E3" s="15">
        <v>3.6999999999999998E-2</v>
      </c>
      <c r="F3" s="15">
        <v>-1.9E-2</v>
      </c>
      <c r="G3" s="15">
        <v>1.4E-2</v>
      </c>
    </row>
    <row r="4" spans="1:7">
      <c r="A4" s="15" t="str">
        <f>VLOOKUP(B4,'Original 80 Items'!$A$1:$B$80,2,0)</f>
        <v>-The game required a lot of mental gymnastics.</v>
      </c>
      <c r="B4" s="15" t="s">
        <v>84</v>
      </c>
      <c r="C4" s="17" t="s">
        <v>548</v>
      </c>
      <c r="D4" s="15">
        <v>8.0000000000000002E-3</v>
      </c>
      <c r="E4" s="15">
        <v>2.1999999999999999E-2</v>
      </c>
      <c r="F4" s="15">
        <v>0.03</v>
      </c>
      <c r="G4" s="15" t="s">
        <v>421</v>
      </c>
    </row>
    <row r="5" spans="1:7">
      <c r="A5" s="15" t="str">
        <f>VLOOKUP(B5,'Original 80 Items'!$A$1:$B$80,2,0)</f>
        <v>-The mental challenges in this game had an impact on how I played.</v>
      </c>
      <c r="B5" s="15" t="s">
        <v>88</v>
      </c>
      <c r="C5" s="17" t="s">
        <v>769</v>
      </c>
      <c r="D5" s="15" t="s">
        <v>688</v>
      </c>
      <c r="E5" s="15">
        <v>3.5000000000000003E-2</v>
      </c>
      <c r="F5" s="15" t="s">
        <v>480</v>
      </c>
      <c r="G5" s="15">
        <v>8.9999999999999993E-3</v>
      </c>
    </row>
    <row r="6" spans="1:7">
      <c r="A6" s="15" t="str">
        <f>VLOOKUP(B6,'Original 80 Items'!$A$1:$B$80,2,0)</f>
        <v>-This game doesn’t require a lot of mental effort.</v>
      </c>
      <c r="B6" s="15" t="s">
        <v>89</v>
      </c>
      <c r="C6" s="17" t="s">
        <v>816</v>
      </c>
      <c r="D6" s="15">
        <v>-1.6E-2</v>
      </c>
      <c r="E6" s="15">
        <v>0</v>
      </c>
      <c r="F6" s="15">
        <v>-4.5999999999999999E-2</v>
      </c>
      <c r="G6" s="15" t="s">
        <v>424</v>
      </c>
    </row>
    <row r="7" spans="1:7">
      <c r="A7" s="15" t="str">
        <f>VLOOKUP(B7,'Original 80 Items'!$A$1:$B$80,2,0)</f>
        <v>-The game made me draw on all of my mental resources.</v>
      </c>
      <c r="B7" s="15" t="s">
        <v>96</v>
      </c>
      <c r="C7" s="17" t="s">
        <v>578</v>
      </c>
      <c r="D7" s="15" t="s">
        <v>288</v>
      </c>
      <c r="E7" s="15">
        <v>2E-3</v>
      </c>
      <c r="F7" s="15">
        <v>-1.2E-2</v>
      </c>
      <c r="G7" s="15">
        <v>5.8000000000000003E-2</v>
      </c>
    </row>
    <row r="8" spans="1:7">
      <c r="A8" s="15" t="str">
        <f>VLOOKUP(B8,'Original 80 Items'!$A$1:$B$80,2,0)</f>
        <v>-The game stimulated my brain.</v>
      </c>
      <c r="B8" s="15" t="s">
        <v>98</v>
      </c>
      <c r="C8" s="17" t="s">
        <v>897</v>
      </c>
      <c r="D8" s="15" t="s">
        <v>568</v>
      </c>
      <c r="E8" s="15" t="s">
        <v>579</v>
      </c>
      <c r="F8" s="15">
        <v>3.7999999999999999E-2</v>
      </c>
      <c r="G8" s="15">
        <v>-5.5E-2</v>
      </c>
    </row>
    <row r="9" spans="1:7">
      <c r="A9" s="15" t="str">
        <f>VLOOKUP(B9,'Original 80 Items'!$A$1:$B$80,2,0)</f>
        <v>-The game gave me the feels.</v>
      </c>
      <c r="B9" s="15" t="s">
        <v>103</v>
      </c>
      <c r="C9" s="15">
        <v>-1.2E-2</v>
      </c>
      <c r="D9" s="17" t="s">
        <v>1023</v>
      </c>
      <c r="E9" s="15">
        <v>-8.9999999999999993E-3</v>
      </c>
      <c r="F9" s="15">
        <v>-1.2999999999999999E-2</v>
      </c>
      <c r="G9" s="15">
        <v>-1.4999999999999999E-2</v>
      </c>
    </row>
    <row r="10" spans="1:7">
      <c r="A10" s="15" t="str">
        <f>VLOOKUP(B10,'Original 80 Items'!$A$1:$B$80,2,0)</f>
        <v>-I was moved by the game.</v>
      </c>
      <c r="B10" s="15" t="s">
        <v>105</v>
      </c>
      <c r="C10" s="15" t="s">
        <v>414</v>
      </c>
      <c r="D10" s="17" t="s">
        <v>816</v>
      </c>
      <c r="E10" s="15">
        <v>-2.4E-2</v>
      </c>
      <c r="F10" s="15">
        <v>-1.7999999999999999E-2</v>
      </c>
      <c r="G10" s="15">
        <v>3.3000000000000002E-2</v>
      </c>
    </row>
    <row r="11" spans="1:7">
      <c r="A11" s="15" t="str">
        <f>VLOOKUP(B11,'Original 80 Items'!$A$1:$B$80,2,0)</f>
        <v>-The game tugged at my heartstrings.</v>
      </c>
      <c r="B11" s="15" t="s">
        <v>110</v>
      </c>
      <c r="C11" s="15">
        <v>-3.2000000000000001E-2</v>
      </c>
      <c r="D11" s="17" t="s">
        <v>1186</v>
      </c>
      <c r="E11" s="15" t="s">
        <v>972</v>
      </c>
      <c r="F11" s="15">
        <v>-3.2000000000000001E-2</v>
      </c>
      <c r="G11" s="15">
        <v>-0.01</v>
      </c>
    </row>
    <row r="12" spans="1:7">
      <c r="A12" s="15" t="str">
        <f>VLOOKUP(B12,'Original 80 Items'!$A$1:$B$80,2,0)</f>
        <v>-I had a lot of unexpected feelings during gameplay.</v>
      </c>
      <c r="B12" s="15" t="s">
        <v>111</v>
      </c>
      <c r="C12" s="15">
        <v>2.4E-2</v>
      </c>
      <c r="D12" s="17" t="s">
        <v>964</v>
      </c>
      <c r="E12" s="15">
        <v>5.8000000000000003E-2</v>
      </c>
      <c r="F12" s="15" t="s">
        <v>347</v>
      </c>
      <c r="G12" s="15" t="s">
        <v>264</v>
      </c>
    </row>
    <row r="13" spans="1:7">
      <c r="A13" s="15" t="str">
        <f>VLOOKUP(B13,'Original 80 Items'!$A$1:$B$80,2,0)</f>
        <v>-I had a strong emotional bond with the game content.</v>
      </c>
      <c r="B13" s="15" t="s">
        <v>115</v>
      </c>
      <c r="C13" s="15">
        <v>2.4E-2</v>
      </c>
      <c r="D13" s="17" t="s">
        <v>746</v>
      </c>
      <c r="E13" s="15" t="s">
        <v>579</v>
      </c>
      <c r="F13" s="15">
        <v>3.1E-2</v>
      </c>
      <c r="G13" s="15">
        <v>-2.4E-2</v>
      </c>
    </row>
    <row r="14" spans="1:7">
      <c r="A14" s="15" t="str">
        <f>VLOOKUP(B14,'Original 80 Items'!$A$1:$B$80,2,0)</f>
        <v>-I was physically exhausted after playing.</v>
      </c>
      <c r="B14" s="15" t="s">
        <v>120</v>
      </c>
      <c r="C14" s="15" t="s">
        <v>218</v>
      </c>
      <c r="D14" s="15">
        <v>-1.2E-2</v>
      </c>
      <c r="E14" s="15" t="s">
        <v>1201</v>
      </c>
      <c r="F14" s="15">
        <v>-0.02</v>
      </c>
      <c r="G14" s="17" t="s">
        <v>1121</v>
      </c>
    </row>
    <row r="15" spans="1:7">
      <c r="A15" s="15" t="str">
        <f>VLOOKUP(B15,'Original 80 Items'!$A$1:$B$80,2,0)</f>
        <v>-I felt strained after playing.</v>
      </c>
      <c r="B15" s="15" t="s">
        <v>121</v>
      </c>
      <c r="C15" s="15" t="s">
        <v>462</v>
      </c>
      <c r="D15" s="15">
        <v>-0.05</v>
      </c>
      <c r="E15" s="15" t="s">
        <v>528</v>
      </c>
      <c r="F15" s="15" t="s">
        <v>392</v>
      </c>
      <c r="G15" s="17" t="s">
        <v>412</v>
      </c>
    </row>
    <row r="16" spans="1:7">
      <c r="A16" s="15" t="str">
        <f>VLOOKUP(B16,'Original 80 Items'!$A$1:$B$80,2,0)</f>
        <v>-The game’s controls were like second nature to me.</v>
      </c>
      <c r="B16" s="15" t="s">
        <v>123</v>
      </c>
      <c r="C16" s="15" t="s">
        <v>446</v>
      </c>
      <c r="D16" s="15">
        <v>-1.2E-2</v>
      </c>
      <c r="E16" s="17" t="s">
        <v>1118</v>
      </c>
      <c r="F16" s="15">
        <v>-0.03</v>
      </c>
      <c r="G16" s="15" t="s">
        <v>1198</v>
      </c>
    </row>
    <row r="17" spans="1:8">
      <c r="A17" s="15" t="str">
        <f>VLOOKUP(B17,'Original 80 Items'!$A$1:$B$80,2,0)</f>
        <v>-The controls were very natural to me.</v>
      </c>
      <c r="B17" s="15" t="s">
        <v>124</v>
      </c>
      <c r="C17" s="15" t="s">
        <v>1161</v>
      </c>
      <c r="D17" s="15">
        <v>4.0000000000000001E-3</v>
      </c>
      <c r="E17" s="17" t="s">
        <v>1231</v>
      </c>
      <c r="F17" s="15">
        <v>3.9E-2</v>
      </c>
      <c r="G17" s="15" t="s">
        <v>1181</v>
      </c>
    </row>
    <row r="18" spans="1:8">
      <c r="A18" s="15" t="str">
        <f>VLOOKUP(B18,'Original 80 Items'!$A$1:$B$80,2,0)</f>
        <v>-My body felt drained after gameplay.</v>
      </c>
      <c r="B18" s="15" t="s">
        <v>126</v>
      </c>
      <c r="C18" s="15">
        <v>2.3E-2</v>
      </c>
      <c r="D18" s="15" t="s">
        <v>952</v>
      </c>
      <c r="E18" s="15">
        <v>-3.3000000000000002E-2</v>
      </c>
      <c r="F18" s="15" t="s">
        <v>1162</v>
      </c>
      <c r="G18" s="17" t="s">
        <v>1232</v>
      </c>
    </row>
    <row r="19" spans="1:8">
      <c r="A19" s="15" t="str">
        <f>VLOOKUP(B19,'Original 80 Items'!$A$1:$B$80,2,0)</f>
        <v>-The game controls were easy to handle for me.</v>
      </c>
      <c r="B19" s="15" t="s">
        <v>129</v>
      </c>
      <c r="C19" s="15" t="s">
        <v>266</v>
      </c>
      <c r="D19" s="15">
        <v>-0.03</v>
      </c>
      <c r="E19" s="17" t="s">
        <v>539</v>
      </c>
      <c r="F19" s="15">
        <v>-0.01</v>
      </c>
      <c r="G19" s="15" t="s">
        <v>1185</v>
      </c>
    </row>
    <row r="20" spans="1:8">
      <c r="A20" s="17" t="str">
        <f>VLOOKUP(B20,'Original 80 Items'!$A$1:$B$80,2,0)</f>
        <v>-The game was physically demanding.</v>
      </c>
      <c r="B20" s="15" t="s">
        <v>130</v>
      </c>
      <c r="C20" s="17">
        <v>-1E-3</v>
      </c>
      <c r="D20" s="17">
        <v>2.8000000000000001E-2</v>
      </c>
      <c r="E20" s="17">
        <v>4.1000000000000002E-2</v>
      </c>
      <c r="F20" s="17" t="s">
        <v>406</v>
      </c>
      <c r="G20" s="13" t="s">
        <v>713</v>
      </c>
      <c r="H20" s="15" t="s">
        <v>1240</v>
      </c>
    </row>
    <row r="21" spans="1:8">
      <c r="A21" s="15" t="str">
        <f>VLOOKUP(B21,'Original 80 Items'!$A$1:$B$80,2,0)</f>
        <v>-The game controls tripped me up.</v>
      </c>
      <c r="B21" s="15" t="s">
        <v>132</v>
      </c>
      <c r="C21" s="15" t="s">
        <v>347</v>
      </c>
      <c r="D21" s="15">
        <v>4.2999999999999997E-2</v>
      </c>
      <c r="E21" s="17" t="s">
        <v>750</v>
      </c>
      <c r="F21" s="15">
        <v>-1.6E-2</v>
      </c>
      <c r="G21" s="15" t="s">
        <v>688</v>
      </c>
    </row>
    <row r="22" spans="1:8">
      <c r="A22" s="15" t="str">
        <f>VLOOKUP(B22,'Original 80 Items'!$A$1:$B$80,2,0)</f>
        <v>-This game was socially demanding.</v>
      </c>
      <c r="B22" s="15" t="s">
        <v>141</v>
      </c>
      <c r="C22" s="15">
        <v>5.2999999999999999E-2</v>
      </c>
      <c r="D22" s="15">
        <v>3.1E-2</v>
      </c>
      <c r="E22" s="15">
        <v>5.3999999999999999E-2</v>
      </c>
      <c r="F22" s="17" t="s">
        <v>881</v>
      </c>
      <c r="G22" s="15" t="s">
        <v>262</v>
      </c>
    </row>
    <row r="23" spans="1:8">
      <c r="A23" s="15" t="str">
        <f>VLOOKUP(B23,'Original 80 Items'!$A$1:$B$80,2,0)</f>
        <v>-While playing, I was aware of others in the game.</v>
      </c>
      <c r="B23" s="15" t="s">
        <v>142</v>
      </c>
      <c r="C23" s="15">
        <v>-1.2E-2</v>
      </c>
      <c r="D23" s="15" t="s">
        <v>833</v>
      </c>
      <c r="E23" s="15" t="s">
        <v>198</v>
      </c>
      <c r="F23" s="17" t="s">
        <v>746</v>
      </c>
      <c r="G23" s="15">
        <v>-4.2000000000000003E-2</v>
      </c>
    </row>
    <row r="24" spans="1:8">
      <c r="A24" s="15" t="str">
        <f>VLOOKUP(B24,'Original 80 Items'!$A$1:$B$80,2,0)</f>
        <v>-During gameplay, I felt strong social connections with others.</v>
      </c>
      <c r="B24" s="17" t="s">
        <v>145</v>
      </c>
      <c r="C24" s="15">
        <v>-0.04</v>
      </c>
      <c r="D24" s="10" t="s">
        <v>491</v>
      </c>
      <c r="E24" s="15">
        <v>-4.3999999999999997E-2</v>
      </c>
      <c r="F24" s="17" t="s">
        <v>1064</v>
      </c>
      <c r="G24" s="15">
        <v>-4.0000000000000001E-3</v>
      </c>
    </row>
    <row r="25" spans="1:8">
      <c r="A25" s="15" t="str">
        <f>VLOOKUP(B25,'Original 80 Items'!$A$1:$B$80,2,0)</f>
        <v>-I felt obligated to others, while playing.</v>
      </c>
      <c r="B25" s="15" t="s">
        <v>147</v>
      </c>
      <c r="C25" s="15" t="s">
        <v>486</v>
      </c>
      <c r="D25" s="15">
        <v>-8.0000000000000002E-3</v>
      </c>
      <c r="E25" s="15" t="s">
        <v>566</v>
      </c>
      <c r="F25" s="17" t="s">
        <v>1094</v>
      </c>
      <c r="G25" s="15">
        <v>5.1999999999999998E-2</v>
      </c>
    </row>
    <row r="26" spans="1:8">
      <c r="A26" s="15" t="str">
        <f>VLOOKUP(B26,'Original 80 Items'!$A$1:$B$80,2,0)</f>
        <v>-I was compelled to interact with others in the game.</v>
      </c>
      <c r="B26" s="15" t="s">
        <v>152</v>
      </c>
      <c r="C26" s="15">
        <v>-3.2000000000000001E-2</v>
      </c>
      <c r="D26" s="15" t="s">
        <v>528</v>
      </c>
      <c r="E26" s="15">
        <v>-3.1E-2</v>
      </c>
      <c r="F26" s="17" t="s">
        <v>307</v>
      </c>
      <c r="G26" s="15">
        <v>-6.0000000000000001E-3</v>
      </c>
    </row>
    <row r="27" spans="1:8">
      <c r="A27" s="15" t="str">
        <f>VLOOKUP(B27,'Original 80 Items'!$A$1:$B$80,2,0)</f>
        <v>-Being around others in the game had an impact on how I played.</v>
      </c>
      <c r="B27" s="15" t="s">
        <v>156</v>
      </c>
      <c r="C27" s="15">
        <v>4.4999999999999998E-2</v>
      </c>
      <c r="D27" s="15">
        <v>-3.4000000000000002E-2</v>
      </c>
      <c r="E27" s="15">
        <v>-2.3E-2</v>
      </c>
      <c r="F27" s="17" t="s">
        <v>367</v>
      </c>
      <c r="G27" s="15">
        <v>3.4000000000000002E-2</v>
      </c>
    </row>
    <row r="28" spans="1:8">
      <c r="A28" s="15" t="str">
        <f>VLOOKUP(B28,'Original 80 Items'!$A$1:$B$80,2,0)</f>
        <v>-Socializing was an important part of playing this game.</v>
      </c>
      <c r="B28" s="15" t="s">
        <v>159</v>
      </c>
      <c r="C28" s="15">
        <v>-6.0000000000000001E-3</v>
      </c>
      <c r="D28" s="15">
        <v>-3.1E-2</v>
      </c>
      <c r="E28" s="15">
        <v>3.1E-2</v>
      </c>
      <c r="F28" s="17" t="s">
        <v>1166</v>
      </c>
      <c r="G28" s="15">
        <v>-3.5999999999999997E-2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D30" sqref="D30"/>
    </sheetView>
  </sheetViews>
  <sheetFormatPr defaultColWidth="10.84765625" defaultRowHeight="18.3"/>
  <cols>
    <col min="1" max="1" width="65.1484375" style="27" bestFit="1" customWidth="1"/>
    <col min="2" max="2" width="9.34765625" style="27" bestFit="1" customWidth="1"/>
    <col min="3" max="7" width="8.34765625" style="27" bestFit="1" customWidth="1"/>
    <col min="8" max="8" width="7" style="27" customWidth="1"/>
    <col min="9" max="9" width="10.84765625" style="27"/>
    <col min="10" max="10" width="10.796875" customWidth="1"/>
    <col min="11" max="16384" width="10.84765625" style="27"/>
  </cols>
  <sheetData>
    <row r="1" spans="1:7">
      <c r="A1" s="37"/>
      <c r="B1" s="37"/>
      <c r="C1" s="85" t="s">
        <v>1262</v>
      </c>
      <c r="D1" s="85"/>
      <c r="E1" s="85"/>
      <c r="F1" s="85"/>
      <c r="G1" s="85"/>
    </row>
    <row r="2" spans="1:7" s="26" customFormat="1">
      <c r="A2" s="36" t="s">
        <v>1261</v>
      </c>
      <c r="B2" s="36"/>
      <c r="C2" s="36">
        <v>1</v>
      </c>
      <c r="D2" s="36">
        <v>2</v>
      </c>
      <c r="E2" s="36">
        <v>3</v>
      </c>
      <c r="F2" s="36">
        <v>4</v>
      </c>
      <c r="G2" s="36">
        <v>5</v>
      </c>
    </row>
    <row r="3" spans="1:7">
      <c r="A3" s="38" t="str">
        <f>VLOOKUP(B3,'Original 80 Items'!$A$1:$B$80,2,0)</f>
        <v>-The game was cognitively demanding.</v>
      </c>
      <c r="B3" s="38" t="s">
        <v>82</v>
      </c>
      <c r="C3" s="40" t="s">
        <v>953</v>
      </c>
      <c r="D3" s="41" t="s">
        <v>452</v>
      </c>
      <c r="E3" s="41" t="s">
        <v>303</v>
      </c>
      <c r="F3" s="41">
        <v>8.0000000000000002E-3</v>
      </c>
      <c r="G3" s="41">
        <v>-5.0000000000000001E-3</v>
      </c>
    </row>
    <row r="4" spans="1:7">
      <c r="A4" s="38" t="str">
        <f>VLOOKUP(B4,'Original 80 Items'!$A$1:$B$80,2,0)</f>
        <v>-I had to think very hard when playing the game.</v>
      </c>
      <c r="B4" s="38" t="s">
        <v>83</v>
      </c>
      <c r="C4" s="40" t="s">
        <v>854</v>
      </c>
      <c r="D4" s="41">
        <v>-4.9000000000000002E-2</v>
      </c>
      <c r="E4" s="41">
        <v>3.7999999999999999E-2</v>
      </c>
      <c r="F4" s="41">
        <v>1.4E-2</v>
      </c>
      <c r="G4" s="41">
        <v>-0.02</v>
      </c>
    </row>
    <row r="5" spans="1:7">
      <c r="A5" s="38" t="str">
        <f>VLOOKUP(B5,'Original 80 Items'!$A$1:$B$80,2,0)</f>
        <v>-The game required a lot of mental gymnastics.</v>
      </c>
      <c r="B5" s="38" t="s">
        <v>84</v>
      </c>
      <c r="C5" s="40" t="s">
        <v>342</v>
      </c>
      <c r="D5" s="41">
        <v>7.0000000000000001E-3</v>
      </c>
      <c r="E5" s="41">
        <v>2.1999999999999999E-2</v>
      </c>
      <c r="F5" s="41" t="s">
        <v>421</v>
      </c>
      <c r="G5" s="41">
        <v>2.5000000000000001E-2</v>
      </c>
    </row>
    <row r="6" spans="1:7">
      <c r="A6" s="38" t="str">
        <f>VLOOKUP(B6,'Original 80 Items'!$A$1:$B$80,2,0)</f>
        <v>-The mental challenges in this game had an impact on how I played.</v>
      </c>
      <c r="B6" s="38" t="s">
        <v>88</v>
      </c>
      <c r="C6" s="40" t="s">
        <v>769</v>
      </c>
      <c r="D6" s="41" t="s">
        <v>688</v>
      </c>
      <c r="E6" s="41">
        <v>3.4000000000000002E-2</v>
      </c>
      <c r="F6" s="41">
        <v>8.9999999999999993E-3</v>
      </c>
      <c r="G6" s="41" t="s">
        <v>319</v>
      </c>
    </row>
    <row r="7" spans="1:7">
      <c r="A7" s="38" t="str">
        <f>VLOOKUP(B7,'Original 80 Items'!$A$1:$B$80,2,0)</f>
        <v>-This game doesn’t require a lot of mental effort.</v>
      </c>
      <c r="B7" s="38" t="s">
        <v>89</v>
      </c>
      <c r="C7" s="40" t="s">
        <v>875</v>
      </c>
      <c r="D7" s="41">
        <v>-1.7999999999999999E-2</v>
      </c>
      <c r="E7" s="41">
        <v>1E-3</v>
      </c>
      <c r="F7" s="41" t="s">
        <v>424</v>
      </c>
      <c r="G7" s="41">
        <v>-4.5999999999999999E-2</v>
      </c>
    </row>
    <row r="8" spans="1:7">
      <c r="A8" s="38" t="str">
        <f>VLOOKUP(B8,'Original 80 Items'!$A$1:$B$80,2,0)</f>
        <v>-The game made me draw on all of my mental resources.</v>
      </c>
      <c r="B8" s="38" t="s">
        <v>96</v>
      </c>
      <c r="C8" s="40" t="s">
        <v>578</v>
      </c>
      <c r="D8" s="41" t="s">
        <v>410</v>
      </c>
      <c r="E8" s="41">
        <v>3.0000000000000001E-3</v>
      </c>
      <c r="F8" s="41">
        <v>5.8999999999999997E-2</v>
      </c>
      <c r="G8" s="41">
        <v>-1.4E-2</v>
      </c>
    </row>
    <row r="9" spans="1:7">
      <c r="A9" s="38" t="str">
        <f>VLOOKUP(B9,'Original 80 Items'!$A$1:$B$80,2,0)</f>
        <v>-The game stimulated my brain.</v>
      </c>
      <c r="B9" s="38" t="s">
        <v>98</v>
      </c>
      <c r="C9" s="40" t="s">
        <v>445</v>
      </c>
      <c r="D9" s="41" t="s">
        <v>580</v>
      </c>
      <c r="E9" s="41" t="s">
        <v>579</v>
      </c>
      <c r="F9" s="41">
        <v>-5.7000000000000002E-2</v>
      </c>
      <c r="G9" s="41">
        <v>4.3999999999999997E-2</v>
      </c>
    </row>
    <row r="10" spans="1:7">
      <c r="A10" s="38" t="str">
        <f>VLOOKUP(B10,'Original 80 Items'!$A$1:$B$80,2,0)</f>
        <v>-The game gave me the feels.</v>
      </c>
      <c r="B10" s="38" t="s">
        <v>103</v>
      </c>
      <c r="C10" s="41">
        <v>-1.4999999999999999E-2</v>
      </c>
      <c r="D10" s="40" t="s">
        <v>1118</v>
      </c>
      <c r="E10" s="41">
        <v>-1.0999999999999999E-2</v>
      </c>
      <c r="F10" s="41">
        <v>-1.7000000000000001E-2</v>
      </c>
      <c r="G10" s="41">
        <v>-1.0999999999999999E-2</v>
      </c>
    </row>
    <row r="11" spans="1:7">
      <c r="A11" s="38" t="str">
        <f>VLOOKUP(B11,'Original 80 Items'!$A$1:$B$80,2,0)</f>
        <v>-I was moved by the game.</v>
      </c>
      <c r="B11" s="38" t="s">
        <v>105</v>
      </c>
      <c r="C11" s="41" t="s">
        <v>347</v>
      </c>
      <c r="D11" s="40" t="s">
        <v>875</v>
      </c>
      <c r="E11" s="41">
        <v>-2.7E-2</v>
      </c>
      <c r="F11" s="41">
        <v>3.2000000000000001E-2</v>
      </c>
      <c r="G11" s="41">
        <v>-1.9E-2</v>
      </c>
    </row>
    <row r="12" spans="1:7">
      <c r="A12" s="38" t="str">
        <f>VLOOKUP(B12,'Original 80 Items'!$A$1:$B$80,2,0)</f>
        <v>-The game tugged at my heartstrings.</v>
      </c>
      <c r="B12" s="38" t="s">
        <v>110</v>
      </c>
      <c r="C12" s="41">
        <v>-3.5000000000000003E-2</v>
      </c>
      <c r="D12" s="40" t="s">
        <v>1258</v>
      </c>
      <c r="E12" s="41" t="s">
        <v>1144</v>
      </c>
      <c r="F12" s="41">
        <v>-1.0999999999999999E-2</v>
      </c>
      <c r="G12" s="41">
        <v>-3.2000000000000001E-2</v>
      </c>
    </row>
    <row r="13" spans="1:7">
      <c r="A13" s="38" t="str">
        <f>VLOOKUP(B13,'Original 80 Items'!$A$1:$B$80,2,0)</f>
        <v>-I had a lot of unexpected feelings during gameplay.</v>
      </c>
      <c r="B13" s="38" t="s">
        <v>111</v>
      </c>
      <c r="C13" s="41">
        <v>1.9E-2</v>
      </c>
      <c r="D13" s="40" t="s">
        <v>362</v>
      </c>
      <c r="E13" s="41">
        <v>5.5E-2</v>
      </c>
      <c r="F13" s="41" t="s">
        <v>291</v>
      </c>
      <c r="G13" s="41" t="s">
        <v>414</v>
      </c>
    </row>
    <row r="14" spans="1:7">
      <c r="A14" s="38" t="str">
        <f>VLOOKUP(B14,'Original 80 Items'!$A$1:$B$80,2,0)</f>
        <v>-I had a strong emotional bond with the game content.</v>
      </c>
      <c r="B14" s="38" t="s">
        <v>115</v>
      </c>
      <c r="C14" s="41">
        <v>2.1999999999999999E-2</v>
      </c>
      <c r="D14" s="40" t="s">
        <v>746</v>
      </c>
      <c r="E14" s="41" t="s">
        <v>735</v>
      </c>
      <c r="F14" s="41">
        <v>-2.4E-2</v>
      </c>
      <c r="G14" s="41">
        <v>2.5999999999999999E-2</v>
      </c>
    </row>
    <row r="15" spans="1:7">
      <c r="A15" s="38" t="str">
        <f>VLOOKUP(B15,'Original 80 Items'!$A$1:$B$80,2,0)</f>
        <v>-I was physically exhausted after playing.</v>
      </c>
      <c r="B15" s="38" t="s">
        <v>120</v>
      </c>
      <c r="C15" s="41" t="s">
        <v>295</v>
      </c>
      <c r="D15" s="41">
        <v>-1.2999999999999999E-2</v>
      </c>
      <c r="E15" s="41" t="s">
        <v>1201</v>
      </c>
      <c r="F15" s="40" t="s">
        <v>1128</v>
      </c>
      <c r="G15" s="41">
        <v>-1.9E-2</v>
      </c>
    </row>
    <row r="16" spans="1:7">
      <c r="A16" s="38" t="str">
        <f>VLOOKUP(B16,'Original 80 Items'!$A$1:$B$80,2,0)</f>
        <v>-I felt strained after playing.</v>
      </c>
      <c r="B16" s="38" t="s">
        <v>121</v>
      </c>
      <c r="C16" s="41" t="s">
        <v>421</v>
      </c>
      <c r="D16" s="41">
        <v>-4.9000000000000002E-2</v>
      </c>
      <c r="E16" s="41" t="s">
        <v>480</v>
      </c>
      <c r="F16" s="40" t="s">
        <v>607</v>
      </c>
      <c r="G16" s="41" t="s">
        <v>331</v>
      </c>
    </row>
    <row r="17" spans="1:10">
      <c r="A17" s="38" t="str">
        <f>VLOOKUP(B17,'Original 80 Items'!$A$1:$B$80,2,0)</f>
        <v>-The game’s controls were like second nature to me.</v>
      </c>
      <c r="B17" s="38" t="s">
        <v>123</v>
      </c>
      <c r="C17" s="41" t="s">
        <v>565</v>
      </c>
      <c r="D17" s="41">
        <v>-1.2999999999999999E-2</v>
      </c>
      <c r="E17" s="40" t="s">
        <v>296</v>
      </c>
      <c r="F17" s="41" t="s">
        <v>1198</v>
      </c>
      <c r="G17" s="41">
        <v>-3.2000000000000001E-2</v>
      </c>
    </row>
    <row r="18" spans="1:10">
      <c r="A18" s="38" t="str">
        <f>VLOOKUP(B18,'Original 80 Items'!$A$1:$B$80,2,0)</f>
        <v>-The controls were very natural to me.</v>
      </c>
      <c r="B18" s="38" t="s">
        <v>124</v>
      </c>
      <c r="C18" s="41" t="s">
        <v>1162</v>
      </c>
      <c r="D18" s="41">
        <v>4.0000000000000001E-3</v>
      </c>
      <c r="E18" s="40" t="s">
        <v>1231</v>
      </c>
      <c r="F18" s="41" t="s">
        <v>441</v>
      </c>
      <c r="G18" s="41" t="s">
        <v>1120</v>
      </c>
    </row>
    <row r="19" spans="1:10">
      <c r="A19" s="38" t="str">
        <f>VLOOKUP(B19,'Original 80 Items'!$A$1:$B$80,2,0)</f>
        <v>-My body felt drained after gameplay.</v>
      </c>
      <c r="B19" s="38" t="s">
        <v>126</v>
      </c>
      <c r="C19" s="41">
        <v>2.5000000000000001E-2</v>
      </c>
      <c r="D19" s="41" t="s">
        <v>266</v>
      </c>
      <c r="E19" s="41">
        <v>-3.3000000000000002E-2</v>
      </c>
      <c r="F19" s="40" t="s">
        <v>592</v>
      </c>
      <c r="G19" s="41" t="s">
        <v>1176</v>
      </c>
    </row>
    <row r="20" spans="1:10">
      <c r="A20" s="38" t="str">
        <f>VLOOKUP(B20,'Original 80 Items'!$A$1:$B$80,2,0)</f>
        <v>-The game controls were easy to handle for me.</v>
      </c>
      <c r="B20" s="38" t="s">
        <v>129</v>
      </c>
      <c r="C20" s="41" t="s">
        <v>959</v>
      </c>
      <c r="D20" s="41">
        <v>-3.1E-2</v>
      </c>
      <c r="E20" s="40" t="s">
        <v>539</v>
      </c>
      <c r="F20" s="41" t="s">
        <v>1185</v>
      </c>
      <c r="G20" s="41">
        <v>-1.2999999999999999E-2</v>
      </c>
    </row>
    <row r="21" spans="1:10">
      <c r="A21" s="38" t="str">
        <f>VLOOKUP(B21,'Original 80 Items'!$A$1:$B$80,2,0)</f>
        <v>-The game was physically demanding.</v>
      </c>
      <c r="B21" s="38" t="s">
        <v>130</v>
      </c>
      <c r="C21" s="41">
        <v>-4.0000000000000001E-3</v>
      </c>
      <c r="D21" s="41">
        <v>0.03</v>
      </c>
      <c r="E21" s="41">
        <v>4.1000000000000002E-2</v>
      </c>
      <c r="F21" s="40" t="s">
        <v>234</v>
      </c>
      <c r="G21" s="41" t="s">
        <v>346</v>
      </c>
      <c r="H21" s="27" t="s">
        <v>1259</v>
      </c>
    </row>
    <row r="22" spans="1:10">
      <c r="A22" s="38" t="str">
        <f>VLOOKUP(B22,'Original 80 Items'!$A$1:$B$80,2,0)</f>
        <v>-The game controls tripped me up.</v>
      </c>
      <c r="B22" s="38" t="s">
        <v>132</v>
      </c>
      <c r="C22" s="41" t="s">
        <v>347</v>
      </c>
      <c r="D22" s="41">
        <v>4.2000000000000003E-2</v>
      </c>
      <c r="E22" s="40" t="s">
        <v>750</v>
      </c>
      <c r="F22" s="41" t="s">
        <v>696</v>
      </c>
      <c r="G22" s="41">
        <v>-0.01</v>
      </c>
    </row>
    <row r="23" spans="1:10">
      <c r="A23" s="38" t="str">
        <f>VLOOKUP(B23,'Original 80 Items'!$A$1:$B$80,2,0)</f>
        <v>-This game was socially demanding.</v>
      </c>
      <c r="B23" s="38" t="s">
        <v>141</v>
      </c>
      <c r="C23" s="41">
        <v>4.7E-2</v>
      </c>
      <c r="D23" s="41">
        <v>4.2999999999999997E-2</v>
      </c>
      <c r="E23" s="41">
        <v>4.4999999999999998E-2</v>
      </c>
      <c r="F23" s="41" t="s">
        <v>262</v>
      </c>
      <c r="G23" s="40" t="s">
        <v>232</v>
      </c>
    </row>
    <row r="24" spans="1:10">
      <c r="A24" s="38" t="str">
        <f>VLOOKUP(B24,'Original 80 Items'!$A$1:$B$80,2,0)</f>
        <v>-While playing, I was aware of others in the game.</v>
      </c>
      <c r="B24" s="38" t="s">
        <v>142</v>
      </c>
      <c r="C24" s="41">
        <v>-2.7E-2</v>
      </c>
      <c r="D24" s="41" t="s">
        <v>839</v>
      </c>
      <c r="E24" s="41" t="s">
        <v>782</v>
      </c>
      <c r="F24" s="41">
        <v>-4.7E-2</v>
      </c>
      <c r="G24" s="40" t="s">
        <v>819</v>
      </c>
    </row>
    <row r="25" spans="1:10">
      <c r="A25" s="38" t="str">
        <f>VLOOKUP(B25,'Original 80 Items'!$A$1:$B$80,2,0)</f>
        <v>-I felt obligated to others, while playing.</v>
      </c>
      <c r="B25" s="38" t="s">
        <v>147</v>
      </c>
      <c r="C25" s="41" t="s">
        <v>462</v>
      </c>
      <c r="D25" s="41">
        <v>5.0000000000000001E-3</v>
      </c>
      <c r="E25" s="41" t="s">
        <v>913</v>
      </c>
      <c r="F25" s="41">
        <v>0.05</v>
      </c>
      <c r="G25" s="40" t="s">
        <v>923</v>
      </c>
    </row>
    <row r="26" spans="1:10">
      <c r="A26" s="38" t="str">
        <f>VLOOKUP(B26,'Original 80 Items'!$A$1:$B$80,2,0)</f>
        <v>-I was compelled to interact with others in the game.</v>
      </c>
      <c r="B26" s="38" t="s">
        <v>152</v>
      </c>
      <c r="C26" s="41">
        <v>-4.5999999999999999E-2</v>
      </c>
      <c r="D26" s="41" t="s">
        <v>605</v>
      </c>
      <c r="E26" s="41">
        <v>-0.04</v>
      </c>
      <c r="F26" s="41">
        <v>-8.9999999999999993E-3</v>
      </c>
      <c r="G26" s="40" t="s">
        <v>315</v>
      </c>
    </row>
    <row r="27" spans="1:10">
      <c r="A27" s="38" t="str">
        <f>VLOOKUP(B27,'Original 80 Items'!$A$1:$B$80,2,0)</f>
        <v>-Being around others in the game had an impact on how I played.</v>
      </c>
      <c r="B27" s="38" t="s">
        <v>156</v>
      </c>
      <c r="C27" s="41">
        <v>3.5000000000000003E-2</v>
      </c>
      <c r="D27" s="41">
        <v>-2.1999999999999999E-2</v>
      </c>
      <c r="E27" s="41">
        <v>-3.1E-2</v>
      </c>
      <c r="F27" s="41">
        <v>3.2000000000000001E-2</v>
      </c>
      <c r="G27" s="40" t="s">
        <v>992</v>
      </c>
    </row>
    <row r="28" spans="1:10">
      <c r="A28" s="39" t="str">
        <f>VLOOKUP(B28,'Original 80 Items'!$A$1:$B$80,2,0)</f>
        <v>-Socializing was an important part of playing this game.</v>
      </c>
      <c r="B28" s="39" t="s">
        <v>159</v>
      </c>
      <c r="C28" s="42">
        <v>-8.9999999999999993E-3</v>
      </c>
      <c r="D28" s="42">
        <v>-1.7000000000000001E-2</v>
      </c>
      <c r="E28" s="42">
        <v>1.7999999999999999E-2</v>
      </c>
      <c r="F28" s="42">
        <v>-3.1E-2</v>
      </c>
      <c r="G28" s="43" t="s">
        <v>561</v>
      </c>
    </row>
    <row r="29" spans="1:10">
      <c r="A29" s="27" t="s">
        <v>1260</v>
      </c>
    </row>
    <row r="30" spans="1:10">
      <c r="H30" s="26"/>
      <c r="I30" s="26"/>
      <c r="J30" s="27"/>
    </row>
    <row r="31" spans="1:10">
      <c r="H31"/>
      <c r="J31" s="27"/>
    </row>
    <row r="32" spans="1:10">
      <c r="H32"/>
      <c r="J32" s="27"/>
    </row>
    <row r="33" spans="8:10">
      <c r="H33"/>
      <c r="J33" s="27"/>
    </row>
    <row r="34" spans="8:10">
      <c r="H34"/>
      <c r="J34" s="27"/>
    </row>
    <row r="35" spans="8:10">
      <c r="H35"/>
      <c r="J35" s="27"/>
    </row>
    <row r="36" spans="8:10">
      <c r="H36"/>
      <c r="J36" s="27"/>
    </row>
    <row r="37" spans="8:10">
      <c r="H37"/>
      <c r="J37" s="27"/>
    </row>
    <row r="38" spans="8:10">
      <c r="H38"/>
      <c r="J38" s="27"/>
    </row>
    <row r="39" spans="8:10">
      <c r="H39"/>
      <c r="J39" s="27"/>
    </row>
    <row r="40" spans="8:10">
      <c r="H40"/>
      <c r="J40" s="27"/>
    </row>
    <row r="41" spans="8:10">
      <c r="H41"/>
      <c r="J41" s="27"/>
    </row>
    <row r="42" spans="8:10">
      <c r="H42"/>
      <c r="J42" s="27"/>
    </row>
    <row r="43" spans="8:10">
      <c r="H43"/>
      <c r="J43" s="27"/>
    </row>
    <row r="44" spans="8:10">
      <c r="H44"/>
      <c r="J44" s="27"/>
    </row>
    <row r="45" spans="8:10">
      <c r="H45"/>
      <c r="J45" s="27"/>
    </row>
    <row r="46" spans="8:10">
      <c r="H46"/>
      <c r="J46" s="27"/>
    </row>
    <row r="47" spans="8:10">
      <c r="H47"/>
      <c r="J47" s="27"/>
    </row>
  </sheetData>
  <sortState ref="H31:M47">
    <sortCondition ref="H2"/>
  </sortState>
  <mergeCells count="1">
    <mergeCell ref="C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>
      <selection activeCell="A29" sqref="A29"/>
    </sheetView>
  </sheetViews>
  <sheetFormatPr defaultColWidth="10.84765625" defaultRowHeight="18.3"/>
  <cols>
    <col min="1" max="1" width="65.1484375" style="27" bestFit="1" customWidth="1"/>
    <col min="2" max="2" width="9.34765625" style="27" bestFit="1" customWidth="1"/>
    <col min="3" max="7" width="8.34765625" style="27" bestFit="1" customWidth="1"/>
    <col min="8" max="8" width="9.34765625" style="27" bestFit="1" customWidth="1"/>
    <col min="9" max="13" width="7.84765625" style="27" bestFit="1" customWidth="1"/>
    <col min="14" max="14" width="7.1484375" style="27" bestFit="1" customWidth="1"/>
    <col min="15" max="15" width="9.34765625" style="27" bestFit="1" customWidth="1"/>
    <col min="16" max="20" width="7.84765625" style="27" bestFit="1" customWidth="1"/>
    <col min="21" max="16384" width="10.84765625" style="27"/>
  </cols>
  <sheetData>
    <row r="1" spans="1:17">
      <c r="A1" s="37"/>
      <c r="B1" s="37"/>
      <c r="C1" s="85" t="s">
        <v>1262</v>
      </c>
      <c r="D1" s="85"/>
      <c r="E1" s="85"/>
      <c r="F1" s="85"/>
      <c r="G1" s="85"/>
      <c r="H1" s="86" t="s">
        <v>1435</v>
      </c>
      <c r="I1" s="86"/>
      <c r="J1" s="86"/>
      <c r="K1" s="86"/>
      <c r="L1" s="86"/>
      <c r="M1" s="86" t="s">
        <v>1436</v>
      </c>
      <c r="N1" s="86"/>
      <c r="O1" s="86"/>
      <c r="P1" s="86"/>
      <c r="Q1" s="86"/>
    </row>
    <row r="2" spans="1:17" s="26" customFormat="1">
      <c r="A2" s="36" t="s">
        <v>1261</v>
      </c>
      <c r="B2" s="36"/>
      <c r="C2" s="36">
        <v>1</v>
      </c>
      <c r="D2" s="36">
        <v>2</v>
      </c>
      <c r="E2" s="36">
        <v>3</v>
      </c>
      <c r="F2" s="36">
        <v>4</v>
      </c>
      <c r="G2" s="36">
        <v>5</v>
      </c>
      <c r="H2" s="36">
        <v>1</v>
      </c>
      <c r="I2" s="36">
        <v>2</v>
      </c>
      <c r="J2" s="36">
        <v>3</v>
      </c>
      <c r="K2" s="36">
        <v>4</v>
      </c>
      <c r="L2" s="36">
        <v>5</v>
      </c>
      <c r="M2" s="36">
        <v>1</v>
      </c>
      <c r="N2" s="36">
        <v>2</v>
      </c>
      <c r="O2" s="36">
        <v>3</v>
      </c>
      <c r="P2" s="36">
        <v>4</v>
      </c>
      <c r="Q2" s="36">
        <v>5</v>
      </c>
    </row>
    <row r="3" spans="1:17">
      <c r="A3" s="38" t="str">
        <f>VLOOKUP(B3,'Original 80 Items'!$A$1:$B$80,2,0)</f>
        <v>-The game was cognitively demanding.</v>
      </c>
      <c r="B3" s="38" t="s">
        <v>82</v>
      </c>
      <c r="C3" s="40" t="s">
        <v>953</v>
      </c>
      <c r="D3" s="41" t="s">
        <v>452</v>
      </c>
      <c r="E3" s="41" t="s">
        <v>303</v>
      </c>
      <c r="F3" s="41">
        <v>8.0000000000000002E-3</v>
      </c>
      <c r="G3" s="41">
        <v>-5.0000000000000001E-3</v>
      </c>
      <c r="H3" s="69">
        <f>VLOOKUP($B3,$H$29:$M$45,2,0)</f>
        <v>0.77500000000000002</v>
      </c>
      <c r="I3" s="70">
        <f>VLOOKUP($B3,$H$29:$M$45,3,0)</f>
        <v>-3.1E-2</v>
      </c>
      <c r="J3" s="70">
        <f>VLOOKUP($B3,$H$29:$M$45,4,0)</f>
        <v>-6.8000000000000005E-2</v>
      </c>
      <c r="K3" s="70">
        <f>VLOOKUP($B3,$H$29:$M$45,5,0)</f>
        <v>1.2999999999999999E-2</v>
      </c>
      <c r="L3" s="70">
        <f>VLOOKUP($B3,$H$29:$M$45,6,0)</f>
        <v>1.0999999999999999E-2</v>
      </c>
      <c r="M3" s="69">
        <f>VLOOKUP($B3,$O$29:$T$46,2,0)</f>
        <v>0.78</v>
      </c>
      <c r="N3" s="70">
        <f>VLOOKUP($B3,$O$29:$T$46,3,0)</f>
        <v>-0.04</v>
      </c>
      <c r="O3" s="70">
        <f>VLOOKUP($B3,$O$29:$T$46,4,0)</f>
        <v>1.0999999999999999E-2</v>
      </c>
      <c r="P3" s="70">
        <f>VLOOKUP($B3,$O$29:$T$46,5,0)</f>
        <v>1.4999999999999999E-2</v>
      </c>
      <c r="Q3" s="70">
        <f>VLOOKUP($B3,$O$29:$T$46,6,0)</f>
        <v>-6.7000000000000004E-2</v>
      </c>
    </row>
    <row r="4" spans="1:17">
      <c r="A4" s="38" t="str">
        <f>VLOOKUP(B4,'Original 80 Items'!$A$1:$B$80,2,0)</f>
        <v>-I had to think very hard when playing the game.</v>
      </c>
      <c r="B4" s="38" t="s">
        <v>83</v>
      </c>
      <c r="C4" s="40" t="s">
        <v>854</v>
      </c>
      <c r="D4" s="41">
        <v>-4.9000000000000002E-2</v>
      </c>
      <c r="E4" s="41">
        <v>3.7999999999999999E-2</v>
      </c>
      <c r="F4" s="41">
        <v>1.4E-2</v>
      </c>
      <c r="G4" s="41">
        <v>-0.02</v>
      </c>
      <c r="H4" s="71">
        <f t="shared" ref="H4:H26" si="0">VLOOKUP($B4,$H$29:$M$45,2,0)</f>
        <v>0.79200000000000004</v>
      </c>
      <c r="I4" s="72">
        <f t="shared" ref="I4:I26" si="1">VLOOKUP($B4,$H$29:$M$45,3,0)</f>
        <v>-1.4E-2</v>
      </c>
      <c r="J4" s="72">
        <f t="shared" ref="J4:J26" si="2">VLOOKUP($B4,$H$29:$M$45,4,0)</f>
        <v>2.8000000000000001E-2</v>
      </c>
      <c r="K4" s="72">
        <f t="shared" ref="K4:K26" si="3">VLOOKUP($B4,$H$29:$M$45,5,0)</f>
        <v>-4.0000000000000001E-3</v>
      </c>
      <c r="L4" s="72">
        <f t="shared" ref="L4:L26" si="4">VLOOKUP($B4,$H$29:$M$45,6,0)</f>
        <v>8.0000000000000002E-3</v>
      </c>
      <c r="M4" s="71">
        <f t="shared" ref="M4:M28" si="5">VLOOKUP($B4,$O$29:$T$46,2,0)</f>
        <v>0.79</v>
      </c>
      <c r="N4" s="72">
        <f t="shared" ref="N4:N28" si="6">VLOOKUP($B4,$O$29:$T$46,3,0)</f>
        <v>-1.2E-2</v>
      </c>
      <c r="O4" s="72">
        <f t="shared" ref="O4:O28" si="7">VLOOKUP($B4,$O$29:$T$46,4,0)</f>
        <v>1.0999999999999999E-2</v>
      </c>
      <c r="P4" s="72">
        <f t="shared" ref="P4:P28" si="8">VLOOKUP($B4,$O$29:$T$46,5,0)</f>
        <v>-4.0000000000000001E-3</v>
      </c>
      <c r="Q4" s="72">
        <f t="shared" ref="Q4:Q28" si="9">VLOOKUP($B4,$O$29:$T$46,6,0)</f>
        <v>2.3E-2</v>
      </c>
    </row>
    <row r="5" spans="1:17">
      <c r="A5" s="38" t="str">
        <f>VLOOKUP(B5,'Original 80 Items'!$A$1:$B$80,2,0)</f>
        <v>-The game required a lot of mental gymnastics.</v>
      </c>
      <c r="B5" s="38" t="s">
        <v>84</v>
      </c>
      <c r="C5" s="40" t="s">
        <v>342</v>
      </c>
      <c r="D5" s="41">
        <v>7.0000000000000001E-3</v>
      </c>
      <c r="E5" s="41">
        <v>2.1999999999999999E-2</v>
      </c>
      <c r="F5" s="41" t="s">
        <v>421</v>
      </c>
      <c r="G5" s="41">
        <v>2.5000000000000001E-2</v>
      </c>
      <c r="H5" s="71">
        <f t="shared" si="0"/>
        <v>0.755</v>
      </c>
      <c r="I5" s="72">
        <f t="shared" si="1"/>
        <v>4.4999999999999998E-2</v>
      </c>
      <c r="J5" s="72">
        <f t="shared" si="2"/>
        <v>1.7000000000000001E-2</v>
      </c>
      <c r="K5" s="72">
        <f t="shared" si="3"/>
        <v>3.7999999999999999E-2</v>
      </c>
      <c r="L5" s="72">
        <f t="shared" si="4"/>
        <v>6.2E-2</v>
      </c>
      <c r="M5" s="71">
        <f t="shared" si="5"/>
        <v>0.746</v>
      </c>
      <c r="N5" s="72">
        <f t="shared" si="6"/>
        <v>5.1999999999999998E-2</v>
      </c>
      <c r="O5" s="72">
        <f t="shared" si="7"/>
        <v>5.3999999999999999E-2</v>
      </c>
      <c r="P5" s="72">
        <f t="shared" si="8"/>
        <v>5.2999999999999999E-2</v>
      </c>
      <c r="Q5" s="72">
        <f t="shared" si="9"/>
        <v>2.3E-2</v>
      </c>
    </row>
    <row r="6" spans="1:17">
      <c r="A6" s="38" t="str">
        <f>VLOOKUP(B6,'Original 80 Items'!$A$1:$B$80,2,0)</f>
        <v>-This game doesn’t require a lot of mental effort.</v>
      </c>
      <c r="B6" s="38" t="s">
        <v>89</v>
      </c>
      <c r="C6" s="40" t="s">
        <v>875</v>
      </c>
      <c r="D6" s="41">
        <v>-1.7999999999999999E-2</v>
      </c>
      <c r="E6" s="41">
        <v>1E-3</v>
      </c>
      <c r="F6" s="41" t="s">
        <v>424</v>
      </c>
      <c r="G6" s="41">
        <v>-4.5999999999999999E-2</v>
      </c>
      <c r="H6" s="71">
        <f t="shared" si="0"/>
        <v>0.75900000000000001</v>
      </c>
      <c r="I6" s="72">
        <f t="shared" si="1"/>
        <v>2.5999999999999999E-2</v>
      </c>
      <c r="J6" s="72">
        <f t="shared" si="2"/>
        <v>-1E-3</v>
      </c>
      <c r="K6" s="72">
        <f t="shared" si="3"/>
        <v>-3.1E-2</v>
      </c>
      <c r="L6" s="72">
        <f t="shared" si="4"/>
        <v>-9.0999999999999998E-2</v>
      </c>
      <c r="M6" s="71">
        <f t="shared" si="5"/>
        <v>0.76900000000000002</v>
      </c>
      <c r="N6" s="72">
        <f t="shared" si="6"/>
        <v>2.1000000000000001E-2</v>
      </c>
      <c r="O6" s="72">
        <f t="shared" si="7"/>
        <v>-9.4E-2</v>
      </c>
      <c r="P6" s="72">
        <f t="shared" si="8"/>
        <v>-3.9E-2</v>
      </c>
      <c r="Q6" s="72">
        <f t="shared" si="9"/>
        <v>-2E-3</v>
      </c>
    </row>
    <row r="7" spans="1:17">
      <c r="A7" s="38" t="str">
        <f>VLOOKUP(B7,'Original 80 Items'!$A$1:$B$80,2,0)</f>
        <v>-The game made me draw on all of my mental resources.</v>
      </c>
      <c r="B7" s="38" t="s">
        <v>96</v>
      </c>
      <c r="C7" s="40" t="s">
        <v>578</v>
      </c>
      <c r="D7" s="41" t="s">
        <v>410</v>
      </c>
      <c r="E7" s="41">
        <v>3.0000000000000001E-3</v>
      </c>
      <c r="F7" s="41">
        <v>5.8999999999999997E-2</v>
      </c>
      <c r="G7" s="41">
        <v>-1.4E-2</v>
      </c>
      <c r="H7" s="72"/>
      <c r="I7" s="72"/>
      <c r="J7" s="72"/>
      <c r="K7" s="72"/>
      <c r="L7" s="72"/>
      <c r="M7" s="72"/>
      <c r="N7" s="72"/>
      <c r="O7" s="72"/>
      <c r="P7" s="72"/>
      <c r="Q7" s="72"/>
    </row>
    <row r="8" spans="1:17">
      <c r="A8" s="38" t="str">
        <f>VLOOKUP(B8,'Original 80 Items'!$A$1:$B$80,2,0)</f>
        <v>-The mental challenges in this game had an impact on how I played.</v>
      </c>
      <c r="B8" s="38" t="s">
        <v>88</v>
      </c>
      <c r="C8" s="40" t="s">
        <v>769</v>
      </c>
      <c r="D8" s="41" t="s">
        <v>688</v>
      </c>
      <c r="E8" s="41">
        <v>3.4000000000000002E-2</v>
      </c>
      <c r="F8" s="41">
        <v>8.9999999999999993E-3</v>
      </c>
      <c r="G8" s="41" t="s">
        <v>319</v>
      </c>
      <c r="H8" s="72"/>
      <c r="I8" s="72"/>
      <c r="J8" s="72"/>
      <c r="K8" s="72"/>
      <c r="L8" s="72"/>
      <c r="M8" s="72"/>
      <c r="N8" s="72"/>
      <c r="O8" s="72"/>
      <c r="P8" s="72"/>
      <c r="Q8" s="72"/>
    </row>
    <row r="9" spans="1:17">
      <c r="A9" s="38" t="str">
        <f>VLOOKUP(B9,'Original 80 Items'!$A$1:$B$80,2,0)</f>
        <v>-The game stimulated my brain.</v>
      </c>
      <c r="B9" s="38" t="s">
        <v>98</v>
      </c>
      <c r="C9" s="40" t="s">
        <v>445</v>
      </c>
      <c r="D9" s="41" t="s">
        <v>580</v>
      </c>
      <c r="E9" s="41" t="s">
        <v>579</v>
      </c>
      <c r="F9" s="41">
        <v>-5.7000000000000002E-2</v>
      </c>
      <c r="G9" s="41">
        <v>4.3999999999999997E-2</v>
      </c>
      <c r="H9" s="72"/>
      <c r="I9" s="72"/>
      <c r="J9" s="72"/>
      <c r="K9" s="72"/>
      <c r="L9" s="72"/>
      <c r="M9" s="72"/>
      <c r="N9" s="72"/>
      <c r="O9" s="72"/>
      <c r="P9" s="72"/>
      <c r="Q9" s="72"/>
    </row>
    <row r="10" spans="1:17">
      <c r="A10" s="38" t="str">
        <f>VLOOKUP(B10,'Original 80 Items'!$A$1:$B$80,2,0)</f>
        <v>-The game tugged at my heartstrings.</v>
      </c>
      <c r="B10" s="38" t="s">
        <v>110</v>
      </c>
      <c r="C10" s="41">
        <v>-3.5000000000000003E-2</v>
      </c>
      <c r="D10" s="40" t="s">
        <v>1258</v>
      </c>
      <c r="E10" s="41" t="s">
        <v>1144</v>
      </c>
      <c r="F10" s="41">
        <v>-1.0999999999999999E-2</v>
      </c>
      <c r="G10" s="41">
        <v>-3.2000000000000001E-2</v>
      </c>
      <c r="H10" s="72">
        <f t="shared" si="0"/>
        <v>-3.1E-2</v>
      </c>
      <c r="I10" s="71">
        <f t="shared" si="1"/>
        <v>0.872</v>
      </c>
      <c r="J10" s="72">
        <f t="shared" si="2"/>
        <v>5.6000000000000001E-2</v>
      </c>
      <c r="K10" s="72">
        <f t="shared" si="3"/>
        <v>-1.4999999999999999E-2</v>
      </c>
      <c r="L10" s="72">
        <f t="shared" si="4"/>
        <v>-2E-3</v>
      </c>
      <c r="M10" s="72">
        <f t="shared" si="5"/>
        <v>-2.5999999999999999E-2</v>
      </c>
      <c r="N10" s="71">
        <f t="shared" si="6"/>
        <v>0.88300000000000001</v>
      </c>
      <c r="O10" s="72">
        <f t="shared" si="7"/>
        <v>-1.0999999999999999E-2</v>
      </c>
      <c r="P10" s="72">
        <f t="shared" si="8"/>
        <v>-1.0999999999999999E-2</v>
      </c>
      <c r="Q10" s="72">
        <f t="shared" si="9"/>
        <v>3.7999999999999999E-2</v>
      </c>
    </row>
    <row r="11" spans="1:17">
      <c r="A11" s="38" t="str">
        <f>VLOOKUP(B11,'Original 80 Items'!$A$1:$B$80,2,0)</f>
        <v>-The game gave me the feels.</v>
      </c>
      <c r="B11" s="38" t="s">
        <v>103</v>
      </c>
      <c r="C11" s="41">
        <v>-1.4999999999999999E-2</v>
      </c>
      <c r="D11" s="40" t="s">
        <v>1118</v>
      </c>
      <c r="E11" s="41">
        <v>-1.0999999999999999E-2</v>
      </c>
      <c r="F11" s="41">
        <v>-1.7000000000000001E-2</v>
      </c>
      <c r="G11" s="41">
        <v>-1.0999999999999999E-2</v>
      </c>
      <c r="H11" s="72">
        <f t="shared" si="0"/>
        <v>-1.9E-2</v>
      </c>
      <c r="I11" s="71">
        <f t="shared" si="1"/>
        <v>0.80600000000000005</v>
      </c>
      <c r="J11" s="72">
        <f t="shared" si="2"/>
        <v>5.0000000000000001E-3</v>
      </c>
      <c r="K11" s="72">
        <f t="shared" si="3"/>
        <v>0</v>
      </c>
      <c r="L11" s="72">
        <f t="shared" si="4"/>
        <v>-6.0000000000000001E-3</v>
      </c>
      <c r="M11" s="72">
        <f t="shared" si="5"/>
        <v>-0.01</v>
      </c>
      <c r="N11" s="71">
        <f t="shared" si="6"/>
        <v>0.80400000000000005</v>
      </c>
      <c r="O11" s="72">
        <f t="shared" si="7"/>
        <v>-1.4999999999999999E-2</v>
      </c>
      <c r="P11" s="72">
        <f t="shared" si="8"/>
        <v>1.7999999999999999E-2</v>
      </c>
      <c r="Q11" s="72">
        <f t="shared" si="9"/>
        <v>-2.3E-2</v>
      </c>
    </row>
    <row r="12" spans="1:17">
      <c r="A12" s="38" t="str">
        <f>VLOOKUP(B12,'Original 80 Items'!$A$1:$B$80,2,0)</f>
        <v>-I was moved by the game.</v>
      </c>
      <c r="B12" s="38" t="s">
        <v>105</v>
      </c>
      <c r="C12" s="41" t="s">
        <v>347</v>
      </c>
      <c r="D12" s="40" t="s">
        <v>875</v>
      </c>
      <c r="E12" s="41">
        <v>-2.7E-2</v>
      </c>
      <c r="F12" s="41">
        <v>3.2000000000000001E-2</v>
      </c>
      <c r="G12" s="41">
        <v>-1.9E-2</v>
      </c>
      <c r="H12" s="72">
        <f t="shared" si="0"/>
        <v>5.8000000000000003E-2</v>
      </c>
      <c r="I12" s="71">
        <f t="shared" si="1"/>
        <v>0.76900000000000002</v>
      </c>
      <c r="J12" s="72">
        <f t="shared" si="2"/>
        <v>-1.2E-2</v>
      </c>
      <c r="K12" s="72">
        <f t="shared" si="3"/>
        <v>-3.0000000000000001E-3</v>
      </c>
      <c r="L12" s="72">
        <f t="shared" si="4"/>
        <v>4.4999999999999998E-2</v>
      </c>
      <c r="M12" s="72">
        <f t="shared" si="5"/>
        <v>7.2999999999999995E-2</v>
      </c>
      <c r="N12" s="71">
        <f t="shared" si="6"/>
        <v>0.745</v>
      </c>
      <c r="O12" s="72">
        <f t="shared" si="7"/>
        <v>0.04</v>
      </c>
      <c r="P12" s="72">
        <f t="shared" si="8"/>
        <v>2E-3</v>
      </c>
      <c r="Q12" s="72">
        <f t="shared" si="9"/>
        <v>-3.4000000000000002E-2</v>
      </c>
    </row>
    <row r="13" spans="1:17">
      <c r="A13" s="38" t="str">
        <f>VLOOKUP(B13,'Original 80 Items'!$A$1:$B$80,2,0)</f>
        <v>-I had a strong emotional bond with the game content.</v>
      </c>
      <c r="B13" s="38" t="s">
        <v>115</v>
      </c>
      <c r="C13" s="41">
        <v>2.1999999999999999E-2</v>
      </c>
      <c r="D13" s="40" t="s">
        <v>746</v>
      </c>
      <c r="E13" s="41" t="s">
        <v>735</v>
      </c>
      <c r="F13" s="41">
        <v>-2.4E-2</v>
      </c>
      <c r="G13" s="41">
        <v>2.5999999999999999E-2</v>
      </c>
      <c r="H13" s="72">
        <f t="shared" si="0"/>
        <v>2.8000000000000001E-2</v>
      </c>
      <c r="I13" s="71">
        <f t="shared" si="1"/>
        <v>0.76500000000000001</v>
      </c>
      <c r="J13" s="72">
        <f t="shared" si="2"/>
        <v>-9.9000000000000005E-2</v>
      </c>
      <c r="K13" s="72">
        <f t="shared" si="3"/>
        <v>2.9000000000000001E-2</v>
      </c>
      <c r="L13" s="72">
        <f t="shared" si="4"/>
        <v>-1.4E-2</v>
      </c>
      <c r="M13" s="72"/>
      <c r="N13" s="72"/>
      <c r="O13" s="72"/>
      <c r="P13" s="72"/>
      <c r="Q13" s="72"/>
    </row>
    <row r="14" spans="1:17">
      <c r="A14" s="38" t="str">
        <f>VLOOKUP(B14,'Original 80 Items'!$A$1:$B$80,2,0)</f>
        <v>-I had a lot of unexpected feelings during gameplay.</v>
      </c>
      <c r="B14" s="38" t="s">
        <v>111</v>
      </c>
      <c r="C14" s="41">
        <v>1.9E-2</v>
      </c>
      <c r="D14" s="40" t="s">
        <v>362</v>
      </c>
      <c r="E14" s="41">
        <v>5.5E-2</v>
      </c>
      <c r="F14" s="41" t="s">
        <v>291</v>
      </c>
      <c r="G14" s="41" t="s">
        <v>414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</row>
    <row r="15" spans="1:17">
      <c r="A15" s="38" t="str">
        <f>VLOOKUP(B15,'Original 80 Items'!$A$1:$B$80,2,0)</f>
        <v>-The controls were very natural to me.</v>
      </c>
      <c r="B15" s="38" t="s">
        <v>124</v>
      </c>
      <c r="C15" s="41" t="s">
        <v>1162</v>
      </c>
      <c r="D15" s="41">
        <v>4.0000000000000001E-3</v>
      </c>
      <c r="E15" s="40" t="s">
        <v>1231</v>
      </c>
      <c r="F15" s="41" t="s">
        <v>441</v>
      </c>
      <c r="G15" s="41" t="s">
        <v>1120</v>
      </c>
      <c r="H15" s="72">
        <f t="shared" si="0"/>
        <v>-5.0000000000000001E-3</v>
      </c>
      <c r="I15" s="72">
        <f t="shared" si="1"/>
        <v>1.2999999999999999E-2</v>
      </c>
      <c r="J15" s="71">
        <f t="shared" si="2"/>
        <v>0.91200000000000003</v>
      </c>
      <c r="K15" s="72">
        <f t="shared" si="3"/>
        <v>4.1000000000000002E-2</v>
      </c>
      <c r="L15" s="72">
        <f t="shared" si="4"/>
        <v>-2.7E-2</v>
      </c>
      <c r="M15" s="72">
        <f t="shared" si="5"/>
        <v>-6.3E-2</v>
      </c>
      <c r="N15" s="72">
        <f t="shared" si="6"/>
        <v>0.01</v>
      </c>
      <c r="O15" s="72">
        <f t="shared" si="7"/>
        <v>-0.04</v>
      </c>
      <c r="P15" s="72">
        <f t="shared" si="8"/>
        <v>1.7999999999999999E-2</v>
      </c>
      <c r="Q15" s="71">
        <f t="shared" si="9"/>
        <v>0.88</v>
      </c>
    </row>
    <row r="16" spans="1:17">
      <c r="A16" s="38" t="str">
        <f>VLOOKUP(B16,'Original 80 Items'!$A$1:$B$80,2,0)</f>
        <v>-The game’s controls were like second nature to me.</v>
      </c>
      <c r="B16" s="38" t="s">
        <v>123</v>
      </c>
      <c r="C16" s="41" t="s">
        <v>565</v>
      </c>
      <c r="D16" s="41">
        <v>-1.2999999999999999E-2</v>
      </c>
      <c r="E16" s="40" t="s">
        <v>296</v>
      </c>
      <c r="F16" s="41" t="s">
        <v>1198</v>
      </c>
      <c r="G16" s="41">
        <v>-3.2000000000000001E-2</v>
      </c>
      <c r="H16" s="72">
        <f t="shared" si="0"/>
        <v>-8.2000000000000003E-2</v>
      </c>
      <c r="I16" s="72">
        <f t="shared" si="1"/>
        <v>-8.0000000000000002E-3</v>
      </c>
      <c r="J16" s="71">
        <f t="shared" si="2"/>
        <v>0.80700000000000005</v>
      </c>
      <c r="K16" s="72">
        <f t="shared" si="3"/>
        <v>-3.3000000000000002E-2</v>
      </c>
      <c r="L16" s="72">
        <f t="shared" si="4"/>
        <v>-1.7999999999999999E-2</v>
      </c>
      <c r="M16" s="72"/>
      <c r="N16" s="72"/>
      <c r="O16" s="72"/>
      <c r="P16" s="72"/>
      <c r="Q16" s="72"/>
    </row>
    <row r="17" spans="1:20">
      <c r="A17" s="38" t="str">
        <f>VLOOKUP(B17,'Original 80 Items'!$A$1:$B$80,2,0)</f>
        <v>-The game controls were easy to handle for me.</v>
      </c>
      <c r="B17" s="38" t="s">
        <v>129</v>
      </c>
      <c r="C17" s="41" t="s">
        <v>959</v>
      </c>
      <c r="D17" s="41">
        <v>-3.1E-2</v>
      </c>
      <c r="E17" s="40" t="s">
        <v>539</v>
      </c>
      <c r="F17" s="41" t="s">
        <v>1185</v>
      </c>
      <c r="G17" s="41">
        <v>-1.2999999999999999E-2</v>
      </c>
      <c r="H17" s="72">
        <f t="shared" si="0"/>
        <v>0.107</v>
      </c>
      <c r="I17" s="72">
        <f t="shared" si="1"/>
        <v>-1.7000000000000001E-2</v>
      </c>
      <c r="J17" s="71">
        <f t="shared" si="2"/>
        <v>0.78200000000000003</v>
      </c>
      <c r="K17" s="72">
        <f t="shared" si="3"/>
        <v>-0.01</v>
      </c>
      <c r="L17" s="72">
        <f t="shared" si="4"/>
        <v>5.5E-2</v>
      </c>
      <c r="M17" s="72">
        <f t="shared" si="5"/>
        <v>5.3999999999999999E-2</v>
      </c>
      <c r="N17" s="72">
        <f t="shared" si="6"/>
        <v>-2.4E-2</v>
      </c>
      <c r="O17" s="72">
        <f t="shared" si="7"/>
        <v>0.05</v>
      </c>
      <c r="P17" s="72">
        <f t="shared" si="8"/>
        <v>-3.2000000000000001E-2</v>
      </c>
      <c r="Q17" s="71">
        <f t="shared" si="9"/>
        <v>0.81</v>
      </c>
    </row>
    <row r="18" spans="1:20">
      <c r="A18" s="38" t="str">
        <f>VLOOKUP(B18,'Original 80 Items'!$A$1:$B$80,2,0)</f>
        <v>-The game controls tripped me up.</v>
      </c>
      <c r="B18" s="38" t="s">
        <v>132</v>
      </c>
      <c r="C18" s="41" t="s">
        <v>347</v>
      </c>
      <c r="D18" s="41">
        <v>4.2000000000000003E-2</v>
      </c>
      <c r="E18" s="40" t="s">
        <v>750</v>
      </c>
      <c r="F18" s="41" t="s">
        <v>696</v>
      </c>
      <c r="G18" s="41">
        <v>-0.01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</row>
    <row r="19" spans="1:20">
      <c r="A19" s="38" t="str">
        <f>VLOOKUP(B19,'Original 80 Items'!$A$1:$B$80,2,0)</f>
        <v>-I was physically exhausted after playing.</v>
      </c>
      <c r="B19" s="38" t="s">
        <v>120</v>
      </c>
      <c r="C19" s="41" t="s">
        <v>295</v>
      </c>
      <c r="D19" s="41">
        <v>-1.2999999999999999E-2</v>
      </c>
      <c r="E19" s="41" t="s">
        <v>1201</v>
      </c>
      <c r="F19" s="40" t="s">
        <v>1128</v>
      </c>
      <c r="G19" s="41">
        <v>-1.9E-2</v>
      </c>
      <c r="H19" s="72">
        <f t="shared" si="0"/>
        <v>-2.1000000000000001E-2</v>
      </c>
      <c r="I19" s="72">
        <f t="shared" si="1"/>
        <v>-2.5999999999999999E-2</v>
      </c>
      <c r="J19" s="72">
        <f t="shared" si="2"/>
        <v>1E-3</v>
      </c>
      <c r="K19" s="72">
        <f t="shared" si="3"/>
        <v>1.7000000000000001E-2</v>
      </c>
      <c r="L19" s="71">
        <f t="shared" si="4"/>
        <v>0.82299999999999995</v>
      </c>
      <c r="M19" s="72">
        <f t="shared" si="5"/>
        <v>-6.3E-2</v>
      </c>
      <c r="N19" s="72">
        <f t="shared" si="6"/>
        <v>-0.02</v>
      </c>
      <c r="O19" s="71">
        <f t="shared" si="7"/>
        <v>0.89400000000000002</v>
      </c>
      <c r="P19" s="72">
        <f t="shared" si="8"/>
        <v>-2.1000000000000001E-2</v>
      </c>
      <c r="Q19" s="72">
        <f t="shared" si="9"/>
        <v>-3.5999999999999997E-2</v>
      </c>
    </row>
    <row r="20" spans="1:20">
      <c r="A20" s="38" t="str">
        <f>VLOOKUP(B20,'Original 80 Items'!$A$1:$B$80,2,0)</f>
        <v>-I felt strained after playing.</v>
      </c>
      <c r="B20" s="38" t="s">
        <v>121</v>
      </c>
      <c r="C20" s="41" t="s">
        <v>421</v>
      </c>
      <c r="D20" s="41">
        <v>-4.9000000000000002E-2</v>
      </c>
      <c r="E20" s="41" t="s">
        <v>480</v>
      </c>
      <c r="F20" s="40" t="s">
        <v>607</v>
      </c>
      <c r="G20" s="41" t="s">
        <v>331</v>
      </c>
      <c r="H20" s="72"/>
      <c r="I20" s="72"/>
      <c r="J20" s="72"/>
      <c r="K20" s="72"/>
      <c r="L20" s="72"/>
      <c r="M20" s="72">
        <f t="shared" si="5"/>
        <v>6.6000000000000003E-2</v>
      </c>
      <c r="N20" s="72">
        <f t="shared" si="6"/>
        <v>-0.03</v>
      </c>
      <c r="O20" s="71">
        <f t="shared" si="7"/>
        <v>0.65600000000000003</v>
      </c>
      <c r="P20" s="72">
        <f t="shared" si="8"/>
        <v>7.5999999999999998E-2</v>
      </c>
      <c r="Q20" s="72">
        <f t="shared" si="9"/>
        <v>8.4000000000000005E-2</v>
      </c>
    </row>
    <row r="21" spans="1:20">
      <c r="A21" s="38" t="str">
        <f>VLOOKUP(B21,'Original 80 Items'!$A$1:$B$80,2,0)</f>
        <v>-My body felt drained after gameplay.</v>
      </c>
      <c r="B21" s="38" t="s">
        <v>126</v>
      </c>
      <c r="C21" s="41">
        <v>2.5000000000000001E-2</v>
      </c>
      <c r="D21" s="41" t="s">
        <v>266</v>
      </c>
      <c r="E21" s="41">
        <v>-3.3000000000000002E-2</v>
      </c>
      <c r="F21" s="40" t="s">
        <v>592</v>
      </c>
      <c r="G21" s="41" t="s">
        <v>1176</v>
      </c>
      <c r="H21" s="72">
        <f t="shared" si="0"/>
        <v>2.5000000000000001E-2</v>
      </c>
      <c r="I21" s="72">
        <f t="shared" si="1"/>
        <v>3.5000000000000003E-2</v>
      </c>
      <c r="J21" s="72">
        <f t="shared" si="2"/>
        <v>-3.0000000000000001E-3</v>
      </c>
      <c r="K21" s="72">
        <f t="shared" si="3"/>
        <v>-1.2999999999999999E-2</v>
      </c>
      <c r="L21" s="71">
        <f t="shared" si="4"/>
        <v>0.86499999999999999</v>
      </c>
      <c r="M21" s="72">
        <f t="shared" si="5"/>
        <v>2.4E-2</v>
      </c>
      <c r="N21" s="72">
        <f t="shared" si="6"/>
        <v>5.1999999999999998E-2</v>
      </c>
      <c r="O21" s="71">
        <f t="shared" si="7"/>
        <v>0.82599999999999996</v>
      </c>
      <c r="P21" s="72">
        <f t="shared" si="8"/>
        <v>-4.7E-2</v>
      </c>
      <c r="Q21" s="72">
        <f t="shared" si="9"/>
        <v>-2.9000000000000001E-2</v>
      </c>
    </row>
    <row r="22" spans="1:20">
      <c r="A22" s="38" t="str">
        <f>VLOOKUP(B22,'Original 80 Items'!$A$1:$B$80,2,0)</f>
        <v>-The game was physically demanding.</v>
      </c>
      <c r="B22" s="38" t="s">
        <v>130</v>
      </c>
      <c r="C22" s="41">
        <v>-4.0000000000000001E-3</v>
      </c>
      <c r="D22" s="41">
        <v>0.03</v>
      </c>
      <c r="E22" s="41">
        <v>4.1000000000000002E-2</v>
      </c>
      <c r="F22" s="40" t="s">
        <v>234</v>
      </c>
      <c r="G22" s="41" t="s">
        <v>346</v>
      </c>
      <c r="H22" s="72"/>
      <c r="I22" s="72"/>
      <c r="J22" s="72"/>
      <c r="K22" s="72"/>
      <c r="L22" s="72"/>
      <c r="M22" s="72">
        <f t="shared" si="5"/>
        <v>0</v>
      </c>
      <c r="N22" s="72">
        <f t="shared" si="6"/>
        <v>2.8000000000000001E-2</v>
      </c>
      <c r="O22" s="71">
        <f t="shared" si="7"/>
        <v>0.57799999999999996</v>
      </c>
      <c r="P22" s="72">
        <f t="shared" si="8"/>
        <v>9.1999999999999998E-2</v>
      </c>
      <c r="Q22" s="72">
        <f t="shared" si="9"/>
        <v>4.9000000000000002E-2</v>
      </c>
    </row>
    <row r="23" spans="1:20">
      <c r="A23" s="38" t="str">
        <f>VLOOKUP(B23,'Original 80 Items'!$A$1:$B$80,2,0)</f>
        <v>-Socializing was an important part of playing this game.</v>
      </c>
      <c r="B23" s="38" t="s">
        <v>159</v>
      </c>
      <c r="C23" s="41">
        <v>-8.9999999999999993E-3</v>
      </c>
      <c r="D23" s="41">
        <v>-1.7000000000000001E-2</v>
      </c>
      <c r="E23" s="41">
        <v>1.7999999999999999E-2</v>
      </c>
      <c r="F23" s="41">
        <v>-3.1E-2</v>
      </c>
      <c r="G23" s="40" t="s">
        <v>561</v>
      </c>
      <c r="H23" s="72">
        <f t="shared" si="0"/>
        <v>1.2E-2</v>
      </c>
      <c r="I23" s="72">
        <f t="shared" si="1"/>
        <v>-1.6E-2</v>
      </c>
      <c r="J23" s="72">
        <f t="shared" si="2"/>
        <v>2.5000000000000001E-2</v>
      </c>
      <c r="K23" s="71">
        <f t="shared" si="3"/>
        <v>0.78200000000000003</v>
      </c>
      <c r="L23" s="72">
        <f t="shared" si="4"/>
        <v>-1.2999999999999999E-2</v>
      </c>
      <c r="M23" s="72">
        <f t="shared" si="5"/>
        <v>-1.9E-2</v>
      </c>
      <c r="N23" s="72">
        <f t="shared" si="6"/>
        <v>3.0000000000000001E-3</v>
      </c>
      <c r="O23" s="72">
        <f t="shared" si="7"/>
        <v>-3.9E-2</v>
      </c>
      <c r="P23" s="71">
        <f t="shared" si="8"/>
        <v>0.79300000000000004</v>
      </c>
      <c r="Q23" s="72">
        <f t="shared" si="9"/>
        <v>8.9999999999999993E-3</v>
      </c>
    </row>
    <row r="24" spans="1:20">
      <c r="A24" s="38" t="str">
        <f>VLOOKUP(B24,'Original 80 Items'!$A$1:$B$80,2,0)</f>
        <v>-While playing, I was aware of others in the game.</v>
      </c>
      <c r="B24" s="38" t="s">
        <v>142</v>
      </c>
      <c r="C24" s="41">
        <v>-2.7E-2</v>
      </c>
      <c r="D24" s="41" t="s">
        <v>839</v>
      </c>
      <c r="E24" s="41" t="s">
        <v>782</v>
      </c>
      <c r="F24" s="41">
        <v>-4.7E-2</v>
      </c>
      <c r="G24" s="40" t="s">
        <v>819</v>
      </c>
      <c r="H24" s="72">
        <f t="shared" si="0"/>
        <v>-1.7000000000000001E-2</v>
      </c>
      <c r="I24" s="72">
        <f t="shared" si="1"/>
        <v>-5.6000000000000001E-2</v>
      </c>
      <c r="J24" s="72">
        <f t="shared" si="2"/>
        <v>-6.0999999999999999E-2</v>
      </c>
      <c r="K24" s="71">
        <f t="shared" si="3"/>
        <v>0.77100000000000002</v>
      </c>
      <c r="L24" s="72">
        <f t="shared" si="4"/>
        <v>-2.9000000000000001E-2</v>
      </c>
      <c r="M24" s="72">
        <f t="shared" si="5"/>
        <v>-4.2999999999999997E-2</v>
      </c>
      <c r="N24" s="72">
        <f t="shared" si="6"/>
        <v>-4.4999999999999998E-2</v>
      </c>
      <c r="O24" s="72">
        <f t="shared" si="7"/>
        <v>-5.1999999999999998E-2</v>
      </c>
      <c r="P24" s="71">
        <f t="shared" si="8"/>
        <v>0.78</v>
      </c>
      <c r="Q24" s="72">
        <f t="shared" si="9"/>
        <v>-7.9000000000000001E-2</v>
      </c>
    </row>
    <row r="25" spans="1:20">
      <c r="A25" s="38" t="str">
        <f>VLOOKUP(B25,'Original 80 Items'!$A$1:$B$80,2,0)</f>
        <v>-I was compelled to interact with others in the game.</v>
      </c>
      <c r="B25" s="38" t="s">
        <v>152</v>
      </c>
      <c r="C25" s="41">
        <v>-4.5999999999999999E-2</v>
      </c>
      <c r="D25" s="41" t="s">
        <v>605</v>
      </c>
      <c r="E25" s="41">
        <v>-0.04</v>
      </c>
      <c r="F25" s="41">
        <v>-8.9999999999999993E-3</v>
      </c>
      <c r="G25" s="40" t="s">
        <v>315</v>
      </c>
      <c r="H25" s="72">
        <f t="shared" si="0"/>
        <v>-3.4000000000000002E-2</v>
      </c>
      <c r="I25" s="72">
        <f t="shared" si="1"/>
        <v>0.10199999999999999</v>
      </c>
      <c r="J25" s="72">
        <f t="shared" si="2"/>
        <v>-2.7E-2</v>
      </c>
      <c r="K25" s="71">
        <f t="shared" si="3"/>
        <v>0.78</v>
      </c>
      <c r="L25" s="72">
        <f t="shared" si="4"/>
        <v>2E-3</v>
      </c>
      <c r="M25" s="72"/>
      <c r="N25" s="72"/>
      <c r="O25" s="72"/>
      <c r="P25" s="72"/>
      <c r="Q25" s="72"/>
    </row>
    <row r="26" spans="1:20">
      <c r="A26" s="38" t="str">
        <f>VLOOKUP(B26,'Original 80 Items'!$A$1:$B$80,2,0)</f>
        <v>-I felt obligated to others, while playing.</v>
      </c>
      <c r="B26" s="38" t="s">
        <v>147</v>
      </c>
      <c r="C26" s="41" t="s">
        <v>462</v>
      </c>
      <c r="D26" s="41">
        <v>5.0000000000000001E-3</v>
      </c>
      <c r="E26" s="41" t="s">
        <v>913</v>
      </c>
      <c r="F26" s="41">
        <v>0.05</v>
      </c>
      <c r="G26" s="40" t="s">
        <v>923</v>
      </c>
      <c r="H26" s="72">
        <f t="shared" si="0"/>
        <v>7.6999999999999999E-2</v>
      </c>
      <c r="I26" s="72">
        <f t="shared" si="1"/>
        <v>1.2E-2</v>
      </c>
      <c r="J26" s="72">
        <f t="shared" si="2"/>
        <v>6.7000000000000004E-2</v>
      </c>
      <c r="K26" s="71">
        <f t="shared" si="3"/>
        <v>0.72199999999999998</v>
      </c>
      <c r="L26" s="72">
        <f t="shared" si="4"/>
        <v>5.8999999999999997E-2</v>
      </c>
      <c r="M26" s="72">
        <f t="shared" si="5"/>
        <v>4.2000000000000003E-2</v>
      </c>
      <c r="N26" s="72">
        <f t="shared" si="6"/>
        <v>2.7E-2</v>
      </c>
      <c r="O26" s="72">
        <f t="shared" si="7"/>
        <v>4.5999999999999999E-2</v>
      </c>
      <c r="P26" s="71">
        <f t="shared" si="8"/>
        <v>0.71899999999999997</v>
      </c>
      <c r="Q26" s="72">
        <f t="shared" si="9"/>
        <v>4.2000000000000003E-2</v>
      </c>
    </row>
    <row r="27" spans="1:20">
      <c r="A27" s="38" t="str">
        <f>VLOOKUP(B27,'Original 80 Items'!$A$1:$B$80,2,0)</f>
        <v>-Being around others in the game had an impact on how I played.</v>
      </c>
      <c r="B27" s="38" t="s">
        <v>156</v>
      </c>
      <c r="C27" s="41">
        <v>3.5000000000000003E-2</v>
      </c>
      <c r="D27" s="41">
        <v>-2.1999999999999999E-2</v>
      </c>
      <c r="E27" s="41">
        <v>-3.1E-2</v>
      </c>
      <c r="F27" s="41">
        <v>3.2000000000000001E-2</v>
      </c>
      <c r="G27" s="40" t="s">
        <v>992</v>
      </c>
      <c r="H27" s="72"/>
      <c r="I27" s="72"/>
      <c r="J27" s="72"/>
      <c r="K27" s="72"/>
      <c r="L27" s="72"/>
      <c r="M27" s="72">
        <f t="shared" si="5"/>
        <v>1.4E-2</v>
      </c>
      <c r="N27" s="72">
        <f t="shared" si="6"/>
        <v>-1.2999999999999999E-2</v>
      </c>
      <c r="O27" s="72">
        <f t="shared" si="7"/>
        <v>2.9000000000000001E-2</v>
      </c>
      <c r="P27" s="71">
        <f t="shared" si="8"/>
        <v>0.68400000000000005</v>
      </c>
      <c r="Q27" s="72">
        <f t="shared" si="9"/>
        <v>-4.2999999999999997E-2</v>
      </c>
    </row>
    <row r="28" spans="1:20">
      <c r="A28" s="39" t="str">
        <f>VLOOKUP(B28,'Original 80 Items'!$A$1:$B$80,2,0)</f>
        <v>-This game was socially demanding.</v>
      </c>
      <c r="B28" s="39" t="s">
        <v>141</v>
      </c>
      <c r="C28" s="42">
        <v>4.7E-2</v>
      </c>
      <c r="D28" s="42">
        <v>4.2999999999999997E-2</v>
      </c>
      <c r="E28" s="42">
        <v>4.4999999999999998E-2</v>
      </c>
      <c r="F28" s="42" t="s">
        <v>262</v>
      </c>
      <c r="G28" s="43" t="s">
        <v>232</v>
      </c>
      <c r="H28" s="73"/>
      <c r="I28" s="73"/>
      <c r="J28" s="73"/>
      <c r="K28" s="73"/>
      <c r="L28" s="73"/>
      <c r="M28" s="73">
        <f t="shared" si="5"/>
        <v>4.7E-2</v>
      </c>
      <c r="N28" s="73">
        <f t="shared" si="6"/>
        <v>5.3999999999999999E-2</v>
      </c>
      <c r="O28" s="73">
        <f t="shared" si="7"/>
        <v>5.8000000000000003E-2</v>
      </c>
      <c r="P28" s="74">
        <f t="shared" si="8"/>
        <v>0.65900000000000003</v>
      </c>
      <c r="Q28" s="73">
        <f t="shared" si="9"/>
        <v>3.9E-2</v>
      </c>
    </row>
    <row r="29" spans="1:20">
      <c r="A29" s="27" t="s">
        <v>1263</v>
      </c>
      <c r="H29" s="27" t="s">
        <v>89</v>
      </c>
      <c r="I29" s="27">
        <v>0.75900000000000001</v>
      </c>
      <c r="J29" s="27">
        <v>2.5999999999999999E-2</v>
      </c>
      <c r="K29" s="27">
        <v>-1E-3</v>
      </c>
      <c r="L29" s="27">
        <v>-3.1E-2</v>
      </c>
      <c r="M29" s="27">
        <v>-9.0999999999999998E-2</v>
      </c>
      <c r="O29" s="27" t="s">
        <v>89</v>
      </c>
      <c r="P29" s="27">
        <v>0.76900000000000002</v>
      </c>
      <c r="Q29" s="27">
        <v>2.1000000000000001E-2</v>
      </c>
      <c r="R29" s="27">
        <v>-9.4E-2</v>
      </c>
      <c r="S29" s="27">
        <v>-3.9E-2</v>
      </c>
      <c r="T29" s="27">
        <v>-2E-3</v>
      </c>
    </row>
    <row r="30" spans="1:20">
      <c r="A30" s="27" t="s">
        <v>1440</v>
      </c>
      <c r="H30" s="27" t="s">
        <v>82</v>
      </c>
      <c r="I30" s="27">
        <v>0.77500000000000002</v>
      </c>
      <c r="J30" s="27">
        <v>-3.1E-2</v>
      </c>
      <c r="K30" s="27">
        <v>-6.8000000000000005E-2</v>
      </c>
      <c r="L30" s="27">
        <v>1.2999999999999999E-2</v>
      </c>
      <c r="M30" s="27">
        <v>1.0999999999999999E-2</v>
      </c>
      <c r="O30" s="27" t="s">
        <v>82</v>
      </c>
      <c r="P30" s="27">
        <v>0.78</v>
      </c>
      <c r="Q30" s="27">
        <v>-0.04</v>
      </c>
      <c r="R30" s="27">
        <v>1.0999999999999999E-2</v>
      </c>
      <c r="S30" s="27">
        <v>1.4999999999999999E-2</v>
      </c>
      <c r="T30" s="27">
        <v>-6.7000000000000004E-2</v>
      </c>
    </row>
    <row r="31" spans="1:20">
      <c r="H31" s="27" t="s">
        <v>83</v>
      </c>
      <c r="I31" s="27">
        <v>0.79200000000000004</v>
      </c>
      <c r="J31" s="27">
        <v>-1.4E-2</v>
      </c>
      <c r="K31" s="27">
        <v>2.8000000000000001E-2</v>
      </c>
      <c r="L31" s="27">
        <v>-4.0000000000000001E-3</v>
      </c>
      <c r="M31" s="27">
        <v>8.0000000000000002E-3</v>
      </c>
      <c r="O31" s="27" t="s">
        <v>83</v>
      </c>
      <c r="P31" s="27">
        <v>0.79</v>
      </c>
      <c r="Q31" s="27">
        <v>-1.2E-2</v>
      </c>
      <c r="R31" s="27">
        <v>1.0999999999999999E-2</v>
      </c>
      <c r="S31" s="27">
        <v>-4.0000000000000001E-3</v>
      </c>
      <c r="T31" s="27">
        <v>2.3E-2</v>
      </c>
    </row>
    <row r="32" spans="1:20">
      <c r="H32" s="27" t="s">
        <v>84</v>
      </c>
      <c r="I32" s="27">
        <v>0.755</v>
      </c>
      <c r="J32" s="27">
        <v>4.4999999999999998E-2</v>
      </c>
      <c r="K32" s="27">
        <v>1.7000000000000001E-2</v>
      </c>
      <c r="L32" s="27">
        <v>3.7999999999999999E-2</v>
      </c>
      <c r="M32" s="27">
        <v>6.2E-2</v>
      </c>
      <c r="O32" s="27" t="s">
        <v>84</v>
      </c>
      <c r="P32" s="27">
        <v>0.746</v>
      </c>
      <c r="Q32" s="27">
        <v>5.1999999999999998E-2</v>
      </c>
      <c r="R32" s="27">
        <v>5.3999999999999999E-2</v>
      </c>
      <c r="S32" s="27">
        <v>5.2999999999999999E-2</v>
      </c>
      <c r="T32" s="27">
        <v>2.3E-2</v>
      </c>
    </row>
    <row r="33" spans="8:20">
      <c r="H33" s="27" t="s">
        <v>110</v>
      </c>
      <c r="I33" s="27">
        <v>-3.1E-2</v>
      </c>
      <c r="J33" s="27">
        <v>0.872</v>
      </c>
      <c r="K33" s="27">
        <v>5.6000000000000001E-2</v>
      </c>
      <c r="L33" s="27">
        <v>-1.4999999999999999E-2</v>
      </c>
      <c r="M33" s="27">
        <v>-2E-3</v>
      </c>
      <c r="O33" s="27" t="s">
        <v>110</v>
      </c>
      <c r="P33" s="27">
        <v>-2.5999999999999999E-2</v>
      </c>
      <c r="Q33" s="27">
        <v>0.88300000000000001</v>
      </c>
      <c r="R33" s="27">
        <v>-1.0999999999999999E-2</v>
      </c>
      <c r="S33" s="27">
        <v>-1.0999999999999999E-2</v>
      </c>
      <c r="T33" s="27">
        <v>3.7999999999999999E-2</v>
      </c>
    </row>
    <row r="34" spans="8:20">
      <c r="H34" s="27" t="s">
        <v>115</v>
      </c>
      <c r="I34" s="27">
        <v>2.8000000000000001E-2</v>
      </c>
      <c r="J34" s="27">
        <v>0.76500000000000001</v>
      </c>
      <c r="K34" s="27">
        <v>-9.9000000000000005E-2</v>
      </c>
      <c r="L34" s="27">
        <v>2.9000000000000001E-2</v>
      </c>
      <c r="M34" s="27">
        <v>-1.4E-2</v>
      </c>
      <c r="O34" s="27" t="s">
        <v>103</v>
      </c>
      <c r="P34" s="27">
        <v>-0.01</v>
      </c>
      <c r="Q34" s="27">
        <v>0.80400000000000005</v>
      </c>
      <c r="R34" s="27">
        <v>-1.4999999999999999E-2</v>
      </c>
      <c r="S34" s="27">
        <v>1.7999999999999999E-2</v>
      </c>
      <c r="T34" s="27">
        <v>-2.3E-2</v>
      </c>
    </row>
    <row r="35" spans="8:20">
      <c r="H35" s="27" t="s">
        <v>103</v>
      </c>
      <c r="I35" s="27">
        <v>-1.9E-2</v>
      </c>
      <c r="J35" s="27">
        <v>0.80600000000000005</v>
      </c>
      <c r="K35" s="27">
        <v>5.0000000000000001E-3</v>
      </c>
      <c r="L35" s="27">
        <v>0</v>
      </c>
      <c r="M35" s="27">
        <v>-6.0000000000000001E-3</v>
      </c>
      <c r="O35" s="27" t="s">
        <v>105</v>
      </c>
      <c r="P35" s="27">
        <v>7.2999999999999995E-2</v>
      </c>
      <c r="Q35" s="27">
        <v>0.745</v>
      </c>
      <c r="R35" s="27">
        <v>0.04</v>
      </c>
      <c r="S35" s="27">
        <v>2E-3</v>
      </c>
      <c r="T35" s="27">
        <v>-3.4000000000000002E-2</v>
      </c>
    </row>
    <row r="36" spans="8:20">
      <c r="H36" s="27" t="s">
        <v>105</v>
      </c>
      <c r="I36" s="27">
        <v>5.8000000000000003E-2</v>
      </c>
      <c r="J36" s="27">
        <v>0.76900000000000002</v>
      </c>
      <c r="K36" s="27">
        <v>-1.2E-2</v>
      </c>
      <c r="L36" s="27">
        <v>-3.0000000000000001E-3</v>
      </c>
      <c r="M36" s="27">
        <v>4.4999999999999998E-2</v>
      </c>
      <c r="O36" s="27" t="s">
        <v>120</v>
      </c>
      <c r="P36" s="27">
        <v>-6.3E-2</v>
      </c>
      <c r="Q36" s="27">
        <v>-0.02</v>
      </c>
      <c r="R36" s="27">
        <v>0.89400000000000002</v>
      </c>
      <c r="S36" s="27">
        <v>-2.1000000000000001E-2</v>
      </c>
      <c r="T36" s="27">
        <v>-3.5999999999999997E-2</v>
      </c>
    </row>
    <row r="37" spans="8:20">
      <c r="H37" s="27" t="s">
        <v>120</v>
      </c>
      <c r="I37" s="27">
        <v>-2.1000000000000001E-2</v>
      </c>
      <c r="J37" s="27">
        <v>-2.5999999999999999E-2</v>
      </c>
      <c r="K37" s="27">
        <v>1E-3</v>
      </c>
      <c r="L37" s="27">
        <v>1.7000000000000001E-2</v>
      </c>
      <c r="M37" s="27">
        <v>0.82299999999999995</v>
      </c>
      <c r="O37" s="27" t="s">
        <v>129</v>
      </c>
      <c r="P37" s="27">
        <v>5.3999999999999999E-2</v>
      </c>
      <c r="Q37" s="27">
        <v>-2.4E-2</v>
      </c>
      <c r="R37" s="27">
        <v>0.05</v>
      </c>
      <c r="S37" s="27">
        <v>-3.2000000000000001E-2</v>
      </c>
      <c r="T37" s="27">
        <v>0.81</v>
      </c>
    </row>
    <row r="38" spans="8:20">
      <c r="H38" s="27" t="s">
        <v>129</v>
      </c>
      <c r="I38" s="27">
        <v>0.107</v>
      </c>
      <c r="J38" s="27">
        <v>-1.7000000000000001E-2</v>
      </c>
      <c r="K38" s="27">
        <v>0.78200000000000003</v>
      </c>
      <c r="L38" s="27">
        <v>-0.01</v>
      </c>
      <c r="M38" s="27">
        <v>5.5E-2</v>
      </c>
      <c r="O38" s="27" t="s">
        <v>130</v>
      </c>
      <c r="P38" s="27">
        <v>0</v>
      </c>
      <c r="Q38" s="27">
        <v>2.8000000000000001E-2</v>
      </c>
      <c r="R38" s="27">
        <v>0.57799999999999996</v>
      </c>
      <c r="S38" s="27">
        <v>9.1999999999999998E-2</v>
      </c>
      <c r="T38" s="27">
        <v>4.9000000000000002E-2</v>
      </c>
    </row>
    <row r="39" spans="8:20">
      <c r="H39" s="27" t="s">
        <v>123</v>
      </c>
      <c r="I39" s="27">
        <v>-8.2000000000000003E-2</v>
      </c>
      <c r="J39" s="27">
        <v>-8.0000000000000002E-3</v>
      </c>
      <c r="K39" s="27">
        <v>0.80700000000000005</v>
      </c>
      <c r="L39" s="27">
        <v>-3.3000000000000002E-2</v>
      </c>
      <c r="M39" s="27">
        <v>-1.7999999999999999E-2</v>
      </c>
      <c r="O39" s="27" t="s">
        <v>121</v>
      </c>
      <c r="P39" s="27">
        <v>6.6000000000000003E-2</v>
      </c>
      <c r="Q39" s="27">
        <v>-0.03</v>
      </c>
      <c r="R39" s="27">
        <v>0.65600000000000003</v>
      </c>
      <c r="S39" s="27">
        <v>7.5999999999999998E-2</v>
      </c>
      <c r="T39" s="27">
        <v>8.4000000000000005E-2</v>
      </c>
    </row>
    <row r="40" spans="8:20">
      <c r="H40" s="27" t="s">
        <v>124</v>
      </c>
      <c r="I40" s="27">
        <v>-5.0000000000000001E-3</v>
      </c>
      <c r="J40" s="27">
        <v>1.2999999999999999E-2</v>
      </c>
      <c r="K40" s="27">
        <v>0.91200000000000003</v>
      </c>
      <c r="L40" s="27">
        <v>4.1000000000000002E-2</v>
      </c>
      <c r="M40" s="27">
        <v>-2.7E-2</v>
      </c>
      <c r="O40" s="27" t="s">
        <v>124</v>
      </c>
      <c r="P40" s="27">
        <v>-6.3E-2</v>
      </c>
      <c r="Q40" s="27">
        <v>0.01</v>
      </c>
      <c r="R40" s="27">
        <v>-0.04</v>
      </c>
      <c r="S40" s="27">
        <v>1.7999999999999999E-2</v>
      </c>
      <c r="T40" s="27">
        <v>0.88</v>
      </c>
    </row>
    <row r="41" spans="8:20">
      <c r="H41" s="27" t="s">
        <v>126</v>
      </c>
      <c r="I41" s="27">
        <v>2.5000000000000001E-2</v>
      </c>
      <c r="J41" s="27">
        <v>3.5000000000000003E-2</v>
      </c>
      <c r="K41" s="27">
        <v>-3.0000000000000001E-3</v>
      </c>
      <c r="L41" s="27">
        <v>-1.2999999999999999E-2</v>
      </c>
      <c r="M41" s="27">
        <v>0.86499999999999999</v>
      </c>
      <c r="O41" s="27" t="s">
        <v>126</v>
      </c>
      <c r="P41" s="27">
        <v>2.4E-2</v>
      </c>
      <c r="Q41" s="27">
        <v>5.1999999999999998E-2</v>
      </c>
      <c r="R41" s="27">
        <v>0.82599999999999996</v>
      </c>
      <c r="S41" s="27">
        <v>-4.7E-2</v>
      </c>
      <c r="T41" s="27">
        <v>-2.9000000000000001E-2</v>
      </c>
    </row>
    <row r="42" spans="8:20">
      <c r="H42" s="27" t="s">
        <v>152</v>
      </c>
      <c r="I42" s="27">
        <v>-3.4000000000000002E-2</v>
      </c>
      <c r="J42" s="27">
        <v>0.10199999999999999</v>
      </c>
      <c r="K42" s="27">
        <v>-2.7E-2</v>
      </c>
      <c r="L42" s="27">
        <v>0.78</v>
      </c>
      <c r="M42" s="27">
        <v>2E-3</v>
      </c>
      <c r="O42" s="27" t="s">
        <v>156</v>
      </c>
      <c r="P42" s="27">
        <v>1.4E-2</v>
      </c>
      <c r="Q42" s="27">
        <v>-1.2999999999999999E-2</v>
      </c>
      <c r="R42" s="27">
        <v>2.9000000000000001E-2</v>
      </c>
      <c r="S42" s="27">
        <v>0.68400000000000005</v>
      </c>
      <c r="T42" s="27">
        <v>-4.2999999999999997E-2</v>
      </c>
    </row>
    <row r="43" spans="8:20">
      <c r="H43" s="27" t="s">
        <v>159</v>
      </c>
      <c r="I43" s="27">
        <v>1.2E-2</v>
      </c>
      <c r="J43" s="27">
        <v>-1.6E-2</v>
      </c>
      <c r="K43" s="27">
        <v>2.5000000000000001E-2</v>
      </c>
      <c r="L43" s="27">
        <v>0.78200000000000003</v>
      </c>
      <c r="M43" s="27">
        <v>-1.2999999999999999E-2</v>
      </c>
      <c r="O43" s="27" t="s">
        <v>141</v>
      </c>
      <c r="P43" s="27">
        <v>4.7E-2</v>
      </c>
      <c r="Q43" s="27">
        <v>5.3999999999999999E-2</v>
      </c>
      <c r="R43" s="27">
        <v>5.8000000000000003E-2</v>
      </c>
      <c r="S43" s="27">
        <v>0.65900000000000003</v>
      </c>
      <c r="T43" s="27">
        <v>3.9E-2</v>
      </c>
    </row>
    <row r="44" spans="8:20">
      <c r="H44" s="27" t="s">
        <v>142</v>
      </c>
      <c r="I44" s="27">
        <v>-1.7000000000000001E-2</v>
      </c>
      <c r="J44" s="27">
        <v>-5.6000000000000001E-2</v>
      </c>
      <c r="K44" s="27">
        <v>-6.0999999999999999E-2</v>
      </c>
      <c r="L44" s="27">
        <v>0.77100000000000002</v>
      </c>
      <c r="M44" s="27">
        <v>-2.9000000000000001E-2</v>
      </c>
      <c r="O44" s="27" t="s">
        <v>159</v>
      </c>
      <c r="P44" s="27">
        <v>-1.9E-2</v>
      </c>
      <c r="Q44" s="27">
        <v>3.0000000000000001E-3</v>
      </c>
      <c r="R44" s="27">
        <v>-3.9E-2</v>
      </c>
      <c r="S44" s="27">
        <v>0.79300000000000004</v>
      </c>
      <c r="T44" s="27">
        <v>8.9999999999999993E-3</v>
      </c>
    </row>
    <row r="45" spans="8:20">
      <c r="H45" s="27" t="s">
        <v>147</v>
      </c>
      <c r="I45" s="27">
        <v>7.6999999999999999E-2</v>
      </c>
      <c r="J45" s="27">
        <v>1.2E-2</v>
      </c>
      <c r="K45" s="27">
        <v>6.7000000000000004E-2</v>
      </c>
      <c r="L45" s="27">
        <v>0.72199999999999998</v>
      </c>
      <c r="M45" s="27">
        <v>5.8999999999999997E-2</v>
      </c>
      <c r="O45" s="27" t="s">
        <v>142</v>
      </c>
      <c r="P45" s="27">
        <v>-4.2999999999999997E-2</v>
      </c>
      <c r="Q45" s="27">
        <v>-4.4999999999999998E-2</v>
      </c>
      <c r="R45" s="27">
        <v>-5.1999999999999998E-2</v>
      </c>
      <c r="S45" s="27">
        <v>0.78</v>
      </c>
      <c r="T45" s="27">
        <v>-7.9000000000000001E-2</v>
      </c>
    </row>
    <row r="46" spans="8:20">
      <c r="O46" s="27" t="s">
        <v>147</v>
      </c>
      <c r="P46" s="27">
        <v>4.2000000000000003E-2</v>
      </c>
      <c r="Q46" s="27">
        <v>2.7E-2</v>
      </c>
      <c r="R46" s="27">
        <v>4.5999999999999999E-2</v>
      </c>
      <c r="S46" s="27">
        <v>0.71899999999999997</v>
      </c>
      <c r="T46" s="27">
        <v>4.2000000000000003E-2</v>
      </c>
    </row>
  </sheetData>
  <sortState ref="O29:T46">
    <sortCondition ref="O29"/>
  </sortState>
  <mergeCells count="3">
    <mergeCell ref="C1:G1"/>
    <mergeCell ref="H1:L1"/>
    <mergeCell ref="M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25" zoomScaleNormal="125" zoomScalePageLayoutView="125" workbookViewId="0">
      <selection activeCell="H1" sqref="H1"/>
    </sheetView>
  </sheetViews>
  <sheetFormatPr defaultColWidth="10.84765625" defaultRowHeight="12.9"/>
  <cols>
    <col min="1" max="1" width="30.6484375" style="15" customWidth="1"/>
    <col min="2" max="2" width="7.1484375" style="15" bestFit="1" customWidth="1"/>
    <col min="3" max="8" width="6.84765625" style="15" bestFit="1" customWidth="1"/>
    <col min="9" max="16384" width="10.84765625" style="15"/>
  </cols>
  <sheetData>
    <row r="1" spans="1:8" s="16" customFormat="1"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1">
        <v>6</v>
      </c>
    </row>
    <row r="2" spans="1:8">
      <c r="A2" s="15" t="str">
        <f>VLOOKUP(B2,'Original 80 Items'!$A$1:$B$80,2,0)</f>
        <v>-The game was cognitively demanding.</v>
      </c>
      <c r="B2" s="15" t="s">
        <v>82</v>
      </c>
      <c r="C2" s="17" t="s">
        <v>894</v>
      </c>
      <c r="D2" s="15">
        <v>-5.5E-2</v>
      </c>
      <c r="E2" s="15">
        <v>-5.0999999999999997E-2</v>
      </c>
      <c r="F2" s="15">
        <v>-2E-3</v>
      </c>
      <c r="G2" s="15">
        <v>8.0000000000000002E-3</v>
      </c>
      <c r="H2" s="15">
        <v>-7.1999999999999995E-2</v>
      </c>
    </row>
    <row r="3" spans="1:8">
      <c r="A3" s="15" t="str">
        <f>VLOOKUP(B3,'Original 80 Items'!$A$1:$B$80,2,0)</f>
        <v>-I had to think very hard when playing the game.</v>
      </c>
      <c r="B3" s="15" t="s">
        <v>83</v>
      </c>
      <c r="C3" s="17" t="s">
        <v>675</v>
      </c>
      <c r="D3" s="15">
        <v>-4.4999999999999998E-2</v>
      </c>
      <c r="E3" s="15">
        <v>3.5999999999999997E-2</v>
      </c>
      <c r="F3" s="15">
        <v>-2.1000000000000001E-2</v>
      </c>
      <c r="G3" s="15">
        <v>1.2999999999999999E-2</v>
      </c>
      <c r="H3" s="15">
        <v>2.7E-2</v>
      </c>
    </row>
    <row r="4" spans="1:8">
      <c r="A4" s="15" t="str">
        <f>VLOOKUP(B4,'Original 80 Items'!$A$1:$B$80,2,0)</f>
        <v>-The game required a lot of mental gymnastics.</v>
      </c>
      <c r="B4" s="15" t="s">
        <v>84</v>
      </c>
      <c r="C4" s="17" t="s">
        <v>816</v>
      </c>
      <c r="D4" s="15">
        <v>1E-3</v>
      </c>
      <c r="E4" s="15">
        <v>1.4E-2</v>
      </c>
      <c r="F4" s="15">
        <v>1.9E-2</v>
      </c>
      <c r="G4" s="15" t="s">
        <v>1068</v>
      </c>
      <c r="H4" s="15" t="s">
        <v>372</v>
      </c>
    </row>
    <row r="5" spans="1:8">
      <c r="A5" s="15" t="str">
        <f>VLOOKUP(B5,'Original 80 Items'!$A$1:$B$80,2,0)</f>
        <v>-The mental challenges in this game had an impact on how I played.</v>
      </c>
      <c r="B5" s="15" t="s">
        <v>88</v>
      </c>
      <c r="C5" s="17" t="s">
        <v>893</v>
      </c>
      <c r="D5" s="15" t="s">
        <v>715</v>
      </c>
      <c r="E5" s="15">
        <v>4.2000000000000003E-2</v>
      </c>
      <c r="F5" s="15" t="s">
        <v>528</v>
      </c>
      <c r="G5" s="15">
        <v>0.01</v>
      </c>
      <c r="H5" s="15">
        <v>-2.5999999999999999E-2</v>
      </c>
    </row>
    <row r="6" spans="1:8">
      <c r="A6" s="15" t="str">
        <f>VLOOKUP(B6,'Original 80 Items'!$A$1:$B$80,2,0)</f>
        <v>-This game doesn’t require a lot of mental effort.</v>
      </c>
      <c r="B6" s="15" t="s">
        <v>89</v>
      </c>
      <c r="C6" s="17" t="s">
        <v>816</v>
      </c>
      <c r="D6" s="15">
        <v>-1.4999999999999999E-2</v>
      </c>
      <c r="E6" s="15">
        <v>-2E-3</v>
      </c>
      <c r="F6" s="15">
        <v>-4.9000000000000002E-2</v>
      </c>
      <c r="G6" s="15" t="s">
        <v>501</v>
      </c>
      <c r="H6" s="15">
        <v>0.03</v>
      </c>
    </row>
    <row r="7" spans="1:8">
      <c r="A7" s="15" t="str">
        <f>VLOOKUP(B7,'Original 80 Items'!$A$1:$B$80,2,0)</f>
        <v>-The game made me draw on all of my mental resources.</v>
      </c>
      <c r="B7" s="15" t="s">
        <v>96</v>
      </c>
      <c r="C7" s="17" t="s">
        <v>575</v>
      </c>
      <c r="D7" s="15" t="s">
        <v>290</v>
      </c>
      <c r="E7" s="15">
        <v>2E-3</v>
      </c>
      <c r="F7" s="15">
        <v>-1.6E-2</v>
      </c>
      <c r="G7" s="15">
        <v>5.7000000000000002E-2</v>
      </c>
      <c r="H7" s="15">
        <v>2.5000000000000001E-2</v>
      </c>
    </row>
    <row r="8" spans="1:8">
      <c r="A8" s="15" t="str">
        <f>VLOOKUP(B8,'Original 80 Items'!$A$1:$B$80,2,0)</f>
        <v>-The game stimulated my brain.</v>
      </c>
      <c r="B8" s="15" t="s">
        <v>98</v>
      </c>
      <c r="C8" s="17" t="s">
        <v>405</v>
      </c>
      <c r="D8" s="15" t="s">
        <v>243</v>
      </c>
      <c r="E8" s="15" t="s">
        <v>687</v>
      </c>
      <c r="F8" s="15">
        <v>4.5999999999999999E-2</v>
      </c>
      <c r="G8" s="15">
        <v>-5.6000000000000001E-2</v>
      </c>
      <c r="H8" s="15">
        <v>-6.4000000000000001E-2</v>
      </c>
    </row>
    <row r="9" spans="1:8">
      <c r="A9" s="15" t="str">
        <f>VLOOKUP(B9,'Original 80 Items'!$A$1:$B$80,2,0)</f>
        <v>-The game gave me the feels.</v>
      </c>
      <c r="B9" s="15" t="s">
        <v>103</v>
      </c>
      <c r="C9" s="15">
        <v>-1.2E-2</v>
      </c>
      <c r="D9" s="17" t="s">
        <v>1023</v>
      </c>
      <c r="E9" s="15">
        <v>-6.0000000000000001E-3</v>
      </c>
      <c r="F9" s="15">
        <v>-1.4E-2</v>
      </c>
      <c r="G9" s="15">
        <v>-1.4999999999999999E-2</v>
      </c>
      <c r="H9" s="15">
        <v>2E-3</v>
      </c>
    </row>
    <row r="10" spans="1:8">
      <c r="A10" s="15" t="str">
        <f>VLOOKUP(B10,'Original 80 Items'!$A$1:$B$80,2,0)</f>
        <v>-I was moved by the game.</v>
      </c>
      <c r="B10" s="15" t="s">
        <v>105</v>
      </c>
      <c r="C10" s="15" t="s">
        <v>414</v>
      </c>
      <c r="D10" s="17" t="s">
        <v>875</v>
      </c>
      <c r="E10" s="15">
        <v>-2.1999999999999999E-2</v>
      </c>
      <c r="F10" s="15">
        <v>-1.9E-2</v>
      </c>
      <c r="G10" s="15">
        <v>3.3000000000000002E-2</v>
      </c>
      <c r="H10" s="15">
        <v>3.0000000000000001E-3</v>
      </c>
    </row>
    <row r="11" spans="1:8">
      <c r="A11" s="15" t="str">
        <f>VLOOKUP(B11,'Original 80 Items'!$A$1:$B$80,2,0)</f>
        <v>-The game tugged at my heartstrings.</v>
      </c>
      <c r="B11" s="15" t="s">
        <v>110</v>
      </c>
      <c r="C11" s="15">
        <v>-3.2000000000000001E-2</v>
      </c>
      <c r="D11" s="17" t="s">
        <v>1233</v>
      </c>
      <c r="E11" s="15" t="s">
        <v>1185</v>
      </c>
      <c r="F11" s="15">
        <v>-3.3000000000000002E-2</v>
      </c>
      <c r="G11" s="15">
        <v>-0.01</v>
      </c>
      <c r="H11" s="15">
        <v>3.0000000000000001E-3</v>
      </c>
    </row>
    <row r="12" spans="1:8">
      <c r="A12" s="15" t="str">
        <f>VLOOKUP(B12,'Original 80 Items'!$A$1:$B$80,2,0)</f>
        <v>-I had a lot of unexpected feelings during gameplay.</v>
      </c>
      <c r="B12" s="15" t="s">
        <v>111</v>
      </c>
      <c r="C12" s="15">
        <v>2.4E-2</v>
      </c>
      <c r="D12" s="17" t="s">
        <v>386</v>
      </c>
      <c r="E12" s="15">
        <v>5.7000000000000002E-2</v>
      </c>
      <c r="F12" s="15">
        <v>6.2E-2</v>
      </c>
      <c r="G12" s="15" t="s">
        <v>264</v>
      </c>
      <c r="H12" s="15">
        <v>2.9000000000000001E-2</v>
      </c>
    </row>
    <row r="13" spans="1:8">
      <c r="A13" s="15" t="str">
        <f>VLOOKUP(B13,'Original 80 Items'!$A$1:$B$80,2,0)</f>
        <v>-I had a strong emotional bond with the game content.</v>
      </c>
      <c r="B13" s="15" t="s">
        <v>115</v>
      </c>
      <c r="C13" s="15">
        <v>2.3E-2</v>
      </c>
      <c r="D13" s="17" t="s">
        <v>845</v>
      </c>
      <c r="E13" s="15" t="s">
        <v>427</v>
      </c>
      <c r="F13" s="15">
        <v>3.2000000000000001E-2</v>
      </c>
      <c r="G13" s="15">
        <v>-2.4E-2</v>
      </c>
      <c r="H13" s="15">
        <v>-1.4E-2</v>
      </c>
    </row>
    <row r="14" spans="1:8">
      <c r="A14" s="15" t="str">
        <f>VLOOKUP(B14,'Original 80 Items'!$A$1:$B$80,2,0)</f>
        <v>-I was physically exhausted after playing.</v>
      </c>
      <c r="B14" s="15" t="s">
        <v>120</v>
      </c>
      <c r="C14" s="15" t="s">
        <v>452</v>
      </c>
      <c r="D14" s="15">
        <v>-1.4999999999999999E-2</v>
      </c>
      <c r="E14" s="15" t="s">
        <v>1228</v>
      </c>
      <c r="F14" s="15">
        <v>-0.02</v>
      </c>
      <c r="G14" s="17" t="s">
        <v>1128</v>
      </c>
      <c r="H14" s="15">
        <v>6.0000000000000001E-3</v>
      </c>
    </row>
    <row r="15" spans="1:8">
      <c r="A15" s="15" t="str">
        <f>VLOOKUP(B15,'Original 80 Items'!$A$1:$B$80,2,0)</f>
        <v>-I felt strained after playing.</v>
      </c>
      <c r="B15" s="15" t="s">
        <v>121</v>
      </c>
      <c r="C15" s="15">
        <v>6.4000000000000001E-2</v>
      </c>
      <c r="D15" s="15">
        <v>-4.8000000000000001E-2</v>
      </c>
      <c r="E15" s="15" t="s">
        <v>400</v>
      </c>
      <c r="F15" s="15" t="s">
        <v>486</v>
      </c>
      <c r="G15" s="17" t="s">
        <v>367</v>
      </c>
      <c r="H15" s="15">
        <v>-7.0000000000000001E-3</v>
      </c>
    </row>
    <row r="16" spans="1:8">
      <c r="A16" s="15" t="str">
        <f>VLOOKUP(B16,'Original 80 Items'!$A$1:$B$80,2,0)</f>
        <v>-The game’s controls were like second nature to me.</v>
      </c>
      <c r="B16" s="15" t="s">
        <v>123</v>
      </c>
      <c r="C16" s="15" t="s">
        <v>810</v>
      </c>
      <c r="D16" s="15">
        <v>-1.4E-2</v>
      </c>
      <c r="E16" s="17" t="s">
        <v>953</v>
      </c>
      <c r="F16" s="15">
        <v>-3.3000000000000002E-2</v>
      </c>
      <c r="G16" s="15" t="s">
        <v>1167</v>
      </c>
      <c r="H16" s="15">
        <v>2.1000000000000001E-2</v>
      </c>
    </row>
    <row r="17" spans="1:11">
      <c r="A17" s="15" t="str">
        <f>VLOOKUP(B17,'Original 80 Items'!$A$1:$B$80,2,0)</f>
        <v>-The controls were very natural to me.</v>
      </c>
      <c r="B17" s="15" t="s">
        <v>124</v>
      </c>
      <c r="C17" s="15" t="s">
        <v>1130</v>
      </c>
      <c r="D17" s="15">
        <v>7.0000000000000001E-3</v>
      </c>
      <c r="E17" s="17" t="s">
        <v>1182</v>
      </c>
      <c r="F17" s="15">
        <v>3.9E-2</v>
      </c>
      <c r="G17" s="15" t="s">
        <v>1181</v>
      </c>
      <c r="H17" s="15">
        <v>-1.0999999999999999E-2</v>
      </c>
    </row>
    <row r="18" spans="1:11">
      <c r="A18" s="15" t="str">
        <f>VLOOKUP(B18,'Original 80 Items'!$A$1:$B$80,2,0)</f>
        <v>-My body felt drained after gameplay.</v>
      </c>
      <c r="B18" s="15" t="s">
        <v>126</v>
      </c>
      <c r="C18" s="15">
        <v>2.4E-2</v>
      </c>
      <c r="D18" s="15" t="s">
        <v>1129</v>
      </c>
      <c r="E18" s="15">
        <v>-3.5000000000000003E-2</v>
      </c>
      <c r="F18" s="15" t="s">
        <v>1201</v>
      </c>
      <c r="G18" s="17" t="s">
        <v>1232</v>
      </c>
      <c r="H18" s="15">
        <v>1.7999999999999999E-2</v>
      </c>
    </row>
    <row r="19" spans="1:11">
      <c r="A19" s="15" t="str">
        <f>VLOOKUP(B19,'Original 80 Items'!$A$1:$B$80,2,0)</f>
        <v>-The game controls were easy to handle for me.</v>
      </c>
      <c r="B19" s="15" t="s">
        <v>129</v>
      </c>
      <c r="C19" s="15" t="s">
        <v>913</v>
      </c>
      <c r="D19" s="15">
        <v>-3.3000000000000002E-2</v>
      </c>
      <c r="E19" s="17" t="s">
        <v>771</v>
      </c>
      <c r="F19" s="15">
        <v>-1.2999999999999999E-2</v>
      </c>
      <c r="G19" s="15" t="s">
        <v>1000</v>
      </c>
      <c r="H19" s="15">
        <v>3.3000000000000002E-2</v>
      </c>
    </row>
    <row r="20" spans="1:11">
      <c r="A20" s="15" t="str">
        <f>VLOOKUP(B20,'Original 80 Items'!$A$1:$B$80,2,0)</f>
        <v>-The game was physically demanding.</v>
      </c>
      <c r="B20" s="15" t="s">
        <v>130</v>
      </c>
      <c r="C20" s="15">
        <v>-2E-3</v>
      </c>
      <c r="D20" s="15">
        <v>3.1E-2</v>
      </c>
      <c r="E20" s="15">
        <v>4.4999999999999998E-2</v>
      </c>
      <c r="F20" s="15" t="s">
        <v>319</v>
      </c>
      <c r="G20" s="13" t="s">
        <v>908</v>
      </c>
      <c r="H20" s="15">
        <v>-2.4E-2</v>
      </c>
    </row>
    <row r="21" spans="1:11">
      <c r="A21" s="15" t="str">
        <f>VLOOKUP(B21,'Original 80 Items'!$A$1:$B$80,2,0)</f>
        <v>-The game controls tripped me up.</v>
      </c>
      <c r="B21" s="15" t="s">
        <v>132</v>
      </c>
      <c r="C21" s="15" t="s">
        <v>590</v>
      </c>
      <c r="D21" s="15">
        <v>0.05</v>
      </c>
      <c r="E21" s="17" t="s">
        <v>861</v>
      </c>
      <c r="F21" s="15">
        <v>-8.9999999999999993E-3</v>
      </c>
      <c r="G21" s="15" t="s">
        <v>250</v>
      </c>
      <c r="H21" s="15">
        <v>-5.0999999999999997E-2</v>
      </c>
    </row>
    <row r="22" spans="1:11">
      <c r="A22" s="15" t="str">
        <f>VLOOKUP(B22,'Original 80 Items'!$A$1:$B$80,2,0)</f>
        <v>-This game was socially demanding.</v>
      </c>
      <c r="B22" s="15" t="s">
        <v>141</v>
      </c>
      <c r="C22" s="15">
        <v>6.0999999999999999E-2</v>
      </c>
      <c r="D22" s="15">
        <v>1.9E-2</v>
      </c>
      <c r="E22" s="15">
        <v>4.2000000000000003E-2</v>
      </c>
      <c r="F22" s="17" t="s">
        <v>619</v>
      </c>
      <c r="G22" s="15" t="s">
        <v>351</v>
      </c>
      <c r="H22" s="10" t="s">
        <v>227</v>
      </c>
    </row>
    <row r="23" spans="1:11">
      <c r="A23" s="15" t="str">
        <f>VLOOKUP(B23,'Original 80 Items'!$A$1:$B$80,2,0)</f>
        <v>-While playing, I was aware of others in the game.</v>
      </c>
      <c r="B23" s="15" t="s">
        <v>142</v>
      </c>
      <c r="C23" s="15">
        <v>-2.7E-2</v>
      </c>
      <c r="D23" s="15">
        <v>-4.2000000000000003E-2</v>
      </c>
      <c r="E23" s="15">
        <v>-2.5000000000000001E-2</v>
      </c>
      <c r="F23" s="17" t="s">
        <v>990</v>
      </c>
      <c r="G23" s="15">
        <v>-3.5999999999999997E-2</v>
      </c>
      <c r="H23" s="15">
        <v>-0.19800000000000001</v>
      </c>
    </row>
    <row r="24" spans="1:11">
      <c r="A24" s="15" t="str">
        <f>VLOOKUP(B24,'Original 80 Items'!$A$1:$B$80,2,0)</f>
        <v>-During gameplay, I felt strong social connections with others.</v>
      </c>
      <c r="B24" s="15" t="s">
        <v>145</v>
      </c>
      <c r="C24" s="15">
        <v>-0.03</v>
      </c>
      <c r="D24" s="15" t="s">
        <v>470</v>
      </c>
      <c r="E24" s="15" t="s">
        <v>376</v>
      </c>
      <c r="F24" s="17" t="s">
        <v>1067</v>
      </c>
      <c r="G24" s="15">
        <v>-3.0000000000000001E-3</v>
      </c>
      <c r="H24" s="10" t="s">
        <v>818</v>
      </c>
    </row>
    <row r="25" spans="1:11">
      <c r="A25" s="15" t="str">
        <f>VLOOKUP(B25,'Original 80 Items'!$A$1:$B$80,2,0)</f>
        <v>-I felt obligated to others, while playing.</v>
      </c>
      <c r="B25" s="15" t="s">
        <v>147</v>
      </c>
      <c r="C25" s="15" t="s">
        <v>226</v>
      </c>
      <c r="D25" s="15">
        <v>5.0000000000000001E-3</v>
      </c>
      <c r="E25" s="15" t="s">
        <v>257</v>
      </c>
      <c r="F25" s="17" t="s">
        <v>916</v>
      </c>
      <c r="G25" s="15">
        <v>5.8999999999999997E-2</v>
      </c>
      <c r="H25" s="15">
        <v>-2.8000000000000001E-2</v>
      </c>
    </row>
    <row r="26" spans="1:11">
      <c r="A26" s="15" t="str">
        <f>VLOOKUP(B26,'Original 80 Items'!$A$1:$B$80,2,0)</f>
        <v>-I was compelled to interact with others in the game.</v>
      </c>
      <c r="B26" s="15" t="s">
        <v>152</v>
      </c>
      <c r="C26" s="15">
        <v>-3.4000000000000002E-2</v>
      </c>
      <c r="D26" s="15" t="s">
        <v>372</v>
      </c>
      <c r="E26" s="15">
        <v>-2.1999999999999999E-2</v>
      </c>
      <c r="F26" s="17" t="s">
        <v>816</v>
      </c>
      <c r="G26" s="15">
        <v>1E-3</v>
      </c>
      <c r="H26" s="15">
        <v>-5.0000000000000001E-3</v>
      </c>
    </row>
    <row r="27" spans="1:11">
      <c r="A27" s="15" t="str">
        <f>VLOOKUP(B27,'Original 80 Items'!$A$1:$B$80,2,0)</f>
        <v>-Being around others in the game had an impact on how I played.</v>
      </c>
      <c r="B27" s="15" t="s">
        <v>156</v>
      </c>
      <c r="C27" s="15">
        <v>3.9E-2</v>
      </c>
      <c r="D27" s="15">
        <v>-1.4E-2</v>
      </c>
      <c r="E27" s="15">
        <v>-5.0000000000000001E-3</v>
      </c>
      <c r="F27" s="17" t="s">
        <v>614</v>
      </c>
      <c r="G27" s="15">
        <v>4.2000000000000003E-2</v>
      </c>
      <c r="H27" s="15">
        <v>-9.2999999999999999E-2</v>
      </c>
    </row>
    <row r="28" spans="1:11">
      <c r="A28" s="15" t="str">
        <f>VLOOKUP(B28,'Original 80 Items'!$A$1:$B$80,2,0)</f>
        <v>-Socializing was an important part of playing this game.</v>
      </c>
      <c r="B28" s="15" t="s">
        <v>159</v>
      </c>
      <c r="C28" s="15">
        <v>6.0000000000000001E-3</v>
      </c>
      <c r="D28" s="15" t="s">
        <v>303</v>
      </c>
      <c r="E28" s="15">
        <v>8.9999999999999993E-3</v>
      </c>
      <c r="F28" s="17" t="s">
        <v>652</v>
      </c>
      <c r="G28" s="15">
        <v>-3.7999999999999999E-2</v>
      </c>
      <c r="H28" s="10" t="s">
        <v>488</v>
      </c>
    </row>
    <row r="29" spans="1:11">
      <c r="A29" s="15" t="e">
        <f>VLOOKUP(B29,'Original 80 Items'!$A$1:$B$80,2,0)</f>
        <v>#N/A</v>
      </c>
      <c r="F29" s="17"/>
    </row>
    <row r="30" spans="1:11">
      <c r="A30" s="15" t="e">
        <f>VLOOKUP(B30,'Original 80 Items'!$A$1:$B$80,2,0)</f>
        <v>#N/A</v>
      </c>
      <c r="F30" s="17"/>
    </row>
    <row r="31" spans="1:11">
      <c r="A31" s="15" t="e">
        <f>VLOOKUP(B31,'Original 80 Items'!$A$1:$B$80,2,0)</f>
        <v>#N/A</v>
      </c>
      <c r="D31" s="15" t="s">
        <v>1008</v>
      </c>
      <c r="E31" s="15" t="s">
        <v>1009</v>
      </c>
      <c r="F31" s="17" t="s">
        <v>1010</v>
      </c>
      <c r="G31" s="15" t="s">
        <v>1011</v>
      </c>
      <c r="H31" s="15" t="s">
        <v>1012</v>
      </c>
      <c r="I31" s="15" t="s">
        <v>1013</v>
      </c>
      <c r="J31" s="24">
        <v>0.05</v>
      </c>
      <c r="K31" s="15" t="s">
        <v>1014</v>
      </c>
    </row>
    <row r="32" spans="1:11">
      <c r="A32" s="15" t="e">
        <f>VLOOKUP(B32,'Original 80 Items'!$A$1:$B$80,2,0)</f>
        <v>#N/A</v>
      </c>
      <c r="D32" s="15">
        <v>6</v>
      </c>
    </row>
    <row r="33" spans="1:10">
      <c r="A33" s="15" t="e">
        <f>VLOOKUP(B33,'Original 80 Items'!$A$1:$B$80,2,0)</f>
        <v>#N/A</v>
      </c>
      <c r="D33" s="15" t="s">
        <v>1015</v>
      </c>
    </row>
    <row r="34" spans="1:10">
      <c r="A34" s="15" t="e">
        <f>VLOOKUP(B34,'Original 80 Items'!$A$1:$B$80,2,0)</f>
        <v>#N/A</v>
      </c>
      <c r="D34" s="15" t="s">
        <v>82</v>
      </c>
      <c r="J34" s="24"/>
    </row>
    <row r="35" spans="1:10">
      <c r="A35" s="15" t="e">
        <f>VLOOKUP(B35,'Original 80 Items'!$A$1:$B$80,2,0)</f>
        <v>#N/A</v>
      </c>
      <c r="D35" s="15" t="s">
        <v>83</v>
      </c>
    </row>
    <row r="36" spans="1:10">
      <c r="A36" s="15" t="e">
        <f>VLOOKUP(B36,'Original 80 Items'!$A$1:$B$80,2,0)</f>
        <v>#N/A</v>
      </c>
      <c r="D36" s="15" t="s">
        <v>84</v>
      </c>
    </row>
    <row r="37" spans="1:10">
      <c r="A37" s="15" t="e">
        <f>VLOOKUP(B37,'Original 80 Items'!$A$1:$B$80,2,0)</f>
        <v>#N/A</v>
      </c>
      <c r="D37" s="15" t="s">
        <v>88</v>
      </c>
      <c r="J37" s="24"/>
    </row>
    <row r="38" spans="1:10">
      <c r="A38" s="15" t="e">
        <f>VLOOKUP(B38,'Original 80 Items'!$A$1:$B$80,2,0)</f>
        <v>#N/A</v>
      </c>
      <c r="D38" s="15" t="s">
        <v>89</v>
      </c>
    </row>
    <row r="39" spans="1:10">
      <c r="A39" s="15" t="e">
        <f>VLOOKUP(B39,'Original 80 Items'!$A$1:$B$80,2,0)</f>
        <v>#N/A</v>
      </c>
      <c r="D39" s="15" t="s">
        <v>96</v>
      </c>
    </row>
    <row r="40" spans="1:10">
      <c r="A40" s="15" t="e">
        <f>VLOOKUP(B40,'Original 80 Items'!$A$1:$B$80,2,0)</f>
        <v>#N/A</v>
      </c>
      <c r="D40" s="15" t="s">
        <v>98</v>
      </c>
      <c r="J40" s="24"/>
    </row>
    <row r="41" spans="1:10">
      <c r="A41" s="15" t="e">
        <f>VLOOKUP(B41,'Original 80 Items'!$A$1:$B$80,2,0)</f>
        <v>#N/A</v>
      </c>
      <c r="D41" s="15" t="s">
        <v>103</v>
      </c>
    </row>
    <row r="42" spans="1:10">
      <c r="A42" s="15" t="e">
        <f>VLOOKUP(B42,'Original 80 Items'!$A$1:$B$80,2,0)</f>
        <v>#N/A</v>
      </c>
      <c r="D42" s="15" t="s">
        <v>105</v>
      </c>
    </row>
    <row r="43" spans="1:10">
      <c r="D43" s="15" t="s">
        <v>110</v>
      </c>
    </row>
    <row r="44" spans="1:10">
      <c r="D44" s="15" t="s">
        <v>111</v>
      </c>
    </row>
    <row r="45" spans="1:10">
      <c r="D45" s="15" t="s">
        <v>115</v>
      </c>
    </row>
    <row r="46" spans="1:10">
      <c r="D46" s="15" t="s">
        <v>120</v>
      </c>
    </row>
    <row r="47" spans="1:10">
      <c r="D47" s="15" t="s">
        <v>121</v>
      </c>
    </row>
    <row r="48" spans="1:10">
      <c r="D48" s="15" t="s">
        <v>123</v>
      </c>
    </row>
    <row r="49" spans="4:4">
      <c r="D49" s="15" t="s">
        <v>124</v>
      </c>
    </row>
    <row r="50" spans="4:4">
      <c r="D50" s="15" t="s">
        <v>126</v>
      </c>
    </row>
    <row r="51" spans="4:4">
      <c r="D51" s="15" t="s">
        <v>129</v>
      </c>
    </row>
    <row r="52" spans="4:4">
      <c r="D52" s="15" t="s">
        <v>130</v>
      </c>
    </row>
    <row r="53" spans="4:4">
      <c r="D53" s="15" t="s">
        <v>132</v>
      </c>
    </row>
    <row r="54" spans="4:4">
      <c r="D54" s="15" t="s">
        <v>141</v>
      </c>
    </row>
    <row r="55" spans="4:4">
      <c r="D55" s="15" t="s">
        <v>142</v>
      </c>
    </row>
    <row r="56" spans="4:4">
      <c r="D56" s="15" t="s">
        <v>145</v>
      </c>
    </row>
    <row r="57" spans="4:4">
      <c r="D57" s="15" t="s">
        <v>147</v>
      </c>
    </row>
    <row r="58" spans="4:4">
      <c r="D58" s="15" t="s">
        <v>152</v>
      </c>
    </row>
    <row r="59" spans="4:4">
      <c r="D59" s="15" t="s">
        <v>156</v>
      </c>
    </row>
    <row r="60" spans="4:4">
      <c r="D60" s="15" t="s">
        <v>159</v>
      </c>
    </row>
    <row r="61" spans="4:4">
      <c r="D61" s="15" t="s">
        <v>142</v>
      </c>
    </row>
    <row r="62" spans="4:4">
      <c r="D62" s="15" t="s">
        <v>145</v>
      </c>
    </row>
    <row r="63" spans="4:4">
      <c r="D63" s="15" t="s">
        <v>147</v>
      </c>
    </row>
    <row r="64" spans="4:4">
      <c r="D64" s="15" t="s">
        <v>152</v>
      </c>
    </row>
    <row r="65" spans="4:4">
      <c r="D65" s="15" t="s">
        <v>156</v>
      </c>
    </row>
    <row r="66" spans="4:4">
      <c r="D66" s="15" t="s">
        <v>159</v>
      </c>
    </row>
    <row r="67" spans="4:4">
      <c r="D67" s="15" t="s">
        <v>142</v>
      </c>
    </row>
    <row r="68" spans="4:4">
      <c r="D68" s="15" t="s">
        <v>145</v>
      </c>
    </row>
    <row r="69" spans="4:4">
      <c r="D69" s="15" t="s">
        <v>147</v>
      </c>
    </row>
    <row r="70" spans="4:4">
      <c r="D70" s="15" t="s">
        <v>152</v>
      </c>
    </row>
    <row r="71" spans="4:4">
      <c r="D71" s="15" t="s">
        <v>156</v>
      </c>
    </row>
    <row r="72" spans="4:4">
      <c r="D72" s="15" t="s">
        <v>159</v>
      </c>
    </row>
    <row r="73" spans="4:4">
      <c r="D73" s="15" t="s">
        <v>142</v>
      </c>
    </row>
    <row r="74" spans="4:4">
      <c r="D74" s="15" t="s">
        <v>145</v>
      </c>
    </row>
    <row r="75" spans="4:4">
      <c r="D75" s="15" t="s">
        <v>147</v>
      </c>
    </row>
    <row r="76" spans="4:4">
      <c r="D76" s="15" t="s">
        <v>152</v>
      </c>
    </row>
    <row r="77" spans="4:4">
      <c r="D77" s="15" t="s">
        <v>156</v>
      </c>
    </row>
    <row r="78" spans="4:4">
      <c r="D78" s="15" t="s">
        <v>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25" zoomScaleNormal="125" zoomScalePageLayoutView="125" workbookViewId="0">
      <selection activeCell="H1" sqref="H1"/>
    </sheetView>
  </sheetViews>
  <sheetFormatPr defaultColWidth="10.84765625" defaultRowHeight="12.9"/>
  <cols>
    <col min="1" max="1" width="30.6484375" style="15" customWidth="1"/>
    <col min="2" max="2" width="7.1484375" style="15" bestFit="1" customWidth="1"/>
    <col min="3" max="9" width="6.84765625" style="15" bestFit="1" customWidth="1"/>
    <col min="10" max="16384" width="10.84765625" style="15"/>
  </cols>
  <sheetData>
    <row r="1" spans="1:9" s="16" customFormat="1"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1">
        <v>6</v>
      </c>
      <c r="I1" s="11">
        <v>7</v>
      </c>
    </row>
    <row r="2" spans="1:9">
      <c r="A2" s="15" t="str">
        <f>VLOOKUP(B2,'Original 80 Items'!$A$1:$B$80,2,0)</f>
        <v>-The game was cognitively demanding.</v>
      </c>
      <c r="B2" s="15" t="s">
        <v>82</v>
      </c>
      <c r="C2" s="17" t="s">
        <v>799</v>
      </c>
      <c r="D2" s="15" t="s">
        <v>267</v>
      </c>
      <c r="E2" s="15">
        <v>1E-3</v>
      </c>
      <c r="F2" s="15">
        <v>-2E-3</v>
      </c>
      <c r="G2" s="15">
        <v>-2.1999999999999999E-2</v>
      </c>
      <c r="H2" s="15">
        <v>-9.1999999999999998E-2</v>
      </c>
      <c r="I2" s="15">
        <v>-6.0999999999999999E-2</v>
      </c>
    </row>
    <row r="3" spans="1:9">
      <c r="A3" s="15" t="str">
        <f>VLOOKUP(B3,'Original 80 Items'!$A$1:$B$80,2,0)</f>
        <v>-I had to think very hard when playing the game.</v>
      </c>
      <c r="B3" s="15" t="s">
        <v>83</v>
      </c>
      <c r="C3" s="17" t="s">
        <v>1076</v>
      </c>
      <c r="D3" s="15">
        <v>-5.0999999999999997E-2</v>
      </c>
      <c r="E3" s="15">
        <v>1.2999999999999999E-2</v>
      </c>
      <c r="F3" s="15">
        <v>-2.1000000000000001E-2</v>
      </c>
      <c r="G3" s="15">
        <v>2.1000000000000001E-2</v>
      </c>
      <c r="H3" s="15">
        <v>5.7000000000000002E-2</v>
      </c>
      <c r="I3" s="15">
        <v>2.4E-2</v>
      </c>
    </row>
    <row r="4" spans="1:9">
      <c r="A4" s="15" t="str">
        <f>VLOOKUP(B4,'Original 80 Items'!$A$1:$B$80,2,0)</f>
        <v>-The game required a lot of mental gymnastics.</v>
      </c>
      <c r="B4" s="15" t="s">
        <v>84</v>
      </c>
      <c r="C4" s="17" t="s">
        <v>548</v>
      </c>
      <c r="D4" s="15">
        <v>0</v>
      </c>
      <c r="E4" s="15">
        <v>5.6000000000000001E-2</v>
      </c>
      <c r="F4" s="15">
        <v>1.7999999999999999E-2</v>
      </c>
      <c r="G4" s="15">
        <v>3.1E-2</v>
      </c>
      <c r="H4" s="15">
        <v>-4.4999999999999998E-2</v>
      </c>
      <c r="I4" s="15" t="s">
        <v>584</v>
      </c>
    </row>
    <row r="5" spans="1:9">
      <c r="A5" s="15" t="str">
        <f>VLOOKUP(B5,'Original 80 Items'!$A$1:$B$80,2,0)</f>
        <v>-The mental challenges in this game had an impact on how I played.</v>
      </c>
      <c r="B5" s="15" t="s">
        <v>88</v>
      </c>
      <c r="C5" s="17" t="s">
        <v>337</v>
      </c>
      <c r="D5" s="15" t="s">
        <v>332</v>
      </c>
      <c r="E5" s="15">
        <v>1.2E-2</v>
      </c>
      <c r="F5" s="15" t="s">
        <v>400</v>
      </c>
      <c r="G5" s="15">
        <v>1.0999999999999999E-2</v>
      </c>
      <c r="H5" s="15">
        <v>0.10199999999999999</v>
      </c>
      <c r="I5" s="15">
        <v>-4.2999999999999997E-2</v>
      </c>
    </row>
    <row r="6" spans="1:9">
      <c r="A6" s="15" t="str">
        <f>VLOOKUP(B6,'Original 80 Items'!$A$1:$B$80,2,0)</f>
        <v>-This game doesn’t require a lot of mental effort.</v>
      </c>
      <c r="B6" s="15" t="s">
        <v>89</v>
      </c>
      <c r="C6" s="17" t="s">
        <v>548</v>
      </c>
      <c r="D6" s="15">
        <v>-1.6E-2</v>
      </c>
      <c r="E6" s="15" t="s">
        <v>199</v>
      </c>
      <c r="F6" s="15">
        <v>-4.9000000000000002E-2</v>
      </c>
      <c r="G6" s="15">
        <v>1.4E-2</v>
      </c>
      <c r="H6" s="15">
        <v>-3.7999999999999999E-2</v>
      </c>
      <c r="I6" s="15">
        <v>3.7999999999999999E-2</v>
      </c>
    </row>
    <row r="7" spans="1:9">
      <c r="A7" s="15" t="str">
        <f>VLOOKUP(B7,'Original 80 Items'!$A$1:$B$80,2,0)</f>
        <v>-The game made me draw on all of my mental resources.</v>
      </c>
      <c r="B7" s="15" t="s">
        <v>96</v>
      </c>
      <c r="C7" s="17" t="s">
        <v>201</v>
      </c>
      <c r="D7" s="15" t="s">
        <v>526</v>
      </c>
      <c r="E7" s="15">
        <v>5.8999999999999997E-2</v>
      </c>
      <c r="F7" s="15">
        <v>-1.6E-2</v>
      </c>
      <c r="G7" s="15">
        <v>-2.1999999999999999E-2</v>
      </c>
      <c r="H7" s="15">
        <v>8.2000000000000003E-2</v>
      </c>
      <c r="I7" s="15">
        <v>1.7999999999999999E-2</v>
      </c>
    </row>
    <row r="8" spans="1:9">
      <c r="A8" s="15" t="str">
        <f>VLOOKUP(B8,'Original 80 Items'!$A$1:$B$80,2,0)</f>
        <v>-The game stimulated my brain.</v>
      </c>
      <c r="B8" s="15" t="s">
        <v>98</v>
      </c>
      <c r="C8" s="17" t="s">
        <v>1087</v>
      </c>
      <c r="D8" s="15" t="s">
        <v>288</v>
      </c>
      <c r="E8" s="15">
        <v>-0.06</v>
      </c>
      <c r="F8" s="15">
        <v>4.5999999999999999E-2</v>
      </c>
      <c r="G8" s="15">
        <v>-7.2999999999999995E-2</v>
      </c>
      <c r="H8" s="15">
        <v>-7.5999999999999998E-2</v>
      </c>
      <c r="I8" s="15">
        <v>-0.05</v>
      </c>
    </row>
    <row r="9" spans="1:9">
      <c r="A9" s="15" t="str">
        <f>VLOOKUP(B9,'Original 80 Items'!$A$1:$B$80,2,0)</f>
        <v>-The game gave me the feels.</v>
      </c>
      <c r="B9" s="15" t="s">
        <v>103</v>
      </c>
      <c r="C9" s="15">
        <v>1E-3</v>
      </c>
      <c r="D9" s="17" t="s">
        <v>953</v>
      </c>
      <c r="E9" s="15">
        <v>-0.01</v>
      </c>
      <c r="F9" s="15">
        <v>-1.4999999999999999E-2</v>
      </c>
      <c r="G9" s="15">
        <v>-2.5999999999999999E-2</v>
      </c>
      <c r="H9" s="15">
        <v>6.2E-2</v>
      </c>
      <c r="I9" s="15">
        <v>-8.9999999999999993E-3</v>
      </c>
    </row>
    <row r="10" spans="1:9">
      <c r="A10" s="15" t="str">
        <f>VLOOKUP(B10,'Original 80 Items'!$A$1:$B$80,2,0)</f>
        <v>-I was moved by the game.</v>
      </c>
      <c r="B10" s="15" t="s">
        <v>105</v>
      </c>
      <c r="C10" s="15">
        <v>5.5E-2</v>
      </c>
      <c r="D10" s="17" t="s">
        <v>1069</v>
      </c>
      <c r="E10" s="15">
        <v>2.9000000000000001E-2</v>
      </c>
      <c r="F10" s="15">
        <v>-2.1000000000000001E-2</v>
      </c>
      <c r="G10" s="15">
        <v>1.4E-2</v>
      </c>
      <c r="H10" s="15">
        <v>-0.113</v>
      </c>
      <c r="I10" s="15">
        <v>1.2999999999999999E-2</v>
      </c>
    </row>
    <row r="11" spans="1:9">
      <c r="A11" s="15" t="str">
        <f>VLOOKUP(B11,'Original 80 Items'!$A$1:$B$80,2,0)</f>
        <v>-The game tugged at my heartstrings.</v>
      </c>
      <c r="B11" s="15" t="s">
        <v>110</v>
      </c>
      <c r="C11" s="15">
        <v>-2.8000000000000001E-2</v>
      </c>
      <c r="D11" s="17" t="s">
        <v>1034</v>
      </c>
      <c r="E11" s="15">
        <v>-7.0000000000000001E-3</v>
      </c>
      <c r="F11" s="15">
        <v>-3.5000000000000003E-2</v>
      </c>
      <c r="G11" s="15" t="s">
        <v>1185</v>
      </c>
      <c r="H11" s="15">
        <v>-4.0000000000000001E-3</v>
      </c>
      <c r="I11" s="15">
        <v>0</v>
      </c>
    </row>
    <row r="12" spans="1:9">
      <c r="A12" s="15" t="str">
        <f>VLOOKUP(B12,'Original 80 Items'!$A$1:$B$80,2,0)</f>
        <v>-I had a lot of unexpected feelings during gameplay.</v>
      </c>
      <c r="B12" s="15" t="s">
        <v>111</v>
      </c>
      <c r="C12" s="15">
        <v>4.5999999999999999E-2</v>
      </c>
      <c r="D12" s="17" t="s">
        <v>546</v>
      </c>
      <c r="E12" s="15" t="s">
        <v>359</v>
      </c>
      <c r="F12" s="15" t="s">
        <v>590</v>
      </c>
      <c r="G12" s="15">
        <v>0.02</v>
      </c>
      <c r="H12" s="15">
        <v>0.113</v>
      </c>
      <c r="I12" s="15">
        <v>1.7000000000000001E-2</v>
      </c>
    </row>
    <row r="13" spans="1:9">
      <c r="A13" s="15" t="str">
        <f>VLOOKUP(B13,'Original 80 Items'!$A$1:$B$80,2,0)</f>
        <v>-I had a strong emotional bond with the game content.</v>
      </c>
      <c r="B13" s="15" t="s">
        <v>115</v>
      </c>
      <c r="C13" s="15">
        <v>-7.0000000000000001E-3</v>
      </c>
      <c r="D13" s="17" t="s">
        <v>819</v>
      </c>
      <c r="E13" s="15">
        <v>-3.3000000000000002E-2</v>
      </c>
      <c r="F13" s="15">
        <v>0.03</v>
      </c>
      <c r="G13" s="15">
        <v>-3.6999999999999998E-2</v>
      </c>
      <c r="H13" s="15" t="s">
        <v>1237</v>
      </c>
      <c r="I13" s="15">
        <v>-3.0000000000000001E-3</v>
      </c>
    </row>
    <row r="14" spans="1:9">
      <c r="A14" s="15" t="str">
        <f>VLOOKUP(B14,'Original 80 Items'!$A$1:$B$80,2,0)</f>
        <v>-I was physically exhausted after playing.</v>
      </c>
      <c r="B14" s="15" t="s">
        <v>120</v>
      </c>
      <c r="C14" s="15" t="s">
        <v>615</v>
      </c>
      <c r="D14" s="15">
        <v>-1.9E-2</v>
      </c>
      <c r="E14" s="17" t="s">
        <v>1234</v>
      </c>
      <c r="F14" s="15">
        <v>-2.4E-2</v>
      </c>
      <c r="G14" s="15" t="s">
        <v>1130</v>
      </c>
      <c r="H14" s="15">
        <v>-1.2E-2</v>
      </c>
      <c r="I14" s="15">
        <v>5.0000000000000001E-3</v>
      </c>
    </row>
    <row r="15" spans="1:9">
      <c r="A15" s="15" t="str">
        <f>VLOOKUP(B15,'Original 80 Items'!$A$1:$B$80,2,0)</f>
        <v>-I felt strained after playing.</v>
      </c>
      <c r="B15" s="15" t="s">
        <v>121</v>
      </c>
      <c r="C15" s="15" t="s">
        <v>486</v>
      </c>
      <c r="D15" s="15">
        <v>-5.2999999999999999E-2</v>
      </c>
      <c r="E15" s="17" t="s">
        <v>467</v>
      </c>
      <c r="F15" s="15" t="s">
        <v>226</v>
      </c>
      <c r="G15" s="15" t="s">
        <v>257</v>
      </c>
      <c r="H15" s="15">
        <v>2.7E-2</v>
      </c>
      <c r="I15" s="15">
        <v>-1.2E-2</v>
      </c>
    </row>
    <row r="16" spans="1:9">
      <c r="A16" s="15" t="str">
        <f>VLOOKUP(B16,'Original 80 Items'!$A$1:$B$80,2,0)</f>
        <v>-The game’s controls were like second nature to me.</v>
      </c>
      <c r="B16" s="15" t="s">
        <v>123</v>
      </c>
      <c r="C16" s="15" t="s">
        <v>431</v>
      </c>
      <c r="D16" s="15">
        <v>-1.6E-2</v>
      </c>
      <c r="E16" s="15">
        <v>-3.9E-2</v>
      </c>
      <c r="F16" s="15">
        <v>-3.2000000000000001E-2</v>
      </c>
      <c r="G16" s="17" t="s">
        <v>954</v>
      </c>
      <c r="H16" s="15" t="s">
        <v>497</v>
      </c>
      <c r="I16" s="15">
        <v>6.0000000000000001E-3</v>
      </c>
    </row>
    <row r="17" spans="1:11">
      <c r="A17" s="15" t="str">
        <f>VLOOKUP(B17,'Original 80 Items'!$A$1:$B$80,2,0)</f>
        <v>-The controls were very natural to me.</v>
      </c>
      <c r="B17" s="15" t="s">
        <v>124</v>
      </c>
      <c r="C17" s="15">
        <v>-2.3E-2</v>
      </c>
      <c r="D17" s="15">
        <v>5.0000000000000001E-3</v>
      </c>
      <c r="E17" s="15" t="s">
        <v>1162</v>
      </c>
      <c r="F17" s="15" t="s">
        <v>1235</v>
      </c>
      <c r="G17" s="17" t="s">
        <v>265</v>
      </c>
      <c r="H17" s="15" t="s">
        <v>503</v>
      </c>
      <c r="I17" s="15">
        <v>-1.7000000000000001E-2</v>
      </c>
    </row>
    <row r="18" spans="1:11">
      <c r="A18" s="15" t="str">
        <f>VLOOKUP(B18,'Original 80 Items'!$A$1:$B$80,2,0)</f>
        <v>-My body felt drained after gameplay.</v>
      </c>
      <c r="B18" s="15" t="s">
        <v>126</v>
      </c>
      <c r="C18" s="15">
        <v>3.5999999999999997E-2</v>
      </c>
      <c r="D18" s="15">
        <v>4.9000000000000002E-2</v>
      </c>
      <c r="E18" s="17" t="s">
        <v>1232</v>
      </c>
      <c r="F18" s="15" t="s">
        <v>1236</v>
      </c>
      <c r="G18" s="15" t="s">
        <v>1228</v>
      </c>
      <c r="H18" s="15">
        <v>1.2999999999999999E-2</v>
      </c>
      <c r="I18" s="15">
        <v>1.2999999999999999E-2</v>
      </c>
    </row>
    <row r="19" spans="1:11">
      <c r="A19" s="15" t="str">
        <f>VLOOKUP(B19,'Original 80 Items'!$A$1:$B$80,2,0)</f>
        <v>-The game controls were easy to handle for me.</v>
      </c>
      <c r="B19" s="15" t="s">
        <v>129</v>
      </c>
      <c r="C19" s="15">
        <v>3.9E-2</v>
      </c>
      <c r="D19" s="15">
        <v>-2.5000000000000001E-2</v>
      </c>
      <c r="E19" s="15">
        <v>4.2999999999999997E-2</v>
      </c>
      <c r="F19" s="15">
        <v>-1.4999999999999999E-2</v>
      </c>
      <c r="G19" s="17" t="s">
        <v>1080</v>
      </c>
      <c r="H19" s="15">
        <v>-5.0999999999999997E-2</v>
      </c>
      <c r="I19" s="15">
        <v>6.2E-2</v>
      </c>
    </row>
    <row r="20" spans="1:11">
      <c r="A20" s="15" t="str">
        <f>VLOOKUP(B20,'Original 80 Items'!$A$1:$B$80,2,0)</f>
        <v>-The game was physically demanding.</v>
      </c>
      <c r="B20" s="15" t="s">
        <v>130</v>
      </c>
      <c r="C20" s="15">
        <v>-2.1000000000000001E-2</v>
      </c>
      <c r="D20" s="15">
        <v>3.3000000000000002E-2</v>
      </c>
      <c r="E20" s="13" t="s">
        <v>402</v>
      </c>
      <c r="F20" s="15" t="s">
        <v>246</v>
      </c>
      <c r="G20" s="15" t="s">
        <v>611</v>
      </c>
      <c r="H20" s="15" t="s">
        <v>646</v>
      </c>
      <c r="I20" s="15">
        <v>-8.9999999999999993E-3</v>
      </c>
    </row>
    <row r="21" spans="1:11">
      <c r="A21" s="15" t="str">
        <f>VLOOKUP(B21,'Original 80 Items'!$A$1:$B$80,2,0)</f>
        <v>-The game controls tripped me up.</v>
      </c>
      <c r="B21" s="15" t="s">
        <v>132</v>
      </c>
      <c r="C21" s="15">
        <v>0.05</v>
      </c>
      <c r="D21" s="15">
        <v>5.3999999999999999E-2</v>
      </c>
      <c r="E21" s="15" t="s">
        <v>222</v>
      </c>
      <c r="F21" s="15">
        <v>-0.01</v>
      </c>
      <c r="G21" s="17" t="s">
        <v>919</v>
      </c>
      <c r="H21" s="15">
        <v>-4.4999999999999998E-2</v>
      </c>
      <c r="I21" s="15">
        <v>-3.5999999999999997E-2</v>
      </c>
    </row>
    <row r="22" spans="1:11">
      <c r="A22" s="15" t="str">
        <f>VLOOKUP(B22,'Original 80 Items'!$A$1:$B$80,2,0)</f>
        <v>-This game was socially demanding.</v>
      </c>
      <c r="B22" s="15" t="s">
        <v>141</v>
      </c>
      <c r="C22" s="15">
        <v>6.6000000000000003E-2</v>
      </c>
      <c r="D22" s="15">
        <v>2.3E-2</v>
      </c>
      <c r="E22" s="15" t="s">
        <v>314</v>
      </c>
      <c r="F22" s="17" t="s">
        <v>979</v>
      </c>
      <c r="G22" s="15">
        <v>0.03</v>
      </c>
      <c r="H22" s="15">
        <v>3.3000000000000002E-2</v>
      </c>
      <c r="I22" s="15" t="s">
        <v>474</v>
      </c>
    </row>
    <row r="23" spans="1:11">
      <c r="A23" s="15" t="str">
        <f>VLOOKUP(B23,'Original 80 Items'!$A$1:$B$80,2,0)</f>
        <v>-While playing, I was aware of others in the game.</v>
      </c>
      <c r="B23" s="15" t="s">
        <v>142</v>
      </c>
      <c r="C23" s="15">
        <v>-2.8000000000000001E-2</v>
      </c>
      <c r="D23" s="15">
        <v>-4.5999999999999999E-2</v>
      </c>
      <c r="E23" s="15">
        <v>-3.9E-2</v>
      </c>
      <c r="F23" s="17" t="s">
        <v>561</v>
      </c>
      <c r="G23" s="15">
        <v>-1.7000000000000001E-2</v>
      </c>
      <c r="H23" s="15">
        <v>-4.4999999999999998E-2</v>
      </c>
      <c r="I23" s="15">
        <v>-0.17799999999999999</v>
      </c>
    </row>
    <row r="24" spans="1:11">
      <c r="A24" s="15" t="str">
        <f>VLOOKUP(B24,'Original 80 Items'!$A$1:$B$80,2,0)</f>
        <v>-During gameplay, I felt strong social connections with others.</v>
      </c>
      <c r="B24" s="15" t="s">
        <v>145</v>
      </c>
      <c r="C24" s="15">
        <v>-0.03</v>
      </c>
      <c r="D24" s="15" t="s">
        <v>449</v>
      </c>
      <c r="E24" s="15">
        <v>-2E-3</v>
      </c>
      <c r="F24" s="17" t="s">
        <v>201</v>
      </c>
      <c r="G24" s="15" t="s">
        <v>193</v>
      </c>
      <c r="H24" s="15">
        <v>-4.0000000000000001E-3</v>
      </c>
      <c r="I24" s="15" t="s">
        <v>371</v>
      </c>
    </row>
    <row r="25" spans="1:11">
      <c r="A25" s="15" t="str">
        <f>VLOOKUP(B25,'Original 80 Items'!$A$1:$B$80,2,0)</f>
        <v>-I felt obligated to others, while playing.</v>
      </c>
      <c r="B25" s="15" t="s">
        <v>147</v>
      </c>
      <c r="C25" s="15" t="s">
        <v>331</v>
      </c>
      <c r="D25" s="15">
        <v>2E-3</v>
      </c>
      <c r="E25" s="15">
        <v>0.06</v>
      </c>
      <c r="F25" s="17" t="s">
        <v>916</v>
      </c>
      <c r="G25" s="15">
        <v>5.8000000000000003E-2</v>
      </c>
      <c r="H25" s="15">
        <v>3.9E-2</v>
      </c>
      <c r="I25" s="15">
        <v>-2.5000000000000001E-2</v>
      </c>
    </row>
    <row r="26" spans="1:11">
      <c r="A26" s="15" t="str">
        <f>VLOOKUP(B26,'Original 80 Items'!$A$1:$B$80,2,0)</f>
        <v>-I was compelled to interact with others in the game.</v>
      </c>
      <c r="B26" s="15" t="s">
        <v>152</v>
      </c>
      <c r="C26" s="15">
        <v>-0.03</v>
      </c>
      <c r="D26" s="15" t="s">
        <v>428</v>
      </c>
      <c r="E26" s="15">
        <v>1E-3</v>
      </c>
      <c r="F26" s="17" t="s">
        <v>609</v>
      </c>
      <c r="G26" s="15">
        <v>-2.5000000000000001E-2</v>
      </c>
      <c r="H26" s="15">
        <v>-1E-3</v>
      </c>
      <c r="I26" s="15">
        <v>3.0000000000000001E-3</v>
      </c>
    </row>
    <row r="27" spans="1:11">
      <c r="A27" s="15" t="str">
        <f>VLOOKUP(B27,'Original 80 Items'!$A$1:$B$80,2,0)</f>
        <v>-Being around others in the game had an impact on how I played.</v>
      </c>
      <c r="B27" s="15" t="s">
        <v>156</v>
      </c>
      <c r="C27" s="15">
        <v>4.3999999999999997E-2</v>
      </c>
      <c r="D27" s="15">
        <v>-1.6E-2</v>
      </c>
      <c r="E27" s="15">
        <v>4.1000000000000002E-2</v>
      </c>
      <c r="F27" s="17" t="s">
        <v>614</v>
      </c>
      <c r="G27" s="15">
        <v>-8.0000000000000002E-3</v>
      </c>
      <c r="H27" s="15">
        <v>0</v>
      </c>
      <c r="I27" s="15">
        <v>-9.2999999999999999E-2</v>
      </c>
    </row>
    <row r="28" spans="1:11">
      <c r="A28" s="15" t="str">
        <f>VLOOKUP(B28,'Original 80 Items'!$A$1:$B$80,2,0)</f>
        <v>-Socializing was an important part of playing this game.</v>
      </c>
      <c r="B28" s="15" t="s">
        <v>159</v>
      </c>
      <c r="C28" s="15">
        <v>1E-3</v>
      </c>
      <c r="D28" s="15" t="s">
        <v>441</v>
      </c>
      <c r="E28" s="15">
        <v>-0.04</v>
      </c>
      <c r="F28" s="17" t="s">
        <v>652</v>
      </c>
      <c r="G28" s="15">
        <v>1.4E-2</v>
      </c>
      <c r="H28" s="15">
        <v>-1.6E-2</v>
      </c>
      <c r="I28" s="15" t="s">
        <v>887</v>
      </c>
    </row>
    <row r="29" spans="1:11">
      <c r="A29" s="15" t="e">
        <f>VLOOKUP(B29,'Original 80 Items'!$A$1:$B$80,2,0)</f>
        <v>#N/A</v>
      </c>
      <c r="G29" s="17"/>
    </row>
    <row r="30" spans="1:11">
      <c r="A30" s="15" t="e">
        <f>VLOOKUP(B30,'Original 80 Items'!$A$1:$B$80,2,0)</f>
        <v>#N/A</v>
      </c>
      <c r="G30" s="13"/>
    </row>
    <row r="31" spans="1:11">
      <c r="A31" s="15" t="e">
        <f>VLOOKUP(B31,'Original 80 Items'!$A$1:$B$80,2,0)</f>
        <v>#N/A</v>
      </c>
      <c r="D31" s="15" t="s">
        <v>1008</v>
      </c>
      <c r="E31" s="15" t="s">
        <v>1009</v>
      </c>
      <c r="F31" s="15" t="s">
        <v>1010</v>
      </c>
      <c r="G31" s="17" t="s">
        <v>1011</v>
      </c>
      <c r="H31" s="15" t="s">
        <v>1012</v>
      </c>
      <c r="I31" s="15" t="s">
        <v>1013</v>
      </c>
      <c r="J31" s="24">
        <v>0.05</v>
      </c>
      <c r="K31" s="15" t="s">
        <v>1014</v>
      </c>
    </row>
    <row r="32" spans="1:11">
      <c r="A32" s="15" t="e">
        <f>VLOOKUP(B32,'Original 80 Items'!$A$1:$B$80,2,0)</f>
        <v>#N/A</v>
      </c>
      <c r="D32" s="15">
        <v>6</v>
      </c>
      <c r="E32" s="15">
        <v>7</v>
      </c>
    </row>
    <row r="33" spans="1:10">
      <c r="A33" s="15" t="e">
        <f>VLOOKUP(B33,'Original 80 Items'!$A$1:$B$80,2,0)</f>
        <v>#N/A</v>
      </c>
      <c r="D33" s="15" t="s">
        <v>1015</v>
      </c>
      <c r="E33" s="15" t="s">
        <v>1015</v>
      </c>
    </row>
    <row r="34" spans="1:10">
      <c r="A34" s="15" t="e">
        <f>VLOOKUP(B34,'Original 80 Items'!$A$1:$B$80,2,0)</f>
        <v>#N/A</v>
      </c>
      <c r="D34" s="15" t="s">
        <v>82</v>
      </c>
      <c r="J34" s="24"/>
    </row>
    <row r="35" spans="1:10">
      <c r="A35" s="15" t="e">
        <f>VLOOKUP(B35,'Original 80 Items'!$A$1:$B$80,2,0)</f>
        <v>#N/A</v>
      </c>
      <c r="D35" s="15" t="s">
        <v>83</v>
      </c>
    </row>
    <row r="36" spans="1:10">
      <c r="A36" s="15" t="e">
        <f>VLOOKUP(B36,'Original 80 Items'!$A$1:$B$80,2,0)</f>
        <v>#N/A</v>
      </c>
      <c r="D36" s="15" t="s">
        <v>84</v>
      </c>
    </row>
    <row r="37" spans="1:10">
      <c r="A37" s="15" t="e">
        <f>VLOOKUP(B37,'Original 80 Items'!$A$1:$B$80,2,0)</f>
        <v>#N/A</v>
      </c>
      <c r="D37" s="15" t="s">
        <v>88</v>
      </c>
      <c r="J37" s="24"/>
    </row>
    <row r="38" spans="1:10">
      <c r="A38" s="15" t="e">
        <f>VLOOKUP(B38,'Original 80 Items'!$A$1:$B$80,2,0)</f>
        <v>#N/A</v>
      </c>
      <c r="D38" s="15" t="s">
        <v>89</v>
      </c>
    </row>
    <row r="39" spans="1:10">
      <c r="A39" s="15" t="e">
        <f>VLOOKUP(B39,'Original 80 Items'!$A$1:$B$80,2,0)</f>
        <v>#N/A</v>
      </c>
      <c r="D39" s="15" t="s">
        <v>96</v>
      </c>
    </row>
    <row r="40" spans="1:10">
      <c r="A40" s="15" t="e">
        <f>VLOOKUP(B40,'Original 80 Items'!$A$1:$B$80,2,0)</f>
        <v>#N/A</v>
      </c>
      <c r="D40" s="15" t="s">
        <v>98</v>
      </c>
      <c r="J40" s="24"/>
    </row>
    <row r="41" spans="1:10">
      <c r="A41" s="15" t="e">
        <f>VLOOKUP(B41,'Original 80 Items'!$A$1:$B$80,2,0)</f>
        <v>#N/A</v>
      </c>
      <c r="D41" s="15" t="s">
        <v>103</v>
      </c>
    </row>
    <row r="42" spans="1:10">
      <c r="A42" s="15" t="e">
        <f>VLOOKUP(B42,'Original 80 Items'!$A$1:$B$80,2,0)</f>
        <v>#N/A</v>
      </c>
      <c r="D42" s="15" t="s">
        <v>105</v>
      </c>
    </row>
    <row r="43" spans="1:10">
      <c r="D43" s="15" t="s">
        <v>110</v>
      </c>
    </row>
    <row r="44" spans="1:10">
      <c r="D44" s="15" t="s">
        <v>111</v>
      </c>
    </row>
    <row r="45" spans="1:10">
      <c r="D45" s="15" t="s">
        <v>115</v>
      </c>
    </row>
    <row r="46" spans="1:10">
      <c r="D46" s="15" t="s">
        <v>120</v>
      </c>
    </row>
    <row r="47" spans="1:10">
      <c r="D47" s="15" t="s">
        <v>121</v>
      </c>
    </row>
    <row r="48" spans="1:10">
      <c r="D48" s="15" t="s">
        <v>123</v>
      </c>
    </row>
    <row r="49" spans="4:4">
      <c r="D49" s="15" t="s">
        <v>124</v>
      </c>
    </row>
    <row r="50" spans="4:4">
      <c r="D50" s="15" t="s">
        <v>126</v>
      </c>
    </row>
    <row r="51" spans="4:4">
      <c r="D51" s="15" t="s">
        <v>129</v>
      </c>
    </row>
    <row r="52" spans="4:4">
      <c r="D52" s="15" t="s">
        <v>130</v>
      </c>
    </row>
    <row r="53" spans="4:4">
      <c r="D53" s="15" t="s">
        <v>132</v>
      </c>
    </row>
    <row r="54" spans="4:4">
      <c r="D54" s="15" t="s">
        <v>141</v>
      </c>
    </row>
    <row r="55" spans="4:4">
      <c r="D55" s="15" t="s">
        <v>142</v>
      </c>
    </row>
    <row r="56" spans="4:4">
      <c r="D56" s="15" t="s">
        <v>145</v>
      </c>
    </row>
    <row r="57" spans="4:4">
      <c r="D57" s="15" t="s">
        <v>147</v>
      </c>
    </row>
    <row r="58" spans="4:4">
      <c r="D58" s="15" t="s">
        <v>152</v>
      </c>
    </row>
    <row r="59" spans="4:4">
      <c r="D59" s="15" t="s">
        <v>156</v>
      </c>
    </row>
    <row r="60" spans="4:4">
      <c r="D60" s="15" t="s">
        <v>159</v>
      </c>
    </row>
    <row r="61" spans="4:4">
      <c r="D61" s="15" t="s">
        <v>142</v>
      </c>
    </row>
    <row r="62" spans="4:4">
      <c r="D62" s="15" t="s">
        <v>145</v>
      </c>
    </row>
    <row r="63" spans="4:4">
      <c r="D63" s="15" t="s">
        <v>147</v>
      </c>
    </row>
    <row r="64" spans="4:4">
      <c r="D64" s="15" t="s">
        <v>152</v>
      </c>
    </row>
    <row r="65" spans="4:4">
      <c r="D65" s="15" t="s">
        <v>156</v>
      </c>
    </row>
    <row r="66" spans="4:4">
      <c r="D66" s="15" t="s">
        <v>159</v>
      </c>
    </row>
    <row r="67" spans="4:4">
      <c r="D67" s="15" t="s">
        <v>142</v>
      </c>
    </row>
    <row r="68" spans="4:4">
      <c r="D68" s="15" t="s">
        <v>145</v>
      </c>
    </row>
    <row r="69" spans="4:4">
      <c r="D69" s="15" t="s">
        <v>147</v>
      </c>
    </row>
    <row r="70" spans="4:4">
      <c r="D70" s="15" t="s">
        <v>152</v>
      </c>
    </row>
    <row r="71" spans="4:4">
      <c r="D71" s="15" t="s">
        <v>156</v>
      </c>
    </row>
    <row r="72" spans="4:4">
      <c r="D72" s="15" t="s">
        <v>159</v>
      </c>
    </row>
    <row r="73" spans="4:4">
      <c r="D73" s="15" t="s">
        <v>142</v>
      </c>
    </row>
    <row r="74" spans="4:4">
      <c r="D74" s="15" t="s">
        <v>145</v>
      </c>
    </row>
    <row r="75" spans="4:4">
      <c r="D75" s="15" t="s">
        <v>147</v>
      </c>
    </row>
    <row r="76" spans="4:4">
      <c r="D76" s="15" t="s">
        <v>152</v>
      </c>
    </row>
    <row r="77" spans="4:4">
      <c r="D77" s="15" t="s">
        <v>156</v>
      </c>
    </row>
    <row r="78" spans="4:4">
      <c r="D78" s="15" t="s">
        <v>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7"/>
  <sheetViews>
    <sheetView workbookViewId="0">
      <selection activeCell="L3" sqref="L3"/>
    </sheetView>
  </sheetViews>
  <sheetFormatPr defaultColWidth="10.796875" defaultRowHeight="15.6"/>
  <cols>
    <col min="3" max="4" width="10.84765625" style="4"/>
    <col min="6" max="6" width="10.84765625" style="4"/>
    <col min="8" max="8" width="14.84765625" bestFit="1" customWidth="1"/>
    <col min="12" max="12" width="14.5" customWidth="1"/>
    <col min="18" max="18" width="4.84765625" bestFit="1" customWidth="1"/>
  </cols>
  <sheetData>
    <row r="1" spans="1:18">
      <c r="A1" t="s">
        <v>1311</v>
      </c>
      <c r="B1">
        <v>660</v>
      </c>
      <c r="L1" s="45" t="s">
        <v>1441</v>
      </c>
      <c r="M1" s="45"/>
      <c r="N1" s="45"/>
      <c r="O1" s="45"/>
      <c r="P1" s="45"/>
      <c r="Q1" s="45"/>
    </row>
    <row r="2" spans="1:18">
      <c r="A2" t="s">
        <v>1279</v>
      </c>
      <c r="B2" t="s">
        <v>1280</v>
      </c>
      <c r="C2" s="4" t="s">
        <v>1281</v>
      </c>
      <c r="D2" s="4" t="s">
        <v>161</v>
      </c>
      <c r="E2" t="s">
        <v>1282</v>
      </c>
      <c r="L2" s="60"/>
      <c r="M2" s="87" t="s">
        <v>1360</v>
      </c>
      <c r="N2" s="87"/>
      <c r="O2" s="87"/>
      <c r="P2" s="87"/>
      <c r="Q2" s="87"/>
      <c r="R2" s="50"/>
    </row>
    <row r="3" spans="1:18">
      <c r="L3" s="59" t="s">
        <v>1442</v>
      </c>
      <c r="M3" s="48" t="s">
        <v>1349</v>
      </c>
      <c r="N3" s="48" t="s">
        <v>1350</v>
      </c>
      <c r="O3" s="48" t="s">
        <v>1351</v>
      </c>
      <c r="P3" s="48" t="s">
        <v>1352</v>
      </c>
      <c r="Q3" s="48" t="s">
        <v>1353</v>
      </c>
      <c r="R3" s="77" t="s">
        <v>1404</v>
      </c>
    </row>
    <row r="4" spans="1:18">
      <c r="B4" t="s">
        <v>1283</v>
      </c>
      <c r="C4" s="4" t="s">
        <v>1443</v>
      </c>
      <c r="L4" s="52" t="s">
        <v>1354</v>
      </c>
      <c r="M4" s="79" t="s">
        <v>1463</v>
      </c>
      <c r="N4" s="75" t="s">
        <v>1467</v>
      </c>
      <c r="O4" s="75" t="s">
        <v>1470</v>
      </c>
      <c r="P4" s="75" t="s">
        <v>1473</v>
      </c>
      <c r="Q4" s="75" t="s">
        <v>1477</v>
      </c>
      <c r="R4" s="76" t="s">
        <v>1459</v>
      </c>
    </row>
    <row r="5" spans="1:18">
      <c r="B5" t="s">
        <v>1399</v>
      </c>
      <c r="C5" t="s">
        <v>1281</v>
      </c>
      <c r="D5" s="4" t="s">
        <v>1400</v>
      </c>
      <c r="E5">
        <v>289</v>
      </c>
      <c r="L5" s="52"/>
      <c r="M5" s="53" t="s">
        <v>1358</v>
      </c>
      <c r="N5" s="54" t="s">
        <v>1445</v>
      </c>
      <c r="O5" s="54" t="s">
        <v>1446</v>
      </c>
      <c r="P5" s="54" t="s">
        <v>1447</v>
      </c>
      <c r="Q5" s="54" t="s">
        <v>1448</v>
      </c>
      <c r="R5" s="51"/>
    </row>
    <row r="6" spans="1:18">
      <c r="B6" t="s">
        <v>1270</v>
      </c>
      <c r="C6" s="4">
        <v>0</v>
      </c>
      <c r="L6" s="52" t="s">
        <v>1355</v>
      </c>
      <c r="M6" s="54" t="s">
        <v>1383</v>
      </c>
      <c r="N6" s="75" t="s">
        <v>1468</v>
      </c>
      <c r="O6" s="75" t="s">
        <v>1471</v>
      </c>
      <c r="P6" s="75" t="s">
        <v>1474</v>
      </c>
      <c r="Q6" s="80" t="s">
        <v>1478</v>
      </c>
      <c r="R6" s="76" t="s">
        <v>1460</v>
      </c>
    </row>
    <row r="7" spans="1:18">
      <c r="B7" t="s">
        <v>1305</v>
      </c>
      <c r="C7" t="s">
        <v>1444</v>
      </c>
      <c r="D7" s="4" t="s">
        <v>1262</v>
      </c>
      <c r="E7">
        <v>1.1116999999999999</v>
      </c>
      <c r="L7" s="52"/>
      <c r="M7" s="54" t="s">
        <v>1449</v>
      </c>
      <c r="N7" s="53" t="s">
        <v>1358</v>
      </c>
      <c r="O7" s="54" t="s">
        <v>1450</v>
      </c>
      <c r="P7" s="54" t="s">
        <v>1451</v>
      </c>
      <c r="Q7" s="53" t="s">
        <v>1358</v>
      </c>
      <c r="R7" s="51"/>
    </row>
    <row r="8" spans="1:18">
      <c r="L8" s="52" t="s">
        <v>1356</v>
      </c>
      <c r="M8" s="54" t="s">
        <v>1464</v>
      </c>
      <c r="N8" s="75" t="s">
        <v>1469</v>
      </c>
      <c r="O8" s="75" t="s">
        <v>1382</v>
      </c>
      <c r="P8" s="80" t="s">
        <v>1475</v>
      </c>
      <c r="Q8" s="75" t="s">
        <v>1479</v>
      </c>
      <c r="R8" s="76" t="s">
        <v>1461</v>
      </c>
    </row>
    <row r="9" spans="1:18">
      <c r="L9" s="52"/>
      <c r="M9" s="54" t="s">
        <v>1452</v>
      </c>
      <c r="N9" s="54" t="s">
        <v>1453</v>
      </c>
      <c r="O9" s="54" t="s">
        <v>1454</v>
      </c>
      <c r="P9" s="53" t="s">
        <v>1358</v>
      </c>
      <c r="Q9" s="54" t="s">
        <v>1455</v>
      </c>
      <c r="R9" s="51"/>
    </row>
    <row r="10" spans="1:18">
      <c r="L10" s="52" t="s">
        <v>1357</v>
      </c>
      <c r="M10" s="54" t="s">
        <v>1465</v>
      </c>
      <c r="N10" s="80" t="s">
        <v>1466</v>
      </c>
      <c r="O10" s="75" t="s">
        <v>1472</v>
      </c>
      <c r="P10" s="75" t="s">
        <v>1476</v>
      </c>
      <c r="Q10" s="75" t="s">
        <v>1480</v>
      </c>
      <c r="R10" s="76" t="s">
        <v>1462</v>
      </c>
    </row>
    <row r="11" spans="1:18">
      <c r="A11" t="s">
        <v>169</v>
      </c>
      <c r="B11" t="s">
        <v>1284</v>
      </c>
      <c r="C11" s="4" t="s">
        <v>1285</v>
      </c>
      <c r="D11" s="4" t="s">
        <v>1286</v>
      </c>
      <c r="E11" t="s">
        <v>1287</v>
      </c>
      <c r="F11" s="4" t="s">
        <v>1288</v>
      </c>
      <c r="G11" t="s">
        <v>1289</v>
      </c>
      <c r="L11" s="59"/>
      <c r="M11" s="56" t="s">
        <v>1456</v>
      </c>
      <c r="N11" s="78" t="s">
        <v>1358</v>
      </c>
      <c r="O11" s="56" t="s">
        <v>1457</v>
      </c>
      <c r="P11" s="56" t="s">
        <v>1359</v>
      </c>
      <c r="Q11" s="78" t="s">
        <v>1358</v>
      </c>
      <c r="R11" s="49"/>
    </row>
    <row r="12" spans="1:18">
      <c r="L12" s="45" t="s">
        <v>1458</v>
      </c>
      <c r="M12" s="45"/>
      <c r="N12" s="45"/>
      <c r="O12" s="45"/>
      <c r="P12" s="45"/>
      <c r="Q12" s="45"/>
    </row>
    <row r="13" spans="1:18">
      <c r="B13" t="s">
        <v>1267</v>
      </c>
      <c r="C13" s="4">
        <v>3.4000000000000002E-2</v>
      </c>
    </row>
    <row r="14" spans="1:18">
      <c r="B14">
        <v>90</v>
      </c>
      <c r="C14" t="s">
        <v>1401</v>
      </c>
      <c r="D14" s="4" t="s">
        <v>1402</v>
      </c>
      <c r="E14">
        <v>0.03</v>
      </c>
      <c r="F14" s="4">
        <v>3.9E-2</v>
      </c>
    </row>
    <row r="15" spans="1:18">
      <c r="B15" t="s">
        <v>1290</v>
      </c>
      <c r="C15" s="4" t="s">
        <v>169</v>
      </c>
      <c r="D15" s="4" t="s">
        <v>1291</v>
      </c>
      <c r="E15">
        <v>0.05</v>
      </c>
      <c r="F15" s="4">
        <v>1</v>
      </c>
    </row>
    <row r="17" spans="1:9">
      <c r="A17" t="s">
        <v>1292</v>
      </c>
    </row>
    <row r="19" spans="1:9">
      <c r="B19" t="s">
        <v>171</v>
      </c>
      <c r="C19" s="4">
        <v>0.97599999999999998</v>
      </c>
    </row>
    <row r="20" spans="1:9">
      <c r="B20" t="s">
        <v>172</v>
      </c>
      <c r="C20" s="4">
        <v>0.96399999999999997</v>
      </c>
    </row>
    <row r="22" spans="1:9">
      <c r="A22" t="s">
        <v>1279</v>
      </c>
      <c r="B22" t="s">
        <v>1280</v>
      </c>
      <c r="C22" s="4" t="s">
        <v>1281</v>
      </c>
      <c r="D22" s="4" t="s">
        <v>161</v>
      </c>
      <c r="E22" t="s">
        <v>1282</v>
      </c>
      <c r="F22" s="4" t="s">
        <v>1296</v>
      </c>
      <c r="G22" t="s">
        <v>1297</v>
      </c>
      <c r="H22" t="s">
        <v>1298</v>
      </c>
      <c r="I22" t="s">
        <v>161</v>
      </c>
    </row>
    <row r="24" spans="1:9">
      <c r="B24" t="s">
        <v>1283</v>
      </c>
      <c r="C24" s="4">
        <v>9829.2350000000006</v>
      </c>
    </row>
    <row r="25" spans="1:9">
      <c r="B25" t="s">
        <v>1399</v>
      </c>
      <c r="C25" t="s">
        <v>1281</v>
      </c>
      <c r="D25" s="4" t="s">
        <v>1400</v>
      </c>
      <c r="E25">
        <v>435</v>
      </c>
    </row>
    <row r="26" spans="1:9">
      <c r="B26" t="s">
        <v>1270</v>
      </c>
      <c r="C26" s="4">
        <v>0</v>
      </c>
    </row>
    <row r="28" spans="1:9">
      <c r="A28" t="s">
        <v>173</v>
      </c>
      <c r="B28" t="s">
        <v>1293</v>
      </c>
      <c r="C28" s="4" t="s">
        <v>1294</v>
      </c>
      <c r="D28" s="4" t="s">
        <v>1285</v>
      </c>
      <c r="E28" t="s">
        <v>1286</v>
      </c>
      <c r="F28" s="4" t="s">
        <v>1295</v>
      </c>
    </row>
    <row r="30" spans="1:9">
      <c r="B30" t="s">
        <v>1283</v>
      </c>
      <c r="C30" s="4">
        <v>0.02</v>
      </c>
    </row>
    <row r="32" spans="1:9">
      <c r="A32" t="s">
        <v>1264</v>
      </c>
      <c r="B32" t="s">
        <v>1265</v>
      </c>
    </row>
    <row r="34" spans="2:6">
      <c r="B34" t="s">
        <v>1266</v>
      </c>
    </row>
    <row r="35" spans="2:6">
      <c r="B35" t="s">
        <v>1267</v>
      </c>
      <c r="C35" s="4" t="s">
        <v>1268</v>
      </c>
      <c r="D35" s="4" t="s">
        <v>1269</v>
      </c>
      <c r="E35" t="s">
        <v>1270</v>
      </c>
    </row>
    <row r="37" spans="2:6">
      <c r="B37" t="s">
        <v>1271</v>
      </c>
      <c r="C37" s="4" t="s">
        <v>1272</v>
      </c>
    </row>
    <row r="38" spans="2:6">
      <c r="B38" t="s">
        <v>82</v>
      </c>
      <c r="C38" s="14">
        <v>0.80800000000000005</v>
      </c>
      <c r="D38" s="4">
        <v>2.4E-2</v>
      </c>
      <c r="E38">
        <v>33.036999999999999</v>
      </c>
      <c r="F38" s="4">
        <v>0</v>
      </c>
    </row>
    <row r="39" spans="2:6">
      <c r="B39" t="s">
        <v>83</v>
      </c>
      <c r="C39" s="14">
        <v>0.80300000000000005</v>
      </c>
      <c r="D39" s="4">
        <v>2.5000000000000001E-2</v>
      </c>
      <c r="E39">
        <v>32.384999999999998</v>
      </c>
      <c r="F39" s="4">
        <v>0</v>
      </c>
    </row>
    <row r="40" spans="2:6">
      <c r="B40" t="s">
        <v>84</v>
      </c>
      <c r="C40" s="14">
        <v>0.754</v>
      </c>
      <c r="D40" s="4">
        <v>2.4E-2</v>
      </c>
      <c r="E40">
        <v>30.844000000000001</v>
      </c>
      <c r="F40" s="4">
        <v>0</v>
      </c>
    </row>
    <row r="41" spans="2:6">
      <c r="B41" t="s">
        <v>88</v>
      </c>
      <c r="C41" s="14">
        <v>0.63600000000000001</v>
      </c>
      <c r="D41" s="4">
        <v>3.1E-2</v>
      </c>
      <c r="E41">
        <v>20.547999999999998</v>
      </c>
      <c r="F41" s="4">
        <v>0</v>
      </c>
    </row>
    <row r="42" spans="2:6">
      <c r="B42" t="s">
        <v>89</v>
      </c>
      <c r="C42" s="14">
        <v>0.78</v>
      </c>
      <c r="D42" s="4">
        <v>2.5999999999999999E-2</v>
      </c>
      <c r="E42">
        <v>29.686</v>
      </c>
      <c r="F42" s="4">
        <v>0</v>
      </c>
    </row>
    <row r="43" spans="2:6">
      <c r="B43" t="s">
        <v>96</v>
      </c>
      <c r="C43" s="14">
        <v>0.69599999999999995</v>
      </c>
      <c r="D43" s="4">
        <v>2.8000000000000001E-2</v>
      </c>
      <c r="E43">
        <v>25.09</v>
      </c>
      <c r="F43" s="4">
        <v>0</v>
      </c>
    </row>
    <row r="44" spans="2:6">
      <c r="B44" t="s">
        <v>98</v>
      </c>
      <c r="C44" s="14">
        <v>0.63700000000000001</v>
      </c>
      <c r="D44" s="4">
        <v>3.5000000000000003E-2</v>
      </c>
      <c r="E44">
        <v>18.073</v>
      </c>
      <c r="F44" s="4">
        <v>0</v>
      </c>
    </row>
    <row r="45" spans="2:6">
      <c r="B45" t="s">
        <v>103</v>
      </c>
      <c r="C45" s="4">
        <v>-6.0000000000000001E-3</v>
      </c>
      <c r="D45" s="4">
        <v>2.5000000000000001E-2</v>
      </c>
      <c r="E45">
        <v>-0.221</v>
      </c>
      <c r="F45" s="4">
        <v>0.82499999999999996</v>
      </c>
    </row>
    <row r="46" spans="2:6">
      <c r="B46" t="s">
        <v>105</v>
      </c>
      <c r="C46" s="4">
        <v>0.06</v>
      </c>
      <c r="D46" s="4">
        <v>0.03</v>
      </c>
      <c r="E46">
        <v>2.0129999999999999</v>
      </c>
      <c r="F46" s="4">
        <v>4.3999999999999997E-2</v>
      </c>
    </row>
    <row r="47" spans="2:6">
      <c r="B47" t="s">
        <v>110</v>
      </c>
      <c r="C47" s="4">
        <v>-3.6999999999999998E-2</v>
      </c>
      <c r="D47" s="4">
        <v>2.4E-2</v>
      </c>
      <c r="E47">
        <v>-1.526</v>
      </c>
      <c r="F47" s="4">
        <v>0.127</v>
      </c>
    </row>
    <row r="48" spans="2:6">
      <c r="B48" t="s">
        <v>111</v>
      </c>
      <c r="C48" s="4">
        <v>1.4999999999999999E-2</v>
      </c>
      <c r="D48" s="4">
        <v>0.03</v>
      </c>
      <c r="E48">
        <v>0.49399999999999999</v>
      </c>
      <c r="F48" s="4">
        <v>0.621</v>
      </c>
    </row>
    <row r="49" spans="2:6">
      <c r="B49" t="s">
        <v>115</v>
      </c>
      <c r="C49" s="4">
        <v>1.9E-2</v>
      </c>
      <c r="D49" s="4">
        <v>2.7E-2</v>
      </c>
      <c r="E49">
        <v>0.70699999999999996</v>
      </c>
      <c r="F49" s="4">
        <v>0.48</v>
      </c>
    </row>
    <row r="50" spans="2:6">
      <c r="B50" t="s">
        <v>120</v>
      </c>
      <c r="C50" s="4">
        <v>-5.6000000000000001E-2</v>
      </c>
      <c r="D50" s="4">
        <v>2.4E-2</v>
      </c>
      <c r="E50">
        <v>-2.31</v>
      </c>
      <c r="F50" s="4">
        <v>2.1000000000000001E-2</v>
      </c>
    </row>
    <row r="51" spans="2:6">
      <c r="B51" t="s">
        <v>121</v>
      </c>
      <c r="C51" s="4">
        <v>6.4000000000000001E-2</v>
      </c>
      <c r="D51" s="4">
        <v>3.5999999999999997E-2</v>
      </c>
      <c r="E51">
        <v>1.7769999999999999</v>
      </c>
      <c r="F51" s="4">
        <v>7.5999999999999998E-2</v>
      </c>
    </row>
    <row r="52" spans="2:6">
      <c r="B52" t="s">
        <v>123</v>
      </c>
      <c r="C52" s="4">
        <v>-0.105</v>
      </c>
      <c r="D52" s="4">
        <v>3.2000000000000001E-2</v>
      </c>
      <c r="E52">
        <v>-3.3180000000000001</v>
      </c>
      <c r="F52" s="4">
        <v>1E-3</v>
      </c>
    </row>
    <row r="53" spans="2:6">
      <c r="B53" t="s">
        <v>124</v>
      </c>
      <c r="C53" s="4">
        <v>-4.2000000000000003E-2</v>
      </c>
      <c r="D53" s="4">
        <v>1.6E-2</v>
      </c>
      <c r="E53">
        <v>-2.66</v>
      </c>
      <c r="F53" s="4">
        <v>8.0000000000000002E-3</v>
      </c>
    </row>
    <row r="54" spans="2:6">
      <c r="B54" t="s">
        <v>126</v>
      </c>
      <c r="C54" s="4">
        <v>3.4000000000000002E-2</v>
      </c>
      <c r="D54" s="4">
        <v>2.4E-2</v>
      </c>
      <c r="E54">
        <v>1.4410000000000001</v>
      </c>
      <c r="F54" s="4">
        <v>0.14899999999999999</v>
      </c>
    </row>
    <row r="55" spans="2:6">
      <c r="B55" t="s">
        <v>129</v>
      </c>
      <c r="C55" s="4">
        <v>6.0999999999999999E-2</v>
      </c>
      <c r="D55" s="4">
        <v>2.5000000000000001E-2</v>
      </c>
      <c r="E55">
        <v>2.4159999999999999</v>
      </c>
      <c r="F55" s="4">
        <v>1.6E-2</v>
      </c>
    </row>
    <row r="56" spans="2:6">
      <c r="B56" t="s">
        <v>130</v>
      </c>
      <c r="C56" s="4">
        <v>-2.1999999999999999E-2</v>
      </c>
      <c r="D56" s="4">
        <v>3.1E-2</v>
      </c>
      <c r="E56">
        <v>-0.71599999999999997</v>
      </c>
      <c r="F56" s="4">
        <v>0.47399999999999998</v>
      </c>
    </row>
    <row r="57" spans="2:6">
      <c r="B57" t="s">
        <v>132</v>
      </c>
      <c r="C57" s="4">
        <v>6.9000000000000006E-2</v>
      </c>
      <c r="D57" s="4">
        <v>2.9000000000000001E-2</v>
      </c>
      <c r="E57">
        <v>2.355</v>
      </c>
      <c r="F57" s="4">
        <v>1.9E-2</v>
      </c>
    </row>
    <row r="58" spans="2:6">
      <c r="B58" t="s">
        <v>141</v>
      </c>
      <c r="C58" s="4">
        <v>3.6999999999999998E-2</v>
      </c>
      <c r="D58" s="4">
        <v>3.3000000000000002E-2</v>
      </c>
      <c r="E58">
        <v>1.1120000000000001</v>
      </c>
      <c r="F58" s="4">
        <v>0.26600000000000001</v>
      </c>
    </row>
    <row r="59" spans="2:6">
      <c r="B59" t="s">
        <v>142</v>
      </c>
      <c r="C59" s="4">
        <v>-1.7000000000000001E-2</v>
      </c>
      <c r="D59" s="4">
        <v>2.8000000000000001E-2</v>
      </c>
      <c r="E59">
        <v>-0.61099999999999999</v>
      </c>
      <c r="F59" s="4">
        <v>0.54100000000000004</v>
      </c>
    </row>
    <row r="60" spans="2:6">
      <c r="B60" t="s">
        <v>147</v>
      </c>
      <c r="C60" s="4">
        <v>6.4000000000000001E-2</v>
      </c>
      <c r="D60" s="4">
        <v>3.3000000000000002E-2</v>
      </c>
      <c r="E60">
        <v>1.9590000000000001</v>
      </c>
      <c r="F60" s="4">
        <v>0.05</v>
      </c>
    </row>
    <row r="61" spans="2:6">
      <c r="B61" t="s">
        <v>152</v>
      </c>
      <c r="C61" s="4">
        <v>-3.7999999999999999E-2</v>
      </c>
      <c r="D61" s="4">
        <v>2.7E-2</v>
      </c>
      <c r="E61">
        <v>-1.411</v>
      </c>
      <c r="F61" s="4">
        <v>0.158</v>
      </c>
    </row>
    <row r="62" spans="2:6">
      <c r="B62" t="s">
        <v>156</v>
      </c>
      <c r="C62" s="4">
        <v>2.9000000000000001E-2</v>
      </c>
      <c r="D62" s="4">
        <v>3.2000000000000001E-2</v>
      </c>
      <c r="E62">
        <v>0.89800000000000002</v>
      </c>
      <c r="F62" s="4">
        <v>0.36899999999999999</v>
      </c>
    </row>
    <row r="63" spans="2:6">
      <c r="B63" t="s">
        <v>159</v>
      </c>
      <c r="C63" s="4">
        <v>-1.2E-2</v>
      </c>
      <c r="D63" s="4">
        <v>2.5000000000000001E-2</v>
      </c>
      <c r="E63">
        <v>-0.47399999999999998</v>
      </c>
      <c r="F63" s="4">
        <v>0.63500000000000001</v>
      </c>
    </row>
    <row r="65" spans="2:6">
      <c r="B65" t="s">
        <v>1273</v>
      </c>
      <c r="C65" s="4" t="s">
        <v>1272</v>
      </c>
    </row>
    <row r="66" spans="2:6">
      <c r="B66" t="s">
        <v>82</v>
      </c>
      <c r="C66" s="4">
        <v>-7.0000000000000007E-2</v>
      </c>
      <c r="D66" s="4">
        <v>2.7E-2</v>
      </c>
      <c r="E66">
        <v>-2.5649999999999999</v>
      </c>
      <c r="F66" s="4">
        <v>0.01</v>
      </c>
    </row>
    <row r="67" spans="2:6">
      <c r="B67" t="s">
        <v>83</v>
      </c>
      <c r="C67" s="4">
        <v>-4.4999999999999998E-2</v>
      </c>
      <c r="D67" s="4">
        <v>2.7E-2</v>
      </c>
      <c r="E67">
        <v>-1.653</v>
      </c>
      <c r="F67" s="4">
        <v>9.8000000000000004E-2</v>
      </c>
    </row>
    <row r="68" spans="2:6">
      <c r="B68" t="s">
        <v>84</v>
      </c>
      <c r="C68" s="4">
        <v>0.01</v>
      </c>
      <c r="D68" s="4">
        <v>2.3E-2</v>
      </c>
      <c r="E68">
        <v>0.437</v>
      </c>
      <c r="F68" s="4">
        <v>0.66200000000000003</v>
      </c>
    </row>
    <row r="69" spans="2:6">
      <c r="B69" t="s">
        <v>88</v>
      </c>
      <c r="C69" s="4">
        <v>0.13600000000000001</v>
      </c>
      <c r="D69" s="4">
        <v>3.5999999999999997E-2</v>
      </c>
      <c r="E69">
        <v>3.774</v>
      </c>
      <c r="F69" s="4">
        <v>0</v>
      </c>
    </row>
    <row r="70" spans="2:6">
      <c r="B70" t="s">
        <v>89</v>
      </c>
      <c r="C70" s="4">
        <v>-2.1000000000000001E-2</v>
      </c>
      <c r="D70" s="4">
        <v>2.3E-2</v>
      </c>
      <c r="E70">
        <v>-0.93600000000000005</v>
      </c>
      <c r="F70" s="4">
        <v>0.34899999999999998</v>
      </c>
    </row>
    <row r="71" spans="2:6">
      <c r="B71" t="s">
        <v>96</v>
      </c>
      <c r="C71" s="4">
        <v>0.13</v>
      </c>
      <c r="D71" s="4">
        <v>3.4000000000000002E-2</v>
      </c>
      <c r="E71">
        <v>3.7810000000000001</v>
      </c>
      <c r="F71" s="4">
        <v>0</v>
      </c>
    </row>
    <row r="72" spans="2:6">
      <c r="B72" t="s">
        <v>98</v>
      </c>
      <c r="C72" s="4">
        <v>0.113</v>
      </c>
      <c r="D72" s="4">
        <v>3.3000000000000002E-2</v>
      </c>
      <c r="E72">
        <v>3.4249999999999998</v>
      </c>
      <c r="F72" s="4">
        <v>1E-3</v>
      </c>
    </row>
    <row r="73" spans="2:6">
      <c r="B73" t="s">
        <v>103</v>
      </c>
      <c r="C73" s="14">
        <v>0.81100000000000005</v>
      </c>
      <c r="D73" s="4">
        <v>2.1999999999999999E-2</v>
      </c>
      <c r="E73">
        <v>36.801000000000002</v>
      </c>
      <c r="F73" s="4">
        <v>0</v>
      </c>
    </row>
    <row r="74" spans="2:6">
      <c r="B74" t="s">
        <v>105</v>
      </c>
      <c r="C74" s="14">
        <v>0.76400000000000001</v>
      </c>
      <c r="D74" s="4">
        <v>2.5999999999999999E-2</v>
      </c>
      <c r="E74">
        <v>29.794</v>
      </c>
      <c r="F74" s="4">
        <v>0</v>
      </c>
    </row>
    <row r="75" spans="2:6">
      <c r="B75" t="s">
        <v>110</v>
      </c>
      <c r="C75" s="14">
        <v>0.88200000000000001</v>
      </c>
      <c r="D75" s="4">
        <v>1.9E-2</v>
      </c>
      <c r="E75">
        <v>46.433999999999997</v>
      </c>
      <c r="F75" s="4">
        <v>0</v>
      </c>
    </row>
    <row r="76" spans="2:6">
      <c r="B76" t="s">
        <v>111</v>
      </c>
      <c r="C76" s="14">
        <v>0.64800000000000002</v>
      </c>
      <c r="D76" s="4">
        <v>3.4000000000000002E-2</v>
      </c>
      <c r="E76">
        <v>18.978999999999999</v>
      </c>
      <c r="F76" s="4">
        <v>0</v>
      </c>
    </row>
    <row r="77" spans="2:6">
      <c r="B77" t="s">
        <v>115</v>
      </c>
      <c r="C77" s="14">
        <v>0.76</v>
      </c>
      <c r="D77" s="4">
        <v>2.4E-2</v>
      </c>
      <c r="E77">
        <v>31.312999999999999</v>
      </c>
      <c r="F77" s="4">
        <v>0</v>
      </c>
    </row>
    <row r="78" spans="2:6">
      <c r="B78" t="s">
        <v>120</v>
      </c>
      <c r="C78" s="4">
        <v>-1.4E-2</v>
      </c>
      <c r="D78" s="4">
        <v>2.1999999999999999E-2</v>
      </c>
      <c r="E78">
        <v>-0.63600000000000001</v>
      </c>
      <c r="F78" s="4">
        <v>0.52500000000000002</v>
      </c>
    </row>
    <row r="79" spans="2:6">
      <c r="B79" t="s">
        <v>121</v>
      </c>
      <c r="C79" s="4">
        <v>-4.3999999999999997E-2</v>
      </c>
      <c r="D79" s="4">
        <v>0.03</v>
      </c>
      <c r="E79">
        <v>-1.4490000000000001</v>
      </c>
      <c r="F79" s="4">
        <v>0.14699999999999999</v>
      </c>
    </row>
    <row r="80" spans="2:6">
      <c r="B80" t="s">
        <v>123</v>
      </c>
      <c r="C80" s="4">
        <v>-1.2999999999999999E-2</v>
      </c>
      <c r="D80" s="4">
        <v>0.02</v>
      </c>
      <c r="E80">
        <v>-0.65500000000000003</v>
      </c>
      <c r="F80" s="4">
        <v>0.51200000000000001</v>
      </c>
    </row>
    <row r="81" spans="2:6">
      <c r="B81" t="s">
        <v>124</v>
      </c>
      <c r="C81" s="4">
        <v>8.9999999999999993E-3</v>
      </c>
      <c r="D81" s="4">
        <v>1.7999999999999999E-2</v>
      </c>
      <c r="E81">
        <v>0.52300000000000002</v>
      </c>
      <c r="F81" s="4">
        <v>0.60099999999999998</v>
      </c>
    </row>
    <row r="82" spans="2:6">
      <c r="B82" t="s">
        <v>126</v>
      </c>
      <c r="C82" s="4">
        <v>5.6000000000000001E-2</v>
      </c>
      <c r="D82" s="4">
        <v>3.2000000000000001E-2</v>
      </c>
      <c r="E82">
        <v>1.77</v>
      </c>
      <c r="F82" s="4">
        <v>7.6999999999999999E-2</v>
      </c>
    </row>
    <row r="83" spans="2:6">
      <c r="B83" t="s">
        <v>129</v>
      </c>
      <c r="C83" s="4">
        <v>-3.3000000000000002E-2</v>
      </c>
      <c r="D83" s="4">
        <v>2.1999999999999999E-2</v>
      </c>
      <c r="E83">
        <v>-1.5069999999999999</v>
      </c>
      <c r="F83" s="4">
        <v>0.13200000000000001</v>
      </c>
    </row>
    <row r="84" spans="2:6">
      <c r="B84" t="s">
        <v>130</v>
      </c>
      <c r="C84" s="4">
        <v>2.1999999999999999E-2</v>
      </c>
      <c r="D84" s="4">
        <v>0.03</v>
      </c>
      <c r="E84">
        <v>0.71099999999999997</v>
      </c>
      <c r="F84" s="4">
        <v>0.47699999999999998</v>
      </c>
    </row>
    <row r="85" spans="2:6">
      <c r="B85" t="s">
        <v>132</v>
      </c>
      <c r="C85" s="4">
        <v>3.5000000000000003E-2</v>
      </c>
      <c r="D85" s="4">
        <v>2.8000000000000001E-2</v>
      </c>
      <c r="E85">
        <v>1.2509999999999999</v>
      </c>
      <c r="F85" s="4">
        <v>0.21099999999999999</v>
      </c>
    </row>
    <row r="86" spans="2:6">
      <c r="B86" t="s">
        <v>141</v>
      </c>
      <c r="C86" s="4">
        <v>4.4999999999999998E-2</v>
      </c>
      <c r="D86" s="4">
        <v>3.4000000000000002E-2</v>
      </c>
      <c r="E86">
        <v>1.3420000000000001</v>
      </c>
      <c r="F86" s="4">
        <v>0.18</v>
      </c>
    </row>
    <row r="87" spans="2:6">
      <c r="B87" t="s">
        <v>142</v>
      </c>
      <c r="C87" s="4">
        <v>-6.2E-2</v>
      </c>
      <c r="D87" s="4">
        <v>0.03</v>
      </c>
      <c r="E87">
        <v>-2.0880000000000001</v>
      </c>
      <c r="F87" s="4">
        <v>3.6999999999999998E-2</v>
      </c>
    </row>
    <row r="88" spans="2:6">
      <c r="B88" t="s">
        <v>147</v>
      </c>
      <c r="C88" s="4">
        <v>5.0000000000000001E-3</v>
      </c>
      <c r="D88" s="4">
        <v>2.7E-2</v>
      </c>
      <c r="E88">
        <v>0.185</v>
      </c>
      <c r="F88" s="4">
        <v>0.85299999999999998</v>
      </c>
    </row>
    <row r="89" spans="2:6">
      <c r="B89" t="s">
        <v>152</v>
      </c>
      <c r="C89" s="4">
        <v>9.6000000000000002E-2</v>
      </c>
      <c r="D89" s="4">
        <v>0.03</v>
      </c>
      <c r="E89">
        <v>3.2509999999999999</v>
      </c>
      <c r="F89" s="4">
        <v>1E-3</v>
      </c>
    </row>
    <row r="90" spans="2:6">
      <c r="B90" t="s">
        <v>156</v>
      </c>
      <c r="C90" s="4">
        <v>-1.6E-2</v>
      </c>
      <c r="D90" s="4">
        <v>3.1E-2</v>
      </c>
      <c r="E90">
        <v>-0.51</v>
      </c>
      <c r="F90" s="4">
        <v>0.61</v>
      </c>
    </row>
    <row r="91" spans="2:6">
      <c r="B91" t="s">
        <v>159</v>
      </c>
      <c r="C91" s="4">
        <v>-2.1000000000000001E-2</v>
      </c>
      <c r="D91" s="4">
        <v>2.7E-2</v>
      </c>
      <c r="E91">
        <v>-0.77300000000000002</v>
      </c>
      <c r="F91" s="4">
        <v>0.44</v>
      </c>
    </row>
    <row r="93" spans="2:6">
      <c r="B93" t="s">
        <v>1274</v>
      </c>
      <c r="C93" s="4" t="s">
        <v>1272</v>
      </c>
    </row>
    <row r="94" spans="2:6">
      <c r="B94" t="s">
        <v>82</v>
      </c>
      <c r="C94" s="4">
        <v>-0.06</v>
      </c>
      <c r="D94" s="4">
        <v>2.5999999999999999E-2</v>
      </c>
      <c r="E94">
        <v>-2.3279999999999998</v>
      </c>
      <c r="F94" s="4">
        <v>0.02</v>
      </c>
    </row>
    <row r="95" spans="2:6">
      <c r="B95" t="s">
        <v>83</v>
      </c>
      <c r="C95" s="4">
        <v>0.04</v>
      </c>
      <c r="D95" s="4">
        <v>2.3E-2</v>
      </c>
      <c r="E95">
        <v>1.718</v>
      </c>
      <c r="F95" s="4">
        <v>8.5999999999999993E-2</v>
      </c>
    </row>
    <row r="96" spans="2:6">
      <c r="B96" t="s">
        <v>84</v>
      </c>
      <c r="C96" s="4">
        <v>2.4E-2</v>
      </c>
      <c r="D96" s="4">
        <v>2.4E-2</v>
      </c>
      <c r="E96">
        <v>0.96499999999999997</v>
      </c>
      <c r="F96" s="4">
        <v>0.33500000000000002</v>
      </c>
    </row>
    <row r="97" spans="2:6">
      <c r="B97" t="s">
        <v>88</v>
      </c>
      <c r="C97" s="4">
        <v>3.2000000000000001E-2</v>
      </c>
      <c r="D97" s="4">
        <v>2.8000000000000001E-2</v>
      </c>
      <c r="E97">
        <v>1.1459999999999999</v>
      </c>
      <c r="F97" s="4">
        <v>0.252</v>
      </c>
    </row>
    <row r="98" spans="2:6">
      <c r="B98" t="s">
        <v>89</v>
      </c>
      <c r="C98" s="4">
        <v>5.0000000000000001E-3</v>
      </c>
      <c r="D98" s="4">
        <v>2.5999999999999999E-2</v>
      </c>
      <c r="E98">
        <v>0.193</v>
      </c>
      <c r="F98" s="4">
        <v>0.84699999999999998</v>
      </c>
    </row>
    <row r="99" spans="2:6">
      <c r="B99" t="s">
        <v>96</v>
      </c>
      <c r="C99" s="4">
        <v>3.0000000000000001E-3</v>
      </c>
      <c r="D99" s="4">
        <v>2.3E-2</v>
      </c>
      <c r="E99">
        <v>0.13800000000000001</v>
      </c>
      <c r="F99" s="4">
        <v>0.89</v>
      </c>
    </row>
    <row r="100" spans="2:6">
      <c r="B100" t="s">
        <v>98</v>
      </c>
      <c r="C100" s="4">
        <v>-0.107</v>
      </c>
      <c r="D100" s="4">
        <v>3.9E-2</v>
      </c>
      <c r="E100">
        <v>-2.76</v>
      </c>
      <c r="F100" s="4">
        <v>6.0000000000000001E-3</v>
      </c>
    </row>
    <row r="101" spans="2:6">
      <c r="B101" t="s">
        <v>103</v>
      </c>
      <c r="C101" s="4">
        <v>-1.0999999999999999E-2</v>
      </c>
      <c r="D101" s="4">
        <v>0.02</v>
      </c>
      <c r="E101">
        <v>-0.54900000000000004</v>
      </c>
      <c r="F101" s="4">
        <v>0.58299999999999996</v>
      </c>
    </row>
    <row r="102" spans="2:6">
      <c r="B102" t="s">
        <v>105</v>
      </c>
      <c r="C102" s="4">
        <v>-0.03</v>
      </c>
      <c r="D102" s="4">
        <v>2.3E-2</v>
      </c>
      <c r="E102">
        <v>-1.284</v>
      </c>
      <c r="F102" s="4">
        <v>0.19900000000000001</v>
      </c>
    </row>
    <row r="103" spans="2:6">
      <c r="B103" t="s">
        <v>110</v>
      </c>
      <c r="C103" s="4">
        <v>4.3999999999999997E-2</v>
      </c>
      <c r="D103" s="4">
        <v>2.1000000000000001E-2</v>
      </c>
      <c r="E103">
        <v>2.0870000000000002</v>
      </c>
      <c r="F103" s="4">
        <v>3.6999999999999998E-2</v>
      </c>
    </row>
    <row r="104" spans="2:6">
      <c r="B104" t="s">
        <v>111</v>
      </c>
      <c r="C104" s="4">
        <v>5.8999999999999997E-2</v>
      </c>
      <c r="D104" s="4">
        <v>2.7E-2</v>
      </c>
      <c r="E104">
        <v>2.1480000000000001</v>
      </c>
      <c r="F104" s="4">
        <v>3.2000000000000001E-2</v>
      </c>
    </row>
    <row r="105" spans="2:6">
      <c r="B105" t="s">
        <v>115</v>
      </c>
      <c r="C105" s="4">
        <v>-0.11</v>
      </c>
      <c r="D105" s="4">
        <v>2.9000000000000001E-2</v>
      </c>
      <c r="E105">
        <v>-3.843</v>
      </c>
      <c r="F105" s="4">
        <v>0</v>
      </c>
    </row>
    <row r="106" spans="2:6">
      <c r="B106" t="s">
        <v>120</v>
      </c>
      <c r="C106" s="4">
        <v>-0.04</v>
      </c>
      <c r="D106" s="4">
        <v>0.02</v>
      </c>
      <c r="E106">
        <v>-2.0059999999999998</v>
      </c>
      <c r="F106" s="4">
        <v>4.4999999999999998E-2</v>
      </c>
    </row>
    <row r="107" spans="2:6">
      <c r="B107" t="s">
        <v>121</v>
      </c>
      <c r="C107" s="4">
        <v>8.1000000000000003E-2</v>
      </c>
      <c r="D107" s="4">
        <v>3.5999999999999997E-2</v>
      </c>
      <c r="E107">
        <v>2.2370000000000001</v>
      </c>
      <c r="F107" s="4">
        <v>2.5000000000000001E-2</v>
      </c>
    </row>
    <row r="108" spans="2:6">
      <c r="B108" t="s">
        <v>123</v>
      </c>
      <c r="C108" s="14">
        <v>0.81200000000000006</v>
      </c>
      <c r="D108" s="4">
        <v>2.8000000000000001E-2</v>
      </c>
      <c r="E108">
        <v>29.289000000000001</v>
      </c>
      <c r="F108" s="4">
        <v>0</v>
      </c>
    </row>
    <row r="109" spans="2:6">
      <c r="B109" t="s">
        <v>124</v>
      </c>
      <c r="C109" s="14">
        <v>0.89800000000000002</v>
      </c>
      <c r="D109" s="4">
        <v>1.9E-2</v>
      </c>
      <c r="E109">
        <v>47.436999999999998</v>
      </c>
      <c r="F109" s="4">
        <v>0</v>
      </c>
    </row>
    <row r="110" spans="2:6">
      <c r="B110" t="s">
        <v>126</v>
      </c>
      <c r="C110" s="4">
        <v>-3.2000000000000001E-2</v>
      </c>
      <c r="D110" s="4">
        <v>1.7999999999999999E-2</v>
      </c>
      <c r="E110">
        <v>-1.744</v>
      </c>
      <c r="F110" s="4">
        <v>8.1000000000000003E-2</v>
      </c>
    </row>
    <row r="111" spans="2:6">
      <c r="B111" t="s">
        <v>129</v>
      </c>
      <c r="C111" s="14">
        <v>0.79900000000000004</v>
      </c>
      <c r="D111" s="4">
        <v>2.8000000000000001E-2</v>
      </c>
      <c r="E111">
        <v>28.23</v>
      </c>
      <c r="F111" s="4">
        <v>0</v>
      </c>
    </row>
    <row r="112" spans="2:6">
      <c r="B112" t="s">
        <v>130</v>
      </c>
      <c r="C112" s="4">
        <v>3.3000000000000002E-2</v>
      </c>
      <c r="D112" s="4">
        <v>3.5000000000000003E-2</v>
      </c>
      <c r="E112">
        <v>0.94199999999999995</v>
      </c>
      <c r="F112" s="4">
        <v>0.34599999999999997</v>
      </c>
    </row>
    <row r="113" spans="2:6">
      <c r="B113" t="s">
        <v>132</v>
      </c>
      <c r="C113" s="14">
        <v>0.68300000000000005</v>
      </c>
      <c r="D113" s="4">
        <v>3.6999999999999998E-2</v>
      </c>
      <c r="E113">
        <v>18.638999999999999</v>
      </c>
      <c r="F113" s="4">
        <v>0</v>
      </c>
    </row>
    <row r="114" spans="2:6">
      <c r="B114" t="s">
        <v>141</v>
      </c>
      <c r="C114" s="4">
        <v>4.8000000000000001E-2</v>
      </c>
      <c r="D114" s="4">
        <v>2.8000000000000001E-2</v>
      </c>
      <c r="E114">
        <v>1.7190000000000001</v>
      </c>
      <c r="F114" s="4">
        <v>8.5999999999999993E-2</v>
      </c>
    </row>
    <row r="115" spans="2:6">
      <c r="B115" t="s">
        <v>142</v>
      </c>
      <c r="C115" s="4">
        <v>-7.0999999999999994E-2</v>
      </c>
      <c r="D115" s="4">
        <v>2.8000000000000001E-2</v>
      </c>
      <c r="E115">
        <v>-2.5110000000000001</v>
      </c>
      <c r="F115" s="4">
        <v>1.2E-2</v>
      </c>
    </row>
    <row r="116" spans="2:6">
      <c r="B116" t="s">
        <v>147</v>
      </c>
      <c r="C116" s="4">
        <v>4.9000000000000002E-2</v>
      </c>
      <c r="D116" s="4">
        <v>2.7E-2</v>
      </c>
      <c r="E116">
        <v>1.804</v>
      </c>
      <c r="F116" s="4">
        <v>7.0999999999999994E-2</v>
      </c>
    </row>
    <row r="117" spans="2:6">
      <c r="B117" t="s">
        <v>152</v>
      </c>
      <c r="C117" s="4">
        <v>-4.4999999999999998E-2</v>
      </c>
      <c r="D117" s="4">
        <v>2.3E-2</v>
      </c>
      <c r="E117">
        <v>-1.9370000000000001</v>
      </c>
      <c r="F117" s="4">
        <v>5.2999999999999999E-2</v>
      </c>
    </row>
    <row r="118" spans="2:6">
      <c r="B118" t="s">
        <v>156</v>
      </c>
      <c r="C118" s="4">
        <v>-3.6999999999999998E-2</v>
      </c>
      <c r="D118" s="4">
        <v>2.9000000000000001E-2</v>
      </c>
      <c r="E118">
        <v>-1.2829999999999999</v>
      </c>
      <c r="F118" s="4">
        <v>0.2</v>
      </c>
    </row>
    <row r="119" spans="2:6">
      <c r="B119" t="s">
        <v>159</v>
      </c>
      <c r="C119" s="4">
        <v>2.1000000000000001E-2</v>
      </c>
      <c r="D119" s="4">
        <v>2.1999999999999999E-2</v>
      </c>
      <c r="E119">
        <v>0.94699999999999995</v>
      </c>
      <c r="F119" s="4">
        <v>0.34399999999999997</v>
      </c>
    </row>
    <row r="121" spans="2:6">
      <c r="B121" t="s">
        <v>1275</v>
      </c>
      <c r="C121" s="4" t="s">
        <v>1272</v>
      </c>
    </row>
    <row r="122" spans="2:6">
      <c r="B122" t="s">
        <v>82</v>
      </c>
      <c r="C122" s="4">
        <v>8.9999999999999993E-3</v>
      </c>
      <c r="D122" s="4">
        <v>2.5999999999999999E-2</v>
      </c>
      <c r="E122">
        <v>0.34100000000000003</v>
      </c>
      <c r="F122" s="4">
        <v>0.73299999999999998</v>
      </c>
    </row>
    <row r="123" spans="2:6">
      <c r="B123" t="s">
        <v>83</v>
      </c>
      <c r="C123" s="4">
        <v>0.01</v>
      </c>
      <c r="D123" s="4">
        <v>2.5000000000000001E-2</v>
      </c>
      <c r="E123">
        <v>0.38100000000000001</v>
      </c>
      <c r="F123" s="4">
        <v>0.70299999999999996</v>
      </c>
    </row>
    <row r="124" spans="2:6">
      <c r="B124" t="s">
        <v>84</v>
      </c>
      <c r="C124" s="4">
        <v>6.0999999999999999E-2</v>
      </c>
      <c r="D124" s="4">
        <v>2.8000000000000001E-2</v>
      </c>
      <c r="E124">
        <v>2.1440000000000001</v>
      </c>
      <c r="F124" s="4">
        <v>3.2000000000000001E-2</v>
      </c>
    </row>
    <row r="125" spans="2:6">
      <c r="B125" t="s">
        <v>88</v>
      </c>
      <c r="C125" s="4">
        <v>1.7000000000000001E-2</v>
      </c>
      <c r="D125" s="4">
        <v>3.3000000000000002E-2</v>
      </c>
      <c r="E125">
        <v>0.52400000000000002</v>
      </c>
      <c r="F125" s="4">
        <v>0.6</v>
      </c>
    </row>
    <row r="126" spans="2:6">
      <c r="B126" t="s">
        <v>89</v>
      </c>
      <c r="C126" s="4">
        <v>-9.7000000000000003E-2</v>
      </c>
      <c r="D126" s="4">
        <v>3.7999999999999999E-2</v>
      </c>
      <c r="E126">
        <v>-2.544</v>
      </c>
      <c r="F126" s="4">
        <v>1.0999999999999999E-2</v>
      </c>
    </row>
    <row r="127" spans="2:6">
      <c r="B127" t="s">
        <v>96</v>
      </c>
      <c r="C127" s="4">
        <v>6.0999999999999999E-2</v>
      </c>
      <c r="D127" s="4">
        <v>3.3000000000000002E-2</v>
      </c>
      <c r="E127">
        <v>1.8759999999999999</v>
      </c>
      <c r="F127" s="4">
        <v>6.0999999999999999E-2</v>
      </c>
    </row>
    <row r="128" spans="2:6">
      <c r="B128" t="s">
        <v>98</v>
      </c>
      <c r="C128" s="4">
        <v>-6.0999999999999999E-2</v>
      </c>
      <c r="D128" s="4">
        <v>3.5000000000000003E-2</v>
      </c>
      <c r="E128">
        <v>-1.758</v>
      </c>
      <c r="F128" s="4">
        <v>7.9000000000000001E-2</v>
      </c>
    </row>
    <row r="129" spans="2:6">
      <c r="B129" t="s">
        <v>103</v>
      </c>
      <c r="C129" s="4">
        <v>-2.5000000000000001E-2</v>
      </c>
      <c r="D129" s="4">
        <v>2.7E-2</v>
      </c>
      <c r="E129">
        <v>-0.91800000000000004</v>
      </c>
      <c r="F129" s="4">
        <v>0.35799999999999998</v>
      </c>
    </row>
    <row r="130" spans="2:6">
      <c r="B130" t="s">
        <v>105</v>
      </c>
      <c r="C130" s="4">
        <v>4.1000000000000002E-2</v>
      </c>
      <c r="D130" s="4">
        <v>2.8000000000000001E-2</v>
      </c>
      <c r="E130">
        <v>1.4830000000000001</v>
      </c>
      <c r="F130" s="4">
        <v>0.13800000000000001</v>
      </c>
    </row>
    <row r="131" spans="2:6">
      <c r="B131" t="s">
        <v>110</v>
      </c>
      <c r="C131" s="4">
        <v>-1.4E-2</v>
      </c>
      <c r="D131" s="4">
        <v>2.4E-2</v>
      </c>
      <c r="E131">
        <v>-0.58299999999999996</v>
      </c>
      <c r="F131" s="4">
        <v>0.56000000000000005</v>
      </c>
    </row>
    <row r="132" spans="2:6">
      <c r="B132" t="s">
        <v>111</v>
      </c>
      <c r="C132" s="4">
        <v>9.6000000000000002E-2</v>
      </c>
      <c r="D132" s="4">
        <v>4.1000000000000002E-2</v>
      </c>
      <c r="E132">
        <v>2.3159999999999998</v>
      </c>
      <c r="F132" s="4">
        <v>2.1000000000000001E-2</v>
      </c>
    </row>
    <row r="133" spans="2:6">
      <c r="B133" t="s">
        <v>115</v>
      </c>
      <c r="C133" s="4">
        <v>-2.4E-2</v>
      </c>
      <c r="D133" s="4">
        <v>2.7E-2</v>
      </c>
      <c r="E133">
        <v>-0.88300000000000001</v>
      </c>
      <c r="F133" s="4">
        <v>0.377</v>
      </c>
    </row>
    <row r="134" spans="2:6">
      <c r="B134" t="s">
        <v>120</v>
      </c>
      <c r="C134" s="14">
        <v>0.878</v>
      </c>
      <c r="D134" s="4">
        <v>2.7E-2</v>
      </c>
      <c r="E134">
        <v>32.988</v>
      </c>
      <c r="F134" s="4">
        <v>0</v>
      </c>
    </row>
    <row r="135" spans="2:6">
      <c r="B135" t="s">
        <v>121</v>
      </c>
      <c r="C135" s="14">
        <v>0.66800000000000004</v>
      </c>
      <c r="D135" s="4">
        <v>0.04</v>
      </c>
      <c r="E135">
        <v>16.789000000000001</v>
      </c>
      <c r="F135" s="4">
        <v>0</v>
      </c>
    </row>
    <row r="136" spans="2:6">
      <c r="B136" t="s">
        <v>123</v>
      </c>
      <c r="C136" s="4">
        <v>-5.0999999999999997E-2</v>
      </c>
      <c r="D136" s="4">
        <v>2.1000000000000001E-2</v>
      </c>
      <c r="E136">
        <v>-2.3919999999999999</v>
      </c>
      <c r="F136" s="4">
        <v>1.7000000000000001E-2</v>
      </c>
    </row>
    <row r="137" spans="2:6">
      <c r="B137" t="s">
        <v>124</v>
      </c>
      <c r="C137" s="4">
        <v>-5.6000000000000001E-2</v>
      </c>
      <c r="D137" s="4">
        <v>1.7999999999999999E-2</v>
      </c>
      <c r="E137">
        <v>-3.012</v>
      </c>
      <c r="F137" s="4">
        <v>3.0000000000000001E-3</v>
      </c>
    </row>
    <row r="138" spans="2:6">
      <c r="B138" t="s">
        <v>126</v>
      </c>
      <c r="C138" s="14">
        <v>0.80900000000000005</v>
      </c>
      <c r="D138" s="4">
        <v>0.03</v>
      </c>
      <c r="E138">
        <v>27.148</v>
      </c>
      <c r="F138" s="4">
        <v>0</v>
      </c>
    </row>
    <row r="139" spans="2:6">
      <c r="B139" t="s">
        <v>129</v>
      </c>
      <c r="C139" s="4">
        <v>5.8000000000000003E-2</v>
      </c>
      <c r="D139" s="4">
        <v>3.1E-2</v>
      </c>
      <c r="E139">
        <v>1.869</v>
      </c>
      <c r="F139" s="4">
        <v>6.2E-2</v>
      </c>
    </row>
    <row r="140" spans="2:6">
      <c r="B140" t="s">
        <v>130</v>
      </c>
      <c r="C140" s="14">
        <v>0.624</v>
      </c>
      <c r="D140" s="4">
        <v>5.5E-2</v>
      </c>
      <c r="E140">
        <v>11.282</v>
      </c>
      <c r="F140" s="4">
        <v>0</v>
      </c>
    </row>
    <row r="141" spans="2:6">
      <c r="B141" t="s">
        <v>132</v>
      </c>
      <c r="C141" s="4">
        <v>0.14599999999999999</v>
      </c>
      <c r="D141" s="4">
        <v>5.2999999999999999E-2</v>
      </c>
      <c r="E141">
        <v>2.7639999999999998</v>
      </c>
      <c r="F141" s="4">
        <v>6.0000000000000001E-3</v>
      </c>
    </row>
    <row r="142" spans="2:6">
      <c r="B142" t="s">
        <v>141</v>
      </c>
      <c r="C142" s="4">
        <v>6.3E-2</v>
      </c>
      <c r="D142" s="4">
        <v>3.7999999999999999E-2</v>
      </c>
      <c r="E142">
        <v>1.673</v>
      </c>
      <c r="F142" s="4">
        <v>9.4E-2</v>
      </c>
    </row>
    <row r="143" spans="2:6">
      <c r="B143" t="s">
        <v>142</v>
      </c>
      <c r="C143" s="4">
        <v>-4.4999999999999998E-2</v>
      </c>
      <c r="D143" s="4">
        <v>2.9000000000000001E-2</v>
      </c>
      <c r="E143">
        <v>-1.585</v>
      </c>
      <c r="F143" s="4">
        <v>0.113</v>
      </c>
    </row>
    <row r="144" spans="2:6">
      <c r="B144" t="s">
        <v>147</v>
      </c>
      <c r="C144" s="4">
        <v>5.5E-2</v>
      </c>
      <c r="D144" s="4">
        <v>2.9000000000000001E-2</v>
      </c>
      <c r="E144">
        <v>1.911</v>
      </c>
      <c r="F144" s="4">
        <v>5.6000000000000001E-2</v>
      </c>
    </row>
    <row r="145" spans="2:6">
      <c r="B145" t="s">
        <v>152</v>
      </c>
      <c r="C145" s="4">
        <v>-7.0000000000000001E-3</v>
      </c>
      <c r="D145" s="4">
        <v>2.1999999999999999E-2</v>
      </c>
      <c r="E145">
        <v>-0.33600000000000002</v>
      </c>
      <c r="F145" s="4">
        <v>0.73699999999999999</v>
      </c>
    </row>
    <row r="146" spans="2:6">
      <c r="B146" t="s">
        <v>156</v>
      </c>
      <c r="C146" s="4">
        <v>4.3999999999999997E-2</v>
      </c>
      <c r="D146" s="4">
        <v>3.4000000000000002E-2</v>
      </c>
      <c r="E146">
        <v>1.3</v>
      </c>
      <c r="F146" s="4">
        <v>0.19400000000000001</v>
      </c>
    </row>
    <row r="147" spans="2:6">
      <c r="B147" t="s">
        <v>159</v>
      </c>
      <c r="C147" s="4">
        <v>-4.4999999999999998E-2</v>
      </c>
      <c r="D147" s="4">
        <v>2.7E-2</v>
      </c>
      <c r="E147">
        <v>-1.6850000000000001</v>
      </c>
      <c r="F147" s="4">
        <v>9.1999999999999998E-2</v>
      </c>
    </row>
    <row r="149" spans="2:6">
      <c r="B149" t="s">
        <v>1276</v>
      </c>
      <c r="C149" s="4" t="s">
        <v>1272</v>
      </c>
    </row>
    <row r="150" spans="2:6">
      <c r="B150" t="s">
        <v>82</v>
      </c>
      <c r="C150" s="4">
        <v>-8.9999999999999993E-3</v>
      </c>
      <c r="D150" s="4">
        <v>2.3E-2</v>
      </c>
      <c r="E150">
        <v>-0.38600000000000001</v>
      </c>
      <c r="F150" s="4">
        <v>0.69899999999999995</v>
      </c>
    </row>
    <row r="151" spans="2:6">
      <c r="B151" t="s">
        <v>83</v>
      </c>
      <c r="C151" s="4">
        <v>-1.4999999999999999E-2</v>
      </c>
      <c r="D151" s="4">
        <v>2.3E-2</v>
      </c>
      <c r="E151">
        <v>-0.64200000000000002</v>
      </c>
      <c r="F151" s="4">
        <v>0.52100000000000002</v>
      </c>
    </row>
    <row r="152" spans="2:6">
      <c r="B152" t="s">
        <v>84</v>
      </c>
      <c r="C152" s="4">
        <v>0.03</v>
      </c>
      <c r="D152" s="4">
        <v>2.5000000000000001E-2</v>
      </c>
      <c r="E152">
        <v>1.2</v>
      </c>
      <c r="F152" s="4">
        <v>0.23</v>
      </c>
    </row>
    <row r="153" spans="2:6">
      <c r="B153" t="s">
        <v>88</v>
      </c>
      <c r="C153" s="4">
        <v>7.2999999999999995E-2</v>
      </c>
      <c r="D153" s="4">
        <v>0.03</v>
      </c>
      <c r="E153">
        <v>2.3919999999999999</v>
      </c>
      <c r="F153" s="4">
        <v>1.7000000000000001E-2</v>
      </c>
    </row>
    <row r="154" spans="2:6">
      <c r="B154" t="s">
        <v>89</v>
      </c>
      <c r="C154" s="4">
        <v>-3.5999999999999997E-2</v>
      </c>
      <c r="D154" s="4">
        <v>2.5999999999999999E-2</v>
      </c>
      <c r="E154">
        <v>-1.381</v>
      </c>
      <c r="F154" s="4">
        <v>0.16700000000000001</v>
      </c>
    </row>
    <row r="155" spans="2:6">
      <c r="B155" t="s">
        <v>96</v>
      </c>
      <c r="C155" s="4">
        <v>-1.0999999999999999E-2</v>
      </c>
      <c r="D155" s="4">
        <v>2.5000000000000001E-2</v>
      </c>
      <c r="E155">
        <v>-0.438</v>
      </c>
      <c r="F155" s="4">
        <v>0.66100000000000003</v>
      </c>
    </row>
    <row r="156" spans="2:6">
      <c r="B156" t="s">
        <v>98</v>
      </c>
      <c r="C156" s="4">
        <v>3.4000000000000002E-2</v>
      </c>
      <c r="D156" s="4">
        <v>0.03</v>
      </c>
      <c r="E156">
        <v>1.1599999999999999</v>
      </c>
      <c r="F156" s="4">
        <v>0.246</v>
      </c>
    </row>
    <row r="157" spans="2:6">
      <c r="B157" t="s">
        <v>103</v>
      </c>
      <c r="C157" s="4">
        <v>-1.2999999999999999E-2</v>
      </c>
      <c r="D157" s="4">
        <v>2.1999999999999999E-2</v>
      </c>
      <c r="E157">
        <v>-0.56100000000000005</v>
      </c>
      <c r="F157" s="4">
        <v>0.57499999999999996</v>
      </c>
    </row>
    <row r="158" spans="2:6">
      <c r="B158" t="s">
        <v>105</v>
      </c>
      <c r="C158" s="4">
        <v>-2.4E-2</v>
      </c>
      <c r="D158" s="4">
        <v>2.4E-2</v>
      </c>
      <c r="E158">
        <v>-0.98299999999999998</v>
      </c>
      <c r="F158" s="4">
        <v>0.32600000000000001</v>
      </c>
    </row>
    <row r="159" spans="2:6">
      <c r="B159" t="s">
        <v>110</v>
      </c>
      <c r="C159" s="4">
        <v>-0.03</v>
      </c>
      <c r="D159" s="4">
        <v>0.02</v>
      </c>
      <c r="E159">
        <v>-1.47</v>
      </c>
      <c r="F159" s="4">
        <v>0.14199999999999999</v>
      </c>
    </row>
    <row r="160" spans="2:6">
      <c r="B160" t="s">
        <v>111</v>
      </c>
      <c r="C160" s="4">
        <v>7.6999999999999999E-2</v>
      </c>
      <c r="D160" s="4">
        <v>3.2000000000000001E-2</v>
      </c>
      <c r="E160">
        <v>2.431</v>
      </c>
      <c r="F160" s="4">
        <v>1.4999999999999999E-2</v>
      </c>
    </row>
    <row r="161" spans="2:6">
      <c r="B161" t="s">
        <v>115</v>
      </c>
      <c r="C161" s="4">
        <v>0.03</v>
      </c>
      <c r="D161" s="4">
        <v>2.5000000000000001E-2</v>
      </c>
      <c r="E161">
        <v>1.1839999999999999</v>
      </c>
      <c r="F161" s="4">
        <v>0.23699999999999999</v>
      </c>
    </row>
    <row r="162" spans="2:6">
      <c r="B162" t="s">
        <v>120</v>
      </c>
      <c r="C162" s="4">
        <v>-1.4999999999999999E-2</v>
      </c>
      <c r="D162" s="4">
        <v>1.4999999999999999E-2</v>
      </c>
      <c r="E162">
        <v>-0.97399999999999998</v>
      </c>
      <c r="F162" s="4">
        <v>0.33</v>
      </c>
    </row>
    <row r="163" spans="2:6">
      <c r="B163" t="s">
        <v>121</v>
      </c>
      <c r="C163" s="4">
        <v>7.0000000000000007E-2</v>
      </c>
      <c r="D163" s="4">
        <v>3.2000000000000001E-2</v>
      </c>
      <c r="E163">
        <v>2.1880000000000002</v>
      </c>
      <c r="F163" s="4">
        <v>2.9000000000000001E-2</v>
      </c>
    </row>
    <row r="164" spans="2:6">
      <c r="B164" t="s">
        <v>123</v>
      </c>
      <c r="C164" s="4">
        <v>-2.3E-2</v>
      </c>
      <c r="D164" s="4">
        <v>2.4E-2</v>
      </c>
      <c r="E164">
        <v>-0.97099999999999997</v>
      </c>
      <c r="F164" s="4">
        <v>0.33100000000000002</v>
      </c>
    </row>
    <row r="165" spans="2:6">
      <c r="B165" t="s">
        <v>124</v>
      </c>
      <c r="C165" s="4">
        <v>4.2000000000000003E-2</v>
      </c>
      <c r="D165" s="4">
        <v>2.1000000000000001E-2</v>
      </c>
      <c r="E165">
        <v>2.032</v>
      </c>
      <c r="F165" s="4">
        <v>4.2000000000000003E-2</v>
      </c>
    </row>
    <row r="166" spans="2:6">
      <c r="B166" t="s">
        <v>126</v>
      </c>
      <c r="C166" s="4">
        <v>-0.05</v>
      </c>
      <c r="D166" s="4">
        <v>2.1000000000000001E-2</v>
      </c>
      <c r="E166">
        <v>-2.3889999999999998</v>
      </c>
      <c r="F166" s="4">
        <v>1.7000000000000001E-2</v>
      </c>
    </row>
    <row r="167" spans="2:6">
      <c r="B167" t="s">
        <v>129</v>
      </c>
      <c r="C167" s="4">
        <v>-1.4999999999999999E-2</v>
      </c>
      <c r="D167" s="4">
        <v>2.1999999999999999E-2</v>
      </c>
      <c r="E167">
        <v>-0.66800000000000004</v>
      </c>
      <c r="F167" s="4">
        <v>0.504</v>
      </c>
    </row>
    <row r="168" spans="2:6">
      <c r="B168" t="s">
        <v>130</v>
      </c>
      <c r="C168" s="4">
        <v>9.2999999999999999E-2</v>
      </c>
      <c r="D168" s="4">
        <v>4.1000000000000002E-2</v>
      </c>
      <c r="E168">
        <v>2.2360000000000002</v>
      </c>
      <c r="F168" s="4">
        <v>2.5000000000000001E-2</v>
      </c>
    </row>
    <row r="169" spans="2:6">
      <c r="B169" t="s">
        <v>132</v>
      </c>
      <c r="C169" s="4">
        <v>-1.7000000000000001E-2</v>
      </c>
      <c r="D169" s="4">
        <v>2.5999999999999999E-2</v>
      </c>
      <c r="E169">
        <v>-0.68300000000000005</v>
      </c>
      <c r="F169" s="4">
        <v>0.495</v>
      </c>
    </row>
    <row r="170" spans="2:6">
      <c r="B170" t="s">
        <v>141</v>
      </c>
      <c r="C170" s="14">
        <v>0.67900000000000005</v>
      </c>
      <c r="D170" s="4">
        <v>2.8000000000000001E-2</v>
      </c>
      <c r="E170">
        <v>24.346</v>
      </c>
      <c r="F170" s="4">
        <v>0</v>
      </c>
    </row>
    <row r="171" spans="2:6">
      <c r="B171" t="s">
        <v>142</v>
      </c>
      <c r="C171" s="14">
        <v>0.754</v>
      </c>
      <c r="D171" s="4">
        <v>2.3E-2</v>
      </c>
      <c r="E171">
        <v>32.456000000000003</v>
      </c>
      <c r="F171" s="4">
        <v>0</v>
      </c>
    </row>
    <row r="172" spans="2:6">
      <c r="B172" t="s">
        <v>147</v>
      </c>
      <c r="C172" s="14">
        <v>0.70499999999999996</v>
      </c>
      <c r="D172" s="4">
        <v>2.7E-2</v>
      </c>
      <c r="E172">
        <v>26.42</v>
      </c>
      <c r="F172" s="4">
        <v>0</v>
      </c>
    </row>
    <row r="173" spans="2:6">
      <c r="B173" t="s">
        <v>152</v>
      </c>
      <c r="C173" s="14">
        <v>0.76200000000000001</v>
      </c>
      <c r="D173" s="4">
        <v>2.5000000000000001E-2</v>
      </c>
      <c r="E173">
        <v>30.265999999999998</v>
      </c>
      <c r="F173" s="4">
        <v>0</v>
      </c>
    </row>
    <row r="174" spans="2:6">
      <c r="B174" t="s">
        <v>156</v>
      </c>
      <c r="C174" s="14">
        <v>0.65600000000000003</v>
      </c>
      <c r="D174" s="4">
        <v>3.1E-2</v>
      </c>
      <c r="E174">
        <v>21.189</v>
      </c>
      <c r="F174" s="4">
        <v>0</v>
      </c>
    </row>
    <row r="175" spans="2:6">
      <c r="B175" t="s">
        <v>159</v>
      </c>
      <c r="C175" s="14">
        <v>0.83399999999999996</v>
      </c>
      <c r="D175" s="4">
        <v>0.02</v>
      </c>
      <c r="E175">
        <v>40.962000000000003</v>
      </c>
      <c r="F175" s="4">
        <v>0</v>
      </c>
    </row>
    <row r="177" spans="2:18">
      <c r="B177" t="s">
        <v>1344</v>
      </c>
      <c r="C177" s="4" t="s">
        <v>1277</v>
      </c>
    </row>
    <row r="178" spans="2:18">
      <c r="B178" t="s">
        <v>1349</v>
      </c>
      <c r="C178" s="14">
        <v>0.81699999999999995</v>
      </c>
      <c r="D178" s="4">
        <v>2.1999999999999999E-2</v>
      </c>
      <c r="E178">
        <v>36.414999999999999</v>
      </c>
      <c r="F178" s="4">
        <v>0</v>
      </c>
    </row>
    <row r="179" spans="2:18">
      <c r="B179" t="s">
        <v>1350</v>
      </c>
      <c r="C179" s="14">
        <v>0</v>
      </c>
      <c r="D179" s="4">
        <v>2.9000000000000001E-2</v>
      </c>
      <c r="E179">
        <v>-1.2E-2</v>
      </c>
      <c r="F179" s="4">
        <v>0.99</v>
      </c>
    </row>
    <row r="180" spans="2:18">
      <c r="B180" t="s">
        <v>1351</v>
      </c>
      <c r="C180" s="14">
        <v>-2.5999999999999999E-2</v>
      </c>
      <c r="D180" s="4">
        <v>2.9000000000000001E-2</v>
      </c>
      <c r="E180">
        <v>-0.90300000000000002</v>
      </c>
      <c r="F180" s="4">
        <v>0.36699999999999999</v>
      </c>
    </row>
    <row r="181" spans="2:18">
      <c r="B181" t="s">
        <v>1352</v>
      </c>
      <c r="C181" s="14">
        <v>-3.5999999999999997E-2</v>
      </c>
      <c r="D181" s="4">
        <v>3.5000000000000003E-2</v>
      </c>
      <c r="E181">
        <v>-1.006</v>
      </c>
      <c r="F181" s="4">
        <v>0.314</v>
      </c>
    </row>
    <row r="182" spans="2:18">
      <c r="B182" t="s">
        <v>1353</v>
      </c>
      <c r="C182" s="14">
        <v>4.2999999999999997E-2</v>
      </c>
      <c r="D182" s="4">
        <v>2.8000000000000001E-2</v>
      </c>
      <c r="E182">
        <v>1.542</v>
      </c>
      <c r="F182" s="4">
        <v>0.123</v>
      </c>
    </row>
    <row r="183" spans="2:18">
      <c r="R183" s="6"/>
    </row>
    <row r="184" spans="2:18" s="6" customFormat="1">
      <c r="B184" s="6" t="s">
        <v>1345</v>
      </c>
      <c r="C184" s="14" t="s">
        <v>1277</v>
      </c>
      <c r="D184" s="14"/>
      <c r="F184" s="14"/>
    </row>
    <row r="185" spans="2:18" s="6" customFormat="1">
      <c r="B185" s="6" t="s">
        <v>1271</v>
      </c>
      <c r="C185" s="14">
        <v>3.5000000000000003E-2</v>
      </c>
      <c r="D185" s="14">
        <v>3.4000000000000002E-2</v>
      </c>
      <c r="E185" s="6">
        <v>1.0269999999999999</v>
      </c>
      <c r="F185" s="14">
        <v>0.30399999999999999</v>
      </c>
    </row>
    <row r="186" spans="2:18" s="6" customFormat="1">
      <c r="B186" s="6" t="s">
        <v>1273</v>
      </c>
      <c r="C186" s="14">
        <v>0.11600000000000001</v>
      </c>
      <c r="D186" s="14">
        <v>3.3000000000000002E-2</v>
      </c>
      <c r="E186" s="6">
        <v>3.5409999999999999</v>
      </c>
      <c r="F186" s="14">
        <v>0</v>
      </c>
    </row>
    <row r="187" spans="2:18" s="6" customFormat="1">
      <c r="B187" s="6" t="s">
        <v>1274</v>
      </c>
      <c r="C187" s="14">
        <v>6.6000000000000003E-2</v>
      </c>
      <c r="D187" s="14">
        <v>2.7E-2</v>
      </c>
      <c r="E187" s="6">
        <v>2.4049999999999998</v>
      </c>
      <c r="F187" s="14">
        <v>1.6E-2</v>
      </c>
    </row>
    <row r="188" spans="2:18" s="6" customFormat="1">
      <c r="B188" s="6" t="s">
        <v>1275</v>
      </c>
      <c r="C188" s="14">
        <v>-5.0999999999999997E-2</v>
      </c>
      <c r="D188" s="14">
        <v>3.3000000000000002E-2</v>
      </c>
      <c r="E188" s="6">
        <v>-1.5640000000000001</v>
      </c>
      <c r="F188" s="14">
        <v>0.11799999999999999</v>
      </c>
    </row>
    <row r="189" spans="2:18" s="6" customFormat="1">
      <c r="B189" s="6" t="s">
        <v>1276</v>
      </c>
      <c r="C189" s="14">
        <v>0.77200000000000002</v>
      </c>
      <c r="D189" s="14">
        <v>2.7E-2</v>
      </c>
      <c r="E189" s="6">
        <v>28.751000000000001</v>
      </c>
      <c r="F189" s="14">
        <v>0</v>
      </c>
    </row>
    <row r="190" spans="2:18" s="6" customFormat="1">
      <c r="C190" s="14"/>
      <c r="D190" s="14"/>
      <c r="F190" s="14"/>
    </row>
    <row r="191" spans="2:18" s="6" customFormat="1">
      <c r="B191" s="6" t="s">
        <v>1346</v>
      </c>
      <c r="C191" s="14" t="s">
        <v>1277</v>
      </c>
      <c r="D191" s="14"/>
      <c r="F191" s="14"/>
    </row>
    <row r="192" spans="2:18" s="6" customFormat="1">
      <c r="B192" s="6" t="s">
        <v>1271</v>
      </c>
      <c r="C192" s="14">
        <v>-2.5000000000000001E-2</v>
      </c>
      <c r="D192" s="14">
        <v>4.4999999999999998E-2</v>
      </c>
      <c r="E192" s="6">
        <v>-0.55200000000000005</v>
      </c>
      <c r="F192" s="14">
        <v>0.58099999999999996</v>
      </c>
    </row>
    <row r="193" spans="2:6" s="6" customFormat="1">
      <c r="B193" s="6" t="s">
        <v>1273</v>
      </c>
      <c r="C193" s="14">
        <v>-3.9E-2</v>
      </c>
      <c r="D193" s="14">
        <v>3.9E-2</v>
      </c>
      <c r="E193" s="6">
        <v>-1.0169999999999999</v>
      </c>
      <c r="F193" s="14">
        <v>0.309</v>
      </c>
    </row>
    <row r="194" spans="2:6" s="6" customFormat="1">
      <c r="B194" s="6" t="s">
        <v>1274</v>
      </c>
      <c r="C194" s="14">
        <v>3.0000000000000001E-3</v>
      </c>
      <c r="D194" s="14">
        <v>3.9E-2</v>
      </c>
      <c r="E194" s="6">
        <v>6.9000000000000006E-2</v>
      </c>
      <c r="F194" s="14">
        <v>0.94499999999999995</v>
      </c>
    </row>
    <row r="195" spans="2:6" s="6" customFormat="1">
      <c r="B195" s="6" t="s">
        <v>1275</v>
      </c>
      <c r="C195" s="14">
        <v>0.5</v>
      </c>
      <c r="D195" s="14">
        <v>5.7000000000000002E-2</v>
      </c>
      <c r="E195" s="6">
        <v>8.7870000000000008</v>
      </c>
      <c r="F195" s="14">
        <v>0</v>
      </c>
    </row>
    <row r="196" spans="2:6" s="6" customFormat="1">
      <c r="B196" s="6" t="s">
        <v>1276</v>
      </c>
      <c r="C196" s="14">
        <v>8.2000000000000003E-2</v>
      </c>
      <c r="D196" s="14">
        <v>4.3999999999999997E-2</v>
      </c>
      <c r="E196" s="6">
        <v>1.8440000000000001</v>
      </c>
      <c r="F196" s="14">
        <v>6.5000000000000002E-2</v>
      </c>
    </row>
    <row r="197" spans="2:6" s="6" customFormat="1">
      <c r="C197" s="14"/>
      <c r="D197" s="14"/>
      <c r="F197" s="14"/>
    </row>
    <row r="198" spans="2:6" s="6" customFormat="1">
      <c r="B198" s="6" t="s">
        <v>1347</v>
      </c>
      <c r="C198" s="14" t="s">
        <v>1277</v>
      </c>
      <c r="D198" s="14"/>
      <c r="F198" s="14"/>
    </row>
    <row r="199" spans="2:6" s="6" customFormat="1">
      <c r="B199" s="6" t="s">
        <v>1271</v>
      </c>
      <c r="C199" s="14">
        <v>0.08</v>
      </c>
      <c r="D199" s="14">
        <v>3.5999999999999997E-2</v>
      </c>
      <c r="E199" s="6">
        <v>2.242</v>
      </c>
      <c r="F199" s="14">
        <v>2.5000000000000001E-2</v>
      </c>
    </row>
    <row r="200" spans="2:6" s="6" customFormat="1">
      <c r="B200" s="6" t="s">
        <v>1273</v>
      </c>
      <c r="C200" s="14">
        <v>0.627</v>
      </c>
      <c r="D200" s="14">
        <v>2.9000000000000001E-2</v>
      </c>
      <c r="E200" s="6">
        <v>21.780999999999999</v>
      </c>
      <c r="F200" s="14">
        <v>0</v>
      </c>
    </row>
    <row r="201" spans="2:6" s="6" customFormat="1">
      <c r="B201" s="6" t="s">
        <v>1274</v>
      </c>
      <c r="C201" s="14">
        <v>1.4E-2</v>
      </c>
      <c r="D201" s="14">
        <v>3.4000000000000002E-2</v>
      </c>
      <c r="E201" s="6">
        <v>0.42599999999999999</v>
      </c>
      <c r="F201" s="14">
        <v>0.67</v>
      </c>
    </row>
    <row r="202" spans="2:6" s="6" customFormat="1">
      <c r="B202" s="6" t="s">
        <v>1275</v>
      </c>
      <c r="C202" s="14">
        <v>8.7999999999999995E-2</v>
      </c>
      <c r="D202" s="14">
        <v>0.04</v>
      </c>
      <c r="E202" s="6">
        <v>2.1920000000000002</v>
      </c>
      <c r="F202" s="14">
        <v>2.8000000000000001E-2</v>
      </c>
    </row>
    <row r="203" spans="2:6" s="6" customFormat="1">
      <c r="B203" s="6" t="s">
        <v>1276</v>
      </c>
      <c r="C203" s="14">
        <v>0.14599999999999999</v>
      </c>
      <c r="D203" s="14">
        <v>3.5999999999999997E-2</v>
      </c>
      <c r="E203" s="6">
        <v>4.0839999999999996</v>
      </c>
      <c r="F203" s="14">
        <v>0</v>
      </c>
    </row>
    <row r="204" spans="2:6" s="6" customFormat="1">
      <c r="C204" s="14"/>
      <c r="D204" s="14"/>
      <c r="F204" s="14"/>
    </row>
    <row r="205" spans="2:6" s="6" customFormat="1">
      <c r="B205" s="6" t="s">
        <v>1273</v>
      </c>
      <c r="C205" s="14" t="s">
        <v>1278</v>
      </c>
      <c r="D205" s="14"/>
      <c r="F205" s="14"/>
    </row>
    <row r="206" spans="2:6" s="6" customFormat="1">
      <c r="B206" s="6" t="s">
        <v>1271</v>
      </c>
      <c r="C206" s="14">
        <v>0.32300000000000001</v>
      </c>
      <c r="D206" s="14">
        <v>3.6999999999999998E-2</v>
      </c>
      <c r="E206" s="6">
        <v>8.6999999999999993</v>
      </c>
      <c r="F206" s="14">
        <v>0</v>
      </c>
    </row>
    <row r="207" spans="2:6" s="6" customFormat="1">
      <c r="C207" s="14"/>
      <c r="D207" s="14"/>
      <c r="F207" s="14"/>
    </row>
    <row r="208" spans="2:6" s="6" customFormat="1">
      <c r="B208" s="6" t="s">
        <v>1274</v>
      </c>
      <c r="C208" s="14" t="s">
        <v>1278</v>
      </c>
      <c r="D208" s="14"/>
      <c r="F208" s="14"/>
    </row>
    <row r="209" spans="2:18" s="6" customFormat="1">
      <c r="B209" s="6" t="s">
        <v>1271</v>
      </c>
      <c r="C209" s="14">
        <v>-1E-3</v>
      </c>
      <c r="D209" s="14">
        <v>4.1000000000000002E-2</v>
      </c>
      <c r="E209" s="6">
        <v>-1.7999999999999999E-2</v>
      </c>
      <c r="F209" s="14">
        <v>0.98499999999999999</v>
      </c>
    </row>
    <row r="210" spans="2:18" s="6" customFormat="1">
      <c r="B210" s="6" t="s">
        <v>1273</v>
      </c>
      <c r="C210" s="14">
        <v>-7.5999999999999998E-2</v>
      </c>
      <c r="D210" s="14">
        <v>4.1000000000000002E-2</v>
      </c>
      <c r="E210" s="6">
        <v>-1.84</v>
      </c>
      <c r="F210" s="14">
        <v>6.6000000000000003E-2</v>
      </c>
    </row>
    <row r="211" spans="2:18" s="6" customFormat="1">
      <c r="C211" s="14"/>
      <c r="D211" s="14"/>
      <c r="F211" s="14"/>
    </row>
    <row r="212" spans="2:18" s="6" customFormat="1">
      <c r="B212" s="6" t="s">
        <v>1275</v>
      </c>
      <c r="C212" s="14" t="s">
        <v>1278</v>
      </c>
      <c r="D212" s="14"/>
      <c r="F212" s="14"/>
    </row>
    <row r="213" spans="2:18" s="6" customFormat="1">
      <c r="B213" s="6" t="s">
        <v>1271</v>
      </c>
      <c r="C213" s="14">
        <v>0.39</v>
      </c>
      <c r="D213" s="14">
        <v>3.7999999999999999E-2</v>
      </c>
      <c r="E213" s="6">
        <v>10.313000000000001</v>
      </c>
      <c r="F213" s="14">
        <v>0</v>
      </c>
    </row>
    <row r="214" spans="2:18" s="6" customFormat="1">
      <c r="B214" s="6" t="s">
        <v>1273</v>
      </c>
      <c r="C214" s="14">
        <v>0.23799999999999999</v>
      </c>
      <c r="D214" s="14">
        <v>4.1000000000000002E-2</v>
      </c>
      <c r="E214" s="6">
        <v>5.8440000000000003</v>
      </c>
      <c r="F214" s="14">
        <v>0</v>
      </c>
    </row>
    <row r="215" spans="2:18" s="6" customFormat="1">
      <c r="B215" s="6" t="s">
        <v>1274</v>
      </c>
      <c r="C215" s="14">
        <v>0.17100000000000001</v>
      </c>
      <c r="D215" s="14">
        <v>4.3999999999999997E-2</v>
      </c>
      <c r="E215" s="6">
        <v>3.9180000000000001</v>
      </c>
      <c r="F215" s="14">
        <v>0</v>
      </c>
    </row>
    <row r="216" spans="2:18" s="6" customFormat="1">
      <c r="C216" s="14"/>
      <c r="D216" s="14"/>
      <c r="F216" s="14"/>
    </row>
    <row r="217" spans="2:18" s="6" customFormat="1">
      <c r="B217" s="6" t="s">
        <v>1276</v>
      </c>
      <c r="C217" s="14" t="s">
        <v>1278</v>
      </c>
      <c r="D217" s="14"/>
      <c r="F217" s="14"/>
      <c r="R217"/>
    </row>
    <row r="218" spans="2:18">
      <c r="B218" t="s">
        <v>1271</v>
      </c>
      <c r="C218" s="4">
        <v>0.26</v>
      </c>
      <c r="D218" s="4">
        <v>4.3999999999999997E-2</v>
      </c>
      <c r="E218">
        <v>5.9809999999999999</v>
      </c>
      <c r="F218" s="4">
        <v>0</v>
      </c>
    </row>
    <row r="219" spans="2:18">
      <c r="B219" t="s">
        <v>1273</v>
      </c>
      <c r="C219" s="4">
        <v>0.16800000000000001</v>
      </c>
      <c r="D219" s="4">
        <v>4.1000000000000002E-2</v>
      </c>
      <c r="E219">
        <v>4.1159999999999997</v>
      </c>
      <c r="F219" s="4">
        <v>0</v>
      </c>
    </row>
    <row r="220" spans="2:18">
      <c r="B220" t="s">
        <v>1274</v>
      </c>
      <c r="C220" s="4">
        <v>-7.0999999999999994E-2</v>
      </c>
      <c r="D220" s="4">
        <v>4.2000000000000003E-2</v>
      </c>
      <c r="E220">
        <v>-1.6919999999999999</v>
      </c>
      <c r="F220" s="4">
        <v>9.0999999999999998E-2</v>
      </c>
    </row>
    <row r="221" spans="2:18">
      <c r="B221" t="s">
        <v>1275</v>
      </c>
      <c r="C221" s="4">
        <v>0.23799999999999999</v>
      </c>
      <c r="D221" s="4">
        <v>4.3999999999999997E-2</v>
      </c>
      <c r="E221">
        <v>5.4329999999999998</v>
      </c>
      <c r="F221" s="4">
        <v>0</v>
      </c>
    </row>
    <row r="223" spans="2:18">
      <c r="B223" t="s">
        <v>1345</v>
      </c>
      <c r="C223" s="4" t="s">
        <v>1278</v>
      </c>
    </row>
    <row r="224" spans="2:18">
      <c r="B224" t="s">
        <v>1344</v>
      </c>
      <c r="C224" s="4">
        <v>0.18099999999999999</v>
      </c>
      <c r="D224" s="4">
        <v>0.06</v>
      </c>
      <c r="E224">
        <v>3.03</v>
      </c>
      <c r="F224" s="4">
        <v>2E-3</v>
      </c>
    </row>
    <row r="226" spans="2:6">
      <c r="B226" t="s">
        <v>1346</v>
      </c>
      <c r="C226" s="4" t="s">
        <v>1278</v>
      </c>
    </row>
    <row r="227" spans="2:6">
      <c r="B227" t="s">
        <v>1344</v>
      </c>
      <c r="C227" s="4">
        <v>0.17699999999999999</v>
      </c>
      <c r="D227" s="4">
        <v>0.05</v>
      </c>
      <c r="E227">
        <v>3.54</v>
      </c>
      <c r="F227" s="4">
        <v>0</v>
      </c>
    </row>
    <row r="228" spans="2:6">
      <c r="B228" t="s">
        <v>1345</v>
      </c>
      <c r="C228" s="4">
        <v>0.14299999999999999</v>
      </c>
      <c r="D228" s="4">
        <v>5.7000000000000002E-2</v>
      </c>
      <c r="E228">
        <v>2.5099999999999998</v>
      </c>
      <c r="F228" s="4">
        <v>1.2E-2</v>
      </c>
    </row>
    <row r="230" spans="2:6">
      <c r="B230" t="s">
        <v>1347</v>
      </c>
      <c r="C230" s="4" t="s">
        <v>1278</v>
      </c>
    </row>
    <row r="231" spans="2:6">
      <c r="B231" t="s">
        <v>1344</v>
      </c>
      <c r="C231" s="4">
        <v>0.28899999999999998</v>
      </c>
      <c r="D231" s="4">
        <v>4.7E-2</v>
      </c>
      <c r="E231">
        <v>6.1219999999999999</v>
      </c>
      <c r="F231" s="4">
        <v>0</v>
      </c>
    </row>
    <row r="232" spans="2:6">
      <c r="B232" t="s">
        <v>1345</v>
      </c>
      <c r="C232" s="4">
        <v>0.28499999999999998</v>
      </c>
      <c r="D232" s="4">
        <v>5.0999999999999997E-2</v>
      </c>
      <c r="E232">
        <v>5.5469999999999997</v>
      </c>
      <c r="F232" s="4">
        <v>0</v>
      </c>
    </row>
    <row r="233" spans="2:6">
      <c r="B233" t="s">
        <v>1346</v>
      </c>
      <c r="C233" s="4">
        <v>7.5999999999999998E-2</v>
      </c>
      <c r="D233" s="4">
        <v>5.0999999999999997E-2</v>
      </c>
      <c r="E233">
        <v>1.5009999999999999</v>
      </c>
      <c r="F233" s="4">
        <v>0.13300000000000001</v>
      </c>
    </row>
    <row r="235" spans="2:6">
      <c r="B235" t="s">
        <v>1299</v>
      </c>
    </row>
    <row r="236" spans="2:6">
      <c r="B236" t="s">
        <v>82</v>
      </c>
      <c r="C236" s="4">
        <v>2.2829999999999999</v>
      </c>
      <c r="D236" s="4">
        <v>6.6000000000000003E-2</v>
      </c>
      <c r="E236">
        <v>34.643999999999998</v>
      </c>
      <c r="F236" s="4">
        <v>0</v>
      </c>
    </row>
    <row r="237" spans="2:6">
      <c r="B237" t="s">
        <v>83</v>
      </c>
      <c r="C237" s="4">
        <v>2.02</v>
      </c>
      <c r="D237" s="4">
        <v>0.05</v>
      </c>
      <c r="E237">
        <v>40.484999999999999</v>
      </c>
      <c r="F237" s="4">
        <v>0</v>
      </c>
    </row>
    <row r="238" spans="2:6">
      <c r="B238" t="s">
        <v>84</v>
      </c>
      <c r="C238" s="4">
        <v>1.87</v>
      </c>
      <c r="D238" s="4">
        <v>4.3999999999999997E-2</v>
      </c>
      <c r="E238">
        <v>42.036000000000001</v>
      </c>
      <c r="F238" s="4">
        <v>0</v>
      </c>
    </row>
    <row r="239" spans="2:6">
      <c r="B239" t="s">
        <v>88</v>
      </c>
      <c r="C239" s="4">
        <v>2.06</v>
      </c>
      <c r="D239" s="4">
        <v>5.6000000000000001E-2</v>
      </c>
      <c r="E239">
        <v>36.646999999999998</v>
      </c>
      <c r="F239" s="4">
        <v>0</v>
      </c>
    </row>
    <row r="240" spans="2:6">
      <c r="B240" t="s">
        <v>89</v>
      </c>
      <c r="C240" s="4">
        <v>2.4900000000000002</v>
      </c>
      <c r="D240" s="4">
        <v>7.0000000000000007E-2</v>
      </c>
      <c r="E240">
        <v>35.697000000000003</v>
      </c>
      <c r="F240" s="4">
        <v>0</v>
      </c>
    </row>
    <row r="241" spans="2:6">
      <c r="B241" t="s">
        <v>96</v>
      </c>
      <c r="C241" s="4">
        <v>1.903</v>
      </c>
      <c r="D241" s="4">
        <v>4.5999999999999999E-2</v>
      </c>
      <c r="E241">
        <v>41.598999999999997</v>
      </c>
      <c r="F241" s="4">
        <v>0</v>
      </c>
    </row>
    <row r="242" spans="2:6">
      <c r="B242" t="s">
        <v>98</v>
      </c>
      <c r="C242" s="4">
        <v>3.4209999999999998</v>
      </c>
      <c r="D242" s="4">
        <v>0.13200000000000001</v>
      </c>
      <c r="E242">
        <v>26.01</v>
      </c>
      <c r="F242" s="4">
        <v>0</v>
      </c>
    </row>
    <row r="243" spans="2:6">
      <c r="B243" t="s">
        <v>103</v>
      </c>
      <c r="C243" s="4">
        <v>1.7330000000000001</v>
      </c>
      <c r="D243" s="4">
        <v>4.2000000000000003E-2</v>
      </c>
      <c r="E243">
        <v>41.445999999999998</v>
      </c>
      <c r="F243" s="4">
        <v>0</v>
      </c>
    </row>
    <row r="244" spans="2:6">
      <c r="B244" t="s">
        <v>105</v>
      </c>
      <c r="C244" s="4">
        <v>1.8959999999999999</v>
      </c>
      <c r="D244" s="4">
        <v>4.7E-2</v>
      </c>
      <c r="E244">
        <v>39.953000000000003</v>
      </c>
      <c r="F244" s="4">
        <v>0</v>
      </c>
    </row>
    <row r="245" spans="2:6">
      <c r="B245" t="s">
        <v>110</v>
      </c>
      <c r="C245" s="4">
        <v>1.538</v>
      </c>
      <c r="D245" s="4">
        <v>3.2000000000000001E-2</v>
      </c>
      <c r="E245">
        <v>47.642000000000003</v>
      </c>
      <c r="F245" s="4">
        <v>0</v>
      </c>
    </row>
    <row r="246" spans="2:6">
      <c r="B246" t="s">
        <v>111</v>
      </c>
      <c r="C246" s="4">
        <v>1.657</v>
      </c>
      <c r="D246" s="4">
        <v>3.5000000000000003E-2</v>
      </c>
      <c r="E246">
        <v>47.02</v>
      </c>
      <c r="F246" s="4">
        <v>0</v>
      </c>
    </row>
    <row r="247" spans="2:6">
      <c r="B247" t="s">
        <v>115</v>
      </c>
      <c r="C247" s="4">
        <v>1.927</v>
      </c>
      <c r="D247" s="4">
        <v>4.9000000000000002E-2</v>
      </c>
      <c r="E247">
        <v>39.182000000000002</v>
      </c>
      <c r="F247" s="4">
        <v>0</v>
      </c>
    </row>
    <row r="248" spans="2:6">
      <c r="B248" t="s">
        <v>120</v>
      </c>
      <c r="C248" s="4">
        <v>1.486</v>
      </c>
      <c r="D248" s="4">
        <v>3.9E-2</v>
      </c>
      <c r="E248">
        <v>37.887</v>
      </c>
      <c r="F248" s="4">
        <v>0</v>
      </c>
    </row>
    <row r="249" spans="2:6">
      <c r="B249" t="s">
        <v>121</v>
      </c>
      <c r="C249" s="4">
        <v>1.62</v>
      </c>
      <c r="D249" s="4">
        <v>3.4000000000000002E-2</v>
      </c>
      <c r="E249">
        <v>47.606000000000002</v>
      </c>
      <c r="F249" s="4">
        <v>0</v>
      </c>
    </row>
    <row r="250" spans="2:6">
      <c r="B250" t="s">
        <v>123</v>
      </c>
      <c r="C250" s="4">
        <v>1.7150000000000001</v>
      </c>
      <c r="D250" s="4">
        <v>3.7999999999999999E-2</v>
      </c>
      <c r="E250">
        <v>45.113</v>
      </c>
      <c r="F250" s="4">
        <v>0</v>
      </c>
    </row>
    <row r="251" spans="2:6">
      <c r="B251" t="s">
        <v>124</v>
      </c>
      <c r="C251" s="4">
        <v>1.74</v>
      </c>
      <c r="D251" s="4">
        <v>4.2999999999999997E-2</v>
      </c>
      <c r="E251">
        <v>40.543999999999997</v>
      </c>
      <c r="F251" s="4">
        <v>0</v>
      </c>
    </row>
    <row r="252" spans="2:6">
      <c r="B252" t="s">
        <v>126</v>
      </c>
      <c r="C252" s="4">
        <v>1.524</v>
      </c>
      <c r="D252" s="4">
        <v>3.5000000000000003E-2</v>
      </c>
      <c r="E252">
        <v>43.773000000000003</v>
      </c>
      <c r="F252" s="4">
        <v>0</v>
      </c>
    </row>
    <row r="253" spans="2:6">
      <c r="B253" t="s">
        <v>129</v>
      </c>
      <c r="C253" s="4">
        <v>1.7090000000000001</v>
      </c>
      <c r="D253" s="4">
        <v>4.3999999999999997E-2</v>
      </c>
      <c r="E253">
        <v>38.917000000000002</v>
      </c>
      <c r="F253" s="4">
        <v>0</v>
      </c>
    </row>
    <row r="254" spans="2:6">
      <c r="B254" t="s">
        <v>130</v>
      </c>
      <c r="C254" s="4">
        <v>1.4510000000000001</v>
      </c>
      <c r="D254" s="4">
        <v>3.6999999999999998E-2</v>
      </c>
      <c r="E254">
        <v>39.136000000000003</v>
      </c>
      <c r="F254" s="4">
        <v>0</v>
      </c>
    </row>
    <row r="255" spans="2:6">
      <c r="B255" t="s">
        <v>132</v>
      </c>
      <c r="C255" s="4">
        <v>1.5469999999999999</v>
      </c>
      <c r="D255" s="4">
        <v>3.2000000000000001E-2</v>
      </c>
      <c r="E255">
        <v>47.603000000000002</v>
      </c>
      <c r="F255" s="4">
        <v>0</v>
      </c>
    </row>
    <row r="256" spans="2:6">
      <c r="B256" t="s">
        <v>141</v>
      </c>
      <c r="C256" s="4">
        <v>1.573</v>
      </c>
      <c r="D256" s="4">
        <v>3.2000000000000001E-2</v>
      </c>
      <c r="E256">
        <v>48.738</v>
      </c>
      <c r="F256" s="4">
        <v>0</v>
      </c>
    </row>
    <row r="257" spans="2:6">
      <c r="B257" t="s">
        <v>142</v>
      </c>
      <c r="C257" s="4">
        <v>2.2410000000000001</v>
      </c>
      <c r="D257" s="4">
        <v>7.4999999999999997E-2</v>
      </c>
      <c r="E257">
        <v>29.927</v>
      </c>
      <c r="F257" s="4">
        <v>0</v>
      </c>
    </row>
    <row r="258" spans="2:6">
      <c r="B258" t="s">
        <v>147</v>
      </c>
      <c r="C258" s="4">
        <v>1.704</v>
      </c>
      <c r="D258" s="4">
        <v>4.1000000000000002E-2</v>
      </c>
      <c r="E258">
        <v>41.131</v>
      </c>
      <c r="F258" s="4">
        <v>0</v>
      </c>
    </row>
    <row r="259" spans="2:6">
      <c r="B259" t="s">
        <v>152</v>
      </c>
      <c r="C259" s="4">
        <v>1.944</v>
      </c>
      <c r="D259" s="4">
        <v>5.5E-2</v>
      </c>
      <c r="E259">
        <v>35.558999999999997</v>
      </c>
      <c r="F259" s="4">
        <v>0</v>
      </c>
    </row>
    <row r="260" spans="2:6">
      <c r="B260" t="s">
        <v>156</v>
      </c>
      <c r="C260" s="4">
        <v>1.9059999999999999</v>
      </c>
      <c r="D260" s="4">
        <v>5.1999999999999998E-2</v>
      </c>
      <c r="E260">
        <v>36.845999999999997</v>
      </c>
      <c r="F260" s="4">
        <v>0</v>
      </c>
    </row>
    <row r="261" spans="2:6">
      <c r="B261" t="s">
        <v>159</v>
      </c>
      <c r="C261" s="4">
        <v>1.645</v>
      </c>
      <c r="D261" s="4">
        <v>3.9E-2</v>
      </c>
      <c r="E261">
        <v>41.72</v>
      </c>
      <c r="F261" s="4">
        <v>0</v>
      </c>
    </row>
    <row r="262" spans="2:6">
      <c r="B262" t="s">
        <v>1344</v>
      </c>
      <c r="C262" s="4">
        <v>4.3490000000000002</v>
      </c>
      <c r="D262" s="4">
        <v>0.13300000000000001</v>
      </c>
      <c r="E262">
        <v>32.621000000000002</v>
      </c>
      <c r="F262" s="4">
        <v>0</v>
      </c>
    </row>
    <row r="263" spans="2:6">
      <c r="B263" t="s">
        <v>1345</v>
      </c>
      <c r="C263" s="4">
        <v>2.8940000000000001</v>
      </c>
      <c r="D263" s="4">
        <v>5.6000000000000001E-2</v>
      </c>
      <c r="E263">
        <v>51.808999999999997</v>
      </c>
      <c r="F263" s="4">
        <v>0</v>
      </c>
    </row>
    <row r="264" spans="2:6">
      <c r="B264" t="s">
        <v>1346</v>
      </c>
      <c r="C264" s="4">
        <v>2.8980000000000001</v>
      </c>
      <c r="D264" s="4">
        <v>7.0999999999999994E-2</v>
      </c>
      <c r="E264">
        <v>40.887</v>
      </c>
      <c r="F264" s="4">
        <v>0</v>
      </c>
    </row>
    <row r="265" spans="2:6">
      <c r="B265" t="s">
        <v>1347</v>
      </c>
      <c r="C265" s="4">
        <v>3.2309999999999999</v>
      </c>
      <c r="D265" s="4">
        <v>7.0999999999999994E-2</v>
      </c>
      <c r="E265">
        <v>45.652000000000001</v>
      </c>
      <c r="F265" s="4">
        <v>0</v>
      </c>
    </row>
    <row r="267" spans="2:6">
      <c r="B267" t="s">
        <v>1300</v>
      </c>
    </row>
    <row r="268" spans="2:6">
      <c r="B268" t="s">
        <v>1271</v>
      </c>
      <c r="C268" s="4">
        <v>1</v>
      </c>
      <c r="D268" s="4">
        <v>0</v>
      </c>
      <c r="E268">
        <v>999</v>
      </c>
      <c r="F268" s="4">
        <v>999</v>
      </c>
    </row>
    <row r="269" spans="2:6">
      <c r="B269" t="s">
        <v>1273</v>
      </c>
      <c r="C269" s="4">
        <v>1</v>
      </c>
      <c r="D269" s="4">
        <v>0</v>
      </c>
      <c r="E269">
        <v>999</v>
      </c>
      <c r="F269" s="4">
        <v>999</v>
      </c>
    </row>
    <row r="270" spans="2:6">
      <c r="B270" t="s">
        <v>1274</v>
      </c>
      <c r="C270" s="4">
        <v>1</v>
      </c>
      <c r="D270" s="4">
        <v>0</v>
      </c>
      <c r="E270">
        <v>999</v>
      </c>
      <c r="F270" s="4">
        <v>999</v>
      </c>
    </row>
    <row r="271" spans="2:6">
      <c r="B271" t="s">
        <v>1275</v>
      </c>
      <c r="C271" s="4">
        <v>1</v>
      </c>
      <c r="D271" s="4">
        <v>0</v>
      </c>
      <c r="E271">
        <v>999</v>
      </c>
      <c r="F271" s="4">
        <v>999</v>
      </c>
    </row>
    <row r="272" spans="2:6">
      <c r="B272" t="s">
        <v>1276</v>
      </c>
      <c r="C272" s="4">
        <v>1</v>
      </c>
      <c r="D272" s="4">
        <v>0</v>
      </c>
      <c r="E272">
        <v>999</v>
      </c>
      <c r="F272" s="4">
        <v>999</v>
      </c>
    </row>
    <row r="274" spans="2:6">
      <c r="B274" t="s">
        <v>1301</v>
      </c>
      <c r="C274" s="4" t="s">
        <v>1300</v>
      </c>
    </row>
    <row r="275" spans="2:6">
      <c r="B275" t="s">
        <v>82</v>
      </c>
      <c r="C275" s="4">
        <v>0.375</v>
      </c>
      <c r="D275" s="4">
        <v>3.1E-2</v>
      </c>
      <c r="E275">
        <v>12.007999999999999</v>
      </c>
      <c r="F275" s="4">
        <v>0</v>
      </c>
    </row>
    <row r="276" spans="2:6">
      <c r="B276" t="s">
        <v>83</v>
      </c>
      <c r="C276" s="4">
        <v>0.375</v>
      </c>
      <c r="D276" s="4">
        <v>3.2000000000000001E-2</v>
      </c>
      <c r="E276">
        <v>11.647</v>
      </c>
      <c r="F276" s="4">
        <v>0</v>
      </c>
    </row>
    <row r="277" spans="2:6">
      <c r="B277" t="s">
        <v>84</v>
      </c>
      <c r="C277" s="4">
        <v>0.372</v>
      </c>
      <c r="D277" s="4">
        <v>2.7E-2</v>
      </c>
      <c r="E277">
        <v>13.866</v>
      </c>
      <c r="F277" s="4">
        <v>0</v>
      </c>
    </row>
    <row r="278" spans="2:6">
      <c r="B278" t="s">
        <v>88</v>
      </c>
      <c r="C278" s="4">
        <v>0.47799999999999998</v>
      </c>
      <c r="D278" s="4">
        <v>3.2000000000000001E-2</v>
      </c>
      <c r="E278">
        <v>14.856</v>
      </c>
      <c r="F278" s="4">
        <v>0</v>
      </c>
    </row>
    <row r="279" spans="2:6">
      <c r="B279" t="s">
        <v>89</v>
      </c>
      <c r="C279" s="4">
        <v>0.46300000000000002</v>
      </c>
      <c r="D279" s="4">
        <v>3.5999999999999997E-2</v>
      </c>
      <c r="E279">
        <v>12.795999999999999</v>
      </c>
      <c r="F279" s="4">
        <v>0</v>
      </c>
    </row>
    <row r="280" spans="2:6">
      <c r="B280" t="s">
        <v>96</v>
      </c>
      <c r="C280" s="4">
        <v>0.40400000000000003</v>
      </c>
      <c r="D280" s="4">
        <v>2.8000000000000001E-2</v>
      </c>
      <c r="E280">
        <v>14.244</v>
      </c>
      <c r="F280" s="4">
        <v>0</v>
      </c>
    </row>
    <row r="281" spans="2:6">
      <c r="B281" t="s">
        <v>98</v>
      </c>
      <c r="C281" s="4">
        <v>0.53600000000000003</v>
      </c>
      <c r="D281" s="4">
        <v>3.5000000000000003E-2</v>
      </c>
      <c r="E281">
        <v>15.384</v>
      </c>
      <c r="F281" s="4">
        <v>0</v>
      </c>
    </row>
    <row r="282" spans="2:6">
      <c r="B282" t="s">
        <v>103</v>
      </c>
      <c r="C282" s="4">
        <v>0.35599999999999998</v>
      </c>
      <c r="D282" s="4">
        <v>0.03</v>
      </c>
      <c r="E282">
        <v>11.787000000000001</v>
      </c>
      <c r="F282" s="4">
        <v>0</v>
      </c>
    </row>
    <row r="283" spans="2:6">
      <c r="B283" t="s">
        <v>105</v>
      </c>
      <c r="C283" s="4">
        <v>0.36699999999999999</v>
      </c>
      <c r="D283" s="4">
        <v>3.3000000000000002E-2</v>
      </c>
      <c r="E283">
        <v>11.067</v>
      </c>
      <c r="F283" s="4">
        <v>0</v>
      </c>
    </row>
    <row r="284" spans="2:6">
      <c r="B284" t="s">
        <v>110</v>
      </c>
      <c r="C284" s="4">
        <v>0.25700000000000001</v>
      </c>
      <c r="D284" s="4">
        <v>2.8000000000000001E-2</v>
      </c>
      <c r="E284">
        <v>9.0399999999999991</v>
      </c>
      <c r="F284" s="4">
        <v>0</v>
      </c>
    </row>
    <row r="285" spans="2:6">
      <c r="B285" t="s">
        <v>111</v>
      </c>
      <c r="C285" s="4">
        <v>0.50800000000000001</v>
      </c>
      <c r="D285" s="4">
        <v>3.9E-2</v>
      </c>
      <c r="E285">
        <v>13.166</v>
      </c>
      <c r="F285" s="4">
        <v>0</v>
      </c>
    </row>
    <row r="286" spans="2:6">
      <c r="B286" t="s">
        <v>115</v>
      </c>
      <c r="C286" s="4">
        <v>0.38600000000000001</v>
      </c>
      <c r="D286" s="4">
        <v>0.03</v>
      </c>
      <c r="E286">
        <v>12.99</v>
      </c>
      <c r="F286" s="4">
        <v>0</v>
      </c>
    </row>
    <row r="287" spans="2:6">
      <c r="B287" t="s">
        <v>120</v>
      </c>
      <c r="C287" s="4">
        <v>0.28599999999999998</v>
      </c>
      <c r="D287" s="4">
        <v>0.04</v>
      </c>
      <c r="E287">
        <v>7.0869999999999997</v>
      </c>
      <c r="F287" s="4">
        <v>0</v>
      </c>
    </row>
    <row r="288" spans="2:6">
      <c r="B288" t="s">
        <v>121</v>
      </c>
      <c r="C288" s="4">
        <v>0.47799999999999998</v>
      </c>
      <c r="D288" s="4">
        <v>4.1000000000000002E-2</v>
      </c>
      <c r="E288">
        <v>11.552</v>
      </c>
      <c r="F288" s="4">
        <v>0</v>
      </c>
    </row>
    <row r="289" spans="2:6">
      <c r="B289" t="s">
        <v>123</v>
      </c>
      <c r="C289" s="4">
        <v>0.32900000000000001</v>
      </c>
      <c r="D289" s="4">
        <v>0.04</v>
      </c>
      <c r="E289">
        <v>8.1560000000000006</v>
      </c>
      <c r="F289" s="4">
        <v>0</v>
      </c>
    </row>
    <row r="290" spans="2:6">
      <c r="B290" t="s">
        <v>124</v>
      </c>
      <c r="C290" s="4">
        <v>0.21099999999999999</v>
      </c>
      <c r="D290" s="4">
        <v>3.2000000000000001E-2</v>
      </c>
      <c r="E290">
        <v>6.6120000000000001</v>
      </c>
      <c r="F290" s="4">
        <v>0</v>
      </c>
    </row>
    <row r="291" spans="2:6">
      <c r="B291" t="s">
        <v>126</v>
      </c>
      <c r="C291" s="4">
        <v>0.32300000000000001</v>
      </c>
      <c r="D291" s="4">
        <v>3.6999999999999998E-2</v>
      </c>
      <c r="E291">
        <v>8.7539999999999996</v>
      </c>
      <c r="F291" s="4">
        <v>0</v>
      </c>
    </row>
    <row r="292" spans="2:6">
      <c r="B292" t="s">
        <v>129</v>
      </c>
      <c r="C292" s="4">
        <v>0.33200000000000002</v>
      </c>
      <c r="D292" s="4">
        <v>4.2000000000000003E-2</v>
      </c>
      <c r="E292">
        <v>7.9349999999999996</v>
      </c>
      <c r="F292" s="4">
        <v>0</v>
      </c>
    </row>
    <row r="293" spans="2:6">
      <c r="B293" t="s">
        <v>130</v>
      </c>
      <c r="C293" s="4">
        <v>0.57099999999999995</v>
      </c>
      <c r="D293" s="4">
        <v>5.3999999999999999E-2</v>
      </c>
      <c r="E293">
        <v>10.574999999999999</v>
      </c>
      <c r="F293" s="4">
        <v>0</v>
      </c>
    </row>
    <row r="294" spans="2:6">
      <c r="B294" t="s">
        <v>132</v>
      </c>
      <c r="C294" s="4">
        <v>0.46400000000000002</v>
      </c>
      <c r="D294" s="4">
        <v>4.2000000000000003E-2</v>
      </c>
      <c r="E294">
        <v>11.182</v>
      </c>
      <c r="F294" s="4">
        <v>0</v>
      </c>
    </row>
    <row r="295" spans="2:6">
      <c r="B295" t="s">
        <v>141</v>
      </c>
      <c r="C295" s="4">
        <v>0.48499999999999999</v>
      </c>
      <c r="D295" s="4">
        <v>3.2000000000000001E-2</v>
      </c>
      <c r="E295">
        <v>15.36</v>
      </c>
      <c r="F295" s="4">
        <v>0</v>
      </c>
    </row>
    <row r="296" spans="2:6">
      <c r="B296" t="s">
        <v>142</v>
      </c>
      <c r="C296" s="4">
        <v>0.44800000000000001</v>
      </c>
      <c r="D296" s="4">
        <v>3.1E-2</v>
      </c>
      <c r="E296">
        <v>14.583</v>
      </c>
      <c r="F296" s="4">
        <v>0</v>
      </c>
    </row>
    <row r="297" spans="2:6">
      <c r="B297" t="s">
        <v>147</v>
      </c>
      <c r="C297" s="4">
        <v>0.45200000000000001</v>
      </c>
      <c r="D297" s="4">
        <v>3.3000000000000002E-2</v>
      </c>
      <c r="E297">
        <v>13.846</v>
      </c>
      <c r="F297" s="4">
        <v>0</v>
      </c>
    </row>
    <row r="298" spans="2:6">
      <c r="B298" t="s">
        <v>152</v>
      </c>
      <c r="C298" s="4">
        <v>0.39700000000000002</v>
      </c>
      <c r="D298" s="4">
        <v>3.4000000000000002E-2</v>
      </c>
      <c r="E298">
        <v>11.619</v>
      </c>
      <c r="F298" s="4">
        <v>0</v>
      </c>
    </row>
    <row r="299" spans="2:6">
      <c r="B299" t="s">
        <v>156</v>
      </c>
      <c r="C299" s="4">
        <v>0.54200000000000004</v>
      </c>
      <c r="D299" s="4">
        <v>3.5999999999999997E-2</v>
      </c>
      <c r="E299">
        <v>15.061</v>
      </c>
      <c r="F299" s="4">
        <v>0</v>
      </c>
    </row>
    <row r="300" spans="2:6">
      <c r="B300" t="s">
        <v>159</v>
      </c>
      <c r="C300" s="4">
        <v>0.33100000000000002</v>
      </c>
      <c r="D300" s="4">
        <v>0.03</v>
      </c>
      <c r="E300">
        <v>11.185</v>
      </c>
      <c r="F300" s="4">
        <v>0</v>
      </c>
    </row>
    <row r="301" spans="2:6">
      <c r="B301" t="s">
        <v>1344</v>
      </c>
      <c r="C301" s="4">
        <v>0.33400000000000002</v>
      </c>
      <c r="D301" s="4">
        <v>2.5999999999999999E-2</v>
      </c>
      <c r="E301">
        <v>12.846</v>
      </c>
      <c r="F301" s="4">
        <v>0</v>
      </c>
    </row>
    <row r="302" spans="2:6">
      <c r="B302" t="s">
        <v>1345</v>
      </c>
      <c r="C302" s="4">
        <v>0.36899999999999999</v>
      </c>
      <c r="D302" s="4">
        <v>3.5000000000000003E-2</v>
      </c>
      <c r="E302">
        <v>10.489000000000001</v>
      </c>
      <c r="F302" s="4">
        <v>0</v>
      </c>
    </row>
    <row r="303" spans="2:6">
      <c r="B303" t="s">
        <v>1346</v>
      </c>
      <c r="C303" s="4">
        <v>0.74199999999999999</v>
      </c>
      <c r="D303" s="4">
        <v>4.5999999999999999E-2</v>
      </c>
      <c r="E303">
        <v>16.013000000000002</v>
      </c>
      <c r="F303" s="4">
        <v>0</v>
      </c>
    </row>
    <row r="304" spans="2:6">
      <c r="B304" t="s">
        <v>1347</v>
      </c>
      <c r="C304" s="4">
        <v>0.46500000000000002</v>
      </c>
      <c r="D304" s="4">
        <v>3.3000000000000002E-2</v>
      </c>
      <c r="E304">
        <v>13.991</v>
      </c>
      <c r="F304" s="4">
        <v>0</v>
      </c>
    </row>
    <row r="305" spans="2:6">
      <c r="B305" t="s">
        <v>123</v>
      </c>
      <c r="C305" s="4">
        <v>0.67100000000000004</v>
      </c>
      <c r="D305" s="4">
        <v>4.1000000000000002E-2</v>
      </c>
      <c r="E305">
        <v>16.567</v>
      </c>
      <c r="F305" s="4">
        <v>0</v>
      </c>
    </row>
    <row r="306" spans="2:6">
      <c r="B306" t="s">
        <v>124</v>
      </c>
      <c r="C306" s="4">
        <v>0.78800000000000003</v>
      </c>
      <c r="D306" s="4">
        <v>3.2000000000000001E-2</v>
      </c>
      <c r="E306">
        <v>24.591999999999999</v>
      </c>
      <c r="F306" s="4">
        <v>0</v>
      </c>
    </row>
    <row r="307" spans="2:6">
      <c r="B307" t="s">
        <v>126</v>
      </c>
      <c r="C307" s="4">
        <v>0.67600000000000005</v>
      </c>
      <c r="D307" s="4">
        <v>3.6999999999999998E-2</v>
      </c>
      <c r="E307">
        <v>18.273</v>
      </c>
      <c r="F307" s="4">
        <v>0</v>
      </c>
    </row>
    <row r="308" spans="2:6">
      <c r="B308" t="s">
        <v>129</v>
      </c>
      <c r="C308" s="4">
        <v>0.66700000000000004</v>
      </c>
      <c r="D308" s="4">
        <v>4.2000000000000003E-2</v>
      </c>
      <c r="E308">
        <v>15.861000000000001</v>
      </c>
      <c r="F308" s="4">
        <v>0</v>
      </c>
    </row>
    <row r="309" spans="2:6">
      <c r="B309" t="s">
        <v>130</v>
      </c>
      <c r="C309" s="4">
        <v>0.439</v>
      </c>
      <c r="D309" s="4">
        <v>5.2999999999999999E-2</v>
      </c>
      <c r="E309">
        <v>8.2089999999999996</v>
      </c>
      <c r="F309" s="4">
        <v>0</v>
      </c>
    </row>
    <row r="310" spans="2:6">
      <c r="B310" t="s">
        <v>132</v>
      </c>
      <c r="C310" s="4">
        <v>0.53700000000000003</v>
      </c>
      <c r="D310" s="4">
        <v>4.2000000000000003E-2</v>
      </c>
      <c r="E310">
        <v>12.904</v>
      </c>
      <c r="F310" s="4">
        <v>0</v>
      </c>
    </row>
    <row r="311" spans="2:6">
      <c r="B311" t="s">
        <v>141</v>
      </c>
      <c r="C311" s="4">
        <v>0.51400000000000001</v>
      </c>
      <c r="D311" s="4">
        <v>3.2000000000000001E-2</v>
      </c>
      <c r="E311">
        <v>16.309000000000001</v>
      </c>
      <c r="F311" s="4">
        <v>0</v>
      </c>
    </row>
    <row r="312" spans="2:6">
      <c r="B312" t="s">
        <v>142</v>
      </c>
      <c r="C312" s="4">
        <v>0.55000000000000004</v>
      </c>
      <c r="D312" s="4">
        <v>3.1E-2</v>
      </c>
      <c r="E312">
        <v>17.649000000000001</v>
      </c>
      <c r="F312" s="4">
        <v>0</v>
      </c>
    </row>
    <row r="313" spans="2:6">
      <c r="B313" t="s">
        <v>147</v>
      </c>
      <c r="C313" s="4">
        <v>0.55000000000000004</v>
      </c>
      <c r="D313" s="4">
        <v>3.3000000000000002E-2</v>
      </c>
      <c r="E313">
        <v>16.812000000000001</v>
      </c>
      <c r="F313" s="4">
        <v>0</v>
      </c>
    </row>
    <row r="314" spans="2:6">
      <c r="B314" t="s">
        <v>152</v>
      </c>
      <c r="C314" s="4">
        <v>0.60199999999999998</v>
      </c>
      <c r="D314" s="4">
        <v>3.4000000000000002E-2</v>
      </c>
      <c r="E314">
        <v>17.512</v>
      </c>
      <c r="F314" s="4">
        <v>0</v>
      </c>
    </row>
    <row r="315" spans="2:6">
      <c r="B315" t="s">
        <v>156</v>
      </c>
      <c r="C315" s="4">
        <v>0.45600000000000002</v>
      </c>
      <c r="D315" s="4">
        <v>3.5999999999999997E-2</v>
      </c>
      <c r="E315">
        <v>12.571999999999999</v>
      </c>
      <c r="F315" s="4">
        <v>0</v>
      </c>
    </row>
    <row r="316" spans="2:6">
      <c r="B316" t="s">
        <v>159</v>
      </c>
      <c r="C316" s="4">
        <v>0.66700000000000004</v>
      </c>
      <c r="D316" s="4">
        <v>2.9000000000000001E-2</v>
      </c>
      <c r="E316">
        <v>22.863</v>
      </c>
      <c r="F316" s="4">
        <v>0</v>
      </c>
    </row>
    <row r="318" spans="2:6">
      <c r="B318" t="s">
        <v>1306</v>
      </c>
      <c r="C318" s="4" t="s">
        <v>1266</v>
      </c>
    </row>
    <row r="319" spans="2:6">
      <c r="B319" t="s">
        <v>1304</v>
      </c>
      <c r="C319" s="4" t="s">
        <v>1267</v>
      </c>
      <c r="D319" s="4" t="s">
        <v>1268</v>
      </c>
      <c r="E319" t="s">
        <v>1269</v>
      </c>
      <c r="F319" s="4" t="s">
        <v>1270</v>
      </c>
    </row>
    <row r="321" spans="2:7">
      <c r="B321" t="s">
        <v>1271</v>
      </c>
      <c r="C321" s="4">
        <v>0.66400000000000003</v>
      </c>
      <c r="D321" s="4">
        <v>2.7E-2</v>
      </c>
      <c r="E321">
        <v>25.024999999999999</v>
      </c>
      <c r="F321" s="4">
        <v>0</v>
      </c>
    </row>
    <row r="322" spans="2:7">
      <c r="B322" t="s">
        <v>1273</v>
      </c>
      <c r="C322" s="4">
        <v>0.49</v>
      </c>
      <c r="D322" s="4">
        <v>3.4000000000000002E-2</v>
      </c>
      <c r="E322">
        <v>14.231999999999999</v>
      </c>
      <c r="F322" s="4">
        <v>0</v>
      </c>
    </row>
    <row r="323" spans="2:7">
      <c r="B323" t="s">
        <v>1274</v>
      </c>
      <c r="C323" s="4">
        <v>1.2E-2</v>
      </c>
      <c r="D323" s="4">
        <v>0.01</v>
      </c>
      <c r="E323">
        <v>1.1990000000000001</v>
      </c>
      <c r="F323" s="4">
        <v>0.23</v>
      </c>
    </row>
    <row r="324" spans="2:7">
      <c r="B324" t="s">
        <v>1275</v>
      </c>
      <c r="C324" s="4">
        <v>0.313</v>
      </c>
      <c r="D324" s="4">
        <v>4.4999999999999998E-2</v>
      </c>
      <c r="E324">
        <v>6.9569999999999999</v>
      </c>
      <c r="F324" s="4">
        <v>0</v>
      </c>
    </row>
    <row r="325" spans="2:7">
      <c r="B325" t="s">
        <v>1276</v>
      </c>
      <c r="C325" s="4">
        <v>0.61599999999999999</v>
      </c>
      <c r="D325" s="4">
        <v>3.5999999999999997E-2</v>
      </c>
      <c r="E325">
        <v>16.923999999999999</v>
      </c>
      <c r="F325" s="4">
        <v>0</v>
      </c>
    </row>
    <row r="327" spans="2:7">
      <c r="B327" t="s">
        <v>1302</v>
      </c>
    </row>
    <row r="329" spans="2:7">
      <c r="C329" s="4" t="s">
        <v>1303</v>
      </c>
      <c r="D329" s="4" t="s">
        <v>1266</v>
      </c>
    </row>
    <row r="330" spans="2:7">
      <c r="C330" s="4" t="s">
        <v>1304</v>
      </c>
      <c r="D330" s="4" t="s">
        <v>1267</v>
      </c>
      <c r="E330" t="s">
        <v>1268</v>
      </c>
      <c r="F330" s="4" t="s">
        <v>1269</v>
      </c>
      <c r="G330" t="s">
        <v>1270</v>
      </c>
    </row>
    <row r="332" spans="2:7">
      <c r="C332" s="4" t="s">
        <v>82</v>
      </c>
      <c r="D332" s="4">
        <v>0.625</v>
      </c>
      <c r="E332">
        <v>3.1E-2</v>
      </c>
      <c r="F332" s="4">
        <v>20.056000000000001</v>
      </c>
      <c r="G332">
        <v>0</v>
      </c>
    </row>
    <row r="333" spans="2:7">
      <c r="C333" s="4" t="s">
        <v>83</v>
      </c>
      <c r="D333" s="4">
        <v>0.625</v>
      </c>
      <c r="E333">
        <v>3.2000000000000001E-2</v>
      </c>
      <c r="F333" s="4">
        <v>19.393999999999998</v>
      </c>
      <c r="G333">
        <v>0</v>
      </c>
    </row>
    <row r="334" spans="2:7">
      <c r="C334" s="4" t="s">
        <v>84</v>
      </c>
      <c r="D334" s="4">
        <v>0.628</v>
      </c>
      <c r="E334">
        <v>2.7E-2</v>
      </c>
      <c r="F334" s="4">
        <v>23.433</v>
      </c>
      <c r="G334">
        <v>0</v>
      </c>
    </row>
    <row r="335" spans="2:7">
      <c r="C335" s="4" t="s">
        <v>88</v>
      </c>
      <c r="D335" s="4">
        <v>0.52200000000000002</v>
      </c>
      <c r="E335">
        <v>3.2000000000000001E-2</v>
      </c>
      <c r="F335" s="4">
        <v>16.234999999999999</v>
      </c>
      <c r="G335">
        <v>0</v>
      </c>
    </row>
    <row r="336" spans="2:7">
      <c r="C336" s="4" t="s">
        <v>89</v>
      </c>
      <c r="D336" s="4">
        <v>0.53700000000000003</v>
      </c>
      <c r="E336">
        <v>3.5999999999999997E-2</v>
      </c>
      <c r="F336" s="4">
        <v>14.869</v>
      </c>
      <c r="G336">
        <v>0</v>
      </c>
    </row>
    <row r="337" spans="3:7">
      <c r="C337" s="4" t="s">
        <v>96</v>
      </c>
      <c r="D337" s="4">
        <v>0.59599999999999997</v>
      </c>
      <c r="E337">
        <v>2.8000000000000001E-2</v>
      </c>
      <c r="F337" s="4">
        <v>21.033999999999999</v>
      </c>
      <c r="G337">
        <v>0</v>
      </c>
    </row>
    <row r="338" spans="3:7">
      <c r="C338" s="4" t="s">
        <v>98</v>
      </c>
      <c r="D338" s="4">
        <v>0.46400000000000002</v>
      </c>
      <c r="E338">
        <v>3.5000000000000003E-2</v>
      </c>
      <c r="F338" s="4">
        <v>13.315</v>
      </c>
      <c r="G338">
        <v>0</v>
      </c>
    </row>
    <row r="339" spans="3:7">
      <c r="C339" s="4" t="s">
        <v>103</v>
      </c>
      <c r="D339" s="4">
        <v>0.64400000000000002</v>
      </c>
      <c r="E339">
        <v>0.03</v>
      </c>
      <c r="F339" s="4">
        <v>21.318000000000001</v>
      </c>
      <c r="G339">
        <v>0</v>
      </c>
    </row>
    <row r="340" spans="3:7">
      <c r="C340" s="4" t="s">
        <v>105</v>
      </c>
      <c r="D340" s="4">
        <v>0.63300000000000001</v>
      </c>
      <c r="E340">
        <v>3.3000000000000002E-2</v>
      </c>
      <c r="F340" s="4">
        <v>19.067</v>
      </c>
      <c r="G340">
        <v>0</v>
      </c>
    </row>
    <row r="341" spans="3:7">
      <c r="C341" s="4" t="s">
        <v>110</v>
      </c>
      <c r="D341" s="4">
        <v>0.74299999999999999</v>
      </c>
      <c r="E341">
        <v>2.8000000000000001E-2</v>
      </c>
      <c r="F341" s="4">
        <v>26.091000000000001</v>
      </c>
      <c r="G341">
        <v>0</v>
      </c>
    </row>
    <row r="342" spans="3:7">
      <c r="C342" s="4" t="s">
        <v>111</v>
      </c>
      <c r="D342" s="4">
        <v>0.49199999999999999</v>
      </c>
      <c r="E342">
        <v>3.9E-2</v>
      </c>
      <c r="F342" s="4">
        <v>12.773</v>
      </c>
      <c r="G342">
        <v>0</v>
      </c>
    </row>
    <row r="343" spans="3:7">
      <c r="C343" s="4" t="s">
        <v>115</v>
      </c>
      <c r="D343" s="4">
        <v>0.61399999999999999</v>
      </c>
      <c r="E343">
        <v>0.03</v>
      </c>
      <c r="F343" s="4">
        <v>20.655000000000001</v>
      </c>
      <c r="G343">
        <v>0</v>
      </c>
    </row>
    <row r="344" spans="3:7">
      <c r="C344" s="4" t="s">
        <v>120</v>
      </c>
      <c r="D344" s="4">
        <v>0.71399999999999997</v>
      </c>
      <c r="E344">
        <v>0.04</v>
      </c>
      <c r="F344" s="4">
        <v>17.712</v>
      </c>
      <c r="G344">
        <v>0</v>
      </c>
    </row>
    <row r="345" spans="3:7">
      <c r="C345" s="4" t="s">
        <v>121</v>
      </c>
      <c r="D345" s="4">
        <v>0.52200000000000002</v>
      </c>
      <c r="E345">
        <v>4.1000000000000002E-2</v>
      </c>
      <c r="F345" s="4">
        <v>12.635999999999999</v>
      </c>
      <c r="G345">
        <v>0</v>
      </c>
    </row>
    <row r="346" spans="3:7">
      <c r="C346" s="4" t="s">
        <v>123</v>
      </c>
      <c r="D346" s="4">
        <v>0.67100000000000004</v>
      </c>
      <c r="E346">
        <v>0.04</v>
      </c>
      <c r="F346" s="4">
        <v>16.643000000000001</v>
      </c>
      <c r="G346">
        <v>0</v>
      </c>
    </row>
    <row r="347" spans="3:7">
      <c r="C347" s="4" t="s">
        <v>124</v>
      </c>
      <c r="D347" s="4">
        <v>0.78900000000000003</v>
      </c>
      <c r="E347">
        <v>3.2000000000000001E-2</v>
      </c>
      <c r="F347" s="4">
        <v>24.675000000000001</v>
      </c>
      <c r="G347">
        <v>0</v>
      </c>
    </row>
    <row r="348" spans="3:7">
      <c r="C348" s="4" t="s">
        <v>126</v>
      </c>
      <c r="D348" s="4">
        <v>0.67700000000000005</v>
      </c>
      <c r="E348">
        <v>3.6999999999999998E-2</v>
      </c>
      <c r="F348" s="4">
        <v>18.370999999999999</v>
      </c>
      <c r="G348">
        <v>0</v>
      </c>
    </row>
    <row r="349" spans="3:7">
      <c r="C349" s="4" t="s">
        <v>129</v>
      </c>
      <c r="D349" s="4">
        <v>0.66800000000000004</v>
      </c>
      <c r="E349">
        <v>4.2000000000000003E-2</v>
      </c>
      <c r="F349" s="4">
        <v>15.936999999999999</v>
      </c>
      <c r="G349">
        <v>0</v>
      </c>
    </row>
    <row r="350" spans="3:7">
      <c r="C350" s="4" t="s">
        <v>130</v>
      </c>
      <c r="D350" s="4">
        <v>0.42899999999999999</v>
      </c>
      <c r="E350">
        <v>5.3999999999999999E-2</v>
      </c>
      <c r="F350" s="4">
        <v>7.9359999999999999</v>
      </c>
      <c r="G350">
        <v>0</v>
      </c>
    </row>
    <row r="351" spans="3:7">
      <c r="C351" s="4" t="s">
        <v>132</v>
      </c>
      <c r="D351" s="4">
        <v>0.53600000000000003</v>
      </c>
      <c r="E351">
        <v>4.2000000000000003E-2</v>
      </c>
      <c r="F351" s="4">
        <v>12.903</v>
      </c>
      <c r="G351">
        <v>0</v>
      </c>
    </row>
    <row r="352" spans="3:7">
      <c r="C352" s="4" t="s">
        <v>141</v>
      </c>
      <c r="D352" s="4">
        <v>0.51500000000000001</v>
      </c>
      <c r="E352">
        <v>3.2000000000000001E-2</v>
      </c>
      <c r="F352" s="4">
        <v>16.331</v>
      </c>
      <c r="G352">
        <v>0</v>
      </c>
    </row>
    <row r="353" spans="3:7">
      <c r="C353" s="4" t="s">
        <v>142</v>
      </c>
      <c r="D353" s="4">
        <v>0.55200000000000005</v>
      </c>
      <c r="E353">
        <v>3.1E-2</v>
      </c>
      <c r="F353" s="4">
        <v>17.978000000000002</v>
      </c>
      <c r="G353">
        <v>0</v>
      </c>
    </row>
    <row r="354" spans="3:7">
      <c r="C354" s="4" t="s">
        <v>147</v>
      </c>
      <c r="D354" s="4">
        <v>0.54800000000000004</v>
      </c>
      <c r="E354">
        <v>3.3000000000000002E-2</v>
      </c>
      <c r="F354" s="4">
        <v>16.785</v>
      </c>
      <c r="G354">
        <v>0</v>
      </c>
    </row>
    <row r="355" spans="3:7">
      <c r="C355" s="4" t="s">
        <v>152</v>
      </c>
      <c r="D355" s="4">
        <v>0.60299999999999998</v>
      </c>
      <c r="E355">
        <v>3.4000000000000002E-2</v>
      </c>
      <c r="F355" s="4">
        <v>17.684999999999999</v>
      </c>
      <c r="G355">
        <v>0</v>
      </c>
    </row>
    <row r="356" spans="3:7">
      <c r="C356" s="4" t="s">
        <v>156</v>
      </c>
      <c r="D356" s="4">
        <v>0.45800000000000002</v>
      </c>
      <c r="E356">
        <v>3.5999999999999997E-2</v>
      </c>
      <c r="F356" s="4">
        <v>12.742000000000001</v>
      </c>
      <c r="G356">
        <v>0</v>
      </c>
    </row>
    <row r="357" spans="3:7">
      <c r="C357" s="4" t="s">
        <v>159</v>
      </c>
      <c r="D357" s="4">
        <v>0.66900000000000004</v>
      </c>
      <c r="E357">
        <v>0.03</v>
      </c>
      <c r="F357" s="4">
        <v>22.561</v>
      </c>
      <c r="G357">
        <v>0</v>
      </c>
    </row>
    <row r="358" spans="3:7">
      <c r="C358" s="4" t="s">
        <v>1344</v>
      </c>
      <c r="D358" s="14">
        <v>0.66600000000000004</v>
      </c>
      <c r="E358">
        <v>2.5999999999999999E-2</v>
      </c>
      <c r="F358" s="4">
        <v>25.65</v>
      </c>
      <c r="G358">
        <v>0</v>
      </c>
    </row>
    <row r="359" spans="3:7">
      <c r="C359" s="4" t="s">
        <v>1345</v>
      </c>
      <c r="D359" s="14">
        <v>0.63100000000000001</v>
      </c>
      <c r="E359">
        <v>3.5000000000000003E-2</v>
      </c>
      <c r="F359" s="4">
        <v>17.928999999999998</v>
      </c>
      <c r="G359">
        <v>0</v>
      </c>
    </row>
    <row r="360" spans="3:7">
      <c r="C360" s="4" t="s">
        <v>1346</v>
      </c>
      <c r="D360" s="14">
        <v>0.25800000000000001</v>
      </c>
      <c r="E360">
        <v>4.5999999999999999E-2</v>
      </c>
      <c r="F360" s="4">
        <v>5.57</v>
      </c>
      <c r="G360">
        <v>0</v>
      </c>
    </row>
    <row r="361" spans="3:7">
      <c r="C361" s="4" t="s">
        <v>1347</v>
      </c>
      <c r="D361" s="14">
        <v>0.53500000000000003</v>
      </c>
      <c r="E361">
        <v>3.3000000000000002E-2</v>
      </c>
      <c r="F361" s="4">
        <v>16.091999999999999</v>
      </c>
      <c r="G361">
        <v>0</v>
      </c>
    </row>
    <row r="379" spans="2:3">
      <c r="B379" s="6"/>
      <c r="C379" s="14"/>
    </row>
    <row r="380" spans="2:3">
      <c r="B380" s="6"/>
      <c r="C380" s="14"/>
    </row>
    <row r="381" spans="2:3">
      <c r="B381" s="6"/>
      <c r="C381" s="14"/>
    </row>
    <row r="382" spans="2:3">
      <c r="B382" s="6"/>
      <c r="C382" s="14"/>
    </row>
    <row r="387" spans="2:3">
      <c r="B387" s="6"/>
      <c r="C387" s="14"/>
    </row>
  </sheetData>
  <mergeCells count="1">
    <mergeCell ref="M2:Q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2"/>
  <sheetViews>
    <sheetView topLeftCell="G1" workbookViewId="0">
      <selection activeCell="J4" sqref="J4"/>
    </sheetView>
  </sheetViews>
  <sheetFormatPr defaultColWidth="10.796875" defaultRowHeight="15.6"/>
  <cols>
    <col min="3" max="4" width="10.84765625" style="4"/>
    <col min="6" max="6" width="10.84765625" style="4"/>
    <col min="10" max="10" width="14.5" customWidth="1"/>
    <col min="16" max="16" width="5.6484375" customWidth="1"/>
  </cols>
  <sheetData>
    <row r="1" spans="1:22">
      <c r="A1" t="s">
        <v>1311</v>
      </c>
      <c r="B1">
        <v>660</v>
      </c>
      <c r="J1" s="51" t="s">
        <v>1398</v>
      </c>
      <c r="K1" s="51"/>
      <c r="L1" s="51"/>
      <c r="M1" s="51"/>
      <c r="N1" s="51"/>
      <c r="O1" s="51"/>
      <c r="R1" s="6" t="s">
        <v>1336</v>
      </c>
      <c r="S1" s="14">
        <v>0.16400000000000001</v>
      </c>
      <c r="T1" s="4">
        <v>3.3000000000000002E-2</v>
      </c>
      <c r="U1">
        <v>4.92</v>
      </c>
      <c r="V1" s="4">
        <v>0</v>
      </c>
    </row>
    <row r="2" spans="1:22">
      <c r="A2" t="s">
        <v>1279</v>
      </c>
      <c r="B2" t="s">
        <v>1280</v>
      </c>
      <c r="C2" s="4" t="s">
        <v>1281</v>
      </c>
      <c r="D2" s="4" t="s">
        <v>161</v>
      </c>
      <c r="E2" t="s">
        <v>1282</v>
      </c>
      <c r="J2" s="50"/>
      <c r="K2" s="87" t="s">
        <v>1360</v>
      </c>
      <c r="L2" s="87"/>
      <c r="M2" s="87"/>
      <c r="N2" s="87"/>
      <c r="O2" s="87"/>
      <c r="P2" s="64"/>
      <c r="R2" s="6" t="s">
        <v>1337</v>
      </c>
      <c r="S2" s="14">
        <v>0.17899999999999999</v>
      </c>
      <c r="T2" s="4">
        <v>0.03</v>
      </c>
      <c r="U2">
        <v>6.0049999999999999</v>
      </c>
      <c r="V2" s="4">
        <v>0</v>
      </c>
    </row>
    <row r="3" spans="1:22">
      <c r="J3" s="48"/>
      <c r="K3" s="48" t="s">
        <v>1349</v>
      </c>
      <c r="L3" s="48" t="s">
        <v>1350</v>
      </c>
      <c r="M3" s="48" t="s">
        <v>1351</v>
      </c>
      <c r="N3" s="48" t="s">
        <v>1352</v>
      </c>
      <c r="O3" s="48" t="s">
        <v>1353</v>
      </c>
      <c r="P3" s="63" t="s">
        <v>1425</v>
      </c>
      <c r="S3" s="4"/>
      <c r="T3" s="4"/>
      <c r="V3" s="4"/>
    </row>
    <row r="4" spans="1:22">
      <c r="B4" t="s">
        <v>1283</v>
      </c>
      <c r="C4" s="4" t="s">
        <v>1310</v>
      </c>
      <c r="J4" s="51" t="s">
        <v>1431</v>
      </c>
      <c r="K4" s="55">
        <v>0.26</v>
      </c>
      <c r="L4" s="55">
        <v>0.68600000000000005</v>
      </c>
      <c r="M4" s="53">
        <v>-0.129</v>
      </c>
      <c r="N4" s="53">
        <v>-4.2999999999999997E-2</v>
      </c>
      <c r="O4" s="53">
        <v>7.0999999999999994E-2</v>
      </c>
      <c r="P4" s="46" t="s">
        <v>1406</v>
      </c>
      <c r="R4" t="s">
        <v>1306</v>
      </c>
      <c r="S4" s="4" t="s">
        <v>1266</v>
      </c>
      <c r="T4" s="4"/>
      <c r="V4" s="4"/>
    </row>
    <row r="5" spans="1:22">
      <c r="B5" t="s">
        <v>1348</v>
      </c>
      <c r="C5">
        <v>977</v>
      </c>
      <c r="J5" s="51"/>
      <c r="K5" s="53" t="s">
        <v>1358</v>
      </c>
      <c r="L5" s="53" t="s">
        <v>1358</v>
      </c>
      <c r="M5" s="53" t="s">
        <v>1358</v>
      </c>
      <c r="N5" s="54" t="s">
        <v>1373</v>
      </c>
      <c r="O5" s="54" t="s">
        <v>1374</v>
      </c>
      <c r="P5" s="51"/>
      <c r="R5" t="s">
        <v>1304</v>
      </c>
      <c r="S5" s="4" t="s">
        <v>1267</v>
      </c>
      <c r="T5" s="4" t="s">
        <v>1268</v>
      </c>
      <c r="U5" t="s">
        <v>1269</v>
      </c>
      <c r="V5" s="4" t="s">
        <v>1270</v>
      </c>
    </row>
    <row r="6" spans="1:22">
      <c r="B6" t="s">
        <v>1270</v>
      </c>
      <c r="C6" s="4">
        <v>0</v>
      </c>
      <c r="J6" s="51" t="s">
        <v>1363</v>
      </c>
      <c r="K6" s="55">
        <v>0.17899999999999999</v>
      </c>
      <c r="L6" s="55">
        <v>0.16600000000000001</v>
      </c>
      <c r="M6" s="55">
        <v>-0.41399999999999998</v>
      </c>
      <c r="N6" s="55">
        <v>-0.17</v>
      </c>
      <c r="O6" s="53">
        <v>8.9999999999999993E-3</v>
      </c>
      <c r="P6" s="46" t="s">
        <v>1407</v>
      </c>
      <c r="S6" s="4"/>
      <c r="T6" s="4"/>
      <c r="V6" s="4"/>
    </row>
    <row r="7" spans="1:22">
      <c r="B7" t="s">
        <v>1305</v>
      </c>
      <c r="C7">
        <v>1.0987</v>
      </c>
      <c r="J7" s="51"/>
      <c r="K7" s="53" t="s">
        <v>1358</v>
      </c>
      <c r="L7" s="53" t="s">
        <v>1358</v>
      </c>
      <c r="M7" s="53" t="s">
        <v>1358</v>
      </c>
      <c r="N7" s="54" t="s">
        <v>1376</v>
      </c>
      <c r="O7" s="54" t="s">
        <v>1375</v>
      </c>
      <c r="P7" s="51"/>
      <c r="R7" s="6" t="s">
        <v>1312</v>
      </c>
      <c r="S7" s="14">
        <v>0.69499999999999995</v>
      </c>
      <c r="T7" s="4">
        <v>3.4000000000000002E-2</v>
      </c>
      <c r="U7">
        <v>20.167999999999999</v>
      </c>
      <c r="V7" s="4">
        <v>0</v>
      </c>
    </row>
    <row r="8" spans="1:22">
      <c r="J8" s="51" t="s">
        <v>1364</v>
      </c>
      <c r="K8" s="55">
        <v>0.19600000000000001</v>
      </c>
      <c r="L8" s="53">
        <v>0.14299999999999999</v>
      </c>
      <c r="M8" s="53">
        <v>-0.53800000000000003</v>
      </c>
      <c r="N8" s="53">
        <v>-0.11600000000000001</v>
      </c>
      <c r="O8" s="53">
        <v>6.5000000000000002E-2</v>
      </c>
      <c r="P8" s="46" t="s">
        <v>1408</v>
      </c>
      <c r="R8" s="6" t="s">
        <v>1319</v>
      </c>
      <c r="S8" s="14">
        <v>0.27700000000000002</v>
      </c>
      <c r="T8" s="4">
        <v>4.1000000000000002E-2</v>
      </c>
      <c r="U8">
        <v>6.7850000000000001</v>
      </c>
      <c r="V8" s="4">
        <v>0</v>
      </c>
    </row>
    <row r="9" spans="1:22">
      <c r="A9" t="s">
        <v>169</v>
      </c>
      <c r="B9" t="s">
        <v>1284</v>
      </c>
      <c r="C9" s="4" t="s">
        <v>1285</v>
      </c>
      <c r="D9" s="4" t="s">
        <v>1286</v>
      </c>
      <c r="E9" t="s">
        <v>1287</v>
      </c>
      <c r="F9" s="4" t="s">
        <v>1288</v>
      </c>
      <c r="G9" t="s">
        <v>1289</v>
      </c>
      <c r="J9" s="51"/>
      <c r="K9" s="53" t="s">
        <v>1358</v>
      </c>
      <c r="L9" s="54" t="s">
        <v>1376</v>
      </c>
      <c r="M9" s="53" t="s">
        <v>1358</v>
      </c>
      <c r="N9" s="54" t="s">
        <v>1377</v>
      </c>
      <c r="O9" s="54" t="s">
        <v>1378</v>
      </c>
      <c r="P9" s="51"/>
      <c r="R9" s="6" t="s">
        <v>1323</v>
      </c>
      <c r="S9" s="14">
        <v>0.40100000000000002</v>
      </c>
      <c r="T9" s="4">
        <v>4.9000000000000002E-2</v>
      </c>
      <c r="U9">
        <v>8.2219999999999995</v>
      </c>
      <c r="V9" s="4">
        <v>0</v>
      </c>
    </row>
    <row r="10" spans="1:22">
      <c r="J10" s="51" t="s">
        <v>1365</v>
      </c>
      <c r="K10" s="55">
        <v>0.19</v>
      </c>
      <c r="L10" s="55">
        <v>0.375</v>
      </c>
      <c r="M10" s="55">
        <v>-0.224</v>
      </c>
      <c r="N10" s="53">
        <v>-8.5999999999999993E-2</v>
      </c>
      <c r="O10" s="53">
        <v>0.124</v>
      </c>
      <c r="P10" s="46" t="s">
        <v>1405</v>
      </c>
      <c r="R10" s="6" t="s">
        <v>1327</v>
      </c>
      <c r="S10" s="14">
        <v>0.313</v>
      </c>
      <c r="T10" s="4">
        <v>4.3999999999999997E-2</v>
      </c>
      <c r="U10">
        <v>7.093</v>
      </c>
      <c r="V10" s="4">
        <v>0</v>
      </c>
    </row>
    <row r="11" spans="1:22">
      <c r="B11" t="s">
        <v>1267</v>
      </c>
      <c r="C11" s="4">
        <v>3.6999999999999998E-2</v>
      </c>
      <c r="J11" s="51"/>
      <c r="K11" s="53" t="s">
        <v>1358</v>
      </c>
      <c r="L11" s="53" t="s">
        <v>1358</v>
      </c>
      <c r="M11" s="53" t="s">
        <v>1358</v>
      </c>
      <c r="N11" s="54" t="s">
        <v>1379</v>
      </c>
      <c r="O11" s="54" t="s">
        <v>1380</v>
      </c>
      <c r="P11" s="51"/>
      <c r="R11" s="6" t="s">
        <v>1331</v>
      </c>
      <c r="S11" s="14">
        <v>0.60499999999999998</v>
      </c>
      <c r="T11" s="4">
        <v>3.5000000000000003E-2</v>
      </c>
      <c r="U11">
        <v>17.097999999999999</v>
      </c>
      <c r="V11" s="4">
        <v>0</v>
      </c>
    </row>
    <row r="12" spans="1:22">
      <c r="B12">
        <v>90</v>
      </c>
      <c r="C12">
        <v>3.5000000000000003E-2</v>
      </c>
      <c r="D12" s="4">
        <v>0.04</v>
      </c>
      <c r="J12" s="51" t="s">
        <v>1366</v>
      </c>
      <c r="K12" s="53">
        <v>1E-3</v>
      </c>
      <c r="L12" s="55">
        <v>0.432</v>
      </c>
      <c r="M12" s="53">
        <v>-9.4E-2</v>
      </c>
      <c r="N12" s="53">
        <v>-8.2000000000000003E-2</v>
      </c>
      <c r="O12" s="55">
        <v>0.58499999999999996</v>
      </c>
      <c r="P12" s="46" t="s">
        <v>1409</v>
      </c>
    </row>
    <row r="13" spans="1:22">
      <c r="B13" t="s">
        <v>1290</v>
      </c>
      <c r="C13" s="4" t="s">
        <v>169</v>
      </c>
      <c r="D13" s="4" t="s">
        <v>1291</v>
      </c>
      <c r="E13">
        <v>0.05</v>
      </c>
      <c r="F13" s="4">
        <v>1</v>
      </c>
      <c r="J13" s="51"/>
      <c r="K13" s="54" t="s">
        <v>1381</v>
      </c>
      <c r="L13" s="53" t="s">
        <v>1358</v>
      </c>
      <c r="M13" s="54" t="s">
        <v>1382</v>
      </c>
      <c r="N13" s="54" t="s">
        <v>1383</v>
      </c>
      <c r="O13" s="53" t="s">
        <v>1358</v>
      </c>
      <c r="P13" s="51"/>
      <c r="R13" s="6" t="s">
        <v>1307</v>
      </c>
      <c r="S13" s="14">
        <v>0.33700000000000002</v>
      </c>
      <c r="T13" s="25">
        <v>3.2000000000000001E-2</v>
      </c>
      <c r="U13" s="12">
        <v>10.458</v>
      </c>
      <c r="V13" s="25">
        <v>0</v>
      </c>
    </row>
    <row r="14" spans="1:22">
      <c r="J14" s="51" t="s">
        <v>1367</v>
      </c>
      <c r="K14" s="53">
        <v>-6.8000000000000005E-2</v>
      </c>
      <c r="L14" s="55">
        <v>0.60499999999999998</v>
      </c>
      <c r="M14" s="53">
        <v>-3.0000000000000001E-3</v>
      </c>
      <c r="N14" s="55">
        <v>-0.191</v>
      </c>
      <c r="O14" s="53">
        <v>-6.0999999999999999E-2</v>
      </c>
      <c r="P14" s="46" t="s">
        <v>1393</v>
      </c>
      <c r="R14" s="6" t="s">
        <v>1308</v>
      </c>
      <c r="S14" s="14">
        <v>9.5000000000000001E-2</v>
      </c>
      <c r="T14" s="25">
        <v>0.03</v>
      </c>
      <c r="U14" s="12">
        <v>3.1629999999999998</v>
      </c>
      <c r="V14" s="25">
        <v>2E-3</v>
      </c>
    </row>
    <row r="15" spans="1:22">
      <c r="A15" t="s">
        <v>1292</v>
      </c>
      <c r="J15" s="51"/>
      <c r="K15" s="54" t="s">
        <v>1384</v>
      </c>
      <c r="L15" s="53" t="s">
        <v>1358</v>
      </c>
      <c r="M15" s="54" t="s">
        <v>1385</v>
      </c>
      <c r="N15" s="53" t="s">
        <v>1358</v>
      </c>
      <c r="O15" s="54" t="s">
        <v>1384</v>
      </c>
      <c r="P15" s="51"/>
      <c r="R15" s="6" t="s">
        <v>1335</v>
      </c>
      <c r="S15" s="14">
        <v>0.16800000000000001</v>
      </c>
      <c r="T15" s="25">
        <v>3.6999999999999998E-2</v>
      </c>
      <c r="U15" s="12">
        <v>4.57</v>
      </c>
      <c r="V15" s="25">
        <v>0</v>
      </c>
    </row>
    <row r="16" spans="1:22">
      <c r="J16" s="51" t="s">
        <v>1368</v>
      </c>
      <c r="K16" s="53">
        <v>0.126</v>
      </c>
      <c r="L16" s="53">
        <v>4.2999999999999997E-2</v>
      </c>
      <c r="M16" s="55">
        <v>-0.245</v>
      </c>
      <c r="N16" s="53">
        <v>-5.7000000000000002E-2</v>
      </c>
      <c r="O16" s="53">
        <v>7.1999999999999995E-2</v>
      </c>
      <c r="P16" s="46" t="s">
        <v>1410</v>
      </c>
      <c r="R16" s="6" t="s">
        <v>1309</v>
      </c>
      <c r="S16" s="14">
        <v>0.214</v>
      </c>
      <c r="T16" s="25">
        <v>4.2999999999999997E-2</v>
      </c>
      <c r="U16" s="12">
        <v>4.9640000000000004</v>
      </c>
      <c r="V16" s="25">
        <v>0</v>
      </c>
    </row>
    <row r="17" spans="1:16">
      <c r="B17" t="s">
        <v>171</v>
      </c>
      <c r="C17" s="4">
        <v>0.94599999999999995</v>
      </c>
      <c r="J17" s="51"/>
      <c r="K17" s="54" t="s">
        <v>1386</v>
      </c>
      <c r="L17" s="54" t="s">
        <v>1387</v>
      </c>
      <c r="M17" s="53" t="s">
        <v>1358</v>
      </c>
      <c r="N17" s="54" t="s">
        <v>1388</v>
      </c>
      <c r="O17" s="54" t="s">
        <v>1389</v>
      </c>
      <c r="P17" s="51"/>
    </row>
    <row r="18" spans="1:16">
      <c r="B18" t="s">
        <v>172</v>
      </c>
      <c r="C18" s="4">
        <v>0.93200000000000005</v>
      </c>
      <c r="J18" s="51" t="s">
        <v>1369</v>
      </c>
      <c r="K18" s="53">
        <v>0.14199999999999999</v>
      </c>
      <c r="L18" s="53">
        <v>-0.03</v>
      </c>
      <c r="M18" s="55">
        <v>-0.35099999999999998</v>
      </c>
      <c r="N18" s="53">
        <v>-2.9000000000000001E-2</v>
      </c>
      <c r="O18" s="53">
        <v>0.122</v>
      </c>
      <c r="P18" s="46" t="s">
        <v>1411</v>
      </c>
    </row>
    <row r="19" spans="1:16">
      <c r="J19" s="51"/>
      <c r="K19" s="54" t="s">
        <v>1376</v>
      </c>
      <c r="L19" s="54" t="s">
        <v>1390</v>
      </c>
      <c r="M19" s="53" t="s">
        <v>1358</v>
      </c>
      <c r="N19" s="54" t="s">
        <v>1391</v>
      </c>
      <c r="O19" s="54" t="s">
        <v>1376</v>
      </c>
      <c r="P19" s="51"/>
    </row>
    <row r="20" spans="1:16">
      <c r="A20" t="s">
        <v>1279</v>
      </c>
      <c r="B20" t="s">
        <v>1280</v>
      </c>
      <c r="C20" s="4" t="s">
        <v>1281</v>
      </c>
      <c r="D20" s="4" t="s">
        <v>161</v>
      </c>
      <c r="E20" t="s">
        <v>1282</v>
      </c>
      <c r="F20" s="4" t="s">
        <v>1296</v>
      </c>
      <c r="G20" t="s">
        <v>1297</v>
      </c>
      <c r="H20" t="s">
        <v>1298</v>
      </c>
      <c r="I20" t="s">
        <v>161</v>
      </c>
      <c r="J20" s="51" t="s">
        <v>1370</v>
      </c>
      <c r="K20" s="53">
        <v>9.7000000000000003E-2</v>
      </c>
      <c r="L20" s="55">
        <v>0.21299999999999999</v>
      </c>
      <c r="M20" s="55">
        <v>-0.35599999999999998</v>
      </c>
      <c r="N20" s="53">
        <v>-0.03</v>
      </c>
      <c r="O20" s="53">
        <v>4.2000000000000003E-2</v>
      </c>
      <c r="P20" s="46" t="s">
        <v>1412</v>
      </c>
    </row>
    <row r="21" spans="1:16">
      <c r="J21" s="51"/>
      <c r="K21" s="54" t="s">
        <v>1379</v>
      </c>
      <c r="L21" s="53" t="s">
        <v>1358</v>
      </c>
      <c r="M21" s="53" t="s">
        <v>1358</v>
      </c>
      <c r="N21" s="54" t="s">
        <v>1392</v>
      </c>
      <c r="O21" s="54" t="s">
        <v>1393</v>
      </c>
      <c r="P21" s="51"/>
    </row>
    <row r="22" spans="1:16">
      <c r="B22" t="s">
        <v>1283</v>
      </c>
      <c r="C22" s="4">
        <v>17837.128000000001</v>
      </c>
      <c r="J22" s="51" t="s">
        <v>1371</v>
      </c>
      <c r="K22" s="53">
        <v>-1.4999999999999999E-2</v>
      </c>
      <c r="L22" s="55">
        <v>0.17599999999999999</v>
      </c>
      <c r="M22" s="55">
        <v>-0.27600000000000002</v>
      </c>
      <c r="N22" s="55">
        <v>-0.20699999999999999</v>
      </c>
      <c r="O22" s="53">
        <v>-0.05</v>
      </c>
      <c r="P22" s="46" t="s">
        <v>1413</v>
      </c>
    </row>
    <row r="23" spans="1:16">
      <c r="B23" t="s">
        <v>1399</v>
      </c>
      <c r="C23" t="s">
        <v>1281</v>
      </c>
      <c r="D23" s="4" t="s">
        <v>1400</v>
      </c>
      <c r="E23">
        <v>1225</v>
      </c>
      <c r="J23" s="51"/>
      <c r="K23" s="54" t="s">
        <v>1394</v>
      </c>
      <c r="L23" s="53" t="s">
        <v>1358</v>
      </c>
      <c r="M23" s="53" t="s">
        <v>1358</v>
      </c>
      <c r="N23" s="53" t="s">
        <v>1358</v>
      </c>
      <c r="O23" s="54" t="s">
        <v>1395</v>
      </c>
      <c r="P23" s="51"/>
    </row>
    <row r="24" spans="1:16">
      <c r="B24" t="s">
        <v>1270</v>
      </c>
      <c r="C24" s="4">
        <v>0</v>
      </c>
      <c r="J24" s="51" t="s">
        <v>1372</v>
      </c>
      <c r="K24" s="55">
        <v>-0.26200000000000001</v>
      </c>
      <c r="L24" s="53">
        <v>-1.7999999999999999E-2</v>
      </c>
      <c r="M24" s="53">
        <v>4.3999999999999997E-2</v>
      </c>
      <c r="N24" s="53">
        <v>-0.14299999999999999</v>
      </c>
      <c r="O24" s="53">
        <v>-0.152</v>
      </c>
      <c r="P24" s="46" t="s">
        <v>1414</v>
      </c>
    </row>
    <row r="25" spans="1:16">
      <c r="J25" s="49"/>
      <c r="K25" s="53" t="s">
        <v>1358</v>
      </c>
      <c r="L25" s="56" t="s">
        <v>1396</v>
      </c>
      <c r="M25" s="56" t="s">
        <v>1397</v>
      </c>
      <c r="N25" s="56" t="s">
        <v>1376</v>
      </c>
      <c r="O25" s="53" t="s">
        <v>1358</v>
      </c>
      <c r="P25" s="49"/>
    </row>
    <row r="26" spans="1:16">
      <c r="A26" t="s">
        <v>173</v>
      </c>
      <c r="B26" t="s">
        <v>1293</v>
      </c>
      <c r="C26" s="4" t="s">
        <v>1294</v>
      </c>
      <c r="D26" s="4" t="s">
        <v>1285</v>
      </c>
      <c r="E26" t="s">
        <v>1286</v>
      </c>
      <c r="F26" s="4" t="s">
        <v>1295</v>
      </c>
      <c r="J26" s="58" t="s">
        <v>1403</v>
      </c>
      <c r="K26" s="57"/>
      <c r="L26" s="57"/>
      <c r="M26" s="57"/>
      <c r="N26" s="57"/>
      <c r="O26" s="57"/>
    </row>
    <row r="28" spans="1:16">
      <c r="B28" t="s">
        <v>1283</v>
      </c>
      <c r="C28" s="4">
        <v>3.7999999999999999E-2</v>
      </c>
    </row>
    <row r="30" spans="1:16">
      <c r="A30" t="s">
        <v>1264</v>
      </c>
      <c r="B30" t="s">
        <v>1265</v>
      </c>
    </row>
    <row r="32" spans="1:16">
      <c r="B32" t="s">
        <v>1266</v>
      </c>
    </row>
    <row r="33" spans="2:6">
      <c r="B33" t="s">
        <v>1267</v>
      </c>
      <c r="C33" s="4" t="s">
        <v>1268</v>
      </c>
      <c r="D33" s="4" t="s">
        <v>1269</v>
      </c>
      <c r="E33" t="s">
        <v>1270</v>
      </c>
    </row>
    <row r="35" spans="2:6">
      <c r="B35" t="s">
        <v>1271</v>
      </c>
      <c r="C35" s="4" t="s">
        <v>1272</v>
      </c>
    </row>
    <row r="36" spans="2:6">
      <c r="B36" t="s">
        <v>82</v>
      </c>
      <c r="C36" s="14">
        <v>0.80900000000000005</v>
      </c>
      <c r="D36" s="4">
        <v>2.5000000000000001E-2</v>
      </c>
      <c r="E36">
        <v>32.512</v>
      </c>
      <c r="F36" s="4">
        <v>0</v>
      </c>
    </row>
    <row r="37" spans="2:6">
      <c r="B37" t="s">
        <v>83</v>
      </c>
      <c r="C37" s="14">
        <v>0.80200000000000005</v>
      </c>
      <c r="D37" s="4">
        <v>2.7E-2</v>
      </c>
      <c r="E37">
        <v>29.978999999999999</v>
      </c>
      <c r="F37" s="4">
        <v>0</v>
      </c>
    </row>
    <row r="38" spans="2:6">
      <c r="B38" t="s">
        <v>84</v>
      </c>
      <c r="C38" s="14">
        <v>0.75700000000000001</v>
      </c>
      <c r="D38" s="4">
        <v>2.5999999999999999E-2</v>
      </c>
      <c r="E38">
        <v>29.119</v>
      </c>
      <c r="F38" s="4">
        <v>0</v>
      </c>
    </row>
    <row r="39" spans="2:6">
      <c r="B39" t="s">
        <v>88</v>
      </c>
      <c r="C39" s="14">
        <v>0.64700000000000002</v>
      </c>
      <c r="D39" s="4">
        <v>3.2000000000000001E-2</v>
      </c>
      <c r="E39">
        <v>20.454000000000001</v>
      </c>
      <c r="F39" s="4">
        <v>0</v>
      </c>
    </row>
    <row r="40" spans="2:6">
      <c r="B40" t="s">
        <v>89</v>
      </c>
      <c r="C40" s="14">
        <v>0.76800000000000002</v>
      </c>
      <c r="D40" s="4">
        <v>2.8000000000000001E-2</v>
      </c>
      <c r="E40">
        <v>27.908000000000001</v>
      </c>
      <c r="F40" s="4">
        <v>0</v>
      </c>
    </row>
    <row r="41" spans="2:6">
      <c r="B41" t="s">
        <v>96</v>
      </c>
      <c r="C41" s="14">
        <v>0.70299999999999996</v>
      </c>
      <c r="D41" s="4">
        <v>2.9000000000000001E-2</v>
      </c>
      <c r="E41">
        <v>24.34</v>
      </c>
      <c r="F41" s="4">
        <v>0</v>
      </c>
    </row>
    <row r="42" spans="2:6">
      <c r="B42" t="s">
        <v>98</v>
      </c>
      <c r="C42" s="14">
        <v>0.63600000000000001</v>
      </c>
      <c r="D42" s="4">
        <v>3.5000000000000003E-2</v>
      </c>
      <c r="E42">
        <v>17.931999999999999</v>
      </c>
      <c r="F42" s="4">
        <v>0</v>
      </c>
    </row>
    <row r="43" spans="2:6">
      <c r="B43" t="s">
        <v>103</v>
      </c>
      <c r="C43" s="4">
        <v>-1.4999999999999999E-2</v>
      </c>
      <c r="D43" s="4">
        <v>2.5000000000000001E-2</v>
      </c>
      <c r="E43">
        <v>-0.60299999999999998</v>
      </c>
      <c r="F43" s="4">
        <v>0.54700000000000004</v>
      </c>
    </row>
    <row r="44" spans="2:6">
      <c r="B44" t="s">
        <v>105</v>
      </c>
      <c r="C44" s="4">
        <v>6.6000000000000003E-2</v>
      </c>
      <c r="D44" s="4">
        <v>3.2000000000000001E-2</v>
      </c>
      <c r="E44">
        <v>2.101</v>
      </c>
      <c r="F44" s="4">
        <v>3.5999999999999997E-2</v>
      </c>
    </row>
    <row r="45" spans="2:6">
      <c r="B45" t="s">
        <v>110</v>
      </c>
      <c r="C45" s="4">
        <v>-3.5000000000000003E-2</v>
      </c>
      <c r="D45" s="4">
        <v>2.4E-2</v>
      </c>
      <c r="E45">
        <v>-1.4750000000000001</v>
      </c>
      <c r="F45" s="4">
        <v>0.14000000000000001</v>
      </c>
    </row>
    <row r="46" spans="2:6">
      <c r="B46" t="s">
        <v>111</v>
      </c>
      <c r="C46" s="4">
        <v>1.9E-2</v>
      </c>
      <c r="D46" s="4">
        <v>0.03</v>
      </c>
      <c r="E46">
        <v>0.63600000000000001</v>
      </c>
      <c r="F46" s="4">
        <v>0.52500000000000002</v>
      </c>
    </row>
    <row r="47" spans="2:6">
      <c r="B47" t="s">
        <v>115</v>
      </c>
      <c r="C47" s="4">
        <v>2.5999999999999999E-2</v>
      </c>
      <c r="D47" s="4">
        <v>2.8000000000000001E-2</v>
      </c>
      <c r="E47">
        <v>0.93100000000000005</v>
      </c>
      <c r="F47" s="4">
        <v>0.35199999999999998</v>
      </c>
    </row>
    <row r="48" spans="2:6">
      <c r="B48" t="s">
        <v>120</v>
      </c>
      <c r="C48" s="4">
        <v>-6.9000000000000006E-2</v>
      </c>
      <c r="D48" s="4">
        <v>2.5999999999999999E-2</v>
      </c>
      <c r="E48">
        <v>-2.6269999999999998</v>
      </c>
      <c r="F48" s="4">
        <v>8.9999999999999993E-3</v>
      </c>
    </row>
    <row r="49" spans="2:6">
      <c r="B49" t="s">
        <v>121</v>
      </c>
      <c r="C49" s="4">
        <v>6.0999999999999999E-2</v>
      </c>
      <c r="D49" s="4">
        <v>3.5999999999999997E-2</v>
      </c>
      <c r="E49">
        <v>1.6870000000000001</v>
      </c>
      <c r="F49" s="4">
        <v>9.1999999999999998E-2</v>
      </c>
    </row>
    <row r="50" spans="2:6">
      <c r="B50" t="s">
        <v>123</v>
      </c>
      <c r="C50" s="4">
        <v>-0.115</v>
      </c>
      <c r="D50" s="4">
        <v>3.4000000000000002E-2</v>
      </c>
      <c r="E50">
        <v>-3.383</v>
      </c>
      <c r="F50" s="4">
        <v>1E-3</v>
      </c>
    </row>
    <row r="51" spans="2:6">
      <c r="B51" t="s">
        <v>124</v>
      </c>
      <c r="C51" s="4">
        <v>-4.1000000000000002E-2</v>
      </c>
      <c r="D51" s="4">
        <v>1.7000000000000001E-2</v>
      </c>
      <c r="E51">
        <v>-2.484</v>
      </c>
      <c r="F51" s="4">
        <v>1.2999999999999999E-2</v>
      </c>
    </row>
    <row r="52" spans="2:6">
      <c r="B52" t="s">
        <v>126</v>
      </c>
      <c r="C52" s="4">
        <v>2.1999999999999999E-2</v>
      </c>
      <c r="D52" s="4">
        <v>2.1999999999999999E-2</v>
      </c>
      <c r="E52">
        <v>1.0129999999999999</v>
      </c>
      <c r="F52" s="4">
        <v>0.311</v>
      </c>
    </row>
    <row r="53" spans="2:6">
      <c r="B53" t="s">
        <v>129</v>
      </c>
      <c r="C53" s="4">
        <v>0.06</v>
      </c>
      <c r="D53" s="4">
        <v>2.5999999999999999E-2</v>
      </c>
      <c r="E53">
        <v>2.327</v>
      </c>
      <c r="F53" s="4">
        <v>0.02</v>
      </c>
    </row>
    <row r="54" spans="2:6">
      <c r="B54" t="s">
        <v>130</v>
      </c>
      <c r="C54" s="4">
        <v>-3.0000000000000001E-3</v>
      </c>
      <c r="D54" s="4">
        <v>3.1E-2</v>
      </c>
      <c r="E54">
        <v>-0.09</v>
      </c>
      <c r="F54" s="4">
        <v>0.92800000000000005</v>
      </c>
    </row>
    <row r="55" spans="2:6">
      <c r="B55" t="s">
        <v>132</v>
      </c>
      <c r="C55" s="4">
        <v>6.9000000000000006E-2</v>
      </c>
      <c r="D55" s="4">
        <v>0.03</v>
      </c>
      <c r="E55">
        <v>2.2759999999999998</v>
      </c>
      <c r="F55" s="4">
        <v>2.3E-2</v>
      </c>
    </row>
    <row r="56" spans="2:6">
      <c r="B56" t="s">
        <v>141</v>
      </c>
      <c r="C56" s="4">
        <v>4.2000000000000003E-2</v>
      </c>
      <c r="D56" s="4">
        <v>3.4000000000000002E-2</v>
      </c>
      <c r="E56">
        <v>1.236</v>
      </c>
      <c r="F56" s="4">
        <v>0.216</v>
      </c>
    </row>
    <row r="57" spans="2:6">
      <c r="B57" t="s">
        <v>142</v>
      </c>
      <c r="C57" s="4">
        <v>-2.1999999999999999E-2</v>
      </c>
      <c r="D57" s="4">
        <v>2.8000000000000001E-2</v>
      </c>
      <c r="E57">
        <v>-0.79700000000000004</v>
      </c>
      <c r="F57" s="4">
        <v>0.42499999999999999</v>
      </c>
    </row>
    <row r="58" spans="2:6">
      <c r="B58" t="s">
        <v>147</v>
      </c>
      <c r="C58" s="4">
        <v>6.9000000000000006E-2</v>
      </c>
      <c r="D58" s="4">
        <v>3.4000000000000002E-2</v>
      </c>
      <c r="E58">
        <v>2.0579999999999998</v>
      </c>
      <c r="F58" s="4">
        <v>0.04</v>
      </c>
    </row>
    <row r="59" spans="2:6">
      <c r="B59" t="s">
        <v>152</v>
      </c>
      <c r="C59" s="4">
        <v>-4.4999999999999998E-2</v>
      </c>
      <c r="D59" s="4">
        <v>2.7E-2</v>
      </c>
      <c r="E59">
        <v>-1.6870000000000001</v>
      </c>
      <c r="F59" s="4">
        <v>9.1999999999999998E-2</v>
      </c>
    </row>
    <row r="60" spans="2:6">
      <c r="B60" t="s">
        <v>156</v>
      </c>
      <c r="C60" s="4">
        <v>0.04</v>
      </c>
      <c r="D60" s="4">
        <v>3.4000000000000002E-2</v>
      </c>
      <c r="E60">
        <v>1.1870000000000001</v>
      </c>
      <c r="F60" s="4">
        <v>0.23499999999999999</v>
      </c>
    </row>
    <row r="61" spans="2:6">
      <c r="B61" t="s">
        <v>159</v>
      </c>
      <c r="C61" s="4">
        <v>-1.6E-2</v>
      </c>
      <c r="D61" s="4">
        <v>2.5000000000000001E-2</v>
      </c>
      <c r="E61">
        <v>-0.63</v>
      </c>
      <c r="F61" s="4">
        <v>0.52800000000000002</v>
      </c>
    </row>
    <row r="63" spans="2:6">
      <c r="B63" t="s">
        <v>1273</v>
      </c>
      <c r="C63" s="4" t="s">
        <v>1272</v>
      </c>
    </row>
    <row r="64" spans="2:6">
      <c r="B64" t="s">
        <v>82</v>
      </c>
      <c r="C64" s="4">
        <v>-7.6999999999999999E-2</v>
      </c>
      <c r="D64" s="4">
        <v>2.9000000000000001E-2</v>
      </c>
      <c r="E64">
        <v>-2.6949999999999998</v>
      </c>
      <c r="F64" s="4">
        <v>7.0000000000000001E-3</v>
      </c>
    </row>
    <row r="65" spans="2:6">
      <c r="B65" t="s">
        <v>83</v>
      </c>
      <c r="C65" s="4">
        <v>-5.3999999999999999E-2</v>
      </c>
      <c r="D65" s="4">
        <v>2.8000000000000001E-2</v>
      </c>
      <c r="E65">
        <v>-1.897</v>
      </c>
      <c r="F65" s="4">
        <v>5.8000000000000003E-2</v>
      </c>
    </row>
    <row r="66" spans="2:6">
      <c r="B66" t="s">
        <v>84</v>
      </c>
      <c r="C66" s="4">
        <v>2E-3</v>
      </c>
      <c r="D66" s="4">
        <v>2.3E-2</v>
      </c>
      <c r="E66">
        <v>7.2999999999999995E-2</v>
      </c>
      <c r="F66" s="4">
        <v>0.94199999999999995</v>
      </c>
    </row>
    <row r="67" spans="2:6">
      <c r="B67" t="s">
        <v>88</v>
      </c>
      <c r="C67" s="4">
        <v>0.123</v>
      </c>
      <c r="D67" s="4">
        <v>3.5999999999999997E-2</v>
      </c>
      <c r="E67">
        <v>3.4609999999999999</v>
      </c>
      <c r="F67" s="4">
        <v>1E-3</v>
      </c>
    </row>
    <row r="68" spans="2:6">
      <c r="B68" t="s">
        <v>89</v>
      </c>
      <c r="C68" s="4">
        <v>-6.0000000000000001E-3</v>
      </c>
      <c r="D68" s="4">
        <v>2.1999999999999999E-2</v>
      </c>
      <c r="E68">
        <v>-0.252</v>
      </c>
      <c r="F68" s="4">
        <v>0.80100000000000005</v>
      </c>
    </row>
    <row r="69" spans="2:6">
      <c r="B69" t="s">
        <v>96</v>
      </c>
      <c r="C69" s="4">
        <v>0.12</v>
      </c>
      <c r="D69" s="4">
        <v>3.4000000000000002E-2</v>
      </c>
      <c r="E69">
        <v>3.4980000000000002</v>
      </c>
      <c r="F69" s="4">
        <v>0</v>
      </c>
    </row>
    <row r="70" spans="2:6">
      <c r="B70" t="s">
        <v>98</v>
      </c>
      <c r="C70" s="4">
        <v>0.11799999999999999</v>
      </c>
      <c r="D70" s="4">
        <v>3.4000000000000002E-2</v>
      </c>
      <c r="E70">
        <v>3.5190000000000001</v>
      </c>
      <c r="F70" s="4">
        <v>0</v>
      </c>
    </row>
    <row r="71" spans="2:6">
      <c r="B71" t="s">
        <v>103</v>
      </c>
      <c r="C71" s="14">
        <v>0.80600000000000005</v>
      </c>
      <c r="D71" s="4">
        <v>2.1000000000000001E-2</v>
      </c>
      <c r="E71">
        <v>38.844999999999999</v>
      </c>
      <c r="F71" s="4">
        <v>0</v>
      </c>
    </row>
    <row r="72" spans="2:6">
      <c r="B72" t="s">
        <v>105</v>
      </c>
      <c r="C72" s="14">
        <v>0.78400000000000003</v>
      </c>
      <c r="D72" s="4">
        <v>2.4E-2</v>
      </c>
      <c r="E72">
        <v>32.093000000000004</v>
      </c>
      <c r="F72" s="4">
        <v>0</v>
      </c>
    </row>
    <row r="73" spans="2:6">
      <c r="B73" t="s">
        <v>110</v>
      </c>
      <c r="C73" s="14">
        <v>0.877</v>
      </c>
      <c r="D73" s="4">
        <v>1.9E-2</v>
      </c>
      <c r="E73">
        <v>46.579000000000001</v>
      </c>
      <c r="F73" s="4">
        <v>0</v>
      </c>
    </row>
    <row r="74" spans="2:6">
      <c r="B74" t="s">
        <v>111</v>
      </c>
      <c r="C74" s="14">
        <v>0.626</v>
      </c>
      <c r="D74" s="4">
        <v>3.5000000000000003E-2</v>
      </c>
      <c r="E74">
        <v>18.143999999999998</v>
      </c>
      <c r="F74" s="4">
        <v>0</v>
      </c>
    </row>
    <row r="75" spans="2:6">
      <c r="B75" t="s">
        <v>115</v>
      </c>
      <c r="C75" s="14">
        <v>0.75900000000000001</v>
      </c>
      <c r="D75" s="4">
        <v>2.4E-2</v>
      </c>
      <c r="E75">
        <v>31.838999999999999</v>
      </c>
      <c r="F75" s="4">
        <v>0</v>
      </c>
    </row>
    <row r="76" spans="2:6">
      <c r="B76" t="s">
        <v>120</v>
      </c>
      <c r="C76" s="4">
        <v>-5.0000000000000001E-3</v>
      </c>
      <c r="D76" s="4">
        <v>1.9E-2</v>
      </c>
      <c r="E76">
        <v>-0.26900000000000002</v>
      </c>
      <c r="F76" s="4">
        <v>0.78800000000000003</v>
      </c>
    </row>
    <row r="77" spans="2:6">
      <c r="B77" t="s">
        <v>121</v>
      </c>
      <c r="C77" s="4">
        <v>-5.8999999999999997E-2</v>
      </c>
      <c r="D77" s="4">
        <v>3.2000000000000001E-2</v>
      </c>
      <c r="E77">
        <v>-1.8779999999999999</v>
      </c>
      <c r="F77" s="4">
        <v>0.06</v>
      </c>
    </row>
    <row r="78" spans="2:6">
      <c r="B78" t="s">
        <v>123</v>
      </c>
      <c r="C78" s="4">
        <v>-4.0000000000000001E-3</v>
      </c>
      <c r="D78" s="4">
        <v>1.9E-2</v>
      </c>
      <c r="E78">
        <v>-0.218</v>
      </c>
      <c r="F78" s="4">
        <v>0.82699999999999996</v>
      </c>
    </row>
    <row r="79" spans="2:6">
      <c r="B79" t="s">
        <v>124</v>
      </c>
      <c r="C79" s="4">
        <v>2E-3</v>
      </c>
      <c r="D79" s="4">
        <v>1.7999999999999999E-2</v>
      </c>
      <c r="E79">
        <v>0.122</v>
      </c>
      <c r="F79" s="4">
        <v>0.90300000000000002</v>
      </c>
    </row>
    <row r="80" spans="2:6">
      <c r="B80" t="s">
        <v>126</v>
      </c>
      <c r="C80" s="4">
        <v>6.0999999999999999E-2</v>
      </c>
      <c r="D80" s="4">
        <v>3.1E-2</v>
      </c>
      <c r="E80">
        <v>1.966</v>
      </c>
      <c r="F80" s="4">
        <v>4.9000000000000002E-2</v>
      </c>
    </row>
    <row r="81" spans="2:6">
      <c r="B81" t="s">
        <v>129</v>
      </c>
      <c r="C81" s="4">
        <v>-3.2000000000000001E-2</v>
      </c>
      <c r="D81" s="4">
        <v>2.1999999999999999E-2</v>
      </c>
      <c r="E81">
        <v>-1.48</v>
      </c>
      <c r="F81" s="4">
        <v>0.13900000000000001</v>
      </c>
    </row>
    <row r="82" spans="2:6">
      <c r="B82" t="s">
        <v>130</v>
      </c>
      <c r="C82" s="4">
        <v>2.5000000000000001E-2</v>
      </c>
      <c r="D82" s="4">
        <v>0.03</v>
      </c>
      <c r="E82">
        <v>0.83099999999999996</v>
      </c>
      <c r="F82" s="4">
        <v>0.40600000000000003</v>
      </c>
    </row>
    <row r="83" spans="2:6">
      <c r="B83" t="s">
        <v>132</v>
      </c>
      <c r="C83" s="4">
        <v>3.5999999999999997E-2</v>
      </c>
      <c r="D83" s="4">
        <v>2.8000000000000001E-2</v>
      </c>
      <c r="E83">
        <v>1.266</v>
      </c>
      <c r="F83" s="4">
        <v>0.20599999999999999</v>
      </c>
    </row>
    <row r="84" spans="2:6">
      <c r="B84" t="s">
        <v>141</v>
      </c>
      <c r="C84" s="4">
        <v>4.3999999999999997E-2</v>
      </c>
      <c r="D84" s="4">
        <v>3.3000000000000002E-2</v>
      </c>
      <c r="E84">
        <v>1.339</v>
      </c>
      <c r="F84" s="4">
        <v>0.18099999999999999</v>
      </c>
    </row>
    <row r="85" spans="2:6">
      <c r="B85" t="s">
        <v>142</v>
      </c>
      <c r="C85" s="4">
        <v>-5.6000000000000001E-2</v>
      </c>
      <c r="D85" s="4">
        <v>2.9000000000000001E-2</v>
      </c>
      <c r="E85">
        <v>-1.944</v>
      </c>
      <c r="F85" s="4">
        <v>5.1999999999999998E-2</v>
      </c>
    </row>
    <row r="86" spans="2:6">
      <c r="B86" t="s">
        <v>147</v>
      </c>
      <c r="C86" s="4">
        <v>1E-3</v>
      </c>
      <c r="D86" s="4">
        <v>2.7E-2</v>
      </c>
      <c r="E86">
        <v>2.5000000000000001E-2</v>
      </c>
      <c r="F86" s="4">
        <v>0.98</v>
      </c>
    </row>
    <row r="87" spans="2:6">
      <c r="B87" t="s">
        <v>152</v>
      </c>
      <c r="C87" s="4">
        <v>0.105</v>
      </c>
      <c r="D87" s="4">
        <v>0.03</v>
      </c>
      <c r="E87">
        <v>3.492</v>
      </c>
      <c r="F87" s="4">
        <v>0</v>
      </c>
    </row>
    <row r="88" spans="2:6">
      <c r="B88" t="s">
        <v>156</v>
      </c>
      <c r="C88" s="4">
        <v>-2.9000000000000001E-2</v>
      </c>
      <c r="D88" s="4">
        <v>3.1E-2</v>
      </c>
      <c r="E88">
        <v>-0.92300000000000004</v>
      </c>
      <c r="F88" s="4">
        <v>0.35599999999999998</v>
      </c>
    </row>
    <row r="89" spans="2:6">
      <c r="B89" t="s">
        <v>159</v>
      </c>
      <c r="C89" s="4">
        <v>-8.0000000000000002E-3</v>
      </c>
      <c r="D89" s="4">
        <v>2.7E-2</v>
      </c>
      <c r="E89">
        <v>-0.28199999999999997</v>
      </c>
      <c r="F89" s="4">
        <v>0.77800000000000002</v>
      </c>
    </row>
    <row r="91" spans="2:6">
      <c r="B91" t="s">
        <v>1274</v>
      </c>
      <c r="C91" s="4" t="s">
        <v>1272</v>
      </c>
    </row>
    <row r="92" spans="2:6">
      <c r="B92" t="s">
        <v>82</v>
      </c>
      <c r="C92" s="4">
        <v>-6.2E-2</v>
      </c>
      <c r="D92" s="4">
        <v>2.5999999999999999E-2</v>
      </c>
      <c r="E92">
        <v>-2.363</v>
      </c>
      <c r="F92" s="4">
        <v>1.7999999999999999E-2</v>
      </c>
    </row>
    <row r="93" spans="2:6">
      <c r="B93" t="s">
        <v>83</v>
      </c>
      <c r="C93" s="4">
        <v>0.04</v>
      </c>
      <c r="D93" s="4">
        <v>2.3E-2</v>
      </c>
      <c r="E93">
        <v>1.7350000000000001</v>
      </c>
      <c r="F93" s="4">
        <v>8.3000000000000004E-2</v>
      </c>
    </row>
    <row r="94" spans="2:6">
      <c r="B94" t="s">
        <v>84</v>
      </c>
      <c r="C94" s="4">
        <v>2.1999999999999999E-2</v>
      </c>
      <c r="D94" s="4">
        <v>2.4E-2</v>
      </c>
      <c r="E94">
        <v>0.91700000000000004</v>
      </c>
      <c r="F94" s="4">
        <v>0.35899999999999999</v>
      </c>
    </row>
    <row r="95" spans="2:6">
      <c r="B95" t="s">
        <v>88</v>
      </c>
      <c r="C95" s="4">
        <v>3.5000000000000003E-2</v>
      </c>
      <c r="D95" s="4">
        <v>2.8000000000000001E-2</v>
      </c>
      <c r="E95">
        <v>1.2629999999999999</v>
      </c>
      <c r="F95" s="4">
        <v>0.20699999999999999</v>
      </c>
    </row>
    <row r="96" spans="2:6">
      <c r="B96" t="s">
        <v>89</v>
      </c>
      <c r="C96" s="4">
        <v>5.0000000000000001E-3</v>
      </c>
      <c r="D96" s="4">
        <v>2.5999999999999999E-2</v>
      </c>
      <c r="E96">
        <v>0.19700000000000001</v>
      </c>
      <c r="F96" s="4">
        <v>0.84399999999999997</v>
      </c>
    </row>
    <row r="97" spans="2:6">
      <c r="B97" t="s">
        <v>96</v>
      </c>
      <c r="C97" s="4">
        <v>2E-3</v>
      </c>
      <c r="D97" s="4">
        <v>2.3E-2</v>
      </c>
      <c r="E97">
        <v>0.105</v>
      </c>
      <c r="F97" s="4">
        <v>0.91700000000000004</v>
      </c>
    </row>
    <row r="98" spans="2:6">
      <c r="B98" t="s">
        <v>98</v>
      </c>
      <c r="C98" s="4">
        <v>-0.11899999999999999</v>
      </c>
      <c r="D98" s="4">
        <v>0.04</v>
      </c>
      <c r="E98">
        <v>-2.9790000000000001</v>
      </c>
      <c r="F98" s="4">
        <v>3.0000000000000001E-3</v>
      </c>
    </row>
    <row r="99" spans="2:6">
      <c r="B99" t="s">
        <v>103</v>
      </c>
      <c r="C99" s="4">
        <v>-1.0999999999999999E-2</v>
      </c>
      <c r="D99" s="4">
        <v>0.02</v>
      </c>
      <c r="E99">
        <v>-0.55400000000000005</v>
      </c>
      <c r="F99" s="4">
        <v>0.57999999999999996</v>
      </c>
    </row>
    <row r="100" spans="2:6">
      <c r="B100" t="s">
        <v>105</v>
      </c>
      <c r="C100" s="4">
        <v>-2.4E-2</v>
      </c>
      <c r="D100" s="4">
        <v>2.1999999999999999E-2</v>
      </c>
      <c r="E100">
        <v>-1.077</v>
      </c>
      <c r="F100" s="4">
        <v>0.28100000000000003</v>
      </c>
    </row>
    <row r="101" spans="2:6">
      <c r="B101" t="s">
        <v>110</v>
      </c>
      <c r="C101" s="4">
        <v>4.5999999999999999E-2</v>
      </c>
      <c r="D101" s="4">
        <v>2.1000000000000001E-2</v>
      </c>
      <c r="E101">
        <v>2.1349999999999998</v>
      </c>
      <c r="F101" s="4">
        <v>3.3000000000000002E-2</v>
      </c>
    </row>
    <row r="102" spans="2:6">
      <c r="B102" t="s">
        <v>111</v>
      </c>
      <c r="C102" s="4">
        <v>5.5E-2</v>
      </c>
      <c r="D102" s="4">
        <v>2.7E-2</v>
      </c>
      <c r="E102">
        <v>2.0630000000000002</v>
      </c>
      <c r="F102" s="4">
        <v>3.9E-2</v>
      </c>
    </row>
    <row r="103" spans="2:6">
      <c r="B103" t="s">
        <v>115</v>
      </c>
      <c r="C103" s="4">
        <v>-0.112</v>
      </c>
      <c r="D103" s="4">
        <v>2.9000000000000001E-2</v>
      </c>
      <c r="E103">
        <v>-3.8820000000000001</v>
      </c>
      <c r="F103" s="4">
        <v>0</v>
      </c>
    </row>
    <row r="104" spans="2:6">
      <c r="B104" t="s">
        <v>120</v>
      </c>
      <c r="C104" s="4">
        <v>-4.3999999999999997E-2</v>
      </c>
      <c r="D104" s="4">
        <v>0.02</v>
      </c>
      <c r="E104">
        <v>-2.1960000000000002</v>
      </c>
      <c r="F104" s="4">
        <v>2.8000000000000001E-2</v>
      </c>
    </row>
    <row r="105" spans="2:6">
      <c r="B105" t="s">
        <v>121</v>
      </c>
      <c r="C105" s="4">
        <v>8.4000000000000005E-2</v>
      </c>
      <c r="D105" s="4">
        <v>3.6999999999999998E-2</v>
      </c>
      <c r="E105">
        <v>2.2639999999999998</v>
      </c>
      <c r="F105" s="4">
        <v>2.4E-2</v>
      </c>
    </row>
    <row r="106" spans="2:6">
      <c r="B106" t="s">
        <v>123</v>
      </c>
      <c r="C106" s="14">
        <v>0.81299999999999994</v>
      </c>
      <c r="D106" s="4">
        <v>2.8000000000000001E-2</v>
      </c>
      <c r="E106">
        <v>29.25</v>
      </c>
      <c r="F106" s="4">
        <v>0</v>
      </c>
    </row>
    <row r="107" spans="2:6">
      <c r="B107" t="s">
        <v>124</v>
      </c>
      <c r="C107" s="14">
        <v>0.89300000000000002</v>
      </c>
      <c r="D107" s="4">
        <v>1.9E-2</v>
      </c>
      <c r="E107">
        <v>46.796999999999997</v>
      </c>
      <c r="F107" s="4">
        <v>0</v>
      </c>
    </row>
    <row r="108" spans="2:6">
      <c r="B108" t="s">
        <v>126</v>
      </c>
      <c r="C108" s="4">
        <v>-3.4000000000000002E-2</v>
      </c>
      <c r="D108" s="4">
        <v>1.7999999999999999E-2</v>
      </c>
      <c r="E108">
        <v>-1.907</v>
      </c>
      <c r="F108" s="4">
        <v>5.7000000000000002E-2</v>
      </c>
    </row>
    <row r="109" spans="2:6">
      <c r="B109" t="s">
        <v>129</v>
      </c>
      <c r="C109" s="14">
        <v>0.8</v>
      </c>
      <c r="D109" s="4">
        <v>2.8000000000000001E-2</v>
      </c>
      <c r="E109">
        <v>28.774000000000001</v>
      </c>
      <c r="F109" s="4">
        <v>0</v>
      </c>
    </row>
    <row r="110" spans="2:6">
      <c r="B110" t="s">
        <v>130</v>
      </c>
      <c r="C110" s="4">
        <v>3.5999999999999997E-2</v>
      </c>
      <c r="D110" s="4">
        <v>3.5000000000000003E-2</v>
      </c>
      <c r="E110">
        <v>1.046</v>
      </c>
      <c r="F110" s="4">
        <v>0.29599999999999999</v>
      </c>
    </row>
    <row r="111" spans="2:6">
      <c r="B111" t="s">
        <v>132</v>
      </c>
      <c r="C111" s="14">
        <v>0.68400000000000005</v>
      </c>
      <c r="D111" s="4">
        <v>3.5999999999999997E-2</v>
      </c>
      <c r="E111">
        <v>18.835999999999999</v>
      </c>
      <c r="F111" s="4">
        <v>0</v>
      </c>
    </row>
    <row r="112" spans="2:6">
      <c r="B112" t="s">
        <v>141</v>
      </c>
      <c r="C112" s="4">
        <v>4.7E-2</v>
      </c>
      <c r="D112" s="4">
        <v>2.8000000000000001E-2</v>
      </c>
      <c r="E112">
        <v>1.708</v>
      </c>
      <c r="F112" s="4">
        <v>8.7999999999999995E-2</v>
      </c>
    </row>
    <row r="113" spans="2:6">
      <c r="B113" t="s">
        <v>142</v>
      </c>
      <c r="C113" s="4">
        <v>-6.9000000000000006E-2</v>
      </c>
      <c r="D113" s="4">
        <v>2.8000000000000001E-2</v>
      </c>
      <c r="E113">
        <v>-2.4340000000000002</v>
      </c>
      <c r="F113" s="4">
        <v>1.4999999999999999E-2</v>
      </c>
    </row>
    <row r="114" spans="2:6">
      <c r="B114" t="s">
        <v>147</v>
      </c>
      <c r="C114" s="4">
        <v>4.9000000000000002E-2</v>
      </c>
      <c r="D114" s="4">
        <v>2.7E-2</v>
      </c>
      <c r="E114">
        <v>1.8220000000000001</v>
      </c>
      <c r="F114" s="4">
        <v>6.8000000000000005E-2</v>
      </c>
    </row>
    <row r="115" spans="2:6">
      <c r="B115" t="s">
        <v>152</v>
      </c>
      <c r="C115" s="4">
        <v>-0.04</v>
      </c>
      <c r="D115" s="4">
        <v>2.3E-2</v>
      </c>
      <c r="E115">
        <v>-1.756</v>
      </c>
      <c r="F115" s="4">
        <v>7.9000000000000001E-2</v>
      </c>
    </row>
    <row r="116" spans="2:6">
      <c r="B116" t="s">
        <v>156</v>
      </c>
      <c r="C116" s="4">
        <v>-3.5999999999999997E-2</v>
      </c>
      <c r="D116" s="4">
        <v>2.9000000000000001E-2</v>
      </c>
      <c r="E116">
        <v>-1.262</v>
      </c>
      <c r="F116" s="4">
        <v>0.20699999999999999</v>
      </c>
    </row>
    <row r="117" spans="2:6">
      <c r="B117" t="s">
        <v>159</v>
      </c>
      <c r="C117" s="4">
        <v>2.1999999999999999E-2</v>
      </c>
      <c r="D117" s="4">
        <v>2.3E-2</v>
      </c>
      <c r="E117">
        <v>0.97799999999999998</v>
      </c>
      <c r="F117" s="4">
        <v>0.32800000000000001</v>
      </c>
    </row>
    <row r="119" spans="2:6">
      <c r="B119" t="s">
        <v>1275</v>
      </c>
      <c r="C119" s="4" t="s">
        <v>1272</v>
      </c>
    </row>
    <row r="120" spans="2:6">
      <c r="B120" t="s">
        <v>82</v>
      </c>
      <c r="C120" s="4">
        <v>8.0000000000000002E-3</v>
      </c>
      <c r="D120" s="4">
        <v>2.5999999999999999E-2</v>
      </c>
      <c r="E120">
        <v>0.30499999999999999</v>
      </c>
      <c r="F120" s="4">
        <v>0.76100000000000001</v>
      </c>
    </row>
    <row r="121" spans="2:6">
      <c r="B121" t="s">
        <v>83</v>
      </c>
      <c r="C121" s="4">
        <v>1.4E-2</v>
      </c>
      <c r="D121" s="4">
        <v>2.5000000000000001E-2</v>
      </c>
      <c r="E121">
        <v>0.55700000000000005</v>
      </c>
      <c r="F121" s="4">
        <v>0.57799999999999996</v>
      </c>
    </row>
    <row r="122" spans="2:6">
      <c r="B122" t="s">
        <v>84</v>
      </c>
      <c r="C122" s="4">
        <v>6.4000000000000001E-2</v>
      </c>
      <c r="D122" s="4">
        <v>2.9000000000000001E-2</v>
      </c>
      <c r="E122">
        <v>2.218</v>
      </c>
      <c r="F122" s="4">
        <v>2.7E-2</v>
      </c>
    </row>
    <row r="123" spans="2:6">
      <c r="B123" t="s">
        <v>88</v>
      </c>
      <c r="C123" s="4">
        <v>1.6E-2</v>
      </c>
      <c r="D123" s="4">
        <v>3.2000000000000001E-2</v>
      </c>
      <c r="E123">
        <v>0.48199999999999998</v>
      </c>
      <c r="F123" s="4">
        <v>0.63</v>
      </c>
    </row>
    <row r="124" spans="2:6">
      <c r="B124" t="s">
        <v>89</v>
      </c>
      <c r="C124" s="4">
        <v>-9.9000000000000005E-2</v>
      </c>
      <c r="D124" s="4">
        <v>3.9E-2</v>
      </c>
      <c r="E124">
        <v>-2.5550000000000002</v>
      </c>
      <c r="F124" s="4">
        <v>1.0999999999999999E-2</v>
      </c>
    </row>
    <row r="125" spans="2:6">
      <c r="B125" t="s">
        <v>96</v>
      </c>
      <c r="C125" s="4">
        <v>6.3E-2</v>
      </c>
      <c r="D125" s="4">
        <v>3.3000000000000002E-2</v>
      </c>
      <c r="E125">
        <v>1.905</v>
      </c>
      <c r="F125" s="4">
        <v>5.7000000000000002E-2</v>
      </c>
    </row>
    <row r="126" spans="2:6">
      <c r="B126" t="s">
        <v>98</v>
      </c>
      <c r="C126" s="4">
        <v>-6.4000000000000001E-2</v>
      </c>
      <c r="D126" s="4">
        <v>3.5999999999999997E-2</v>
      </c>
      <c r="E126">
        <v>-1.778</v>
      </c>
      <c r="F126" s="4">
        <v>7.4999999999999997E-2</v>
      </c>
    </row>
    <row r="127" spans="2:6">
      <c r="B127" t="s">
        <v>103</v>
      </c>
      <c r="C127" s="4">
        <v>-1.4999999999999999E-2</v>
      </c>
      <c r="D127" s="4">
        <v>2.7E-2</v>
      </c>
      <c r="E127">
        <v>-0.54500000000000004</v>
      </c>
      <c r="F127" s="4">
        <v>0.58599999999999997</v>
      </c>
    </row>
    <row r="128" spans="2:6">
      <c r="B128" t="s">
        <v>105</v>
      </c>
      <c r="C128" s="4">
        <v>2.7E-2</v>
      </c>
      <c r="D128" s="4">
        <v>2.7E-2</v>
      </c>
      <c r="E128">
        <v>0.995</v>
      </c>
      <c r="F128" s="4">
        <v>0.32</v>
      </c>
    </row>
    <row r="129" spans="2:6">
      <c r="B129" t="s">
        <v>110</v>
      </c>
      <c r="C129" s="4">
        <v>-8.0000000000000002E-3</v>
      </c>
      <c r="D129" s="4">
        <v>2.5000000000000001E-2</v>
      </c>
      <c r="E129">
        <v>-0.32500000000000001</v>
      </c>
      <c r="F129" s="4">
        <v>0.745</v>
      </c>
    </row>
    <row r="130" spans="2:6">
      <c r="B130" t="s">
        <v>111</v>
      </c>
      <c r="C130" s="4">
        <v>0.114</v>
      </c>
      <c r="D130" s="4">
        <v>4.2000000000000003E-2</v>
      </c>
      <c r="E130">
        <v>2.7130000000000001</v>
      </c>
      <c r="F130" s="4">
        <v>7.0000000000000001E-3</v>
      </c>
    </row>
    <row r="131" spans="2:6">
      <c r="B131" t="s">
        <v>115</v>
      </c>
      <c r="C131" s="4">
        <v>-2.3E-2</v>
      </c>
      <c r="D131" s="4">
        <v>2.8000000000000001E-2</v>
      </c>
      <c r="E131">
        <v>-0.81200000000000006</v>
      </c>
      <c r="F131" s="4">
        <v>0.41699999999999998</v>
      </c>
    </row>
    <row r="132" spans="2:6">
      <c r="B132" t="s">
        <v>120</v>
      </c>
      <c r="C132" s="14">
        <v>0.88100000000000001</v>
      </c>
      <c r="D132" s="4">
        <v>2.7E-2</v>
      </c>
      <c r="E132">
        <v>32.796999999999997</v>
      </c>
      <c r="F132" s="4">
        <v>0</v>
      </c>
    </row>
    <row r="133" spans="2:6">
      <c r="B133" t="s">
        <v>121</v>
      </c>
      <c r="C133" s="14">
        <v>0.68200000000000005</v>
      </c>
      <c r="D133" s="4">
        <v>4.2000000000000003E-2</v>
      </c>
      <c r="E133">
        <v>16.297999999999998</v>
      </c>
      <c r="F133" s="4">
        <v>0</v>
      </c>
    </row>
    <row r="134" spans="2:6">
      <c r="B134" t="s">
        <v>123</v>
      </c>
      <c r="C134" s="4">
        <v>-5.1999999999999998E-2</v>
      </c>
      <c r="D134" s="4">
        <v>2.3E-2</v>
      </c>
      <c r="E134">
        <v>-2.2250000000000001</v>
      </c>
      <c r="F134" s="4">
        <v>2.5999999999999999E-2</v>
      </c>
    </row>
    <row r="135" spans="2:6">
      <c r="B135" t="s">
        <v>124</v>
      </c>
      <c r="C135" s="4">
        <v>-0.05</v>
      </c>
      <c r="D135" s="4">
        <v>1.9E-2</v>
      </c>
      <c r="E135">
        <v>-2.6840000000000002</v>
      </c>
      <c r="F135" s="4">
        <v>7.0000000000000001E-3</v>
      </c>
    </row>
    <row r="136" spans="2:6">
      <c r="B136" t="s">
        <v>126</v>
      </c>
      <c r="C136" s="14">
        <v>0.82299999999999995</v>
      </c>
      <c r="D136" s="4">
        <v>2.9000000000000001E-2</v>
      </c>
      <c r="E136">
        <v>28.047000000000001</v>
      </c>
      <c r="F136" s="4">
        <v>0</v>
      </c>
    </row>
    <row r="137" spans="2:6">
      <c r="B137" t="s">
        <v>129</v>
      </c>
      <c r="C137" s="4">
        <v>4.9000000000000002E-2</v>
      </c>
      <c r="D137" s="4">
        <v>2.9000000000000001E-2</v>
      </c>
      <c r="E137">
        <v>1.667</v>
      </c>
      <c r="F137" s="4">
        <v>9.6000000000000002E-2</v>
      </c>
    </row>
    <row r="138" spans="2:6">
      <c r="B138" t="s">
        <v>130</v>
      </c>
      <c r="C138" s="14">
        <v>0.58799999999999997</v>
      </c>
      <c r="D138" s="4">
        <v>5.3999999999999999E-2</v>
      </c>
      <c r="E138">
        <v>10.859</v>
      </c>
      <c r="F138" s="4">
        <v>0</v>
      </c>
    </row>
    <row r="139" spans="2:6">
      <c r="B139" t="s">
        <v>132</v>
      </c>
      <c r="C139" s="4">
        <v>0.14000000000000001</v>
      </c>
      <c r="D139" s="4">
        <v>5.1999999999999998E-2</v>
      </c>
      <c r="E139">
        <v>2.6920000000000002</v>
      </c>
      <c r="F139" s="4">
        <v>7.0000000000000001E-3</v>
      </c>
    </row>
    <row r="140" spans="2:6">
      <c r="B140" t="s">
        <v>141</v>
      </c>
      <c r="C140" s="4">
        <v>7.1999999999999995E-2</v>
      </c>
      <c r="D140" s="4">
        <v>3.9E-2</v>
      </c>
      <c r="E140">
        <v>1.8540000000000001</v>
      </c>
      <c r="F140" s="4">
        <v>6.4000000000000001E-2</v>
      </c>
    </row>
    <row r="141" spans="2:6">
      <c r="B141" t="s">
        <v>142</v>
      </c>
      <c r="C141" s="4">
        <v>-4.7E-2</v>
      </c>
      <c r="D141" s="4">
        <v>2.9000000000000001E-2</v>
      </c>
      <c r="E141">
        <v>-1.5920000000000001</v>
      </c>
      <c r="F141" s="4">
        <v>0.111</v>
      </c>
    </row>
    <row r="142" spans="2:6">
      <c r="B142" t="s">
        <v>147</v>
      </c>
      <c r="C142" s="4">
        <v>5.6000000000000001E-2</v>
      </c>
      <c r="D142" s="4">
        <v>0.03</v>
      </c>
      <c r="E142">
        <v>1.8919999999999999</v>
      </c>
      <c r="F142" s="4">
        <v>5.8999999999999997E-2</v>
      </c>
    </row>
    <row r="143" spans="2:6">
      <c r="B143" t="s">
        <v>152</v>
      </c>
      <c r="C143" s="4">
        <v>-1.0999999999999999E-2</v>
      </c>
      <c r="D143" s="4">
        <v>2.3E-2</v>
      </c>
      <c r="E143">
        <v>-0.46300000000000002</v>
      </c>
      <c r="F143" s="4">
        <v>0.64300000000000002</v>
      </c>
    </row>
    <row r="144" spans="2:6">
      <c r="B144" t="s">
        <v>156</v>
      </c>
      <c r="C144" s="4">
        <v>3.7999999999999999E-2</v>
      </c>
      <c r="D144" s="4">
        <v>3.3000000000000002E-2</v>
      </c>
      <c r="E144">
        <v>1.1279999999999999</v>
      </c>
      <c r="F144" s="4">
        <v>0.25900000000000001</v>
      </c>
    </row>
    <row r="145" spans="2:6">
      <c r="B145" t="s">
        <v>159</v>
      </c>
      <c r="C145" s="4">
        <v>-3.7999999999999999E-2</v>
      </c>
      <c r="D145" s="4">
        <v>2.5999999999999999E-2</v>
      </c>
      <c r="E145">
        <v>-1.4550000000000001</v>
      </c>
      <c r="F145" s="4">
        <v>0.14599999999999999</v>
      </c>
    </row>
    <row r="147" spans="2:6">
      <c r="B147" t="s">
        <v>1276</v>
      </c>
      <c r="C147" s="4" t="s">
        <v>1272</v>
      </c>
    </row>
    <row r="148" spans="2:6">
      <c r="B148" t="s">
        <v>82</v>
      </c>
      <c r="C148" s="4">
        <v>-7.0000000000000001E-3</v>
      </c>
      <c r="D148" s="4">
        <v>2.3E-2</v>
      </c>
      <c r="E148">
        <v>-0.29299999999999998</v>
      </c>
      <c r="F148" s="4">
        <v>0.76900000000000002</v>
      </c>
    </row>
    <row r="149" spans="2:6">
      <c r="B149" t="s">
        <v>83</v>
      </c>
      <c r="C149" s="4">
        <v>-1.6E-2</v>
      </c>
      <c r="D149" s="4">
        <v>2.3E-2</v>
      </c>
      <c r="E149">
        <v>-0.70299999999999996</v>
      </c>
      <c r="F149" s="4">
        <v>0.48199999999999998</v>
      </c>
    </row>
    <row r="150" spans="2:6">
      <c r="B150" t="s">
        <v>84</v>
      </c>
      <c r="C150" s="4">
        <v>2.5000000000000001E-2</v>
      </c>
      <c r="D150" s="4">
        <v>2.5000000000000001E-2</v>
      </c>
      <c r="E150">
        <v>1.0129999999999999</v>
      </c>
      <c r="F150" s="4">
        <v>0.311</v>
      </c>
    </row>
    <row r="151" spans="2:6">
      <c r="B151" t="s">
        <v>88</v>
      </c>
      <c r="C151" s="4">
        <v>7.2999999999999995E-2</v>
      </c>
      <c r="D151" s="4">
        <v>0.03</v>
      </c>
      <c r="E151">
        <v>2.399</v>
      </c>
      <c r="F151" s="4">
        <v>1.6E-2</v>
      </c>
    </row>
    <row r="152" spans="2:6">
      <c r="B152" t="s">
        <v>89</v>
      </c>
      <c r="C152" s="4">
        <v>-0.04</v>
      </c>
      <c r="D152" s="4">
        <v>2.7E-2</v>
      </c>
      <c r="E152">
        <v>-1.4990000000000001</v>
      </c>
      <c r="F152" s="4">
        <v>0.13400000000000001</v>
      </c>
    </row>
    <row r="153" spans="2:6">
      <c r="B153" t="s">
        <v>96</v>
      </c>
      <c r="C153" s="4">
        <v>-1.6E-2</v>
      </c>
      <c r="D153" s="4">
        <v>2.4E-2</v>
      </c>
      <c r="E153">
        <v>-0.63700000000000001</v>
      </c>
      <c r="F153" s="4">
        <v>0.52400000000000002</v>
      </c>
    </row>
    <row r="154" spans="2:6">
      <c r="B154" t="s">
        <v>98</v>
      </c>
      <c r="C154" s="4">
        <v>4.1000000000000002E-2</v>
      </c>
      <c r="D154" s="4">
        <v>0.03</v>
      </c>
      <c r="E154">
        <v>1.371</v>
      </c>
      <c r="F154" s="4">
        <v>0.17</v>
      </c>
    </row>
    <row r="155" spans="2:6">
      <c r="B155" t="s">
        <v>103</v>
      </c>
      <c r="C155" s="4">
        <v>-6.0000000000000001E-3</v>
      </c>
      <c r="D155" s="4">
        <v>2.1999999999999999E-2</v>
      </c>
      <c r="E155">
        <v>-0.246</v>
      </c>
      <c r="F155" s="4">
        <v>0.80600000000000005</v>
      </c>
    </row>
    <row r="156" spans="2:6">
      <c r="B156" t="s">
        <v>105</v>
      </c>
      <c r="C156" s="4">
        <v>-1.9E-2</v>
      </c>
      <c r="D156" s="4">
        <v>2.4E-2</v>
      </c>
      <c r="E156">
        <v>-0.79900000000000004</v>
      </c>
      <c r="F156" s="4">
        <v>0.42499999999999999</v>
      </c>
    </row>
    <row r="157" spans="2:6">
      <c r="B157" t="s">
        <v>110</v>
      </c>
      <c r="C157" s="4">
        <v>-3.2000000000000001E-2</v>
      </c>
      <c r="D157" s="4">
        <v>2.1000000000000001E-2</v>
      </c>
      <c r="E157">
        <v>-1.5509999999999999</v>
      </c>
      <c r="F157" s="4">
        <v>0.121</v>
      </c>
    </row>
    <row r="158" spans="2:6">
      <c r="B158" t="s">
        <v>111</v>
      </c>
      <c r="C158" s="4">
        <v>7.1999999999999995E-2</v>
      </c>
      <c r="D158" s="4">
        <v>3.1E-2</v>
      </c>
      <c r="E158">
        <v>2.3109999999999999</v>
      </c>
      <c r="F158" s="4">
        <v>2.1000000000000001E-2</v>
      </c>
    </row>
    <row r="159" spans="2:6">
      <c r="B159" t="s">
        <v>115</v>
      </c>
      <c r="C159" s="4">
        <v>2.5000000000000001E-2</v>
      </c>
      <c r="D159" s="4">
        <v>2.5000000000000001E-2</v>
      </c>
      <c r="E159">
        <v>1.0069999999999999</v>
      </c>
      <c r="F159" s="4">
        <v>0.314</v>
      </c>
    </row>
    <row r="160" spans="2:6">
      <c r="B160" t="s">
        <v>120</v>
      </c>
      <c r="C160" s="4">
        <v>-1.6E-2</v>
      </c>
      <c r="D160" s="4">
        <v>1.4999999999999999E-2</v>
      </c>
      <c r="E160">
        <v>-1.054</v>
      </c>
      <c r="F160" s="4">
        <v>0.29199999999999998</v>
      </c>
    </row>
    <row r="161" spans="2:6">
      <c r="B161" t="s">
        <v>121</v>
      </c>
      <c r="C161" s="4">
        <v>7.4999999999999997E-2</v>
      </c>
      <c r="D161" s="4">
        <v>3.4000000000000002E-2</v>
      </c>
      <c r="E161">
        <v>2.2309999999999999</v>
      </c>
      <c r="F161" s="4">
        <v>2.5999999999999999E-2</v>
      </c>
    </row>
    <row r="162" spans="2:6">
      <c r="B162" t="s">
        <v>123</v>
      </c>
      <c r="C162" s="4">
        <v>-2.4E-2</v>
      </c>
      <c r="D162" s="4">
        <v>2.5000000000000001E-2</v>
      </c>
      <c r="E162">
        <v>-0.96499999999999997</v>
      </c>
      <c r="F162" s="4">
        <v>0.33500000000000002</v>
      </c>
    </row>
    <row r="163" spans="2:6">
      <c r="B163" t="s">
        <v>124</v>
      </c>
      <c r="C163" s="4">
        <v>0.04</v>
      </c>
      <c r="D163" s="4">
        <v>0.02</v>
      </c>
      <c r="E163">
        <v>1.9710000000000001</v>
      </c>
      <c r="F163" s="4">
        <v>4.9000000000000002E-2</v>
      </c>
    </row>
    <row r="164" spans="2:6">
      <c r="B164" t="s">
        <v>126</v>
      </c>
      <c r="C164" s="4">
        <v>-5.0999999999999997E-2</v>
      </c>
      <c r="D164" s="4">
        <v>2.1000000000000001E-2</v>
      </c>
      <c r="E164">
        <v>-2.3940000000000001</v>
      </c>
      <c r="F164" s="4">
        <v>1.7000000000000001E-2</v>
      </c>
    </row>
    <row r="165" spans="2:6">
      <c r="B165" t="s">
        <v>129</v>
      </c>
      <c r="C165" s="4">
        <v>-1.2999999999999999E-2</v>
      </c>
      <c r="D165" s="4">
        <v>2.1999999999999999E-2</v>
      </c>
      <c r="E165">
        <v>-0.59299999999999997</v>
      </c>
      <c r="F165" s="4">
        <v>0.55300000000000005</v>
      </c>
    </row>
    <row r="166" spans="2:6">
      <c r="B166" t="s">
        <v>130</v>
      </c>
      <c r="C166" s="4">
        <v>8.8999999999999996E-2</v>
      </c>
      <c r="D166" s="4">
        <v>0.04</v>
      </c>
      <c r="E166">
        <v>2.2360000000000002</v>
      </c>
      <c r="F166" s="4">
        <v>2.5000000000000001E-2</v>
      </c>
    </row>
    <row r="167" spans="2:6">
      <c r="B167" t="s">
        <v>132</v>
      </c>
      <c r="C167" s="4">
        <v>-1.4E-2</v>
      </c>
      <c r="D167" s="4">
        <v>2.5000000000000001E-2</v>
      </c>
      <c r="E167">
        <v>-0.54300000000000004</v>
      </c>
      <c r="F167" s="4">
        <v>0.58699999999999997</v>
      </c>
    </row>
    <row r="168" spans="2:6">
      <c r="B168" t="s">
        <v>141</v>
      </c>
      <c r="C168" s="14">
        <v>0.65600000000000003</v>
      </c>
      <c r="D168" s="4">
        <v>2.8000000000000001E-2</v>
      </c>
      <c r="E168">
        <v>23.308</v>
      </c>
      <c r="F168" s="4">
        <v>0</v>
      </c>
    </row>
    <row r="169" spans="2:6">
      <c r="B169" t="s">
        <v>142</v>
      </c>
      <c r="C169" s="14">
        <v>0.76900000000000002</v>
      </c>
      <c r="D169" s="4">
        <v>2.4E-2</v>
      </c>
      <c r="E169">
        <v>32.697000000000003</v>
      </c>
      <c r="F169" s="4">
        <v>0</v>
      </c>
    </row>
    <row r="170" spans="2:6">
      <c r="B170" t="s">
        <v>147</v>
      </c>
      <c r="C170" s="14">
        <v>0.70699999999999996</v>
      </c>
      <c r="D170" s="4">
        <v>2.7E-2</v>
      </c>
      <c r="E170">
        <v>26.411999999999999</v>
      </c>
      <c r="F170" s="4">
        <v>0</v>
      </c>
    </row>
    <row r="171" spans="2:6">
      <c r="B171" t="s">
        <v>152</v>
      </c>
      <c r="C171" s="14">
        <v>0.77400000000000002</v>
      </c>
      <c r="D171" s="4">
        <v>2.5000000000000001E-2</v>
      </c>
      <c r="E171">
        <v>30.818999999999999</v>
      </c>
      <c r="F171" s="4">
        <v>0</v>
      </c>
    </row>
    <row r="172" spans="2:6">
      <c r="B172" t="s">
        <v>156</v>
      </c>
      <c r="C172" s="14">
        <v>0.66700000000000004</v>
      </c>
      <c r="D172" s="4">
        <v>0.03</v>
      </c>
      <c r="E172">
        <v>21.986000000000001</v>
      </c>
      <c r="F172" s="4">
        <v>0</v>
      </c>
    </row>
    <row r="173" spans="2:6">
      <c r="B173" t="s">
        <v>159</v>
      </c>
      <c r="C173" s="14">
        <v>0.81899999999999995</v>
      </c>
      <c r="D173" s="4">
        <v>2.1999999999999999E-2</v>
      </c>
      <c r="E173">
        <v>37.9</v>
      </c>
      <c r="F173" s="4">
        <v>0</v>
      </c>
    </row>
    <row r="175" spans="2:6">
      <c r="B175" t="s">
        <v>1312</v>
      </c>
      <c r="C175" s="4" t="s">
        <v>1272</v>
      </c>
    </row>
    <row r="176" spans="2:6">
      <c r="B176" t="s">
        <v>1313</v>
      </c>
      <c r="C176" s="4">
        <v>0.82499999999999996</v>
      </c>
      <c r="D176" s="4">
        <v>0.02</v>
      </c>
      <c r="E176">
        <v>41.436999999999998</v>
      </c>
      <c r="F176" s="4">
        <v>0</v>
      </c>
    </row>
    <row r="177" spans="2:6">
      <c r="B177" t="s">
        <v>1314</v>
      </c>
      <c r="C177" s="4">
        <v>0.82599999999999996</v>
      </c>
      <c r="D177" s="4">
        <v>1.6E-2</v>
      </c>
      <c r="E177">
        <v>50.774999999999999</v>
      </c>
      <c r="F177" s="4">
        <v>0</v>
      </c>
    </row>
    <row r="178" spans="2:6">
      <c r="B178" t="s">
        <v>1315</v>
      </c>
      <c r="C178" s="4">
        <v>0.71399999999999997</v>
      </c>
      <c r="D178" s="4">
        <v>2.5000000000000001E-2</v>
      </c>
      <c r="E178">
        <v>28.841000000000001</v>
      </c>
      <c r="F178" s="4">
        <v>0</v>
      </c>
    </row>
    <row r="179" spans="2:6">
      <c r="B179" t="s">
        <v>1316</v>
      </c>
      <c r="C179" s="4">
        <v>0.75900000000000001</v>
      </c>
      <c r="D179" s="4">
        <v>0.02</v>
      </c>
      <c r="E179">
        <v>37.378999999999998</v>
      </c>
      <c r="F179" s="4">
        <v>0</v>
      </c>
    </row>
    <row r="180" spans="2:6">
      <c r="B180" t="s">
        <v>1317</v>
      </c>
      <c r="C180" s="4">
        <v>0.79600000000000004</v>
      </c>
      <c r="D180" s="4">
        <v>1.7000000000000001E-2</v>
      </c>
      <c r="E180">
        <v>46.063000000000002</v>
      </c>
      <c r="F180" s="4">
        <v>0</v>
      </c>
    </row>
    <row r="181" spans="2:6">
      <c r="B181" t="s">
        <v>1318</v>
      </c>
      <c r="C181" s="4">
        <v>0.76600000000000001</v>
      </c>
      <c r="D181" s="4">
        <v>2.1999999999999999E-2</v>
      </c>
      <c r="E181">
        <v>34.69</v>
      </c>
      <c r="F181" s="4">
        <v>0</v>
      </c>
    </row>
    <row r="183" spans="2:6">
      <c r="B183" t="s">
        <v>1319</v>
      </c>
      <c r="C183" s="4" t="s">
        <v>1272</v>
      </c>
    </row>
    <row r="184" spans="2:6">
      <c r="B184" t="s">
        <v>1320</v>
      </c>
      <c r="C184" s="4">
        <v>0.9</v>
      </c>
      <c r="D184" s="4">
        <v>0.02</v>
      </c>
      <c r="E184">
        <v>44.844999999999999</v>
      </c>
      <c r="F184" s="4">
        <v>0</v>
      </c>
    </row>
    <row r="185" spans="2:6">
      <c r="B185" t="s">
        <v>1321</v>
      </c>
      <c r="C185" s="4">
        <v>0.85299999999999998</v>
      </c>
      <c r="D185" s="4">
        <v>2.3E-2</v>
      </c>
      <c r="E185">
        <v>36.953000000000003</v>
      </c>
      <c r="F185" s="4">
        <v>0</v>
      </c>
    </row>
    <row r="186" spans="2:6">
      <c r="B186" t="s">
        <v>1322</v>
      </c>
      <c r="C186" s="4">
        <v>0.89900000000000002</v>
      </c>
      <c r="D186" s="4">
        <v>3.4000000000000002E-2</v>
      </c>
      <c r="E186">
        <v>26.382000000000001</v>
      </c>
      <c r="F186" s="4">
        <v>0</v>
      </c>
    </row>
    <row r="188" spans="2:6">
      <c r="B188" t="s">
        <v>1323</v>
      </c>
      <c r="C188" s="4" t="s">
        <v>1272</v>
      </c>
    </row>
    <row r="189" spans="2:6">
      <c r="B189" t="s">
        <v>1324</v>
      </c>
      <c r="C189" s="4">
        <v>0.67900000000000005</v>
      </c>
      <c r="D189" s="4">
        <v>4.5999999999999999E-2</v>
      </c>
      <c r="E189">
        <v>14.614000000000001</v>
      </c>
      <c r="F189" s="4">
        <v>0</v>
      </c>
    </row>
    <row r="190" spans="2:6">
      <c r="B190" t="s">
        <v>1325</v>
      </c>
      <c r="C190" s="4">
        <v>0.76</v>
      </c>
      <c r="D190" s="4">
        <v>0.03</v>
      </c>
      <c r="E190">
        <v>25.183</v>
      </c>
      <c r="F190" s="4">
        <v>0</v>
      </c>
    </row>
    <row r="191" spans="2:6">
      <c r="B191" t="s">
        <v>1326</v>
      </c>
      <c r="C191" s="4">
        <v>0.68</v>
      </c>
      <c r="D191" s="4">
        <v>3.7999999999999999E-2</v>
      </c>
      <c r="E191">
        <v>17.904</v>
      </c>
      <c r="F191" s="4">
        <v>0</v>
      </c>
    </row>
    <row r="193" spans="2:15">
      <c r="B193" t="s">
        <v>1327</v>
      </c>
      <c r="C193" s="4" t="s">
        <v>1272</v>
      </c>
    </row>
    <row r="194" spans="2:15">
      <c r="B194" t="s">
        <v>1328</v>
      </c>
      <c r="C194" s="4">
        <v>0.67</v>
      </c>
      <c r="D194" s="4">
        <v>3.4000000000000002E-2</v>
      </c>
      <c r="E194">
        <v>19.614999999999998</v>
      </c>
      <c r="F194" s="4">
        <v>0</v>
      </c>
    </row>
    <row r="195" spans="2:15">
      <c r="B195" t="s">
        <v>1329</v>
      </c>
      <c r="C195" s="4">
        <v>0.76</v>
      </c>
      <c r="D195" s="4">
        <v>2.9000000000000001E-2</v>
      </c>
      <c r="E195">
        <v>26.443000000000001</v>
      </c>
      <c r="F195" s="4">
        <v>0</v>
      </c>
    </row>
    <row r="196" spans="2:15">
      <c r="B196" t="s">
        <v>1330</v>
      </c>
      <c r="C196" s="4">
        <v>0.73699999999999999</v>
      </c>
      <c r="D196" s="4">
        <v>0.03</v>
      </c>
      <c r="E196">
        <v>24.509</v>
      </c>
      <c r="F196" s="4">
        <v>0</v>
      </c>
    </row>
    <row r="198" spans="2:15">
      <c r="B198" t="s">
        <v>1331</v>
      </c>
      <c r="C198" s="4" t="s">
        <v>1272</v>
      </c>
    </row>
    <row r="199" spans="2:15">
      <c r="B199" t="s">
        <v>1332</v>
      </c>
      <c r="C199" s="4">
        <v>0.91700000000000004</v>
      </c>
      <c r="D199" s="4">
        <v>1.0999999999999999E-2</v>
      </c>
      <c r="E199">
        <v>80.897000000000006</v>
      </c>
      <c r="F199" s="4">
        <v>0</v>
      </c>
    </row>
    <row r="200" spans="2:15">
      <c r="B200" t="s">
        <v>1333</v>
      </c>
      <c r="C200" s="4">
        <v>0.90200000000000002</v>
      </c>
      <c r="D200" s="4">
        <v>1.2E-2</v>
      </c>
      <c r="E200">
        <v>73.766000000000005</v>
      </c>
      <c r="F200" s="4">
        <v>0</v>
      </c>
    </row>
    <row r="201" spans="2:15">
      <c r="B201" t="s">
        <v>1334</v>
      </c>
      <c r="C201" s="4">
        <v>0.73299999999999998</v>
      </c>
      <c r="D201" s="4">
        <v>2.7E-2</v>
      </c>
      <c r="E201">
        <v>26.844000000000001</v>
      </c>
      <c r="F201" s="4">
        <v>0</v>
      </c>
    </row>
    <row r="202" spans="2:15">
      <c r="J202" s="44"/>
      <c r="K202" s="44"/>
      <c r="L202" s="44"/>
      <c r="M202" s="44"/>
      <c r="N202" s="44"/>
      <c r="O202" s="44"/>
    </row>
    <row r="203" spans="2:15" s="6" customFormat="1">
      <c r="B203" s="6" t="s">
        <v>1312</v>
      </c>
      <c r="C203" s="14" t="s">
        <v>1277</v>
      </c>
      <c r="D203" s="14"/>
      <c r="F203" s="14"/>
    </row>
    <row r="204" spans="2:15" s="6" customFormat="1">
      <c r="B204" s="6" t="s">
        <v>1271</v>
      </c>
      <c r="C204" s="14">
        <v>0.26</v>
      </c>
      <c r="D204" s="14">
        <v>0.04</v>
      </c>
      <c r="E204" s="6">
        <v>6.53</v>
      </c>
      <c r="F204" s="14">
        <v>0</v>
      </c>
    </row>
    <row r="205" spans="2:15" s="6" customFormat="1">
      <c r="B205" s="6" t="s">
        <v>1273</v>
      </c>
      <c r="C205" s="14">
        <v>0.68600000000000005</v>
      </c>
      <c r="D205" s="14">
        <v>3.3000000000000002E-2</v>
      </c>
      <c r="E205" s="6">
        <v>20.579000000000001</v>
      </c>
      <c r="F205" s="14">
        <v>0</v>
      </c>
    </row>
    <row r="206" spans="2:15" s="6" customFormat="1">
      <c r="B206" s="6" t="s">
        <v>1274</v>
      </c>
      <c r="C206" s="14">
        <v>-0.129</v>
      </c>
      <c r="D206" s="14">
        <v>3.2000000000000001E-2</v>
      </c>
      <c r="E206" s="6">
        <v>-4.0830000000000002</v>
      </c>
      <c r="F206" s="14">
        <v>0</v>
      </c>
    </row>
    <row r="207" spans="2:15" s="6" customFormat="1">
      <c r="B207" s="6" t="s">
        <v>1275</v>
      </c>
      <c r="C207" s="14">
        <v>-4.2999999999999997E-2</v>
      </c>
      <c r="D207" s="14">
        <v>3.6999999999999998E-2</v>
      </c>
      <c r="E207" s="6">
        <v>-1.175</v>
      </c>
      <c r="F207" s="14">
        <v>0.24</v>
      </c>
    </row>
    <row r="208" spans="2:15" s="6" customFormat="1">
      <c r="B208" s="6" t="s">
        <v>1276</v>
      </c>
      <c r="C208" s="14">
        <v>7.0999999999999994E-2</v>
      </c>
      <c r="D208" s="14">
        <v>3.3000000000000002E-2</v>
      </c>
      <c r="E208" s="6">
        <v>2.1669999999999998</v>
      </c>
      <c r="F208" s="14">
        <v>0.03</v>
      </c>
    </row>
    <row r="209" spans="2:6" s="6" customFormat="1">
      <c r="C209" s="14"/>
      <c r="D209" s="14"/>
      <c r="F209" s="14"/>
    </row>
    <row r="210" spans="2:6" s="6" customFormat="1">
      <c r="B210" s="6" t="s">
        <v>1319</v>
      </c>
      <c r="C210" s="14" t="s">
        <v>1277</v>
      </c>
      <c r="D210" s="14"/>
      <c r="F210" s="14"/>
    </row>
    <row r="211" spans="2:6" s="6" customFormat="1">
      <c r="B211" s="6" t="s">
        <v>1271</v>
      </c>
      <c r="C211" s="14">
        <v>0.17899999999999999</v>
      </c>
      <c r="D211" s="14">
        <v>0.05</v>
      </c>
      <c r="E211" s="6">
        <v>3.5779999999999998</v>
      </c>
      <c r="F211" s="14">
        <v>0</v>
      </c>
    </row>
    <row r="212" spans="2:6" s="6" customFormat="1">
      <c r="B212" s="6" t="s">
        <v>1273</v>
      </c>
      <c r="C212" s="14">
        <v>0.16600000000000001</v>
      </c>
      <c r="D212" s="14">
        <v>3.5999999999999997E-2</v>
      </c>
      <c r="E212" s="6">
        <v>4.5469999999999997</v>
      </c>
      <c r="F212" s="14">
        <v>0</v>
      </c>
    </row>
    <row r="213" spans="2:6" s="6" customFormat="1">
      <c r="B213" s="6" t="s">
        <v>1274</v>
      </c>
      <c r="C213" s="14">
        <v>-0.41399999999999998</v>
      </c>
      <c r="D213" s="14">
        <v>4.8000000000000001E-2</v>
      </c>
      <c r="E213" s="6">
        <v>-8.5380000000000003</v>
      </c>
      <c r="F213" s="14">
        <v>0</v>
      </c>
    </row>
    <row r="214" spans="2:6" s="6" customFormat="1">
      <c r="B214" s="6" t="s">
        <v>1275</v>
      </c>
      <c r="C214" s="14">
        <v>-0.17</v>
      </c>
      <c r="D214" s="14">
        <v>5.2999999999999999E-2</v>
      </c>
      <c r="E214" s="6">
        <v>-3.2389999999999999</v>
      </c>
      <c r="F214" s="14">
        <v>1E-3</v>
      </c>
    </row>
    <row r="215" spans="2:6" s="6" customFormat="1">
      <c r="B215" s="6" t="s">
        <v>1276</v>
      </c>
      <c r="C215" s="14">
        <v>8.9999999999999993E-3</v>
      </c>
      <c r="D215" s="14">
        <v>4.1000000000000002E-2</v>
      </c>
      <c r="E215" s="6">
        <v>0.22600000000000001</v>
      </c>
      <c r="F215" s="14">
        <v>0.82099999999999995</v>
      </c>
    </row>
    <row r="216" spans="2:6" s="6" customFormat="1">
      <c r="C216" s="14"/>
      <c r="D216" s="14"/>
      <c r="F216" s="14"/>
    </row>
    <row r="217" spans="2:6" s="6" customFormat="1">
      <c r="B217" s="6" t="s">
        <v>1323</v>
      </c>
      <c r="C217" s="14" t="s">
        <v>1277</v>
      </c>
      <c r="D217" s="14"/>
      <c r="F217" s="14"/>
    </row>
    <row r="218" spans="2:6" s="6" customFormat="1">
      <c r="B218" s="6" t="s">
        <v>1271</v>
      </c>
      <c r="C218" s="14">
        <v>0.19600000000000001</v>
      </c>
      <c r="D218" s="14">
        <v>5.6000000000000001E-2</v>
      </c>
      <c r="E218" s="6">
        <v>3.4969999999999999</v>
      </c>
      <c r="F218" s="14">
        <v>0</v>
      </c>
    </row>
    <row r="219" spans="2:6" s="6" customFormat="1">
      <c r="B219" s="6" t="s">
        <v>1273</v>
      </c>
      <c r="C219" s="14">
        <v>0.14299999999999999</v>
      </c>
      <c r="D219" s="14">
        <v>4.2999999999999997E-2</v>
      </c>
      <c r="E219" s="6">
        <v>3.34</v>
      </c>
      <c r="F219" s="14">
        <v>1E-3</v>
      </c>
    </row>
    <row r="220" spans="2:6" s="6" customFormat="1">
      <c r="B220" s="6" t="s">
        <v>1274</v>
      </c>
      <c r="C220" s="14">
        <v>-0.53800000000000003</v>
      </c>
      <c r="D220" s="14">
        <v>4.7E-2</v>
      </c>
      <c r="E220" s="6">
        <v>-11.446999999999999</v>
      </c>
      <c r="F220" s="14">
        <v>0</v>
      </c>
    </row>
    <row r="221" spans="2:6" s="6" customFormat="1">
      <c r="B221" s="6" t="s">
        <v>1275</v>
      </c>
      <c r="C221" s="14">
        <v>-0.11600000000000001</v>
      </c>
      <c r="D221" s="14">
        <v>5.1999999999999998E-2</v>
      </c>
      <c r="E221" s="6">
        <v>-2.2509999999999999</v>
      </c>
      <c r="F221" s="14">
        <v>2.4E-2</v>
      </c>
    </row>
    <row r="222" spans="2:6" s="6" customFormat="1">
      <c r="B222" s="6" t="s">
        <v>1276</v>
      </c>
      <c r="C222" s="14">
        <v>6.5000000000000002E-2</v>
      </c>
      <c r="D222" s="14">
        <v>4.8000000000000001E-2</v>
      </c>
      <c r="E222" s="6">
        <v>1.37</v>
      </c>
      <c r="F222" s="14">
        <v>0.17100000000000001</v>
      </c>
    </row>
    <row r="223" spans="2:6" s="6" customFormat="1">
      <c r="C223" s="14"/>
      <c r="D223" s="14"/>
      <c r="F223" s="14"/>
    </row>
    <row r="224" spans="2:6" s="6" customFormat="1">
      <c r="B224" s="6" t="s">
        <v>1327</v>
      </c>
      <c r="C224" s="14" t="s">
        <v>1277</v>
      </c>
      <c r="D224" s="14"/>
      <c r="F224" s="14"/>
    </row>
    <row r="225" spans="2:6" s="6" customFormat="1">
      <c r="B225" s="6" t="s">
        <v>1271</v>
      </c>
      <c r="C225" s="14">
        <v>0.19</v>
      </c>
      <c r="D225" s="14">
        <v>5.3999999999999999E-2</v>
      </c>
      <c r="E225" s="6">
        <v>3.488</v>
      </c>
      <c r="F225" s="14">
        <v>0</v>
      </c>
    </row>
    <row r="226" spans="2:6" s="6" customFormat="1">
      <c r="B226" s="6" t="s">
        <v>1273</v>
      </c>
      <c r="C226" s="14">
        <v>0.375</v>
      </c>
      <c r="D226" s="14">
        <v>4.5999999999999999E-2</v>
      </c>
      <c r="E226" s="6">
        <v>8.0950000000000006</v>
      </c>
      <c r="F226" s="14">
        <v>0</v>
      </c>
    </row>
    <row r="227" spans="2:6" s="6" customFormat="1">
      <c r="B227" s="6" t="s">
        <v>1274</v>
      </c>
      <c r="C227" s="14">
        <v>-0.224</v>
      </c>
      <c r="D227" s="14">
        <v>4.7E-2</v>
      </c>
      <c r="E227" s="6">
        <v>-4.7510000000000003</v>
      </c>
      <c r="F227" s="14">
        <v>0</v>
      </c>
    </row>
    <row r="228" spans="2:6" s="6" customFormat="1">
      <c r="B228" s="6" t="s">
        <v>1275</v>
      </c>
      <c r="C228" s="14">
        <v>-8.5999999999999993E-2</v>
      </c>
      <c r="D228" s="14">
        <v>5.1999999999999998E-2</v>
      </c>
      <c r="E228" s="6">
        <v>-1.6559999999999999</v>
      </c>
      <c r="F228" s="14">
        <v>9.8000000000000004E-2</v>
      </c>
    </row>
    <row r="229" spans="2:6" s="6" customFormat="1">
      <c r="B229" s="6" t="s">
        <v>1276</v>
      </c>
      <c r="C229" s="14">
        <v>0.124</v>
      </c>
      <c r="D229" s="14">
        <v>4.5999999999999999E-2</v>
      </c>
      <c r="E229" s="6">
        <v>2.6760000000000002</v>
      </c>
      <c r="F229" s="14">
        <v>7.0000000000000001E-3</v>
      </c>
    </row>
    <row r="230" spans="2:6" s="6" customFormat="1">
      <c r="C230" s="14"/>
      <c r="D230" s="14"/>
      <c r="F230" s="14"/>
    </row>
    <row r="231" spans="2:6" s="6" customFormat="1">
      <c r="B231" s="6" t="s">
        <v>1331</v>
      </c>
      <c r="C231" s="14" t="s">
        <v>1277</v>
      </c>
      <c r="D231" s="14"/>
      <c r="F231" s="14"/>
    </row>
    <row r="232" spans="2:6" s="6" customFormat="1">
      <c r="B232" s="6" t="s">
        <v>1271</v>
      </c>
      <c r="C232" s="14">
        <v>1E-3</v>
      </c>
      <c r="D232" s="14">
        <v>3.7999999999999999E-2</v>
      </c>
      <c r="E232" s="6">
        <v>3.7999999999999999E-2</v>
      </c>
      <c r="F232" s="14">
        <v>0.96899999999999997</v>
      </c>
    </row>
    <row r="233" spans="2:6" s="6" customFormat="1">
      <c r="B233" s="6" t="s">
        <v>1273</v>
      </c>
      <c r="C233" s="14">
        <v>0.432</v>
      </c>
      <c r="D233" s="14">
        <v>3.5999999999999997E-2</v>
      </c>
      <c r="E233" s="6">
        <v>12.157</v>
      </c>
      <c r="F233" s="14">
        <v>0</v>
      </c>
    </row>
    <row r="234" spans="2:6" s="6" customFormat="1">
      <c r="B234" s="6" t="s">
        <v>1274</v>
      </c>
      <c r="C234" s="14">
        <v>-9.4E-2</v>
      </c>
      <c r="D234" s="14">
        <v>3.2000000000000001E-2</v>
      </c>
      <c r="E234" s="6">
        <v>-2.9369999999999998</v>
      </c>
      <c r="F234" s="14">
        <v>3.0000000000000001E-3</v>
      </c>
    </row>
    <row r="235" spans="2:6" s="6" customFormat="1">
      <c r="B235" s="6" t="s">
        <v>1275</v>
      </c>
      <c r="C235" s="14">
        <v>-8.2000000000000003E-2</v>
      </c>
      <c r="D235" s="14">
        <v>3.9E-2</v>
      </c>
      <c r="E235" s="6">
        <v>-2.105</v>
      </c>
      <c r="F235" s="14">
        <v>3.5000000000000003E-2</v>
      </c>
    </row>
    <row r="236" spans="2:6" s="6" customFormat="1">
      <c r="B236" s="6" t="s">
        <v>1276</v>
      </c>
      <c r="C236" s="14">
        <v>0.58499999999999996</v>
      </c>
      <c r="D236" s="14">
        <v>3.3000000000000002E-2</v>
      </c>
      <c r="E236" s="6">
        <v>17.565000000000001</v>
      </c>
      <c r="F236" s="14">
        <v>0</v>
      </c>
    </row>
    <row r="237" spans="2:6" s="6" customFormat="1">
      <c r="C237" s="14"/>
      <c r="D237" s="14"/>
      <c r="F237" s="14"/>
    </row>
    <row r="238" spans="2:6" s="6" customFormat="1">
      <c r="B238" s="6" t="s">
        <v>1307</v>
      </c>
      <c r="C238" s="14" t="s">
        <v>1277</v>
      </c>
      <c r="D238" s="14"/>
      <c r="F238" s="14"/>
    </row>
    <row r="239" spans="2:6" s="6" customFormat="1">
      <c r="B239" s="6" t="s">
        <v>1271</v>
      </c>
      <c r="C239" s="14">
        <v>-6.8000000000000005E-2</v>
      </c>
      <c r="D239" s="14">
        <v>4.2000000000000003E-2</v>
      </c>
      <c r="E239" s="6">
        <v>-1.6020000000000001</v>
      </c>
      <c r="F239" s="14">
        <v>0.109</v>
      </c>
    </row>
    <row r="240" spans="2:6" s="6" customFormat="1">
      <c r="B240" s="6" t="s">
        <v>1273</v>
      </c>
      <c r="C240" s="14">
        <v>0.60499999999999998</v>
      </c>
      <c r="D240" s="14">
        <v>3.1E-2</v>
      </c>
      <c r="E240" s="6">
        <v>19.798999999999999</v>
      </c>
      <c r="F240" s="14">
        <v>0</v>
      </c>
    </row>
    <row r="241" spans="2:6" s="6" customFormat="1">
      <c r="B241" s="6" t="s">
        <v>1274</v>
      </c>
      <c r="C241" s="14">
        <v>-3.0000000000000001E-3</v>
      </c>
      <c r="D241" s="14">
        <v>3.5999999999999997E-2</v>
      </c>
      <c r="E241" s="6">
        <v>-9.1999999999999998E-2</v>
      </c>
      <c r="F241" s="14">
        <v>0.92700000000000005</v>
      </c>
    </row>
    <row r="242" spans="2:6" s="6" customFormat="1">
      <c r="B242" s="6" t="s">
        <v>1275</v>
      </c>
      <c r="C242" s="14">
        <v>-0.191</v>
      </c>
      <c r="D242" s="14">
        <v>4.3999999999999997E-2</v>
      </c>
      <c r="E242" s="6">
        <v>-4.3330000000000002</v>
      </c>
      <c r="F242" s="14">
        <v>0</v>
      </c>
    </row>
    <row r="243" spans="2:6" s="6" customFormat="1">
      <c r="B243" s="6" t="s">
        <v>1276</v>
      </c>
      <c r="C243" s="14">
        <v>-6.0999999999999999E-2</v>
      </c>
      <c r="D243" s="14">
        <v>3.7999999999999999E-2</v>
      </c>
      <c r="E243" s="6">
        <v>-1.6040000000000001</v>
      </c>
      <c r="F243" s="14">
        <v>0.109</v>
      </c>
    </row>
    <row r="244" spans="2:6" s="6" customFormat="1">
      <c r="C244" s="14"/>
      <c r="D244" s="14"/>
      <c r="F244" s="14"/>
    </row>
    <row r="245" spans="2:6" s="6" customFormat="1">
      <c r="B245" s="6" t="s">
        <v>1308</v>
      </c>
      <c r="C245" s="14" t="s">
        <v>1277</v>
      </c>
      <c r="D245" s="14"/>
      <c r="F245" s="14"/>
    </row>
    <row r="246" spans="2:6" s="6" customFormat="1">
      <c r="B246" s="6" t="s">
        <v>1271</v>
      </c>
      <c r="C246" s="14">
        <v>0.126</v>
      </c>
      <c r="D246" s="14">
        <v>4.4999999999999998E-2</v>
      </c>
      <c r="E246" s="6">
        <v>2.8260000000000001</v>
      </c>
      <c r="F246" s="14">
        <v>5.0000000000000001E-3</v>
      </c>
    </row>
    <row r="247" spans="2:6" s="6" customFormat="1">
      <c r="B247" s="6" t="s">
        <v>1273</v>
      </c>
      <c r="C247" s="14">
        <v>4.2999999999999997E-2</v>
      </c>
      <c r="D247" s="14">
        <v>3.9E-2</v>
      </c>
      <c r="E247" s="6">
        <v>1.101</v>
      </c>
      <c r="F247" s="14">
        <v>0.27100000000000002</v>
      </c>
    </row>
    <row r="248" spans="2:6" s="6" customFormat="1">
      <c r="B248" s="6" t="s">
        <v>1274</v>
      </c>
      <c r="C248" s="14">
        <v>-0.245</v>
      </c>
      <c r="D248" s="14">
        <v>5.6000000000000001E-2</v>
      </c>
      <c r="E248" s="6">
        <v>-4.3869999999999996</v>
      </c>
      <c r="F248" s="14">
        <v>0</v>
      </c>
    </row>
    <row r="249" spans="2:6" s="6" customFormat="1">
      <c r="B249" s="6" t="s">
        <v>1275</v>
      </c>
      <c r="C249" s="14">
        <v>-5.7000000000000002E-2</v>
      </c>
      <c r="D249" s="14">
        <v>5.8000000000000003E-2</v>
      </c>
      <c r="E249" s="6">
        <v>-0.98099999999999998</v>
      </c>
      <c r="F249" s="14">
        <v>0.32700000000000001</v>
      </c>
    </row>
    <row r="250" spans="2:6" s="6" customFormat="1">
      <c r="B250" s="6" t="s">
        <v>1276</v>
      </c>
      <c r="C250" s="14">
        <v>7.1999999999999995E-2</v>
      </c>
      <c r="D250" s="14">
        <v>4.2000000000000003E-2</v>
      </c>
      <c r="E250" s="6">
        <v>1.732</v>
      </c>
      <c r="F250" s="14">
        <v>8.3000000000000004E-2</v>
      </c>
    </row>
    <row r="251" spans="2:6" s="6" customFormat="1">
      <c r="C251" s="14"/>
      <c r="D251" s="14"/>
      <c r="F251" s="14"/>
    </row>
    <row r="252" spans="2:6" s="6" customFormat="1">
      <c r="B252" s="6" t="s">
        <v>1335</v>
      </c>
      <c r="C252" s="14" t="s">
        <v>1277</v>
      </c>
      <c r="D252" s="14"/>
      <c r="F252" s="14"/>
    </row>
    <row r="253" spans="2:6" s="6" customFormat="1">
      <c r="B253" s="6" t="s">
        <v>1271</v>
      </c>
      <c r="C253" s="14">
        <v>0.14199999999999999</v>
      </c>
      <c r="D253" s="14">
        <v>4.3999999999999997E-2</v>
      </c>
      <c r="E253" s="6">
        <v>3.2050000000000001</v>
      </c>
      <c r="F253" s="14">
        <v>1E-3</v>
      </c>
    </row>
    <row r="254" spans="2:6" s="6" customFormat="1">
      <c r="B254" s="6" t="s">
        <v>1273</v>
      </c>
      <c r="C254" s="14">
        <v>-0.03</v>
      </c>
      <c r="D254" s="14">
        <v>3.7999999999999999E-2</v>
      </c>
      <c r="E254" s="6">
        <v>-0.78500000000000003</v>
      </c>
      <c r="F254" s="14">
        <v>0.432</v>
      </c>
    </row>
    <row r="255" spans="2:6" s="6" customFormat="1">
      <c r="B255" s="6" t="s">
        <v>1274</v>
      </c>
      <c r="C255" s="14">
        <v>-0.35099999999999998</v>
      </c>
      <c r="D255" s="14">
        <v>5.1999999999999998E-2</v>
      </c>
      <c r="E255" s="6">
        <v>-6.7430000000000003</v>
      </c>
      <c r="F255" s="14">
        <v>0</v>
      </c>
    </row>
    <row r="256" spans="2:6" s="6" customFormat="1">
      <c r="B256" s="6" t="s">
        <v>1275</v>
      </c>
      <c r="C256" s="14">
        <v>-2.9000000000000001E-2</v>
      </c>
      <c r="D256" s="14">
        <v>0.05</v>
      </c>
      <c r="E256" s="6">
        <v>-0.58899999999999997</v>
      </c>
      <c r="F256" s="14">
        <v>0.55600000000000005</v>
      </c>
    </row>
    <row r="257" spans="2:6" s="6" customFormat="1">
      <c r="B257" s="6" t="s">
        <v>1276</v>
      </c>
      <c r="C257" s="14">
        <v>0.122</v>
      </c>
      <c r="D257" s="14">
        <v>3.5999999999999997E-2</v>
      </c>
      <c r="E257" s="6">
        <v>3.42</v>
      </c>
      <c r="F257" s="14">
        <v>1E-3</v>
      </c>
    </row>
    <row r="258" spans="2:6" s="6" customFormat="1">
      <c r="C258" s="14"/>
      <c r="D258" s="14"/>
      <c r="F258" s="14"/>
    </row>
    <row r="259" spans="2:6" s="6" customFormat="1">
      <c r="B259" s="6" t="s">
        <v>1309</v>
      </c>
      <c r="C259" s="14" t="s">
        <v>1277</v>
      </c>
      <c r="D259" s="14"/>
      <c r="F259" s="14"/>
    </row>
    <row r="260" spans="2:6" s="6" customFormat="1">
      <c r="B260" s="6" t="s">
        <v>1271</v>
      </c>
      <c r="C260" s="14">
        <v>9.7000000000000003E-2</v>
      </c>
      <c r="D260" s="14">
        <v>5.8999999999999997E-2</v>
      </c>
      <c r="E260" s="6">
        <v>1.653</v>
      </c>
      <c r="F260" s="14">
        <v>9.8000000000000004E-2</v>
      </c>
    </row>
    <row r="261" spans="2:6" s="6" customFormat="1">
      <c r="B261" s="6" t="s">
        <v>1273</v>
      </c>
      <c r="C261" s="14">
        <v>0.21299999999999999</v>
      </c>
      <c r="D261" s="14">
        <v>3.6999999999999998E-2</v>
      </c>
      <c r="E261" s="6">
        <v>5.8289999999999997</v>
      </c>
      <c r="F261" s="14">
        <v>0</v>
      </c>
    </row>
    <row r="262" spans="2:6" s="6" customFormat="1">
      <c r="B262" s="6" t="s">
        <v>1274</v>
      </c>
      <c r="C262" s="14">
        <v>-0.35599999999999998</v>
      </c>
      <c r="D262" s="14">
        <v>5.2999999999999999E-2</v>
      </c>
      <c r="E262" s="6">
        <v>-6.67</v>
      </c>
      <c r="F262" s="14">
        <v>0</v>
      </c>
    </row>
    <row r="263" spans="2:6" s="6" customFormat="1">
      <c r="B263" s="6" t="s">
        <v>1275</v>
      </c>
      <c r="C263" s="14">
        <v>-0.03</v>
      </c>
      <c r="D263" s="14">
        <v>0.04</v>
      </c>
      <c r="E263" s="6">
        <v>-0.752</v>
      </c>
      <c r="F263" s="14">
        <v>0.45200000000000001</v>
      </c>
    </row>
    <row r="264" spans="2:6" s="6" customFormat="1">
      <c r="B264" s="6" t="s">
        <v>1276</v>
      </c>
      <c r="C264" s="14">
        <v>4.2000000000000003E-2</v>
      </c>
      <c r="D264" s="14">
        <v>4.3999999999999997E-2</v>
      </c>
      <c r="E264" s="6">
        <v>0.96</v>
      </c>
      <c r="F264" s="14">
        <v>0.33700000000000002</v>
      </c>
    </row>
    <row r="265" spans="2:6" s="6" customFormat="1">
      <c r="C265" s="14"/>
      <c r="D265" s="14"/>
      <c r="F265" s="14"/>
    </row>
    <row r="266" spans="2:6" s="6" customFormat="1">
      <c r="B266" s="6" t="s">
        <v>1336</v>
      </c>
      <c r="C266" s="14" t="s">
        <v>1277</v>
      </c>
      <c r="D266" s="14"/>
      <c r="F266" s="14"/>
    </row>
    <row r="267" spans="2:6" s="6" customFormat="1">
      <c r="B267" s="6" t="s">
        <v>1271</v>
      </c>
      <c r="C267" s="14">
        <v>-1.4999999999999999E-2</v>
      </c>
      <c r="D267" s="14">
        <v>4.8000000000000001E-2</v>
      </c>
      <c r="E267" s="6">
        <v>-0.314</v>
      </c>
      <c r="F267" s="14">
        <v>0.753</v>
      </c>
    </row>
    <row r="268" spans="2:6" s="6" customFormat="1">
      <c r="B268" s="6" t="s">
        <v>1273</v>
      </c>
      <c r="C268" s="14">
        <v>0.17599999999999999</v>
      </c>
      <c r="D268" s="14">
        <v>4.3999999999999997E-2</v>
      </c>
      <c r="E268" s="6">
        <v>3.9569999999999999</v>
      </c>
      <c r="F268" s="14">
        <v>0</v>
      </c>
    </row>
    <row r="269" spans="2:6" s="6" customFormat="1">
      <c r="B269" s="6" t="s">
        <v>1274</v>
      </c>
      <c r="C269" s="14">
        <v>-0.27600000000000002</v>
      </c>
      <c r="D269" s="14">
        <v>4.9000000000000002E-2</v>
      </c>
      <c r="E269" s="6">
        <v>-5.6879999999999997</v>
      </c>
      <c r="F269" s="14">
        <v>0</v>
      </c>
    </row>
    <row r="270" spans="2:6" s="6" customFormat="1">
      <c r="B270" s="6" t="s">
        <v>1275</v>
      </c>
      <c r="C270" s="14">
        <v>-0.20699999999999999</v>
      </c>
      <c r="D270" s="14">
        <v>5.5E-2</v>
      </c>
      <c r="E270" s="6">
        <v>-3.7949999999999999</v>
      </c>
      <c r="F270" s="14">
        <v>0</v>
      </c>
    </row>
    <row r="271" spans="2:6" s="6" customFormat="1">
      <c r="B271" s="6" t="s">
        <v>1276</v>
      </c>
      <c r="C271" s="14">
        <v>-0.05</v>
      </c>
      <c r="D271" s="14">
        <v>4.4999999999999998E-2</v>
      </c>
      <c r="E271" s="6">
        <v>-1.113</v>
      </c>
      <c r="F271" s="14">
        <v>0.26600000000000001</v>
      </c>
    </row>
    <row r="272" spans="2:6" s="6" customFormat="1">
      <c r="C272" s="14"/>
      <c r="D272" s="14"/>
      <c r="F272" s="14"/>
    </row>
    <row r="273" spans="2:6" s="6" customFormat="1">
      <c r="B273" s="6" t="s">
        <v>1337</v>
      </c>
      <c r="C273" s="14" t="s">
        <v>1277</v>
      </c>
      <c r="D273" s="14"/>
      <c r="F273" s="14"/>
    </row>
    <row r="274" spans="2:6" s="6" customFormat="1">
      <c r="B274" s="6" t="s">
        <v>1271</v>
      </c>
      <c r="C274" s="14">
        <v>-0.26200000000000001</v>
      </c>
      <c r="D274" s="14">
        <v>4.4999999999999998E-2</v>
      </c>
      <c r="E274" s="6">
        <v>-5.8550000000000004</v>
      </c>
      <c r="F274" s="14">
        <v>0</v>
      </c>
    </row>
    <row r="275" spans="2:6" s="6" customFormat="1">
      <c r="B275" s="6" t="s">
        <v>1273</v>
      </c>
      <c r="C275" s="14">
        <v>-1.7999999999999999E-2</v>
      </c>
      <c r="D275" s="14">
        <v>4.2999999999999997E-2</v>
      </c>
      <c r="E275" s="6">
        <v>-0.40799999999999997</v>
      </c>
      <c r="F275" s="14">
        <v>0.68400000000000005</v>
      </c>
    </row>
    <row r="276" spans="2:6" s="6" customFormat="1">
      <c r="B276" s="6" t="s">
        <v>1274</v>
      </c>
      <c r="C276" s="14">
        <v>4.3999999999999997E-2</v>
      </c>
      <c r="D276" s="14">
        <v>4.2999999999999997E-2</v>
      </c>
      <c r="E276" s="6">
        <v>1.0229999999999999</v>
      </c>
      <c r="F276" s="14">
        <v>0.30599999999999999</v>
      </c>
    </row>
    <row r="277" spans="2:6" s="6" customFormat="1">
      <c r="B277" s="6" t="s">
        <v>1275</v>
      </c>
      <c r="C277" s="14">
        <v>-0.14299999999999999</v>
      </c>
      <c r="D277" s="14">
        <v>4.3999999999999997E-2</v>
      </c>
      <c r="E277" s="6">
        <v>-3.2149999999999999</v>
      </c>
      <c r="F277" s="14">
        <v>1E-3</v>
      </c>
    </row>
    <row r="278" spans="2:6" s="6" customFormat="1">
      <c r="B278" s="6" t="s">
        <v>1276</v>
      </c>
      <c r="C278" s="14">
        <v>-0.152</v>
      </c>
      <c r="D278" s="14">
        <v>4.2000000000000003E-2</v>
      </c>
      <c r="E278" s="6">
        <v>-3.6349999999999998</v>
      </c>
      <c r="F278" s="14">
        <v>0</v>
      </c>
    </row>
    <row r="280" spans="2:6">
      <c r="B280" t="s">
        <v>1273</v>
      </c>
      <c r="C280" s="4" t="s">
        <v>1278</v>
      </c>
    </row>
    <row r="281" spans="2:6">
      <c r="B281" t="s">
        <v>1271</v>
      </c>
      <c r="C281" s="4">
        <v>0.32500000000000001</v>
      </c>
      <c r="D281" s="4">
        <v>3.7999999999999999E-2</v>
      </c>
      <c r="E281">
        <v>8.6620000000000008</v>
      </c>
      <c r="F281" s="4">
        <v>0</v>
      </c>
    </row>
    <row r="283" spans="2:6">
      <c r="B283" t="s">
        <v>1274</v>
      </c>
      <c r="C283" s="4" t="s">
        <v>1278</v>
      </c>
    </row>
    <row r="284" spans="2:6">
      <c r="B284" t="s">
        <v>1271</v>
      </c>
      <c r="C284" s="4">
        <v>4.0000000000000001E-3</v>
      </c>
      <c r="D284" s="4">
        <v>4.1000000000000002E-2</v>
      </c>
      <c r="E284">
        <v>9.1999999999999998E-2</v>
      </c>
      <c r="F284" s="4">
        <v>0.92700000000000005</v>
      </c>
    </row>
    <row r="285" spans="2:6">
      <c r="B285" t="s">
        <v>1273</v>
      </c>
      <c r="C285" s="4">
        <v>-7.3999999999999996E-2</v>
      </c>
      <c r="D285" s="4">
        <v>4.1000000000000002E-2</v>
      </c>
      <c r="E285">
        <v>-1.81</v>
      </c>
      <c r="F285" s="4">
        <v>7.0000000000000007E-2</v>
      </c>
    </row>
    <row r="287" spans="2:6">
      <c r="B287" t="s">
        <v>1275</v>
      </c>
      <c r="C287" s="4" t="s">
        <v>1278</v>
      </c>
    </row>
    <row r="288" spans="2:6">
      <c r="B288" t="s">
        <v>1271</v>
      </c>
      <c r="C288" s="4">
        <v>0.39600000000000002</v>
      </c>
      <c r="D288" s="4">
        <v>3.7999999999999999E-2</v>
      </c>
      <c r="E288">
        <v>10.468</v>
      </c>
      <c r="F288" s="4">
        <v>0</v>
      </c>
    </row>
    <row r="289" spans="2:6">
      <c r="B289" t="s">
        <v>1273</v>
      </c>
      <c r="C289" s="4">
        <v>0.23300000000000001</v>
      </c>
      <c r="D289" s="4">
        <v>4.1000000000000002E-2</v>
      </c>
      <c r="E289">
        <v>5.7439999999999998</v>
      </c>
      <c r="F289" s="4">
        <v>0</v>
      </c>
    </row>
    <row r="290" spans="2:6">
      <c r="B290" t="s">
        <v>1274</v>
      </c>
      <c r="C290" s="4">
        <v>0.17399999999999999</v>
      </c>
      <c r="D290" s="4">
        <v>4.3999999999999997E-2</v>
      </c>
      <c r="E290">
        <v>3.9660000000000002</v>
      </c>
      <c r="F290" s="4">
        <v>0</v>
      </c>
    </row>
    <row r="292" spans="2:6">
      <c r="B292" t="s">
        <v>1276</v>
      </c>
      <c r="C292" s="4" t="s">
        <v>1278</v>
      </c>
    </row>
    <row r="293" spans="2:6">
      <c r="B293" t="s">
        <v>1271</v>
      </c>
      <c r="C293" s="4">
        <v>0.26</v>
      </c>
      <c r="D293" s="4">
        <v>4.2999999999999997E-2</v>
      </c>
      <c r="E293">
        <v>6.0179999999999998</v>
      </c>
      <c r="F293" s="4">
        <v>0</v>
      </c>
    </row>
    <row r="294" spans="2:6">
      <c r="B294" t="s">
        <v>1273</v>
      </c>
      <c r="C294" s="4">
        <v>0.16300000000000001</v>
      </c>
      <c r="D294" s="4">
        <v>4.1000000000000002E-2</v>
      </c>
      <c r="E294">
        <v>3.9929999999999999</v>
      </c>
      <c r="F294" s="4">
        <v>0</v>
      </c>
    </row>
    <row r="295" spans="2:6">
      <c r="B295" t="s">
        <v>1274</v>
      </c>
      <c r="C295" s="4">
        <v>-7.0999999999999994E-2</v>
      </c>
      <c r="D295" s="4">
        <v>4.2000000000000003E-2</v>
      </c>
      <c r="E295">
        <v>-1.694</v>
      </c>
      <c r="F295" s="4">
        <v>0.09</v>
      </c>
    </row>
    <row r="296" spans="2:6">
      <c r="B296" t="s">
        <v>1275</v>
      </c>
      <c r="C296" s="4">
        <v>0.23599999999999999</v>
      </c>
      <c r="D296" s="4">
        <v>4.2999999999999997E-2</v>
      </c>
      <c r="E296">
        <v>5.47</v>
      </c>
      <c r="F296" s="4">
        <v>0</v>
      </c>
    </row>
    <row r="298" spans="2:6">
      <c r="B298" t="s">
        <v>1319</v>
      </c>
      <c r="C298" s="4" t="s">
        <v>1278</v>
      </c>
    </row>
    <row r="299" spans="2:6">
      <c r="B299" t="s">
        <v>1312</v>
      </c>
      <c r="C299" s="4">
        <v>0.13200000000000001</v>
      </c>
      <c r="D299" s="4">
        <v>5.0999999999999997E-2</v>
      </c>
      <c r="E299">
        <v>2.6070000000000002</v>
      </c>
      <c r="F299" s="4">
        <v>8.9999999999999993E-3</v>
      </c>
    </row>
    <row r="301" spans="2:6">
      <c r="B301" t="s">
        <v>1323</v>
      </c>
      <c r="C301" s="4" t="s">
        <v>1278</v>
      </c>
    </row>
    <row r="302" spans="2:6">
      <c r="B302" t="s">
        <v>1312</v>
      </c>
      <c r="C302" s="4">
        <v>0.246</v>
      </c>
      <c r="D302" s="4">
        <v>6.3E-2</v>
      </c>
      <c r="E302">
        <v>3.8769999999999998</v>
      </c>
      <c r="F302" s="4">
        <v>0</v>
      </c>
    </row>
    <row r="303" spans="2:6">
      <c r="B303" t="s">
        <v>1319</v>
      </c>
      <c r="C303" s="4">
        <v>0.50900000000000001</v>
      </c>
      <c r="D303" s="4">
        <v>5.3999999999999999E-2</v>
      </c>
      <c r="E303">
        <v>9.4039999999999999</v>
      </c>
      <c r="F303" s="4">
        <v>0</v>
      </c>
    </row>
    <row r="305" spans="2:6">
      <c r="B305" t="s">
        <v>1327</v>
      </c>
      <c r="C305" s="4" t="s">
        <v>1278</v>
      </c>
    </row>
    <row r="306" spans="2:6">
      <c r="B306" t="s">
        <v>1312</v>
      </c>
      <c r="C306" s="4">
        <v>0.60599999999999998</v>
      </c>
      <c r="D306" s="4">
        <v>4.8000000000000001E-2</v>
      </c>
      <c r="E306">
        <v>12.708</v>
      </c>
      <c r="F306" s="4">
        <v>0</v>
      </c>
    </row>
    <row r="307" spans="2:6">
      <c r="B307" t="s">
        <v>1319</v>
      </c>
      <c r="C307" s="4">
        <v>0.44900000000000001</v>
      </c>
      <c r="D307" s="4">
        <v>4.4999999999999998E-2</v>
      </c>
      <c r="E307">
        <v>10.023999999999999</v>
      </c>
      <c r="F307" s="4">
        <v>0</v>
      </c>
    </row>
    <row r="308" spans="2:6">
      <c r="B308" t="s">
        <v>1323</v>
      </c>
      <c r="C308" s="4">
        <v>0.496</v>
      </c>
      <c r="D308" s="4">
        <v>5.8000000000000003E-2</v>
      </c>
      <c r="E308">
        <v>8.5619999999999994</v>
      </c>
      <c r="F308" s="4">
        <v>0</v>
      </c>
    </row>
    <row r="310" spans="2:6">
      <c r="B310" t="s">
        <v>1331</v>
      </c>
      <c r="C310" s="4" t="s">
        <v>1278</v>
      </c>
    </row>
    <row r="311" spans="2:6">
      <c r="B311" t="s">
        <v>1312</v>
      </c>
      <c r="C311" s="4">
        <v>0.48499999999999999</v>
      </c>
      <c r="D311" s="4">
        <v>5.0999999999999997E-2</v>
      </c>
      <c r="E311">
        <v>9.548</v>
      </c>
      <c r="F311" s="4">
        <v>0</v>
      </c>
    </row>
    <row r="312" spans="2:6">
      <c r="B312" t="s">
        <v>1319</v>
      </c>
      <c r="C312" s="4">
        <v>9.9000000000000005E-2</v>
      </c>
      <c r="D312" s="4">
        <v>4.8000000000000001E-2</v>
      </c>
      <c r="E312">
        <v>2.0499999999999998</v>
      </c>
      <c r="F312" s="4">
        <v>0.04</v>
      </c>
    </row>
    <row r="313" spans="2:6">
      <c r="B313" t="s">
        <v>1323</v>
      </c>
      <c r="C313" s="4">
        <v>0.17199999999999999</v>
      </c>
      <c r="D313" s="4">
        <v>5.7000000000000002E-2</v>
      </c>
      <c r="E313">
        <v>3.032</v>
      </c>
      <c r="F313" s="4">
        <v>2E-3</v>
      </c>
    </row>
    <row r="314" spans="2:6">
      <c r="B314" t="s">
        <v>1327</v>
      </c>
      <c r="C314" s="4">
        <v>0.26500000000000001</v>
      </c>
      <c r="D314" s="4">
        <v>5.1999999999999998E-2</v>
      </c>
      <c r="E314">
        <v>5.0540000000000003</v>
      </c>
      <c r="F314" s="4">
        <v>0</v>
      </c>
    </row>
    <row r="316" spans="2:6">
      <c r="B316" t="s">
        <v>1307</v>
      </c>
      <c r="C316" s="4" t="s">
        <v>1278</v>
      </c>
    </row>
    <row r="317" spans="2:6">
      <c r="B317" t="s">
        <v>1312</v>
      </c>
      <c r="C317" s="4">
        <v>0.16</v>
      </c>
      <c r="D317" s="4">
        <v>5.2999999999999999E-2</v>
      </c>
      <c r="E317">
        <v>3.016</v>
      </c>
      <c r="F317" s="4">
        <v>3.0000000000000001E-3</v>
      </c>
    </row>
    <row r="318" spans="2:6">
      <c r="B318" t="s">
        <v>1319</v>
      </c>
      <c r="C318" s="4">
        <v>6.6000000000000003E-2</v>
      </c>
      <c r="D318" s="4">
        <v>3.9E-2</v>
      </c>
      <c r="E318">
        <v>1.67</v>
      </c>
      <c r="F318" s="4">
        <v>9.5000000000000001E-2</v>
      </c>
    </row>
    <row r="319" spans="2:6">
      <c r="B319" t="s">
        <v>1323</v>
      </c>
      <c r="C319" s="4">
        <v>2.7E-2</v>
      </c>
      <c r="D319" s="4">
        <v>5.1999999999999998E-2</v>
      </c>
      <c r="E319">
        <v>0.51500000000000001</v>
      </c>
      <c r="F319" s="4">
        <v>0.60699999999999998</v>
      </c>
    </row>
    <row r="320" spans="2:6">
      <c r="B320" t="s">
        <v>1327</v>
      </c>
      <c r="C320" s="4">
        <v>0.16600000000000001</v>
      </c>
      <c r="D320" s="4">
        <v>4.9000000000000002E-2</v>
      </c>
      <c r="E320">
        <v>3.3530000000000002</v>
      </c>
      <c r="F320" s="4">
        <v>1E-3</v>
      </c>
    </row>
    <row r="321" spans="2:6">
      <c r="B321" t="s">
        <v>1331</v>
      </c>
      <c r="C321" s="4">
        <v>0.121</v>
      </c>
      <c r="D321" s="4">
        <v>5.0999999999999997E-2</v>
      </c>
      <c r="E321">
        <v>2.3839999999999999</v>
      </c>
      <c r="F321" s="4">
        <v>1.7000000000000001E-2</v>
      </c>
    </row>
    <row r="323" spans="2:6">
      <c r="B323" t="s">
        <v>1308</v>
      </c>
      <c r="C323" s="4" t="s">
        <v>1278</v>
      </c>
    </row>
    <row r="324" spans="2:6">
      <c r="B324" t="s">
        <v>1312</v>
      </c>
      <c r="C324" s="4">
        <v>7.5999999999999998E-2</v>
      </c>
      <c r="D324" s="4">
        <v>4.4999999999999998E-2</v>
      </c>
      <c r="E324">
        <v>1.6859999999999999</v>
      </c>
      <c r="F324" s="4">
        <v>9.1999999999999998E-2</v>
      </c>
    </row>
    <row r="325" spans="2:6">
      <c r="B325" t="s">
        <v>1319</v>
      </c>
      <c r="C325" s="4">
        <v>0.32300000000000001</v>
      </c>
      <c r="D325" s="4">
        <v>5.5E-2</v>
      </c>
      <c r="E325">
        <v>5.8360000000000003</v>
      </c>
      <c r="F325" s="4">
        <v>0</v>
      </c>
    </row>
    <row r="326" spans="2:6">
      <c r="B326" t="s">
        <v>1323</v>
      </c>
      <c r="C326" s="4">
        <v>0.217</v>
      </c>
      <c r="D326" s="4">
        <v>5.8999999999999997E-2</v>
      </c>
      <c r="E326">
        <v>3.653</v>
      </c>
      <c r="F326" s="4">
        <v>0</v>
      </c>
    </row>
    <row r="327" spans="2:6">
      <c r="B327" t="s">
        <v>1327</v>
      </c>
      <c r="C327" s="4">
        <v>0.185</v>
      </c>
      <c r="D327" s="4">
        <v>5.0999999999999997E-2</v>
      </c>
      <c r="E327">
        <v>3.6280000000000001</v>
      </c>
      <c r="F327" s="4">
        <v>0</v>
      </c>
    </row>
    <row r="328" spans="2:6">
      <c r="B328" t="s">
        <v>1331</v>
      </c>
      <c r="C328" s="4">
        <v>7.0000000000000007E-2</v>
      </c>
      <c r="D328" s="4">
        <v>0.04</v>
      </c>
      <c r="E328">
        <v>1.728</v>
      </c>
      <c r="F328" s="4">
        <v>8.4000000000000005E-2</v>
      </c>
    </row>
    <row r="330" spans="2:6">
      <c r="B330" t="s">
        <v>1335</v>
      </c>
      <c r="C330" s="4" t="s">
        <v>1278</v>
      </c>
    </row>
    <row r="331" spans="2:6">
      <c r="B331" t="s">
        <v>1312</v>
      </c>
      <c r="C331" s="4">
        <v>2.5999999999999999E-2</v>
      </c>
      <c r="D331" s="4">
        <v>4.2000000000000003E-2</v>
      </c>
      <c r="E331">
        <v>0.61</v>
      </c>
      <c r="F331" s="4">
        <v>0.54200000000000004</v>
      </c>
    </row>
    <row r="332" spans="2:6">
      <c r="B332" t="s">
        <v>1319</v>
      </c>
      <c r="C332" s="4">
        <v>0.17199999999999999</v>
      </c>
      <c r="D332" s="4">
        <v>5.2999999999999999E-2</v>
      </c>
      <c r="E332">
        <v>3.2170000000000001</v>
      </c>
      <c r="F332" s="4">
        <v>1E-3</v>
      </c>
    </row>
    <row r="333" spans="2:6">
      <c r="B333" t="s">
        <v>1323</v>
      </c>
      <c r="C333" s="4">
        <v>0.13</v>
      </c>
      <c r="D333" s="4">
        <v>5.8999999999999997E-2</v>
      </c>
      <c r="E333">
        <v>2.1880000000000002</v>
      </c>
      <c r="F333" s="4">
        <v>2.9000000000000001E-2</v>
      </c>
    </row>
    <row r="334" spans="2:6">
      <c r="B334" t="s">
        <v>1327</v>
      </c>
      <c r="C334" s="4">
        <v>7.2999999999999995E-2</v>
      </c>
      <c r="D334" s="4">
        <v>0.05</v>
      </c>
      <c r="E334">
        <v>1.4710000000000001</v>
      </c>
      <c r="F334" s="4">
        <v>0.14099999999999999</v>
      </c>
    </row>
    <row r="335" spans="2:6">
      <c r="B335" t="s">
        <v>1331</v>
      </c>
      <c r="C335" s="4">
        <v>6.2E-2</v>
      </c>
      <c r="D335" s="4">
        <v>0.04</v>
      </c>
      <c r="E335">
        <v>1.542</v>
      </c>
      <c r="F335" s="4">
        <v>0.123</v>
      </c>
    </row>
    <row r="337" spans="2:6">
      <c r="B337" t="s">
        <v>1309</v>
      </c>
      <c r="C337" s="4" t="s">
        <v>1278</v>
      </c>
    </row>
    <row r="338" spans="2:6">
      <c r="B338" t="s">
        <v>1312</v>
      </c>
      <c r="C338" s="4">
        <v>0.152</v>
      </c>
      <c r="D338" s="4">
        <v>4.3999999999999997E-2</v>
      </c>
      <c r="E338">
        <v>3.4380000000000002</v>
      </c>
      <c r="F338" s="4">
        <v>1E-3</v>
      </c>
    </row>
    <row r="339" spans="2:6">
      <c r="B339" t="s">
        <v>1319</v>
      </c>
      <c r="C339" s="4">
        <v>0.45500000000000002</v>
      </c>
      <c r="D339" s="4">
        <v>5.5E-2</v>
      </c>
      <c r="E339">
        <v>8.34</v>
      </c>
      <c r="F339" s="4">
        <v>0</v>
      </c>
    </row>
    <row r="340" spans="2:6">
      <c r="B340" t="s">
        <v>1323</v>
      </c>
      <c r="C340" s="4">
        <v>0.314</v>
      </c>
      <c r="D340" s="4">
        <v>6.8000000000000005E-2</v>
      </c>
      <c r="E340">
        <v>4.6310000000000002</v>
      </c>
      <c r="F340" s="4">
        <v>0</v>
      </c>
    </row>
    <row r="341" spans="2:6">
      <c r="B341" t="s">
        <v>1327</v>
      </c>
      <c r="C341" s="4">
        <v>0.253</v>
      </c>
      <c r="D341" s="4">
        <v>5.1999999999999998E-2</v>
      </c>
      <c r="E341">
        <v>4.9050000000000002</v>
      </c>
      <c r="F341" s="4">
        <v>0</v>
      </c>
    </row>
    <row r="342" spans="2:6">
      <c r="B342" t="s">
        <v>1331</v>
      </c>
      <c r="C342" s="4">
        <v>0.125</v>
      </c>
      <c r="D342" s="4">
        <v>4.1000000000000002E-2</v>
      </c>
      <c r="E342">
        <v>3.0459999999999998</v>
      </c>
      <c r="F342" s="4">
        <v>2E-3</v>
      </c>
    </row>
    <row r="344" spans="2:6">
      <c r="B344" t="s">
        <v>1336</v>
      </c>
      <c r="C344" s="4" t="s">
        <v>1278</v>
      </c>
    </row>
    <row r="345" spans="2:6">
      <c r="B345" t="s">
        <v>1312</v>
      </c>
      <c r="C345" s="4">
        <v>0.157</v>
      </c>
      <c r="D345" s="4">
        <v>5.2999999999999999E-2</v>
      </c>
      <c r="E345">
        <v>2.984</v>
      </c>
      <c r="F345" s="4">
        <v>3.0000000000000001E-3</v>
      </c>
    </row>
    <row r="346" spans="2:6">
      <c r="B346" t="s">
        <v>1319</v>
      </c>
      <c r="C346" s="4">
        <v>0.41199999999999998</v>
      </c>
      <c r="D346" s="4">
        <v>5.5E-2</v>
      </c>
      <c r="E346">
        <v>7.4770000000000003</v>
      </c>
      <c r="F346" s="4">
        <v>0</v>
      </c>
    </row>
    <row r="347" spans="2:6">
      <c r="B347" t="s">
        <v>1323</v>
      </c>
      <c r="C347" s="4">
        <v>0.36899999999999999</v>
      </c>
      <c r="D347" s="4">
        <v>5.2999999999999999E-2</v>
      </c>
      <c r="E347">
        <v>6.9829999999999997</v>
      </c>
      <c r="F347" s="4">
        <v>0</v>
      </c>
    </row>
    <row r="348" spans="2:6">
      <c r="B348" t="s">
        <v>1327</v>
      </c>
      <c r="C348" s="4">
        <v>0.28000000000000003</v>
      </c>
      <c r="D348" s="4">
        <v>5.2999999999999999E-2</v>
      </c>
      <c r="E348">
        <v>5.3230000000000004</v>
      </c>
      <c r="F348" s="4">
        <v>0</v>
      </c>
    </row>
    <row r="349" spans="2:6">
      <c r="B349" t="s">
        <v>1331</v>
      </c>
      <c r="C349" s="4">
        <v>0.189</v>
      </c>
      <c r="D349" s="4">
        <v>4.9000000000000002E-2</v>
      </c>
      <c r="E349">
        <v>3.851</v>
      </c>
      <c r="F349" s="4">
        <v>0</v>
      </c>
    </row>
    <row r="351" spans="2:6">
      <c r="B351" t="s">
        <v>1337</v>
      </c>
      <c r="C351" s="4" t="s">
        <v>1278</v>
      </c>
    </row>
    <row r="352" spans="2:6">
      <c r="B352" t="s">
        <v>1312</v>
      </c>
      <c r="C352" s="4">
        <v>4.2000000000000003E-2</v>
      </c>
      <c r="D352" s="4">
        <v>5.1999999999999998E-2</v>
      </c>
      <c r="E352">
        <v>0.82199999999999995</v>
      </c>
      <c r="F352" s="4">
        <v>0.41099999999999998</v>
      </c>
    </row>
    <row r="353" spans="2:6">
      <c r="B353" t="s">
        <v>1319</v>
      </c>
      <c r="C353" s="4">
        <v>-0.24</v>
      </c>
      <c r="D353" s="4">
        <v>4.5999999999999999E-2</v>
      </c>
      <c r="E353">
        <v>-5.2560000000000002</v>
      </c>
      <c r="F353" s="4">
        <v>0</v>
      </c>
    </row>
    <row r="354" spans="2:6">
      <c r="B354" t="s">
        <v>1323</v>
      </c>
      <c r="C354" s="4">
        <v>2.5999999999999999E-2</v>
      </c>
      <c r="D354" s="4">
        <v>5.3999999999999999E-2</v>
      </c>
      <c r="E354">
        <v>0.48199999999999998</v>
      </c>
      <c r="F354" s="4">
        <v>0.63</v>
      </c>
    </row>
    <row r="355" spans="2:6">
      <c r="B355" t="s">
        <v>1327</v>
      </c>
      <c r="C355" s="4">
        <v>-0.03</v>
      </c>
      <c r="D355" s="4">
        <v>5.3999999999999999E-2</v>
      </c>
      <c r="E355">
        <v>-0.55800000000000005</v>
      </c>
      <c r="F355" s="4">
        <v>0.57699999999999996</v>
      </c>
    </row>
    <row r="356" spans="2:6">
      <c r="B356" t="s">
        <v>1331</v>
      </c>
      <c r="C356" s="4">
        <v>6.3E-2</v>
      </c>
      <c r="D356" s="4">
        <v>0.05</v>
      </c>
      <c r="E356">
        <v>1.2749999999999999</v>
      </c>
      <c r="F356" s="4">
        <v>0.20200000000000001</v>
      </c>
    </row>
    <row r="358" spans="2:6">
      <c r="B358" t="s">
        <v>1308</v>
      </c>
      <c r="C358" s="4" t="s">
        <v>1278</v>
      </c>
    </row>
    <row r="359" spans="2:6">
      <c r="B359" t="s">
        <v>1307</v>
      </c>
      <c r="C359" s="4">
        <v>7.1999999999999995E-2</v>
      </c>
      <c r="D359" s="4">
        <v>4.1000000000000002E-2</v>
      </c>
      <c r="E359">
        <v>1.772</v>
      </c>
      <c r="F359" s="4">
        <v>7.5999999999999998E-2</v>
      </c>
    </row>
    <row r="361" spans="2:6">
      <c r="B361" t="s">
        <v>1335</v>
      </c>
      <c r="C361" s="4" t="s">
        <v>1278</v>
      </c>
    </row>
    <row r="362" spans="2:6">
      <c r="B362" t="s">
        <v>1307</v>
      </c>
      <c r="C362" s="4">
        <v>0.104</v>
      </c>
      <c r="D362" s="4">
        <v>0.04</v>
      </c>
      <c r="E362">
        <v>2.585</v>
      </c>
      <c r="F362" s="4">
        <v>0.01</v>
      </c>
    </row>
    <row r="363" spans="2:6">
      <c r="B363" t="s">
        <v>1308</v>
      </c>
      <c r="C363" s="4">
        <v>0.49</v>
      </c>
      <c r="D363" s="4">
        <v>5.5E-2</v>
      </c>
      <c r="E363">
        <v>8.8729999999999993</v>
      </c>
      <c r="F363" s="4">
        <v>0</v>
      </c>
    </row>
    <row r="365" spans="2:6">
      <c r="B365" t="s">
        <v>1309</v>
      </c>
      <c r="C365" s="4" t="s">
        <v>1278</v>
      </c>
    </row>
    <row r="366" spans="2:6">
      <c r="B366" t="s">
        <v>1307</v>
      </c>
      <c r="C366" s="4">
        <v>0.20499999999999999</v>
      </c>
      <c r="D366" s="4">
        <v>3.5000000000000003E-2</v>
      </c>
      <c r="E366">
        <v>5.875</v>
      </c>
      <c r="F366" s="4">
        <v>0</v>
      </c>
    </row>
    <row r="367" spans="2:6">
      <c r="B367" t="s">
        <v>1308</v>
      </c>
      <c r="C367" s="4">
        <v>0.56000000000000005</v>
      </c>
      <c r="D367" s="4">
        <v>5.0999999999999997E-2</v>
      </c>
      <c r="E367">
        <v>11.051</v>
      </c>
      <c r="F367" s="4">
        <v>0</v>
      </c>
    </row>
    <row r="368" spans="2:6">
      <c r="B368" t="s">
        <v>1335</v>
      </c>
      <c r="C368" s="4">
        <v>0.40100000000000002</v>
      </c>
      <c r="D368" s="4">
        <v>4.1000000000000002E-2</v>
      </c>
      <c r="E368">
        <v>9.6549999999999994</v>
      </c>
      <c r="F368" s="4">
        <v>0</v>
      </c>
    </row>
    <row r="370" spans="2:6">
      <c r="B370" t="s">
        <v>1336</v>
      </c>
      <c r="C370" s="4" t="s">
        <v>1278</v>
      </c>
    </row>
    <row r="371" spans="2:6">
      <c r="B371" t="s">
        <v>1307</v>
      </c>
      <c r="C371" s="4">
        <v>8.2000000000000003E-2</v>
      </c>
      <c r="D371" s="4">
        <v>3.9E-2</v>
      </c>
      <c r="E371">
        <v>2.1110000000000002</v>
      </c>
      <c r="F371" s="4">
        <v>3.5000000000000003E-2</v>
      </c>
    </row>
    <row r="372" spans="2:6">
      <c r="B372" t="s">
        <v>1308</v>
      </c>
      <c r="C372" s="4">
        <v>0.26200000000000001</v>
      </c>
      <c r="D372" s="4">
        <v>4.5999999999999999E-2</v>
      </c>
      <c r="E372">
        <v>5.6920000000000002</v>
      </c>
      <c r="F372" s="4">
        <v>0</v>
      </c>
    </row>
    <row r="373" spans="2:6">
      <c r="B373" t="s">
        <v>1335</v>
      </c>
      <c r="C373" s="4">
        <v>6.5000000000000002E-2</v>
      </c>
      <c r="D373" s="4">
        <v>4.1000000000000002E-2</v>
      </c>
      <c r="E373">
        <v>1.5940000000000001</v>
      </c>
      <c r="F373" s="4">
        <v>0.111</v>
      </c>
    </row>
    <row r="374" spans="2:6">
      <c r="B374" t="s">
        <v>1309</v>
      </c>
      <c r="C374" s="4">
        <v>0.316</v>
      </c>
      <c r="D374" s="4">
        <v>4.4999999999999998E-2</v>
      </c>
      <c r="E374">
        <v>7.069</v>
      </c>
      <c r="F374" s="4">
        <v>0</v>
      </c>
    </row>
    <row r="376" spans="2:6">
      <c r="B376" t="s">
        <v>1337</v>
      </c>
      <c r="C376" s="4" t="s">
        <v>1278</v>
      </c>
    </row>
    <row r="377" spans="2:6">
      <c r="B377" t="s">
        <v>1307</v>
      </c>
      <c r="C377" s="4">
        <v>0.06</v>
      </c>
      <c r="D377" s="4">
        <v>4.2999999999999997E-2</v>
      </c>
      <c r="E377">
        <v>1.4</v>
      </c>
      <c r="F377" s="4">
        <v>0.16200000000000001</v>
      </c>
    </row>
    <row r="378" spans="2:6">
      <c r="B378" t="s">
        <v>1308</v>
      </c>
      <c r="C378" s="4">
        <v>-0.187</v>
      </c>
      <c r="D378" s="4">
        <v>4.2000000000000003E-2</v>
      </c>
      <c r="E378">
        <v>-4.4980000000000002</v>
      </c>
      <c r="F378" s="4">
        <v>0</v>
      </c>
    </row>
    <row r="379" spans="2:6">
      <c r="B379" t="s">
        <v>1335</v>
      </c>
      <c r="C379" s="4">
        <v>-7.4999999999999997E-2</v>
      </c>
      <c r="D379" s="4">
        <v>0.04</v>
      </c>
      <c r="E379">
        <v>-1.8660000000000001</v>
      </c>
      <c r="F379" s="4">
        <v>6.2E-2</v>
      </c>
    </row>
    <row r="380" spans="2:6">
      <c r="B380" t="s">
        <v>1309</v>
      </c>
      <c r="C380" s="4">
        <v>-0.16800000000000001</v>
      </c>
      <c r="D380" s="4">
        <v>4.2999999999999997E-2</v>
      </c>
      <c r="E380">
        <v>-3.9209999999999998</v>
      </c>
      <c r="F380" s="4">
        <v>0</v>
      </c>
    </row>
    <row r="381" spans="2:6">
      <c r="B381" t="s">
        <v>1336</v>
      </c>
      <c r="C381" s="4">
        <v>0.10299999999999999</v>
      </c>
      <c r="D381" s="4">
        <v>4.2999999999999997E-2</v>
      </c>
      <c r="E381">
        <v>2.39</v>
      </c>
      <c r="F381" s="4">
        <v>1.7000000000000001E-2</v>
      </c>
    </row>
    <row r="383" spans="2:6">
      <c r="B383" t="s">
        <v>1299</v>
      </c>
    </row>
    <row r="384" spans="2:6">
      <c r="B384" t="s">
        <v>82</v>
      </c>
      <c r="C384" s="4">
        <v>2.2829999999999999</v>
      </c>
      <c r="D384" s="4">
        <v>6.6000000000000003E-2</v>
      </c>
      <c r="E384">
        <v>34.643999999999998</v>
      </c>
      <c r="F384" s="4">
        <v>0</v>
      </c>
    </row>
    <row r="385" spans="2:6">
      <c r="B385" t="s">
        <v>83</v>
      </c>
      <c r="C385" s="4">
        <v>2.02</v>
      </c>
      <c r="D385" s="4">
        <v>0.05</v>
      </c>
      <c r="E385">
        <v>40.484999999999999</v>
      </c>
      <c r="F385" s="4">
        <v>0</v>
      </c>
    </row>
    <row r="386" spans="2:6">
      <c r="B386" t="s">
        <v>84</v>
      </c>
      <c r="C386" s="4">
        <v>1.87</v>
      </c>
      <c r="D386" s="4">
        <v>4.3999999999999997E-2</v>
      </c>
      <c r="E386">
        <v>42.036000000000001</v>
      </c>
      <c r="F386" s="4">
        <v>0</v>
      </c>
    </row>
    <row r="387" spans="2:6">
      <c r="B387" t="s">
        <v>88</v>
      </c>
      <c r="C387" s="4">
        <v>2.06</v>
      </c>
      <c r="D387" s="4">
        <v>5.6000000000000001E-2</v>
      </c>
      <c r="E387">
        <v>36.646000000000001</v>
      </c>
      <c r="F387" s="4">
        <v>0</v>
      </c>
    </row>
    <row r="388" spans="2:6">
      <c r="B388" t="s">
        <v>89</v>
      </c>
      <c r="C388" s="4">
        <v>2.4900000000000002</v>
      </c>
      <c r="D388" s="4">
        <v>7.0000000000000007E-2</v>
      </c>
      <c r="E388">
        <v>35.697000000000003</v>
      </c>
      <c r="F388" s="4">
        <v>0</v>
      </c>
    </row>
    <row r="389" spans="2:6">
      <c r="B389" t="s">
        <v>96</v>
      </c>
      <c r="C389" s="4">
        <v>1.903</v>
      </c>
      <c r="D389" s="4">
        <v>4.5999999999999999E-2</v>
      </c>
      <c r="E389">
        <v>41.598999999999997</v>
      </c>
      <c r="F389" s="4">
        <v>0</v>
      </c>
    </row>
    <row r="390" spans="2:6">
      <c r="B390" t="s">
        <v>98</v>
      </c>
      <c r="C390" s="4">
        <v>3.4209999999999998</v>
      </c>
      <c r="D390" s="4">
        <v>0.13200000000000001</v>
      </c>
      <c r="E390">
        <v>26.01</v>
      </c>
      <c r="F390" s="4">
        <v>0</v>
      </c>
    </row>
    <row r="391" spans="2:6">
      <c r="B391" t="s">
        <v>103</v>
      </c>
      <c r="C391" s="4">
        <v>1.7330000000000001</v>
      </c>
      <c r="D391" s="4">
        <v>4.2000000000000003E-2</v>
      </c>
      <c r="E391">
        <v>41.445999999999998</v>
      </c>
      <c r="F391" s="4">
        <v>0</v>
      </c>
    </row>
    <row r="392" spans="2:6">
      <c r="B392" t="s">
        <v>105</v>
      </c>
      <c r="C392" s="4">
        <v>1.8959999999999999</v>
      </c>
      <c r="D392" s="4">
        <v>4.7E-2</v>
      </c>
      <c r="E392">
        <v>39.953000000000003</v>
      </c>
      <c r="F392" s="4">
        <v>0</v>
      </c>
    </row>
    <row r="393" spans="2:6">
      <c r="B393" t="s">
        <v>110</v>
      </c>
      <c r="C393" s="4">
        <v>1.538</v>
      </c>
      <c r="D393" s="4">
        <v>3.2000000000000001E-2</v>
      </c>
      <c r="E393">
        <v>47.640999999999998</v>
      </c>
      <c r="F393" s="4">
        <v>0</v>
      </c>
    </row>
    <row r="394" spans="2:6">
      <c r="B394" t="s">
        <v>111</v>
      </c>
      <c r="C394" s="4">
        <v>1.657</v>
      </c>
      <c r="D394" s="4">
        <v>3.5000000000000003E-2</v>
      </c>
      <c r="E394">
        <v>47.02</v>
      </c>
      <c r="F394" s="4">
        <v>0</v>
      </c>
    </row>
    <row r="395" spans="2:6">
      <c r="B395" t="s">
        <v>115</v>
      </c>
      <c r="C395" s="4">
        <v>1.927</v>
      </c>
      <c r="D395" s="4">
        <v>4.9000000000000002E-2</v>
      </c>
      <c r="E395">
        <v>39.182000000000002</v>
      </c>
      <c r="F395" s="4">
        <v>0</v>
      </c>
    </row>
    <row r="396" spans="2:6">
      <c r="B396" t="s">
        <v>120</v>
      </c>
      <c r="C396" s="4">
        <v>1.486</v>
      </c>
      <c r="D396" s="4">
        <v>3.9E-2</v>
      </c>
      <c r="E396">
        <v>37.887</v>
      </c>
      <c r="F396" s="4">
        <v>0</v>
      </c>
    </row>
    <row r="397" spans="2:6">
      <c r="B397" t="s">
        <v>121</v>
      </c>
      <c r="C397" s="4">
        <v>1.62</v>
      </c>
      <c r="D397" s="4">
        <v>3.4000000000000002E-2</v>
      </c>
      <c r="E397">
        <v>47.604999999999997</v>
      </c>
      <c r="F397" s="4">
        <v>0</v>
      </c>
    </row>
    <row r="398" spans="2:6">
      <c r="B398" t="s">
        <v>123</v>
      </c>
      <c r="C398" s="4">
        <v>1.7150000000000001</v>
      </c>
      <c r="D398" s="4">
        <v>3.7999999999999999E-2</v>
      </c>
      <c r="E398">
        <v>45.113</v>
      </c>
      <c r="F398" s="4">
        <v>0</v>
      </c>
    </row>
    <row r="399" spans="2:6">
      <c r="B399" t="s">
        <v>124</v>
      </c>
      <c r="C399" s="4">
        <v>1.74</v>
      </c>
      <c r="D399" s="4">
        <v>4.2999999999999997E-2</v>
      </c>
      <c r="E399">
        <v>40.543999999999997</v>
      </c>
      <c r="F399" s="4">
        <v>0</v>
      </c>
    </row>
    <row r="400" spans="2:6">
      <c r="B400" t="s">
        <v>126</v>
      </c>
      <c r="C400" s="4">
        <v>1.524</v>
      </c>
      <c r="D400" s="4">
        <v>3.5000000000000003E-2</v>
      </c>
      <c r="E400">
        <v>43.773000000000003</v>
      </c>
      <c r="F400" s="4">
        <v>0</v>
      </c>
    </row>
    <row r="401" spans="2:6">
      <c r="B401" t="s">
        <v>129</v>
      </c>
      <c r="C401" s="4">
        <v>1.7090000000000001</v>
      </c>
      <c r="D401" s="4">
        <v>4.3999999999999997E-2</v>
      </c>
      <c r="E401">
        <v>38.917000000000002</v>
      </c>
      <c r="F401" s="4">
        <v>0</v>
      </c>
    </row>
    <row r="402" spans="2:6">
      <c r="B402" t="s">
        <v>130</v>
      </c>
      <c r="C402" s="4">
        <v>1.4510000000000001</v>
      </c>
      <c r="D402" s="4">
        <v>3.6999999999999998E-2</v>
      </c>
      <c r="E402">
        <v>39.136000000000003</v>
      </c>
      <c r="F402" s="4">
        <v>0</v>
      </c>
    </row>
    <row r="403" spans="2:6">
      <c r="B403" t="s">
        <v>132</v>
      </c>
      <c r="C403" s="4">
        <v>1.5469999999999999</v>
      </c>
      <c r="D403" s="4">
        <v>3.2000000000000001E-2</v>
      </c>
      <c r="E403">
        <v>47.603000000000002</v>
      </c>
      <c r="F403" s="4">
        <v>0</v>
      </c>
    </row>
    <row r="404" spans="2:6">
      <c r="B404" t="s">
        <v>141</v>
      </c>
      <c r="C404" s="4">
        <v>1.573</v>
      </c>
      <c r="D404" s="4">
        <v>3.2000000000000001E-2</v>
      </c>
      <c r="E404">
        <v>48.737000000000002</v>
      </c>
      <c r="F404" s="4">
        <v>0</v>
      </c>
    </row>
    <row r="405" spans="2:6">
      <c r="B405" t="s">
        <v>142</v>
      </c>
      <c r="C405" s="4">
        <v>2.2410000000000001</v>
      </c>
      <c r="D405" s="4">
        <v>7.4999999999999997E-2</v>
      </c>
      <c r="E405">
        <v>29.925999999999998</v>
      </c>
      <c r="F405" s="4">
        <v>0</v>
      </c>
    </row>
    <row r="406" spans="2:6">
      <c r="B406" t="s">
        <v>147</v>
      </c>
      <c r="C406" s="4">
        <v>1.704</v>
      </c>
      <c r="D406" s="4">
        <v>4.1000000000000002E-2</v>
      </c>
      <c r="E406">
        <v>41.13</v>
      </c>
      <c r="F406" s="4">
        <v>0</v>
      </c>
    </row>
    <row r="407" spans="2:6">
      <c r="B407" t="s">
        <v>152</v>
      </c>
      <c r="C407" s="4">
        <v>1.944</v>
      </c>
      <c r="D407" s="4">
        <v>5.5E-2</v>
      </c>
      <c r="E407">
        <v>35.558</v>
      </c>
      <c r="F407" s="4">
        <v>0</v>
      </c>
    </row>
    <row r="408" spans="2:6">
      <c r="B408" t="s">
        <v>156</v>
      </c>
      <c r="C408" s="4">
        <v>1.9059999999999999</v>
      </c>
      <c r="D408" s="4">
        <v>5.1999999999999998E-2</v>
      </c>
      <c r="E408">
        <v>36.844999999999999</v>
      </c>
      <c r="F408" s="4">
        <v>0</v>
      </c>
    </row>
    <row r="409" spans="2:6">
      <c r="B409" t="s">
        <v>159</v>
      </c>
      <c r="C409" s="4">
        <v>1.645</v>
      </c>
      <c r="D409" s="4">
        <v>3.9E-2</v>
      </c>
      <c r="E409">
        <v>41.72</v>
      </c>
      <c r="F409" s="4">
        <v>0</v>
      </c>
    </row>
    <row r="410" spans="2:6">
      <c r="B410" t="s">
        <v>1307</v>
      </c>
      <c r="C410" s="4">
        <v>1.5509999999999999</v>
      </c>
      <c r="D410" s="4">
        <v>5.1999999999999998E-2</v>
      </c>
      <c r="E410">
        <v>30.029</v>
      </c>
      <c r="F410" s="4">
        <v>0</v>
      </c>
    </row>
    <row r="411" spans="2:6">
      <c r="B411" t="s">
        <v>1308</v>
      </c>
      <c r="C411" s="4">
        <v>4.9050000000000002</v>
      </c>
      <c r="D411" s="4">
        <v>0.32900000000000001</v>
      </c>
      <c r="E411">
        <v>14.898999999999999</v>
      </c>
      <c r="F411" s="4">
        <v>0</v>
      </c>
    </row>
    <row r="412" spans="2:6">
      <c r="B412" t="s">
        <v>1335</v>
      </c>
      <c r="C412" s="4">
        <v>3.645</v>
      </c>
      <c r="D412" s="4">
        <v>0.21099999999999999</v>
      </c>
      <c r="E412">
        <v>17.245000000000001</v>
      </c>
      <c r="F412" s="4">
        <v>0</v>
      </c>
    </row>
    <row r="413" spans="2:6">
      <c r="B413" t="s">
        <v>1309</v>
      </c>
      <c r="C413" s="4">
        <v>6.8630000000000004</v>
      </c>
      <c r="D413" s="4">
        <v>0.497</v>
      </c>
      <c r="E413">
        <v>13.817</v>
      </c>
      <c r="F413" s="4">
        <v>0</v>
      </c>
    </row>
    <row r="414" spans="2:6">
      <c r="B414" t="s">
        <v>1313</v>
      </c>
      <c r="C414" s="4">
        <v>1.9319999999999999</v>
      </c>
      <c r="D414" s="4">
        <v>4.8000000000000001E-2</v>
      </c>
      <c r="E414">
        <v>40.131999999999998</v>
      </c>
      <c r="F414" s="4">
        <v>0</v>
      </c>
    </row>
    <row r="415" spans="2:6">
      <c r="B415" t="s">
        <v>1314</v>
      </c>
      <c r="C415" s="4">
        <v>2.266</v>
      </c>
      <c r="D415" s="4">
        <v>6.3E-2</v>
      </c>
      <c r="E415">
        <v>36.104999999999997</v>
      </c>
      <c r="F415" s="4">
        <v>0</v>
      </c>
    </row>
    <row r="416" spans="2:6">
      <c r="B416" t="s">
        <v>1315</v>
      </c>
      <c r="C416" s="4">
        <v>2.3660000000000001</v>
      </c>
      <c r="D416" s="4">
        <v>7.1999999999999995E-2</v>
      </c>
      <c r="E416">
        <v>32.978999999999999</v>
      </c>
      <c r="F416" s="4">
        <v>0</v>
      </c>
    </row>
    <row r="417" spans="2:6">
      <c r="B417" t="s">
        <v>1320</v>
      </c>
      <c r="C417" s="4">
        <v>7.18</v>
      </c>
      <c r="D417" s="4">
        <v>0.46600000000000003</v>
      </c>
      <c r="E417">
        <v>15.403</v>
      </c>
      <c r="F417" s="4">
        <v>0</v>
      </c>
    </row>
    <row r="418" spans="2:6">
      <c r="B418" t="s">
        <v>1321</v>
      </c>
      <c r="C418" s="4">
        <v>7.4450000000000003</v>
      </c>
      <c r="D418" s="4">
        <v>0.49099999999999999</v>
      </c>
      <c r="E418">
        <v>15.167999999999999</v>
      </c>
      <c r="F418" s="4">
        <v>0</v>
      </c>
    </row>
    <row r="419" spans="2:6">
      <c r="B419" t="s">
        <v>1322</v>
      </c>
      <c r="C419" s="4">
        <v>6.89</v>
      </c>
      <c r="D419" s="4">
        <v>0.44600000000000001</v>
      </c>
      <c r="E419">
        <v>15.458</v>
      </c>
      <c r="F419" s="4">
        <v>0</v>
      </c>
    </row>
    <row r="420" spans="2:6">
      <c r="B420" t="s">
        <v>1316</v>
      </c>
      <c r="C420" s="4">
        <v>2.887</v>
      </c>
      <c r="D420" s="4">
        <v>9.5000000000000001E-2</v>
      </c>
      <c r="E420">
        <v>30.486999999999998</v>
      </c>
      <c r="F420" s="4">
        <v>0</v>
      </c>
    </row>
    <row r="421" spans="2:6">
      <c r="B421" t="s">
        <v>1317</v>
      </c>
      <c r="C421" s="4">
        <v>1.8149999999999999</v>
      </c>
      <c r="D421" s="4">
        <v>4.2000000000000003E-2</v>
      </c>
      <c r="E421">
        <v>42.847000000000001</v>
      </c>
      <c r="F421" s="4">
        <v>0</v>
      </c>
    </row>
    <row r="422" spans="2:6">
      <c r="B422" t="s">
        <v>1318</v>
      </c>
      <c r="C422" s="4">
        <v>2.2229999999999999</v>
      </c>
      <c r="D422" s="4">
        <v>5.8999999999999997E-2</v>
      </c>
      <c r="E422">
        <v>37.44</v>
      </c>
      <c r="F422" s="4">
        <v>0</v>
      </c>
    </row>
    <row r="423" spans="2:6">
      <c r="B423" t="s">
        <v>1324</v>
      </c>
      <c r="C423" s="4">
        <v>4.8920000000000003</v>
      </c>
      <c r="D423" s="4">
        <v>0.23599999999999999</v>
      </c>
      <c r="E423">
        <v>20.74</v>
      </c>
      <c r="F423" s="4">
        <v>0</v>
      </c>
    </row>
    <row r="424" spans="2:6">
      <c r="B424" t="s">
        <v>1325</v>
      </c>
      <c r="C424" s="4">
        <v>4.43</v>
      </c>
      <c r="D424" s="4">
        <v>0.20399999999999999</v>
      </c>
      <c r="E424">
        <v>21.687999999999999</v>
      </c>
      <c r="F424" s="4">
        <v>0</v>
      </c>
    </row>
    <row r="425" spans="2:6">
      <c r="B425" t="s">
        <v>1326</v>
      </c>
      <c r="C425" s="4">
        <v>4.3140000000000001</v>
      </c>
      <c r="D425" s="4">
        <v>0.20599999999999999</v>
      </c>
      <c r="E425">
        <v>20.902999999999999</v>
      </c>
      <c r="F425" s="4">
        <v>0</v>
      </c>
    </row>
    <row r="426" spans="2:6">
      <c r="B426" t="s">
        <v>1328</v>
      </c>
      <c r="C426" s="4">
        <v>3.2109999999999999</v>
      </c>
      <c r="D426" s="4">
        <v>0.124</v>
      </c>
      <c r="E426">
        <v>25.920999999999999</v>
      </c>
      <c r="F426" s="4">
        <v>0</v>
      </c>
    </row>
    <row r="427" spans="2:6">
      <c r="B427" t="s">
        <v>1329</v>
      </c>
      <c r="C427" s="4">
        <v>3.9940000000000002</v>
      </c>
      <c r="D427" s="4">
        <v>0.185</v>
      </c>
      <c r="E427">
        <v>21.646000000000001</v>
      </c>
      <c r="F427" s="4">
        <v>0</v>
      </c>
    </row>
    <row r="428" spans="2:6">
      <c r="B428" t="s">
        <v>1330</v>
      </c>
      <c r="C428" s="4">
        <v>3.3260000000000001</v>
      </c>
      <c r="D428" s="4">
        <v>0.126</v>
      </c>
      <c r="E428">
        <v>26.332000000000001</v>
      </c>
      <c r="F428" s="4">
        <v>0</v>
      </c>
    </row>
    <row r="429" spans="2:6">
      <c r="B429" t="s">
        <v>1332</v>
      </c>
      <c r="C429" s="4">
        <v>1.99</v>
      </c>
      <c r="D429" s="4">
        <v>5.3999999999999999E-2</v>
      </c>
      <c r="E429">
        <v>36.899000000000001</v>
      </c>
      <c r="F429" s="4">
        <v>0</v>
      </c>
    </row>
    <row r="430" spans="2:6">
      <c r="B430" t="s">
        <v>1333</v>
      </c>
      <c r="C430" s="4">
        <v>1.9319999999999999</v>
      </c>
      <c r="D430" s="4">
        <v>0.05</v>
      </c>
      <c r="E430">
        <v>38.308</v>
      </c>
      <c r="F430" s="4">
        <v>0</v>
      </c>
    </row>
    <row r="431" spans="2:6">
      <c r="B431" t="s">
        <v>1334</v>
      </c>
      <c r="C431" s="4">
        <v>1.9339999999999999</v>
      </c>
      <c r="D431" s="4">
        <v>5.1999999999999998E-2</v>
      </c>
      <c r="E431">
        <v>37.267000000000003</v>
      </c>
      <c r="F431" s="4">
        <v>0</v>
      </c>
    </row>
    <row r="432" spans="2:6">
      <c r="B432" t="s">
        <v>1336</v>
      </c>
      <c r="C432" s="4">
        <v>5.3680000000000003</v>
      </c>
      <c r="D432" s="4">
        <v>0.23</v>
      </c>
      <c r="E432">
        <v>23.306000000000001</v>
      </c>
      <c r="F432" s="4">
        <v>0</v>
      </c>
    </row>
    <row r="433" spans="2:6">
      <c r="B433" t="s">
        <v>1337</v>
      </c>
      <c r="C433" s="4">
        <v>1.907</v>
      </c>
      <c r="D433" s="4">
        <v>4.2000000000000003E-2</v>
      </c>
      <c r="E433">
        <v>45.728999999999999</v>
      </c>
      <c r="F433" s="4">
        <v>0</v>
      </c>
    </row>
    <row r="435" spans="2:6">
      <c r="B435" t="s">
        <v>1300</v>
      </c>
    </row>
    <row r="436" spans="2:6">
      <c r="B436" t="s">
        <v>1271</v>
      </c>
      <c r="C436" s="4">
        <v>1</v>
      </c>
      <c r="D436" s="4">
        <v>0</v>
      </c>
      <c r="E436">
        <v>999</v>
      </c>
      <c r="F436" s="4">
        <v>999</v>
      </c>
    </row>
    <row r="437" spans="2:6">
      <c r="B437" t="s">
        <v>1273</v>
      </c>
      <c r="C437" s="4">
        <v>1</v>
      </c>
      <c r="D437" s="4">
        <v>0</v>
      </c>
      <c r="E437">
        <v>999</v>
      </c>
      <c r="F437" s="4">
        <v>999</v>
      </c>
    </row>
    <row r="438" spans="2:6">
      <c r="B438" t="s">
        <v>1274</v>
      </c>
      <c r="C438" s="4">
        <v>1</v>
      </c>
      <c r="D438" s="4">
        <v>0</v>
      </c>
      <c r="E438">
        <v>999</v>
      </c>
      <c r="F438" s="4">
        <v>999</v>
      </c>
    </row>
    <row r="439" spans="2:6">
      <c r="B439" t="s">
        <v>1275</v>
      </c>
      <c r="C439" s="4">
        <v>1</v>
      </c>
      <c r="D439" s="4">
        <v>0</v>
      </c>
      <c r="E439">
        <v>999</v>
      </c>
      <c r="F439" s="4">
        <v>999</v>
      </c>
    </row>
    <row r="440" spans="2:6">
      <c r="B440" t="s">
        <v>1276</v>
      </c>
      <c r="C440" s="4">
        <v>1</v>
      </c>
      <c r="D440" s="4">
        <v>0</v>
      </c>
      <c r="E440">
        <v>999</v>
      </c>
      <c r="F440" s="4">
        <v>999</v>
      </c>
    </row>
    <row r="442" spans="2:6">
      <c r="B442" t="s">
        <v>1301</v>
      </c>
      <c r="C442" s="4" t="s">
        <v>1300</v>
      </c>
    </row>
    <row r="443" spans="2:6">
      <c r="B443" t="s">
        <v>82</v>
      </c>
      <c r="C443" s="4">
        <v>0.375</v>
      </c>
      <c r="D443" s="4">
        <v>3.2000000000000001E-2</v>
      </c>
      <c r="E443">
        <v>11.867000000000001</v>
      </c>
      <c r="F443" s="4">
        <v>0</v>
      </c>
    </row>
    <row r="444" spans="2:6">
      <c r="B444" t="s">
        <v>83</v>
      </c>
      <c r="C444" s="4">
        <v>0.378</v>
      </c>
      <c r="D444" s="4">
        <v>3.4000000000000002E-2</v>
      </c>
      <c r="E444">
        <v>11.076000000000001</v>
      </c>
      <c r="F444" s="4">
        <v>0</v>
      </c>
    </row>
    <row r="445" spans="2:6">
      <c r="B445" t="s">
        <v>84</v>
      </c>
      <c r="C445" s="4">
        <v>0.371</v>
      </c>
      <c r="D445" s="4">
        <v>2.9000000000000001E-2</v>
      </c>
      <c r="E445">
        <v>12.933</v>
      </c>
      <c r="F445" s="4">
        <v>0</v>
      </c>
    </row>
    <row r="446" spans="2:6">
      <c r="B446" t="s">
        <v>88</v>
      </c>
      <c r="C446" s="4">
        <v>0.47099999999999997</v>
      </c>
      <c r="D446" s="4">
        <v>3.3000000000000002E-2</v>
      </c>
      <c r="E446">
        <v>14.423999999999999</v>
      </c>
      <c r="F446" s="4">
        <v>0</v>
      </c>
    </row>
    <row r="447" spans="2:6">
      <c r="B447" t="s">
        <v>89</v>
      </c>
      <c r="C447" s="4">
        <v>0.47599999999999998</v>
      </c>
      <c r="D447" s="4">
        <v>3.6999999999999998E-2</v>
      </c>
      <c r="E447">
        <v>12.954000000000001</v>
      </c>
      <c r="F447" s="4">
        <v>0</v>
      </c>
    </row>
    <row r="448" spans="2:6">
      <c r="B448" t="s">
        <v>96</v>
      </c>
      <c r="C448" s="4">
        <v>0.40100000000000002</v>
      </c>
      <c r="D448" s="4">
        <v>0.03</v>
      </c>
      <c r="E448">
        <v>13.420999999999999</v>
      </c>
      <c r="F448" s="4">
        <v>0</v>
      </c>
    </row>
    <row r="449" spans="2:6">
      <c r="B449" t="s">
        <v>98</v>
      </c>
      <c r="C449" s="4">
        <v>0.52900000000000003</v>
      </c>
      <c r="D449" s="4">
        <v>3.4000000000000002E-2</v>
      </c>
      <c r="E449">
        <v>15.388999999999999</v>
      </c>
      <c r="F449" s="4">
        <v>0</v>
      </c>
    </row>
    <row r="450" spans="2:6">
      <c r="B450" t="s">
        <v>103</v>
      </c>
      <c r="C450" s="4">
        <v>0.36299999999999999</v>
      </c>
      <c r="D450" s="4">
        <v>2.8000000000000001E-2</v>
      </c>
      <c r="E450">
        <v>12.81</v>
      </c>
      <c r="F450" s="4">
        <v>0</v>
      </c>
    </row>
    <row r="451" spans="2:6">
      <c r="B451" t="s">
        <v>105</v>
      </c>
      <c r="C451" s="4">
        <v>0.33800000000000002</v>
      </c>
      <c r="D451" s="4">
        <v>3.1E-2</v>
      </c>
      <c r="E451">
        <v>10.89</v>
      </c>
      <c r="F451" s="4">
        <v>0</v>
      </c>
    </row>
    <row r="452" spans="2:6">
      <c r="B452" t="s">
        <v>110</v>
      </c>
      <c r="C452" s="4">
        <v>0.26400000000000001</v>
      </c>
      <c r="D452" s="4">
        <v>2.8000000000000001E-2</v>
      </c>
      <c r="E452">
        <v>9.5229999999999997</v>
      </c>
      <c r="F452" s="4">
        <v>0</v>
      </c>
    </row>
    <row r="453" spans="2:6">
      <c r="B453" t="s">
        <v>111</v>
      </c>
      <c r="C453" s="4">
        <v>0.52800000000000002</v>
      </c>
      <c r="D453" s="4">
        <v>3.7999999999999999E-2</v>
      </c>
      <c r="E453">
        <v>13.959</v>
      </c>
      <c r="F453" s="4">
        <v>0</v>
      </c>
    </row>
    <row r="454" spans="2:6">
      <c r="B454" t="s">
        <v>115</v>
      </c>
      <c r="C454" s="4">
        <v>0.38500000000000001</v>
      </c>
      <c r="D454" s="4">
        <v>2.9000000000000001E-2</v>
      </c>
      <c r="E454">
        <v>13.478</v>
      </c>
      <c r="F454" s="4">
        <v>0</v>
      </c>
    </row>
    <row r="455" spans="2:6">
      <c r="B455" t="s">
        <v>120</v>
      </c>
      <c r="C455" s="4">
        <v>0.28599999999999998</v>
      </c>
      <c r="D455" s="4">
        <v>4.1000000000000002E-2</v>
      </c>
      <c r="E455">
        <v>6.9420000000000002</v>
      </c>
      <c r="F455" s="4">
        <v>0</v>
      </c>
    </row>
    <row r="456" spans="2:6">
      <c r="B456" t="s">
        <v>121</v>
      </c>
      <c r="C456" s="4">
        <v>0.45900000000000002</v>
      </c>
      <c r="D456" s="4">
        <v>4.2999999999999997E-2</v>
      </c>
      <c r="E456">
        <v>10.679</v>
      </c>
      <c r="F456" s="4">
        <v>0</v>
      </c>
    </row>
    <row r="457" spans="2:6">
      <c r="B457" t="s">
        <v>123</v>
      </c>
      <c r="C457" s="4">
        <v>0.32700000000000001</v>
      </c>
      <c r="D457" s="4">
        <v>0.04</v>
      </c>
      <c r="E457">
        <v>8.1270000000000007</v>
      </c>
      <c r="F457" s="4">
        <v>0</v>
      </c>
    </row>
    <row r="458" spans="2:6">
      <c r="B458" t="s">
        <v>124</v>
      </c>
      <c r="C458" s="4">
        <v>0.219</v>
      </c>
      <c r="D458" s="4">
        <v>3.2000000000000001E-2</v>
      </c>
      <c r="E458">
        <v>6.8630000000000004</v>
      </c>
      <c r="F458" s="4">
        <v>0</v>
      </c>
    </row>
    <row r="459" spans="2:6">
      <c r="B459" t="s">
        <v>126</v>
      </c>
      <c r="C459" s="4">
        <v>0.30599999999999999</v>
      </c>
      <c r="D459" s="4">
        <v>3.6999999999999998E-2</v>
      </c>
      <c r="E459">
        <v>8.2420000000000009</v>
      </c>
      <c r="F459" s="4">
        <v>0</v>
      </c>
    </row>
    <row r="460" spans="2:6">
      <c r="B460" t="s">
        <v>129</v>
      </c>
      <c r="C460" s="4">
        <v>0.33300000000000002</v>
      </c>
      <c r="D460" s="4">
        <v>4.2000000000000003E-2</v>
      </c>
      <c r="E460">
        <v>8.0250000000000004</v>
      </c>
      <c r="F460" s="4">
        <v>0</v>
      </c>
    </row>
    <row r="461" spans="2:6">
      <c r="B461" t="s">
        <v>130</v>
      </c>
      <c r="C461" s="4">
        <v>0.60699999999999998</v>
      </c>
      <c r="D461" s="4">
        <v>5.0999999999999997E-2</v>
      </c>
      <c r="E461">
        <v>11.87</v>
      </c>
      <c r="F461" s="4">
        <v>0</v>
      </c>
    </row>
    <row r="462" spans="2:6">
      <c r="B462" t="s">
        <v>132</v>
      </c>
      <c r="C462" s="4">
        <v>0.46400000000000002</v>
      </c>
      <c r="D462" s="4">
        <v>4.1000000000000002E-2</v>
      </c>
      <c r="E462">
        <v>11.257999999999999</v>
      </c>
      <c r="F462" s="4">
        <v>0</v>
      </c>
    </row>
    <row r="463" spans="2:6">
      <c r="B463" t="s">
        <v>141</v>
      </c>
      <c r="C463" s="4">
        <v>0.51100000000000001</v>
      </c>
      <c r="D463" s="4">
        <v>3.1E-2</v>
      </c>
      <c r="E463">
        <v>16.343</v>
      </c>
      <c r="F463" s="4">
        <v>0</v>
      </c>
    </row>
    <row r="464" spans="2:6">
      <c r="B464" t="s">
        <v>142</v>
      </c>
      <c r="C464" s="4">
        <v>0.42699999999999999</v>
      </c>
      <c r="D464" s="4">
        <v>3.1E-2</v>
      </c>
      <c r="E464">
        <v>13.589</v>
      </c>
      <c r="F464" s="4">
        <v>0</v>
      </c>
    </row>
    <row r="465" spans="2:6">
      <c r="B465" t="s">
        <v>147</v>
      </c>
      <c r="C465" s="4">
        <v>0.44600000000000001</v>
      </c>
      <c r="D465" s="4">
        <v>3.3000000000000002E-2</v>
      </c>
      <c r="E465">
        <v>13.605</v>
      </c>
      <c r="F465" s="4">
        <v>0</v>
      </c>
    </row>
    <row r="466" spans="2:6">
      <c r="B466" t="s">
        <v>152</v>
      </c>
      <c r="C466" s="4">
        <v>0.38</v>
      </c>
      <c r="D466" s="4">
        <v>3.4000000000000002E-2</v>
      </c>
      <c r="E466">
        <v>11.154</v>
      </c>
      <c r="F466" s="4">
        <v>0</v>
      </c>
    </row>
    <row r="467" spans="2:6">
      <c r="B467" t="s">
        <v>156</v>
      </c>
      <c r="C467" s="4">
        <v>0.52700000000000002</v>
      </c>
      <c r="D467" s="4">
        <v>3.5999999999999997E-2</v>
      </c>
      <c r="E467">
        <v>14.616</v>
      </c>
      <c r="F467" s="4">
        <v>0</v>
      </c>
    </row>
    <row r="468" spans="2:6">
      <c r="B468" t="s">
        <v>159</v>
      </c>
      <c r="C468" s="4">
        <v>0.35299999999999998</v>
      </c>
      <c r="D468" s="4">
        <v>3.1E-2</v>
      </c>
      <c r="E468">
        <v>11.27</v>
      </c>
      <c r="F468" s="4">
        <v>0</v>
      </c>
    </row>
    <row r="469" spans="2:6">
      <c r="B469" t="s">
        <v>1307</v>
      </c>
      <c r="C469" s="4">
        <v>0.66300000000000003</v>
      </c>
      <c r="D469" s="4">
        <v>3.2000000000000001E-2</v>
      </c>
      <c r="E469">
        <v>20.597000000000001</v>
      </c>
      <c r="F469" s="4">
        <v>0</v>
      </c>
    </row>
    <row r="470" spans="2:6">
      <c r="B470" t="s">
        <v>1308</v>
      </c>
      <c r="C470" s="4">
        <v>0.90500000000000003</v>
      </c>
      <c r="D470" s="4">
        <v>0.03</v>
      </c>
      <c r="E470">
        <v>29.995999999999999</v>
      </c>
      <c r="F470" s="4">
        <v>0</v>
      </c>
    </row>
    <row r="471" spans="2:6">
      <c r="B471" t="s">
        <v>1335</v>
      </c>
      <c r="C471" s="4">
        <v>0.83199999999999996</v>
      </c>
      <c r="D471" s="4">
        <v>3.6999999999999998E-2</v>
      </c>
      <c r="E471">
        <v>22.594999999999999</v>
      </c>
      <c r="F471" s="4">
        <v>0</v>
      </c>
    </row>
    <row r="472" spans="2:6">
      <c r="B472" t="s">
        <v>1309</v>
      </c>
      <c r="C472" s="4">
        <v>0.78600000000000003</v>
      </c>
      <c r="D472" s="4">
        <v>4.2999999999999997E-2</v>
      </c>
      <c r="E472">
        <v>18.231000000000002</v>
      </c>
      <c r="F472" s="4">
        <v>0</v>
      </c>
    </row>
    <row r="473" spans="2:6">
      <c r="B473" t="s">
        <v>1313</v>
      </c>
      <c r="C473" s="4">
        <v>0.32</v>
      </c>
      <c r="D473" s="4">
        <v>3.3000000000000002E-2</v>
      </c>
      <c r="E473">
        <v>9.7360000000000007</v>
      </c>
      <c r="F473" s="4">
        <v>0</v>
      </c>
    </row>
    <row r="474" spans="2:6">
      <c r="B474" t="s">
        <v>1314</v>
      </c>
      <c r="C474" s="4">
        <v>0.317</v>
      </c>
      <c r="D474" s="4">
        <v>2.7E-2</v>
      </c>
      <c r="E474">
        <v>11.792999999999999</v>
      </c>
      <c r="F474" s="4">
        <v>0</v>
      </c>
    </row>
    <row r="475" spans="2:6">
      <c r="B475" t="s">
        <v>1315</v>
      </c>
      <c r="C475" s="4">
        <v>0.49</v>
      </c>
      <c r="D475" s="4">
        <v>3.5000000000000003E-2</v>
      </c>
      <c r="E475">
        <v>13.85</v>
      </c>
      <c r="F475" s="4">
        <v>0</v>
      </c>
    </row>
    <row r="476" spans="2:6">
      <c r="B476" t="s">
        <v>1320</v>
      </c>
      <c r="C476" s="4">
        <v>0.189</v>
      </c>
      <c r="D476" s="4">
        <v>3.5999999999999997E-2</v>
      </c>
      <c r="E476">
        <v>5.2370000000000001</v>
      </c>
      <c r="F476" s="4">
        <v>0</v>
      </c>
    </row>
    <row r="477" spans="2:6">
      <c r="B477" t="s">
        <v>1321</v>
      </c>
      <c r="C477" s="4">
        <v>0.27200000000000002</v>
      </c>
      <c r="D477" s="4">
        <v>3.9E-2</v>
      </c>
      <c r="E477">
        <v>6.9080000000000004</v>
      </c>
      <c r="F477" s="4">
        <v>0</v>
      </c>
    </row>
    <row r="478" spans="2:6">
      <c r="B478" t="s">
        <v>1322</v>
      </c>
      <c r="C478" s="4">
        <v>0.192</v>
      </c>
      <c r="D478" s="4">
        <v>6.0999999999999999E-2</v>
      </c>
      <c r="E478">
        <v>3.141</v>
      </c>
      <c r="F478" s="4">
        <v>2E-3</v>
      </c>
    </row>
    <row r="479" spans="2:6">
      <c r="B479" t="s">
        <v>1316</v>
      </c>
      <c r="C479" s="4">
        <v>0.42399999999999999</v>
      </c>
      <c r="D479" s="4">
        <v>3.1E-2</v>
      </c>
      <c r="E479">
        <v>13.757</v>
      </c>
      <c r="F479" s="4">
        <v>0</v>
      </c>
    </row>
    <row r="480" spans="2:6">
      <c r="B480" t="s">
        <v>1317</v>
      </c>
      <c r="C480" s="4">
        <v>0.36699999999999999</v>
      </c>
      <c r="D480" s="4">
        <v>2.8000000000000001E-2</v>
      </c>
      <c r="E480">
        <v>13.327999999999999</v>
      </c>
      <c r="F480" s="4">
        <v>0</v>
      </c>
    </row>
    <row r="481" spans="2:6">
      <c r="B481" t="s">
        <v>1318</v>
      </c>
      <c r="C481" s="4">
        <v>0.41399999999999998</v>
      </c>
      <c r="D481" s="4">
        <v>3.4000000000000002E-2</v>
      </c>
      <c r="E481">
        <v>12.249000000000001</v>
      </c>
      <c r="F481" s="4">
        <v>0</v>
      </c>
    </row>
    <row r="482" spans="2:6">
      <c r="B482" t="s">
        <v>1324</v>
      </c>
      <c r="C482" s="4">
        <v>0.53900000000000003</v>
      </c>
      <c r="D482" s="4">
        <v>6.3E-2</v>
      </c>
      <c r="E482">
        <v>8.5459999999999994</v>
      </c>
      <c r="F482" s="4">
        <v>0</v>
      </c>
    </row>
    <row r="483" spans="2:6">
      <c r="B483" t="s">
        <v>1325</v>
      </c>
      <c r="C483" s="4">
        <v>0.42299999999999999</v>
      </c>
      <c r="D483" s="4">
        <v>4.5999999999999999E-2</v>
      </c>
      <c r="E483">
        <v>9.2170000000000005</v>
      </c>
      <c r="F483" s="4">
        <v>0</v>
      </c>
    </row>
    <row r="484" spans="2:6">
      <c r="B484" t="s">
        <v>1326</v>
      </c>
      <c r="C484" s="4">
        <v>0.53800000000000003</v>
      </c>
      <c r="D484" s="4">
        <v>5.1999999999999998E-2</v>
      </c>
      <c r="E484">
        <v>10.426</v>
      </c>
      <c r="F484" s="4">
        <v>0</v>
      </c>
    </row>
    <row r="485" spans="2:6">
      <c r="B485" t="s">
        <v>1328</v>
      </c>
      <c r="C485" s="4">
        <v>0.55200000000000005</v>
      </c>
      <c r="D485" s="4">
        <v>4.5999999999999999E-2</v>
      </c>
      <c r="E485">
        <v>12.069000000000001</v>
      </c>
      <c r="F485" s="4">
        <v>0</v>
      </c>
    </row>
    <row r="486" spans="2:6">
      <c r="B486" t="s">
        <v>1329</v>
      </c>
      <c r="C486" s="4">
        <v>0.42199999999999999</v>
      </c>
      <c r="D486" s="4">
        <v>4.3999999999999997E-2</v>
      </c>
      <c r="E486">
        <v>9.6639999999999997</v>
      </c>
      <c r="F486" s="4">
        <v>0</v>
      </c>
    </row>
    <row r="487" spans="2:6">
      <c r="B487" t="s">
        <v>1330</v>
      </c>
      <c r="C487" s="4">
        <v>0.45600000000000002</v>
      </c>
      <c r="D487" s="4">
        <v>4.3999999999999997E-2</v>
      </c>
      <c r="E487">
        <v>10.284000000000001</v>
      </c>
      <c r="F487" s="4">
        <v>0</v>
      </c>
    </row>
    <row r="488" spans="2:6">
      <c r="B488" t="s">
        <v>1332</v>
      </c>
      <c r="C488" s="4">
        <v>0.158</v>
      </c>
      <c r="D488" s="4">
        <v>2.1000000000000001E-2</v>
      </c>
      <c r="E488">
        <v>7.6029999999999998</v>
      </c>
      <c r="F488" s="4">
        <v>0</v>
      </c>
    </row>
    <row r="489" spans="2:6">
      <c r="B489" t="s">
        <v>1333</v>
      </c>
      <c r="C489" s="4">
        <v>0.187</v>
      </c>
      <c r="D489" s="4">
        <v>2.1999999999999999E-2</v>
      </c>
      <c r="E489">
        <v>8.4659999999999993</v>
      </c>
      <c r="F489" s="4">
        <v>0</v>
      </c>
    </row>
    <row r="490" spans="2:6">
      <c r="B490" t="s">
        <v>1334</v>
      </c>
      <c r="C490" s="4">
        <v>0.46200000000000002</v>
      </c>
      <c r="D490" s="4">
        <v>0.04</v>
      </c>
      <c r="E490">
        <v>11.542999999999999</v>
      </c>
      <c r="F490" s="4">
        <v>0</v>
      </c>
    </row>
    <row r="491" spans="2:6">
      <c r="B491" t="s">
        <v>1336</v>
      </c>
      <c r="C491" s="4">
        <v>0.83599999999999997</v>
      </c>
      <c r="D491" s="4">
        <v>3.3000000000000002E-2</v>
      </c>
      <c r="E491">
        <v>25.061</v>
      </c>
      <c r="F491" s="4">
        <v>0</v>
      </c>
    </row>
    <row r="492" spans="2:6">
      <c r="B492" t="s">
        <v>1337</v>
      </c>
      <c r="C492" s="4">
        <v>0.82099999999999995</v>
      </c>
      <c r="D492" s="4">
        <v>0.03</v>
      </c>
      <c r="E492">
        <v>27.632999999999999</v>
      </c>
      <c r="F492" s="4">
        <v>0</v>
      </c>
    </row>
    <row r="493" spans="2:6">
      <c r="B493" t="s">
        <v>1312</v>
      </c>
      <c r="C493" s="4">
        <v>0.30499999999999999</v>
      </c>
      <c r="D493" s="4">
        <v>3.4000000000000002E-2</v>
      </c>
      <c r="E493">
        <v>8.8520000000000003</v>
      </c>
      <c r="F493" s="4">
        <v>0</v>
      </c>
    </row>
    <row r="494" spans="2:6">
      <c r="B494" t="s">
        <v>1319</v>
      </c>
      <c r="C494" s="4">
        <v>0.72299999999999998</v>
      </c>
      <c r="D494" s="4">
        <v>4.1000000000000002E-2</v>
      </c>
      <c r="E494">
        <v>17.721</v>
      </c>
      <c r="F494" s="4">
        <v>0</v>
      </c>
    </row>
    <row r="495" spans="2:6">
      <c r="B495" t="s">
        <v>1323</v>
      </c>
      <c r="C495" s="4">
        <v>0.59899999999999998</v>
      </c>
      <c r="D495" s="4">
        <v>4.9000000000000002E-2</v>
      </c>
      <c r="E495">
        <v>12.26</v>
      </c>
      <c r="F495" s="4">
        <v>0</v>
      </c>
    </row>
    <row r="496" spans="2:6">
      <c r="B496" t="s">
        <v>1327</v>
      </c>
      <c r="C496" s="4">
        <v>0.68700000000000006</v>
      </c>
      <c r="D496" s="4">
        <v>4.3999999999999997E-2</v>
      </c>
      <c r="E496">
        <v>15.574</v>
      </c>
      <c r="F496" s="4">
        <v>0</v>
      </c>
    </row>
    <row r="497" spans="1:6">
      <c r="B497" t="s">
        <v>1331</v>
      </c>
      <c r="C497" s="4">
        <v>0.39500000000000002</v>
      </c>
      <c r="D497" s="4">
        <v>3.5000000000000003E-2</v>
      </c>
      <c r="E497">
        <v>11.173</v>
      </c>
      <c r="F497" s="4">
        <v>0</v>
      </c>
    </row>
    <row r="499" spans="1:6">
      <c r="A499" t="s">
        <v>1302</v>
      </c>
    </row>
    <row r="501" spans="1:6">
      <c r="B501" t="s">
        <v>1303</v>
      </c>
      <c r="C501" s="4" t="s">
        <v>1266</v>
      </c>
    </row>
    <row r="502" spans="1:6">
      <c r="B502" t="s">
        <v>1304</v>
      </c>
      <c r="C502" s="4" t="s">
        <v>1267</v>
      </c>
      <c r="D502" s="4" t="s">
        <v>1268</v>
      </c>
      <c r="E502" t="s">
        <v>1269</v>
      </c>
      <c r="F502" s="4" t="s">
        <v>1270</v>
      </c>
    </row>
    <row r="504" spans="1:6">
      <c r="B504" t="s">
        <v>82</v>
      </c>
      <c r="C504" s="4">
        <v>0.625</v>
      </c>
      <c r="D504" s="4">
        <v>3.2000000000000001E-2</v>
      </c>
      <c r="E504">
        <v>19.78</v>
      </c>
      <c r="F504" s="4">
        <v>0</v>
      </c>
    </row>
    <row r="505" spans="1:6">
      <c r="B505" t="s">
        <v>83</v>
      </c>
      <c r="C505" s="4">
        <v>0.622</v>
      </c>
      <c r="D505" s="4">
        <v>3.4000000000000002E-2</v>
      </c>
      <c r="E505">
        <v>18.257000000000001</v>
      </c>
      <c r="F505" s="4">
        <v>0</v>
      </c>
    </row>
    <row r="506" spans="1:6">
      <c r="B506" t="s">
        <v>84</v>
      </c>
      <c r="C506" s="4">
        <v>0.629</v>
      </c>
      <c r="D506" s="4">
        <v>2.9000000000000001E-2</v>
      </c>
      <c r="E506">
        <v>21.92</v>
      </c>
      <c r="F506" s="4">
        <v>0</v>
      </c>
    </row>
    <row r="507" spans="1:6">
      <c r="B507" t="s">
        <v>88</v>
      </c>
      <c r="C507" s="4">
        <v>0.52900000000000003</v>
      </c>
      <c r="D507" s="4">
        <v>3.3000000000000002E-2</v>
      </c>
      <c r="E507">
        <v>16.170000000000002</v>
      </c>
      <c r="F507" s="4">
        <v>0</v>
      </c>
    </row>
    <row r="508" spans="1:6">
      <c r="B508" t="s">
        <v>89</v>
      </c>
      <c r="C508" s="4">
        <v>0.52400000000000002</v>
      </c>
      <c r="D508" s="4">
        <v>3.6999999999999998E-2</v>
      </c>
      <c r="E508">
        <v>14.282999999999999</v>
      </c>
      <c r="F508" s="4">
        <v>0</v>
      </c>
    </row>
    <row r="509" spans="1:6">
      <c r="B509" t="s">
        <v>96</v>
      </c>
      <c r="C509" s="4">
        <v>0.59899999999999998</v>
      </c>
      <c r="D509" s="4">
        <v>0.03</v>
      </c>
      <c r="E509">
        <v>20.050999999999998</v>
      </c>
      <c r="F509" s="4">
        <v>0</v>
      </c>
    </row>
    <row r="510" spans="1:6">
      <c r="B510" t="s">
        <v>98</v>
      </c>
      <c r="C510" s="4">
        <v>0.47099999999999997</v>
      </c>
      <c r="D510" s="4">
        <v>3.4000000000000002E-2</v>
      </c>
      <c r="E510">
        <v>13.692</v>
      </c>
      <c r="F510" s="4">
        <v>0</v>
      </c>
    </row>
    <row r="511" spans="1:6">
      <c r="B511" t="s">
        <v>103</v>
      </c>
      <c r="C511" s="4">
        <v>0.63700000000000001</v>
      </c>
      <c r="D511" s="4">
        <v>2.8000000000000001E-2</v>
      </c>
      <c r="E511">
        <v>22.442</v>
      </c>
      <c r="F511" s="4">
        <v>0</v>
      </c>
    </row>
    <row r="512" spans="1:6">
      <c r="B512" t="s">
        <v>105</v>
      </c>
      <c r="C512" s="4">
        <v>0.66200000000000003</v>
      </c>
      <c r="D512" s="4">
        <v>3.1E-2</v>
      </c>
      <c r="E512">
        <v>21.314</v>
      </c>
      <c r="F512" s="4">
        <v>0</v>
      </c>
    </row>
    <row r="513" spans="2:6">
      <c r="B513" t="s">
        <v>110</v>
      </c>
      <c r="C513" s="4">
        <v>0.73599999999999999</v>
      </c>
      <c r="D513" s="4">
        <v>2.8000000000000001E-2</v>
      </c>
      <c r="E513">
        <v>26.515999999999998</v>
      </c>
      <c r="F513" s="4">
        <v>0</v>
      </c>
    </row>
    <row r="514" spans="2:6">
      <c r="B514" t="s">
        <v>111</v>
      </c>
      <c r="C514" s="4">
        <v>0.47199999999999998</v>
      </c>
      <c r="D514" s="4">
        <v>3.7999999999999999E-2</v>
      </c>
      <c r="E514">
        <v>12.489000000000001</v>
      </c>
      <c r="F514" s="4">
        <v>0</v>
      </c>
    </row>
    <row r="515" spans="2:6">
      <c r="B515" t="s">
        <v>115</v>
      </c>
      <c r="C515" s="4">
        <v>0.61499999999999999</v>
      </c>
      <c r="D515" s="4">
        <v>2.9000000000000001E-2</v>
      </c>
      <c r="E515">
        <v>21.495999999999999</v>
      </c>
      <c r="F515" s="4">
        <v>0</v>
      </c>
    </row>
    <row r="516" spans="2:6">
      <c r="B516" t="s">
        <v>120</v>
      </c>
      <c r="C516" s="4">
        <v>0.71399999999999997</v>
      </c>
      <c r="D516" s="4">
        <v>4.1000000000000002E-2</v>
      </c>
      <c r="E516">
        <v>17.297999999999998</v>
      </c>
      <c r="F516" s="4">
        <v>0</v>
      </c>
    </row>
    <row r="517" spans="2:6">
      <c r="B517" t="s">
        <v>121</v>
      </c>
      <c r="C517" s="4">
        <v>0.54100000000000004</v>
      </c>
      <c r="D517" s="4">
        <v>4.2999999999999997E-2</v>
      </c>
      <c r="E517">
        <v>12.602</v>
      </c>
      <c r="F517" s="4">
        <v>0</v>
      </c>
    </row>
    <row r="518" spans="2:6">
      <c r="B518" t="s">
        <v>123</v>
      </c>
      <c r="C518" s="4">
        <v>0.67300000000000004</v>
      </c>
      <c r="D518" s="4">
        <v>0.04</v>
      </c>
      <c r="E518">
        <v>16.747</v>
      </c>
      <c r="F518" s="4">
        <v>0</v>
      </c>
    </row>
    <row r="519" spans="2:6">
      <c r="B519" t="s">
        <v>124</v>
      </c>
      <c r="C519" s="4">
        <v>0.78100000000000003</v>
      </c>
      <c r="D519" s="4">
        <v>3.2000000000000001E-2</v>
      </c>
      <c r="E519">
        <v>24.498000000000001</v>
      </c>
      <c r="F519" s="4">
        <v>0</v>
      </c>
    </row>
    <row r="520" spans="2:6">
      <c r="B520" t="s">
        <v>126</v>
      </c>
      <c r="C520" s="4">
        <v>0.69399999999999995</v>
      </c>
      <c r="D520" s="4">
        <v>3.6999999999999998E-2</v>
      </c>
      <c r="E520">
        <v>18.683</v>
      </c>
      <c r="F520" s="4">
        <v>0</v>
      </c>
    </row>
    <row r="521" spans="2:6">
      <c r="B521" t="s">
        <v>129</v>
      </c>
      <c r="C521" s="4">
        <v>0.66700000000000004</v>
      </c>
      <c r="D521" s="4">
        <v>4.2000000000000003E-2</v>
      </c>
      <c r="E521">
        <v>16.05</v>
      </c>
      <c r="F521" s="4">
        <v>0</v>
      </c>
    </row>
    <row r="522" spans="2:6">
      <c r="B522" t="s">
        <v>130</v>
      </c>
      <c r="C522" s="4">
        <v>0.39300000000000002</v>
      </c>
      <c r="D522" s="4">
        <v>5.0999999999999997E-2</v>
      </c>
      <c r="E522">
        <v>7.694</v>
      </c>
      <c r="F522" s="4">
        <v>0</v>
      </c>
    </row>
    <row r="523" spans="2:6">
      <c r="B523" t="s">
        <v>132</v>
      </c>
      <c r="C523" s="4">
        <v>0.53600000000000003</v>
      </c>
      <c r="D523" s="4">
        <v>4.1000000000000002E-2</v>
      </c>
      <c r="E523">
        <v>12.98</v>
      </c>
      <c r="F523" s="4">
        <v>0</v>
      </c>
    </row>
    <row r="524" spans="2:6">
      <c r="B524" t="s">
        <v>141</v>
      </c>
      <c r="C524" s="4">
        <v>0.48899999999999999</v>
      </c>
      <c r="D524" s="4">
        <v>3.1E-2</v>
      </c>
      <c r="E524">
        <v>15.664999999999999</v>
      </c>
      <c r="F524" s="4">
        <v>0</v>
      </c>
    </row>
    <row r="525" spans="2:6">
      <c r="B525" t="s">
        <v>142</v>
      </c>
      <c r="C525" s="4">
        <v>0.57299999999999995</v>
      </c>
      <c r="D525" s="4">
        <v>3.1E-2</v>
      </c>
      <c r="E525">
        <v>18.215</v>
      </c>
      <c r="F525" s="4">
        <v>0</v>
      </c>
    </row>
    <row r="526" spans="2:6">
      <c r="B526" t="s">
        <v>147</v>
      </c>
      <c r="C526" s="4">
        <v>0.55400000000000005</v>
      </c>
      <c r="D526" s="4">
        <v>3.3000000000000002E-2</v>
      </c>
      <c r="E526">
        <v>16.881</v>
      </c>
      <c r="F526" s="4">
        <v>0</v>
      </c>
    </row>
    <row r="527" spans="2:6">
      <c r="B527" t="s">
        <v>152</v>
      </c>
      <c r="C527" s="4">
        <v>0.62</v>
      </c>
      <c r="D527" s="4">
        <v>3.4000000000000002E-2</v>
      </c>
      <c r="E527">
        <v>18.221</v>
      </c>
      <c r="F527" s="4">
        <v>0</v>
      </c>
    </row>
    <row r="528" spans="2:6">
      <c r="B528" t="s">
        <v>156</v>
      </c>
      <c r="C528" s="4">
        <v>0.47299999999999998</v>
      </c>
      <c r="D528" s="4">
        <v>3.5999999999999997E-2</v>
      </c>
      <c r="E528">
        <v>13.112</v>
      </c>
      <c r="F528" s="4">
        <v>0</v>
      </c>
    </row>
    <row r="529" spans="2:6">
      <c r="B529" t="s">
        <v>159</v>
      </c>
      <c r="C529" s="4">
        <v>0.64700000000000002</v>
      </c>
      <c r="D529" s="4">
        <v>3.1E-2</v>
      </c>
      <c r="E529">
        <v>20.658000000000001</v>
      </c>
      <c r="F529" s="4">
        <v>0</v>
      </c>
    </row>
    <row r="530" spans="2:6">
      <c r="B530" s="6" t="s">
        <v>1307</v>
      </c>
      <c r="C530" s="14">
        <v>0.33700000000000002</v>
      </c>
      <c r="D530" s="14">
        <v>3.2000000000000001E-2</v>
      </c>
      <c r="E530" s="6">
        <v>10.458</v>
      </c>
      <c r="F530" s="14">
        <v>0</v>
      </c>
    </row>
    <row r="531" spans="2:6">
      <c r="B531" s="6" t="s">
        <v>1308</v>
      </c>
      <c r="C531" s="14">
        <v>9.5000000000000001E-2</v>
      </c>
      <c r="D531" s="14">
        <v>0.03</v>
      </c>
      <c r="E531" s="6">
        <v>3.1629999999999998</v>
      </c>
      <c r="F531" s="14">
        <v>2E-3</v>
      </c>
    </row>
    <row r="532" spans="2:6">
      <c r="B532" s="6" t="s">
        <v>1335</v>
      </c>
      <c r="C532" s="14">
        <v>0.16800000000000001</v>
      </c>
      <c r="D532" s="14">
        <v>3.6999999999999998E-2</v>
      </c>
      <c r="E532" s="6">
        <v>4.57</v>
      </c>
      <c r="F532" s="14">
        <v>0</v>
      </c>
    </row>
    <row r="533" spans="2:6">
      <c r="B533" s="6" t="s">
        <v>1309</v>
      </c>
      <c r="C533" s="14">
        <v>0.214</v>
      </c>
      <c r="D533" s="14">
        <v>4.2999999999999997E-2</v>
      </c>
      <c r="E533" s="6">
        <v>4.9640000000000004</v>
      </c>
      <c r="F533" s="14">
        <v>0</v>
      </c>
    </row>
    <row r="534" spans="2:6">
      <c r="B534" t="s">
        <v>1313</v>
      </c>
      <c r="C534" s="4">
        <v>0.68</v>
      </c>
      <c r="D534" s="4">
        <v>3.3000000000000002E-2</v>
      </c>
      <c r="E534">
        <v>20.718</v>
      </c>
      <c r="F534" s="4">
        <v>0</v>
      </c>
    </row>
    <row r="535" spans="2:6">
      <c r="B535" t="s">
        <v>1314</v>
      </c>
      <c r="C535" s="4">
        <v>0.68300000000000005</v>
      </c>
      <c r="D535" s="4">
        <v>2.7E-2</v>
      </c>
      <c r="E535">
        <v>25.387</v>
      </c>
      <c r="F535" s="4">
        <v>0</v>
      </c>
    </row>
    <row r="536" spans="2:6">
      <c r="B536" t="s">
        <v>1315</v>
      </c>
      <c r="C536" s="4">
        <v>0.51</v>
      </c>
      <c r="D536" s="4">
        <v>3.5000000000000003E-2</v>
      </c>
      <c r="E536">
        <v>14.420999999999999</v>
      </c>
      <c r="F536" s="4">
        <v>0</v>
      </c>
    </row>
    <row r="537" spans="2:6">
      <c r="B537" t="s">
        <v>1320</v>
      </c>
      <c r="C537" s="4">
        <v>0.81100000000000005</v>
      </c>
      <c r="D537" s="4">
        <v>3.5999999999999997E-2</v>
      </c>
      <c r="E537">
        <v>22.422000000000001</v>
      </c>
      <c r="F537" s="4">
        <v>0</v>
      </c>
    </row>
    <row r="538" spans="2:6">
      <c r="B538" t="s">
        <v>1321</v>
      </c>
      <c r="C538" s="4">
        <v>0.72799999999999998</v>
      </c>
      <c r="D538" s="4">
        <v>3.9E-2</v>
      </c>
      <c r="E538">
        <v>18.475999999999999</v>
      </c>
      <c r="F538" s="4">
        <v>0</v>
      </c>
    </row>
    <row r="539" spans="2:6">
      <c r="B539" t="s">
        <v>1322</v>
      </c>
      <c r="C539" s="4">
        <v>0.80800000000000005</v>
      </c>
      <c r="D539" s="4">
        <v>6.0999999999999999E-2</v>
      </c>
      <c r="E539">
        <v>13.191000000000001</v>
      </c>
      <c r="F539" s="4">
        <v>0</v>
      </c>
    </row>
    <row r="540" spans="2:6">
      <c r="B540" t="s">
        <v>1316</v>
      </c>
      <c r="C540" s="4">
        <v>0.57599999999999996</v>
      </c>
      <c r="D540" s="4">
        <v>3.1E-2</v>
      </c>
      <c r="E540">
        <v>18.690000000000001</v>
      </c>
      <c r="F540" s="4">
        <v>0</v>
      </c>
    </row>
    <row r="541" spans="2:6">
      <c r="B541" t="s">
        <v>1317</v>
      </c>
      <c r="C541" s="4">
        <v>0.63300000000000001</v>
      </c>
      <c r="D541" s="4">
        <v>2.8000000000000001E-2</v>
      </c>
      <c r="E541">
        <v>23.032</v>
      </c>
      <c r="F541" s="4">
        <v>0</v>
      </c>
    </row>
    <row r="542" spans="2:6">
      <c r="B542" t="s">
        <v>1318</v>
      </c>
      <c r="C542" s="4">
        <v>0.58599999999999997</v>
      </c>
      <c r="D542" s="4">
        <v>3.4000000000000002E-2</v>
      </c>
      <c r="E542">
        <v>17.344999999999999</v>
      </c>
      <c r="F542" s="4">
        <v>0</v>
      </c>
    </row>
    <row r="543" spans="2:6">
      <c r="B543" t="s">
        <v>1324</v>
      </c>
      <c r="C543" s="4">
        <v>0.46100000000000002</v>
      </c>
      <c r="D543" s="4">
        <v>6.3E-2</v>
      </c>
      <c r="E543">
        <v>7.3070000000000004</v>
      </c>
      <c r="F543" s="4">
        <v>0</v>
      </c>
    </row>
    <row r="544" spans="2:6">
      <c r="B544" t="s">
        <v>1325</v>
      </c>
      <c r="C544" s="4">
        <v>0.57699999999999996</v>
      </c>
      <c r="D544" s="4">
        <v>4.5999999999999999E-2</v>
      </c>
      <c r="E544">
        <v>12.592000000000001</v>
      </c>
      <c r="F544" s="4">
        <v>0</v>
      </c>
    </row>
    <row r="545" spans="2:6">
      <c r="B545" t="s">
        <v>1326</v>
      </c>
      <c r="C545" s="4">
        <v>0.46200000000000002</v>
      </c>
      <c r="D545" s="4">
        <v>5.1999999999999998E-2</v>
      </c>
      <c r="E545">
        <v>8.952</v>
      </c>
      <c r="F545" s="4">
        <v>0</v>
      </c>
    </row>
    <row r="546" spans="2:6">
      <c r="B546" t="s">
        <v>1328</v>
      </c>
      <c r="C546" s="4">
        <v>0.44800000000000001</v>
      </c>
      <c r="D546" s="4">
        <v>4.5999999999999999E-2</v>
      </c>
      <c r="E546">
        <v>9.8070000000000004</v>
      </c>
      <c r="F546" s="4">
        <v>0</v>
      </c>
    </row>
    <row r="547" spans="2:6">
      <c r="B547" t="s">
        <v>1329</v>
      </c>
      <c r="C547" s="4">
        <v>0.57799999999999996</v>
      </c>
      <c r="D547" s="4">
        <v>4.3999999999999997E-2</v>
      </c>
      <c r="E547">
        <v>13.222</v>
      </c>
      <c r="F547" s="4">
        <v>0</v>
      </c>
    </row>
    <row r="548" spans="2:6">
      <c r="B548" t="s">
        <v>1330</v>
      </c>
      <c r="C548" s="4">
        <v>0.54400000000000004</v>
      </c>
      <c r="D548" s="4">
        <v>4.3999999999999997E-2</v>
      </c>
      <c r="E548">
        <v>12.255000000000001</v>
      </c>
      <c r="F548" s="4">
        <v>0</v>
      </c>
    </row>
    <row r="549" spans="2:6">
      <c r="B549" t="s">
        <v>1332</v>
      </c>
      <c r="C549" s="4">
        <v>0.84199999999999997</v>
      </c>
      <c r="D549" s="4">
        <v>2.1000000000000001E-2</v>
      </c>
      <c r="E549">
        <v>40.448</v>
      </c>
      <c r="F549" s="4">
        <v>0</v>
      </c>
    </row>
    <row r="550" spans="2:6">
      <c r="B550" t="s">
        <v>1333</v>
      </c>
      <c r="C550" s="4">
        <v>0.81299999999999994</v>
      </c>
      <c r="D550" s="4">
        <v>2.1999999999999999E-2</v>
      </c>
      <c r="E550">
        <v>36.883000000000003</v>
      </c>
      <c r="F550" s="4">
        <v>0</v>
      </c>
    </row>
    <row r="551" spans="2:6">
      <c r="B551" t="s">
        <v>1334</v>
      </c>
      <c r="C551" s="4">
        <v>0.53800000000000003</v>
      </c>
      <c r="D551" s="4">
        <v>0.04</v>
      </c>
      <c r="E551">
        <v>13.422000000000001</v>
      </c>
      <c r="F551" s="4">
        <v>0</v>
      </c>
    </row>
    <row r="552" spans="2:6">
      <c r="B552" s="6" t="s">
        <v>1336</v>
      </c>
      <c r="C552" s="14">
        <v>0.16400000000000001</v>
      </c>
      <c r="D552" s="4">
        <v>3.3000000000000002E-2</v>
      </c>
      <c r="E552">
        <v>4.92</v>
      </c>
      <c r="F552" s="4">
        <v>0</v>
      </c>
    </row>
    <row r="553" spans="2:6">
      <c r="B553" s="6" t="s">
        <v>1337</v>
      </c>
      <c r="C553" s="14">
        <v>0.17899999999999999</v>
      </c>
      <c r="D553" s="4">
        <v>0.03</v>
      </c>
      <c r="E553">
        <v>6.0049999999999999</v>
      </c>
      <c r="F553" s="4">
        <v>0</v>
      </c>
    </row>
    <row r="555" spans="2:6">
      <c r="B555" t="s">
        <v>1306</v>
      </c>
      <c r="C555" s="4" t="s">
        <v>1266</v>
      </c>
    </row>
    <row r="556" spans="2:6">
      <c r="B556" t="s">
        <v>1304</v>
      </c>
      <c r="C556" s="4" t="s">
        <v>1267</v>
      </c>
      <c r="D556" s="4" t="s">
        <v>1268</v>
      </c>
      <c r="E556" t="s">
        <v>1269</v>
      </c>
      <c r="F556" s="4" t="s">
        <v>1270</v>
      </c>
    </row>
    <row r="558" spans="2:6">
      <c r="B558" s="6" t="s">
        <v>1312</v>
      </c>
      <c r="C558" s="14">
        <v>0.69499999999999995</v>
      </c>
      <c r="D558" s="4">
        <v>3.4000000000000002E-2</v>
      </c>
      <c r="E558">
        <v>20.167999999999999</v>
      </c>
      <c r="F558" s="4">
        <v>0</v>
      </c>
    </row>
    <row r="559" spans="2:6">
      <c r="B559" s="6" t="s">
        <v>1319</v>
      </c>
      <c r="C559" s="14">
        <v>0.27700000000000002</v>
      </c>
      <c r="D559" s="4">
        <v>4.1000000000000002E-2</v>
      </c>
      <c r="E559">
        <v>6.7850000000000001</v>
      </c>
      <c r="F559" s="4">
        <v>0</v>
      </c>
    </row>
    <row r="560" spans="2:6">
      <c r="B560" s="6" t="s">
        <v>1323</v>
      </c>
      <c r="C560" s="14">
        <v>0.40100000000000002</v>
      </c>
      <c r="D560" s="4">
        <v>4.9000000000000002E-2</v>
      </c>
      <c r="E560">
        <v>8.2219999999999995</v>
      </c>
      <c r="F560" s="4">
        <v>0</v>
      </c>
    </row>
    <row r="561" spans="2:6">
      <c r="B561" s="6" t="s">
        <v>1327</v>
      </c>
      <c r="C561" s="14">
        <v>0.313</v>
      </c>
      <c r="D561" s="4">
        <v>4.3999999999999997E-2</v>
      </c>
      <c r="E561">
        <v>7.093</v>
      </c>
      <c r="F561" s="4">
        <v>0</v>
      </c>
    </row>
    <row r="562" spans="2:6">
      <c r="B562" s="6" t="s">
        <v>1331</v>
      </c>
      <c r="C562" s="14">
        <v>0.60499999999999998</v>
      </c>
      <c r="D562" s="4">
        <v>3.5000000000000003E-2</v>
      </c>
      <c r="E562">
        <v>17.097999999999999</v>
      </c>
      <c r="F562" s="4">
        <v>0</v>
      </c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workbookViewId="0">
      <selection activeCell="L7" sqref="L7"/>
    </sheetView>
  </sheetViews>
  <sheetFormatPr defaultColWidth="10.796875" defaultRowHeight="15.6"/>
  <cols>
    <col min="12" max="12" width="11" customWidth="1"/>
  </cols>
  <sheetData>
    <row r="1" spans="1:18">
      <c r="A1" t="s">
        <v>1415</v>
      </c>
      <c r="L1" s="45" t="s">
        <v>1424</v>
      </c>
      <c r="M1" s="45"/>
      <c r="N1" s="45"/>
      <c r="O1" s="45"/>
      <c r="P1" s="45"/>
      <c r="Q1" s="45"/>
    </row>
    <row r="2" spans="1:18">
      <c r="A2" t="s">
        <v>1279</v>
      </c>
      <c r="B2" t="s">
        <v>1280</v>
      </c>
      <c r="C2" t="s">
        <v>1281</v>
      </c>
      <c r="D2" t="s">
        <v>161</v>
      </c>
      <c r="E2" t="s">
        <v>1282</v>
      </c>
      <c r="L2" s="60"/>
      <c r="M2" s="87" t="s">
        <v>1360</v>
      </c>
      <c r="N2" s="87"/>
      <c r="O2" s="87"/>
      <c r="P2" s="87"/>
      <c r="Q2" s="87"/>
    </row>
    <row r="3" spans="1:18">
      <c r="L3" s="59" t="s">
        <v>1361</v>
      </c>
      <c r="M3" s="59" t="s">
        <v>1349</v>
      </c>
      <c r="N3" s="59" t="s">
        <v>1350</v>
      </c>
      <c r="O3" s="59" t="s">
        <v>1351</v>
      </c>
      <c r="P3" s="59" t="s">
        <v>1352</v>
      </c>
      <c r="Q3" s="59" t="s">
        <v>1353</v>
      </c>
    </row>
    <row r="4" spans="1:18">
      <c r="B4" t="s">
        <v>1283</v>
      </c>
      <c r="C4" t="s">
        <v>1416</v>
      </c>
      <c r="L4" s="52" t="s">
        <v>1362</v>
      </c>
      <c r="M4" s="47">
        <v>0.92700000000000005</v>
      </c>
      <c r="N4" s="47">
        <v>0.318</v>
      </c>
      <c r="O4" s="45">
        <v>-4.0000000000000001E-3</v>
      </c>
      <c r="P4" s="47">
        <v>0.55700000000000005</v>
      </c>
      <c r="Q4" s="47">
        <v>0.41199999999999998</v>
      </c>
    </row>
    <row r="5" spans="1:18">
      <c r="B5" t="s">
        <v>1399</v>
      </c>
      <c r="C5">
        <v>335</v>
      </c>
      <c r="L5" s="52"/>
      <c r="M5" s="53" t="s">
        <v>1358</v>
      </c>
      <c r="N5" s="53" t="s">
        <v>1358</v>
      </c>
      <c r="O5" s="54" t="s">
        <v>1418</v>
      </c>
      <c r="P5" s="53" t="s">
        <v>1358</v>
      </c>
      <c r="Q5" s="53" t="s">
        <v>1358</v>
      </c>
    </row>
    <row r="6" spans="1:18">
      <c r="B6" t="s">
        <v>1270</v>
      </c>
      <c r="C6">
        <v>0</v>
      </c>
      <c r="L6" s="61" t="s">
        <v>1404</v>
      </c>
      <c r="M6" s="56" t="s">
        <v>1419</v>
      </c>
      <c r="N6" s="62" t="s">
        <v>1420</v>
      </c>
      <c r="O6" s="56" t="s">
        <v>1421</v>
      </c>
      <c r="P6" s="56" t="s">
        <v>1422</v>
      </c>
      <c r="Q6" s="56" t="s">
        <v>1423</v>
      </c>
    </row>
    <row r="7" spans="1:18">
      <c r="B7" t="s">
        <v>1305</v>
      </c>
      <c r="C7">
        <v>1.1107</v>
      </c>
      <c r="L7" s="45" t="s">
        <v>1417</v>
      </c>
      <c r="M7" s="45"/>
      <c r="N7" s="45"/>
      <c r="O7" s="45"/>
      <c r="P7" s="45"/>
      <c r="Q7" s="45"/>
    </row>
    <row r="9" spans="1:18">
      <c r="A9" t="s">
        <v>169</v>
      </c>
      <c r="B9" t="s">
        <v>1284</v>
      </c>
      <c r="C9" t="s">
        <v>1285</v>
      </c>
      <c r="D9" t="s">
        <v>1286</v>
      </c>
      <c r="E9" t="s">
        <v>1287</v>
      </c>
      <c r="F9" t="s">
        <v>1288</v>
      </c>
      <c r="G9" t="s">
        <v>1289</v>
      </c>
    </row>
    <row r="11" spans="1:18">
      <c r="B11" t="s">
        <v>1267</v>
      </c>
      <c r="C11">
        <v>4.9000000000000002E-2</v>
      </c>
    </row>
    <row r="12" spans="1:18">
      <c r="B12">
        <v>90</v>
      </c>
      <c r="C12" t="s">
        <v>1401</v>
      </c>
      <c r="D12" t="s">
        <v>1402</v>
      </c>
      <c r="E12">
        <v>4.3999999999999997E-2</v>
      </c>
      <c r="F12">
        <v>5.2999999999999999E-2</v>
      </c>
    </row>
    <row r="13" spans="1:18">
      <c r="B13" t="s">
        <v>1290</v>
      </c>
      <c r="C13" t="s">
        <v>169</v>
      </c>
      <c r="D13" t="s">
        <v>1291</v>
      </c>
      <c r="E13">
        <v>0.05</v>
      </c>
      <c r="F13">
        <v>0.72499999999999998</v>
      </c>
    </row>
    <row r="14" spans="1:18">
      <c r="N14" t="s">
        <v>1271</v>
      </c>
      <c r="O14" t="s">
        <v>1277</v>
      </c>
    </row>
    <row r="15" spans="1:18">
      <c r="A15" t="s">
        <v>1292</v>
      </c>
      <c r="N15" t="s">
        <v>1338</v>
      </c>
      <c r="O15">
        <v>0.92700000000000005</v>
      </c>
      <c r="P15">
        <v>1.7999999999999999E-2</v>
      </c>
      <c r="Q15">
        <v>52.311</v>
      </c>
      <c r="R15">
        <v>0</v>
      </c>
    </row>
    <row r="17" spans="1:18">
      <c r="B17" t="s">
        <v>171</v>
      </c>
      <c r="C17">
        <v>0.94299999999999995</v>
      </c>
      <c r="N17" t="s">
        <v>1273</v>
      </c>
      <c r="O17" t="s">
        <v>1277</v>
      </c>
    </row>
    <row r="18" spans="1:18">
      <c r="B18" t="s">
        <v>172</v>
      </c>
      <c r="C18">
        <v>0.92</v>
      </c>
      <c r="N18" t="s">
        <v>1338</v>
      </c>
      <c r="O18">
        <v>0.318</v>
      </c>
      <c r="P18">
        <v>4.3999999999999997E-2</v>
      </c>
      <c r="Q18">
        <v>7.165</v>
      </c>
      <c r="R18">
        <v>0</v>
      </c>
    </row>
    <row r="20" spans="1:18">
      <c r="A20" t="s">
        <v>1279</v>
      </c>
      <c r="B20" t="s">
        <v>1280</v>
      </c>
      <c r="C20" t="s">
        <v>1281</v>
      </c>
      <c r="D20" t="s">
        <v>161</v>
      </c>
      <c r="E20" t="s">
        <v>1282</v>
      </c>
      <c r="F20" t="s">
        <v>1296</v>
      </c>
      <c r="G20" t="s">
        <v>1297</v>
      </c>
      <c r="H20" t="s">
        <v>1298</v>
      </c>
      <c r="I20" t="s">
        <v>161</v>
      </c>
      <c r="N20" t="s">
        <v>1274</v>
      </c>
      <c r="O20" t="s">
        <v>1277</v>
      </c>
    </row>
    <row r="21" spans="1:18">
      <c r="N21" t="s">
        <v>1338</v>
      </c>
      <c r="O21">
        <v>-4.0000000000000001E-3</v>
      </c>
      <c r="P21">
        <v>5.7000000000000002E-2</v>
      </c>
      <c r="Q21">
        <v>-6.2E-2</v>
      </c>
      <c r="R21">
        <v>0.95</v>
      </c>
    </row>
    <row r="22" spans="1:18">
      <c r="B22" t="s">
        <v>1283</v>
      </c>
      <c r="C22">
        <v>9522.33</v>
      </c>
    </row>
    <row r="23" spans="1:18">
      <c r="B23" t="s">
        <v>1399</v>
      </c>
      <c r="C23" t="s">
        <v>1281</v>
      </c>
      <c r="D23" t="s">
        <v>1400</v>
      </c>
      <c r="E23">
        <v>465</v>
      </c>
      <c r="N23" t="s">
        <v>1275</v>
      </c>
      <c r="O23" t="s">
        <v>1277</v>
      </c>
    </row>
    <row r="24" spans="1:18">
      <c r="B24" t="s">
        <v>1270</v>
      </c>
      <c r="C24">
        <v>0</v>
      </c>
      <c r="N24" t="s">
        <v>1338</v>
      </c>
      <c r="O24">
        <v>0.55700000000000005</v>
      </c>
      <c r="P24">
        <v>0.05</v>
      </c>
      <c r="Q24">
        <v>11.071</v>
      </c>
      <c r="R24">
        <v>0</v>
      </c>
    </row>
    <row r="26" spans="1:18">
      <c r="A26" t="s">
        <v>173</v>
      </c>
      <c r="B26" t="s">
        <v>1293</v>
      </c>
      <c r="C26" t="s">
        <v>1294</v>
      </c>
      <c r="D26" t="s">
        <v>1285</v>
      </c>
      <c r="E26" t="s">
        <v>1286</v>
      </c>
      <c r="F26" t="s">
        <v>1295</v>
      </c>
      <c r="N26" t="s">
        <v>1276</v>
      </c>
      <c r="O26" t="s">
        <v>1277</v>
      </c>
    </row>
    <row r="27" spans="1:18">
      <c r="N27" t="s">
        <v>1338</v>
      </c>
      <c r="O27">
        <v>0.41199999999999998</v>
      </c>
      <c r="P27">
        <v>4.8000000000000001E-2</v>
      </c>
      <c r="Q27">
        <v>8.641</v>
      </c>
      <c r="R27">
        <v>0</v>
      </c>
    </row>
    <row r="28" spans="1:18">
      <c r="B28" t="s">
        <v>1283</v>
      </c>
      <c r="C28">
        <v>0.05</v>
      </c>
    </row>
    <row r="29" spans="1:18">
      <c r="N29" t="s">
        <v>1271</v>
      </c>
      <c r="O29">
        <v>0.85899999999999999</v>
      </c>
      <c r="P29">
        <v>3.3000000000000002E-2</v>
      </c>
      <c r="Q29">
        <v>26.155999999999999</v>
      </c>
      <c r="R29">
        <v>0</v>
      </c>
    </row>
    <row r="30" spans="1:18">
      <c r="A30" t="s">
        <v>1264</v>
      </c>
      <c r="B30" t="s">
        <v>1265</v>
      </c>
      <c r="N30" t="s">
        <v>1273</v>
      </c>
      <c r="O30">
        <v>0.10100000000000001</v>
      </c>
      <c r="P30">
        <v>2.8000000000000001E-2</v>
      </c>
      <c r="Q30">
        <v>3.5819999999999999</v>
      </c>
      <c r="R30">
        <v>0</v>
      </c>
    </row>
    <row r="31" spans="1:18">
      <c r="N31" t="s">
        <v>1274</v>
      </c>
      <c r="O31">
        <v>0</v>
      </c>
      <c r="P31">
        <v>0</v>
      </c>
      <c r="Q31">
        <v>3.1E-2</v>
      </c>
      <c r="R31">
        <v>0.97499999999999998</v>
      </c>
    </row>
    <row r="32" spans="1:18">
      <c r="B32" t="s">
        <v>1266</v>
      </c>
      <c r="N32" t="s">
        <v>1275</v>
      </c>
      <c r="O32">
        <v>0.31</v>
      </c>
      <c r="P32">
        <v>5.6000000000000001E-2</v>
      </c>
      <c r="Q32">
        <v>5.5359999999999996</v>
      </c>
      <c r="R32">
        <v>0</v>
      </c>
    </row>
    <row r="33" spans="2:18">
      <c r="B33" t="s">
        <v>1267</v>
      </c>
      <c r="C33" t="s">
        <v>1268</v>
      </c>
      <c r="D33" t="s">
        <v>1269</v>
      </c>
      <c r="E33" t="s">
        <v>1270</v>
      </c>
      <c r="N33" t="s">
        <v>1276</v>
      </c>
      <c r="O33">
        <v>0.17</v>
      </c>
      <c r="P33">
        <v>3.9E-2</v>
      </c>
      <c r="Q33">
        <v>4.3209999999999997</v>
      </c>
      <c r="R33">
        <v>0</v>
      </c>
    </row>
    <row r="35" spans="2:18">
      <c r="B35" t="s">
        <v>1271</v>
      </c>
      <c r="C35" t="s">
        <v>1272</v>
      </c>
    </row>
    <row r="36" spans="2:18">
      <c r="B36" t="s">
        <v>82</v>
      </c>
      <c r="C36" s="6">
        <v>0.82399999999999995</v>
      </c>
      <c r="D36">
        <v>2.5000000000000001E-2</v>
      </c>
      <c r="E36">
        <v>33.597000000000001</v>
      </c>
      <c r="F36">
        <v>0</v>
      </c>
    </row>
    <row r="37" spans="2:18">
      <c r="B37" t="s">
        <v>83</v>
      </c>
      <c r="C37" s="6">
        <v>0.81799999999999995</v>
      </c>
      <c r="D37">
        <v>2.5000000000000001E-2</v>
      </c>
      <c r="E37">
        <v>32.094999999999999</v>
      </c>
      <c r="F37">
        <v>0</v>
      </c>
    </row>
    <row r="38" spans="2:18">
      <c r="B38" t="s">
        <v>84</v>
      </c>
      <c r="C38" s="6">
        <v>0.75600000000000001</v>
      </c>
      <c r="D38">
        <v>2.7E-2</v>
      </c>
      <c r="E38">
        <v>28.204000000000001</v>
      </c>
      <c r="F38">
        <v>0</v>
      </c>
    </row>
    <row r="39" spans="2:18">
      <c r="B39" t="s">
        <v>88</v>
      </c>
      <c r="C39" s="6">
        <v>0.65300000000000002</v>
      </c>
      <c r="D39">
        <v>3.2000000000000001E-2</v>
      </c>
      <c r="E39">
        <v>20.334</v>
      </c>
      <c r="F39">
        <v>0</v>
      </c>
    </row>
    <row r="40" spans="2:18">
      <c r="B40" t="s">
        <v>89</v>
      </c>
      <c r="C40" s="6">
        <v>0.79</v>
      </c>
      <c r="D40">
        <v>2.8000000000000001E-2</v>
      </c>
      <c r="E40">
        <v>28.170999999999999</v>
      </c>
      <c r="F40">
        <v>0</v>
      </c>
    </row>
    <row r="41" spans="2:18">
      <c r="B41" t="s">
        <v>96</v>
      </c>
      <c r="C41" s="6">
        <v>0.71099999999999997</v>
      </c>
      <c r="D41">
        <v>2.9000000000000001E-2</v>
      </c>
      <c r="E41">
        <v>24.556999999999999</v>
      </c>
      <c r="F41">
        <v>0</v>
      </c>
    </row>
    <row r="42" spans="2:18">
      <c r="B42" t="s">
        <v>98</v>
      </c>
      <c r="C42" s="6">
        <v>0.625</v>
      </c>
      <c r="D42">
        <v>3.6999999999999998E-2</v>
      </c>
      <c r="E42">
        <v>17.111000000000001</v>
      </c>
      <c r="F42">
        <v>0</v>
      </c>
    </row>
    <row r="43" spans="2:18">
      <c r="B43" t="s">
        <v>103</v>
      </c>
      <c r="C43">
        <v>-2.1999999999999999E-2</v>
      </c>
      <c r="D43">
        <v>2.8000000000000001E-2</v>
      </c>
      <c r="E43">
        <v>-0.77600000000000002</v>
      </c>
      <c r="F43">
        <v>0.437</v>
      </c>
    </row>
    <row r="44" spans="2:18">
      <c r="B44" t="s">
        <v>105</v>
      </c>
      <c r="C44">
        <v>5.1999999999999998E-2</v>
      </c>
      <c r="D44">
        <v>2.9000000000000001E-2</v>
      </c>
      <c r="E44">
        <v>1.7589999999999999</v>
      </c>
      <c r="F44">
        <v>7.9000000000000001E-2</v>
      </c>
    </row>
    <row r="45" spans="2:18">
      <c r="B45" t="s">
        <v>110</v>
      </c>
      <c r="C45">
        <v>-4.5999999999999999E-2</v>
      </c>
      <c r="D45">
        <v>2.5999999999999999E-2</v>
      </c>
      <c r="E45">
        <v>-1.8120000000000001</v>
      </c>
      <c r="F45">
        <v>7.0000000000000007E-2</v>
      </c>
    </row>
    <row r="46" spans="2:18">
      <c r="B46" t="s">
        <v>111</v>
      </c>
      <c r="C46">
        <v>1.0999999999999999E-2</v>
      </c>
      <c r="D46">
        <v>3.2000000000000001E-2</v>
      </c>
      <c r="E46">
        <v>0.32700000000000001</v>
      </c>
      <c r="F46">
        <v>0.74399999999999999</v>
      </c>
    </row>
    <row r="47" spans="2:18">
      <c r="B47" t="s">
        <v>115</v>
      </c>
      <c r="C47">
        <v>1.4E-2</v>
      </c>
      <c r="D47">
        <v>2.9000000000000001E-2</v>
      </c>
      <c r="E47">
        <v>0.499</v>
      </c>
      <c r="F47">
        <v>0.61799999999999999</v>
      </c>
    </row>
    <row r="48" spans="2:18">
      <c r="B48" t="s">
        <v>120</v>
      </c>
      <c r="C48">
        <v>-9.9000000000000005E-2</v>
      </c>
      <c r="D48">
        <v>2.8000000000000001E-2</v>
      </c>
      <c r="E48">
        <v>-3.5350000000000001</v>
      </c>
      <c r="F48">
        <v>0</v>
      </c>
    </row>
    <row r="49" spans="2:6">
      <c r="B49" t="s">
        <v>121</v>
      </c>
      <c r="C49">
        <v>4.2000000000000003E-2</v>
      </c>
      <c r="D49">
        <v>3.3000000000000002E-2</v>
      </c>
      <c r="E49">
        <v>1.2869999999999999</v>
      </c>
      <c r="F49">
        <v>0.19800000000000001</v>
      </c>
    </row>
    <row r="50" spans="2:6">
      <c r="B50" t="s">
        <v>123</v>
      </c>
      <c r="C50">
        <v>-9.5000000000000001E-2</v>
      </c>
      <c r="D50">
        <v>2.8000000000000001E-2</v>
      </c>
      <c r="E50">
        <v>-3.3370000000000002</v>
      </c>
      <c r="F50">
        <v>1E-3</v>
      </c>
    </row>
    <row r="51" spans="2:6">
      <c r="B51" t="s">
        <v>124</v>
      </c>
      <c r="C51">
        <v>-3.5999999999999997E-2</v>
      </c>
      <c r="D51">
        <v>0.02</v>
      </c>
      <c r="E51">
        <v>-1.81</v>
      </c>
      <c r="F51">
        <v>7.0000000000000007E-2</v>
      </c>
    </row>
    <row r="52" spans="2:6">
      <c r="B52" t="s">
        <v>126</v>
      </c>
      <c r="C52">
        <v>0</v>
      </c>
      <c r="D52">
        <v>2.5000000000000001E-2</v>
      </c>
      <c r="E52">
        <v>-7.0000000000000001E-3</v>
      </c>
      <c r="F52">
        <v>0.99399999999999999</v>
      </c>
    </row>
    <row r="53" spans="2:6">
      <c r="B53" t="s">
        <v>129</v>
      </c>
      <c r="C53">
        <v>7.3999999999999996E-2</v>
      </c>
      <c r="D53">
        <v>2.8000000000000001E-2</v>
      </c>
      <c r="E53">
        <v>2.6749999999999998</v>
      </c>
      <c r="F53">
        <v>7.0000000000000001E-3</v>
      </c>
    </row>
    <row r="54" spans="2:6">
      <c r="B54" t="s">
        <v>130</v>
      </c>
      <c r="C54">
        <v>-2.4E-2</v>
      </c>
      <c r="D54">
        <v>3.4000000000000002E-2</v>
      </c>
      <c r="E54">
        <v>-0.71299999999999997</v>
      </c>
      <c r="F54">
        <v>0.47599999999999998</v>
      </c>
    </row>
    <row r="55" spans="2:6">
      <c r="B55" t="s">
        <v>132</v>
      </c>
      <c r="C55">
        <v>7.2999999999999995E-2</v>
      </c>
      <c r="D55">
        <v>0.03</v>
      </c>
      <c r="E55">
        <v>2.4350000000000001</v>
      </c>
      <c r="F55">
        <v>1.4999999999999999E-2</v>
      </c>
    </row>
    <row r="56" spans="2:6">
      <c r="B56" t="s">
        <v>141</v>
      </c>
      <c r="C56">
        <v>0.02</v>
      </c>
      <c r="D56">
        <v>3.5000000000000003E-2</v>
      </c>
      <c r="E56">
        <v>0.58599999999999997</v>
      </c>
      <c r="F56">
        <v>0.55800000000000005</v>
      </c>
    </row>
    <row r="57" spans="2:6">
      <c r="B57" t="s">
        <v>142</v>
      </c>
      <c r="C57">
        <v>-4.9000000000000002E-2</v>
      </c>
      <c r="D57">
        <v>3.1E-2</v>
      </c>
      <c r="E57">
        <v>-1.5660000000000001</v>
      </c>
      <c r="F57">
        <v>0.11700000000000001</v>
      </c>
    </row>
    <row r="58" spans="2:6">
      <c r="B58" t="s">
        <v>147</v>
      </c>
      <c r="C58">
        <v>4.7E-2</v>
      </c>
      <c r="D58">
        <v>3.2000000000000001E-2</v>
      </c>
      <c r="E58">
        <v>1.474</v>
      </c>
      <c r="F58">
        <v>0.14000000000000001</v>
      </c>
    </row>
    <row r="59" spans="2:6">
      <c r="B59" t="s">
        <v>152</v>
      </c>
      <c r="C59">
        <v>-6.9000000000000006E-2</v>
      </c>
      <c r="D59">
        <v>2.8000000000000001E-2</v>
      </c>
      <c r="E59">
        <v>-2.4180000000000001</v>
      </c>
      <c r="F59">
        <v>1.6E-2</v>
      </c>
    </row>
    <row r="60" spans="2:6">
      <c r="B60" t="s">
        <v>156</v>
      </c>
      <c r="C60">
        <v>0.02</v>
      </c>
      <c r="D60">
        <v>3.4000000000000002E-2</v>
      </c>
      <c r="E60">
        <v>0.59899999999999998</v>
      </c>
      <c r="F60">
        <v>0.54900000000000004</v>
      </c>
    </row>
    <row r="61" spans="2:6">
      <c r="B61" t="s">
        <v>159</v>
      </c>
      <c r="C61">
        <v>-3.4000000000000002E-2</v>
      </c>
      <c r="D61">
        <v>2.7E-2</v>
      </c>
      <c r="E61">
        <v>-1.236</v>
      </c>
      <c r="F61">
        <v>0.217</v>
      </c>
    </row>
    <row r="63" spans="2:6">
      <c r="B63" t="s">
        <v>1273</v>
      </c>
      <c r="C63" t="s">
        <v>1272</v>
      </c>
    </row>
    <row r="64" spans="2:6">
      <c r="B64" t="s">
        <v>82</v>
      </c>
      <c r="C64">
        <v>-6.7000000000000004E-2</v>
      </c>
      <c r="D64">
        <v>2.9000000000000001E-2</v>
      </c>
      <c r="E64">
        <v>-2.2839999999999998</v>
      </c>
      <c r="F64">
        <v>2.1999999999999999E-2</v>
      </c>
    </row>
    <row r="65" spans="2:6">
      <c r="B65" t="s">
        <v>83</v>
      </c>
      <c r="C65">
        <v>-4.3999999999999997E-2</v>
      </c>
      <c r="D65">
        <v>2.8000000000000001E-2</v>
      </c>
      <c r="E65">
        <v>-1.5549999999999999</v>
      </c>
      <c r="F65">
        <v>0.12</v>
      </c>
    </row>
    <row r="66" spans="2:6">
      <c r="B66" t="s">
        <v>84</v>
      </c>
      <c r="C66">
        <v>1.6E-2</v>
      </c>
      <c r="D66">
        <v>2.3E-2</v>
      </c>
      <c r="E66">
        <v>0.67400000000000004</v>
      </c>
      <c r="F66">
        <v>0.5</v>
      </c>
    </row>
    <row r="67" spans="2:6">
      <c r="B67" t="s">
        <v>88</v>
      </c>
      <c r="C67">
        <v>0.14199999999999999</v>
      </c>
      <c r="D67">
        <v>3.6999999999999998E-2</v>
      </c>
      <c r="E67">
        <v>3.8719999999999999</v>
      </c>
      <c r="F67">
        <v>0</v>
      </c>
    </row>
    <row r="68" spans="2:6">
      <c r="B68" t="s">
        <v>89</v>
      </c>
      <c r="C68">
        <v>-1.4999999999999999E-2</v>
      </c>
      <c r="D68">
        <v>2.3E-2</v>
      </c>
      <c r="E68">
        <v>-0.64500000000000002</v>
      </c>
      <c r="F68">
        <v>0.51900000000000002</v>
      </c>
    </row>
    <row r="69" spans="2:6">
      <c r="B69" t="s">
        <v>96</v>
      </c>
      <c r="C69">
        <v>0.13200000000000001</v>
      </c>
      <c r="D69">
        <v>3.5000000000000003E-2</v>
      </c>
      <c r="E69">
        <v>3.726</v>
      </c>
      <c r="F69">
        <v>0</v>
      </c>
    </row>
    <row r="70" spans="2:6">
      <c r="B70" t="s">
        <v>98</v>
      </c>
      <c r="C70">
        <v>0.127</v>
      </c>
      <c r="D70">
        <v>3.4000000000000002E-2</v>
      </c>
      <c r="E70">
        <v>3.7330000000000001</v>
      </c>
      <c r="F70">
        <v>0</v>
      </c>
    </row>
    <row r="71" spans="2:6">
      <c r="B71" t="s">
        <v>103</v>
      </c>
      <c r="C71" s="6">
        <v>0.81299999999999994</v>
      </c>
      <c r="D71">
        <v>2.3E-2</v>
      </c>
      <c r="E71">
        <v>36.057000000000002</v>
      </c>
      <c r="F71">
        <v>0</v>
      </c>
    </row>
    <row r="72" spans="2:6">
      <c r="B72" t="s">
        <v>105</v>
      </c>
      <c r="C72" s="6">
        <v>0.77300000000000002</v>
      </c>
      <c r="D72">
        <v>2.5999999999999999E-2</v>
      </c>
      <c r="E72">
        <v>29.196999999999999</v>
      </c>
      <c r="F72">
        <v>0</v>
      </c>
    </row>
    <row r="73" spans="2:6">
      <c r="B73" t="s">
        <v>110</v>
      </c>
      <c r="C73" s="6">
        <v>0.89200000000000002</v>
      </c>
      <c r="D73">
        <v>0.02</v>
      </c>
      <c r="E73">
        <v>44.14</v>
      </c>
      <c r="F73">
        <v>0</v>
      </c>
    </row>
    <row r="74" spans="2:6">
      <c r="B74" t="s">
        <v>111</v>
      </c>
      <c r="C74" s="6">
        <v>0.63400000000000001</v>
      </c>
      <c r="D74">
        <v>3.5000000000000003E-2</v>
      </c>
      <c r="E74">
        <v>17.989999999999998</v>
      </c>
      <c r="F74">
        <v>0</v>
      </c>
    </row>
    <row r="75" spans="2:6">
      <c r="B75" t="s">
        <v>115</v>
      </c>
      <c r="C75" s="6">
        <v>0.76500000000000001</v>
      </c>
      <c r="D75">
        <v>2.5000000000000001E-2</v>
      </c>
      <c r="E75">
        <v>30.704999999999998</v>
      </c>
      <c r="F75">
        <v>0</v>
      </c>
    </row>
    <row r="76" spans="2:6">
      <c r="B76" t="s">
        <v>120</v>
      </c>
      <c r="C76">
        <v>-0.02</v>
      </c>
      <c r="D76">
        <v>0.02</v>
      </c>
      <c r="E76">
        <v>-1.004</v>
      </c>
      <c r="F76">
        <v>0.315</v>
      </c>
    </row>
    <row r="77" spans="2:6">
      <c r="B77" t="s">
        <v>121</v>
      </c>
      <c r="C77">
        <v>-5.3999999999999999E-2</v>
      </c>
      <c r="D77">
        <v>3.1E-2</v>
      </c>
      <c r="E77">
        <v>-1.7330000000000001</v>
      </c>
      <c r="F77">
        <v>8.3000000000000004E-2</v>
      </c>
    </row>
    <row r="78" spans="2:6">
      <c r="B78" t="s">
        <v>123</v>
      </c>
      <c r="C78">
        <v>-1.4999999999999999E-2</v>
      </c>
      <c r="D78">
        <v>0.02</v>
      </c>
      <c r="E78">
        <v>-0.72799999999999998</v>
      </c>
      <c r="F78">
        <v>0.46700000000000003</v>
      </c>
    </row>
    <row r="79" spans="2:6">
      <c r="B79" t="s">
        <v>124</v>
      </c>
      <c r="C79">
        <v>6.0000000000000001E-3</v>
      </c>
      <c r="D79">
        <v>1.7000000000000001E-2</v>
      </c>
      <c r="E79">
        <v>0.35299999999999998</v>
      </c>
      <c r="F79">
        <v>0.72399999999999998</v>
      </c>
    </row>
    <row r="80" spans="2:6">
      <c r="B80" t="s">
        <v>126</v>
      </c>
      <c r="C80">
        <v>0.05</v>
      </c>
      <c r="D80">
        <v>0.03</v>
      </c>
      <c r="E80">
        <v>1.677</v>
      </c>
      <c r="F80">
        <v>9.2999999999999999E-2</v>
      </c>
    </row>
    <row r="81" spans="2:6">
      <c r="B81" t="s">
        <v>129</v>
      </c>
      <c r="C81">
        <v>-3.3000000000000002E-2</v>
      </c>
      <c r="D81">
        <v>2.1999999999999999E-2</v>
      </c>
      <c r="E81">
        <v>-1.5169999999999999</v>
      </c>
      <c r="F81">
        <v>0.129</v>
      </c>
    </row>
    <row r="82" spans="2:6">
      <c r="B82" t="s">
        <v>130</v>
      </c>
      <c r="C82">
        <v>2.5000000000000001E-2</v>
      </c>
      <c r="D82">
        <v>0.03</v>
      </c>
      <c r="E82">
        <v>0.83699999999999997</v>
      </c>
      <c r="F82">
        <v>0.40300000000000002</v>
      </c>
    </row>
    <row r="83" spans="2:6">
      <c r="B83" t="s">
        <v>132</v>
      </c>
      <c r="C83">
        <v>4.2000000000000003E-2</v>
      </c>
      <c r="D83">
        <v>2.9000000000000001E-2</v>
      </c>
      <c r="E83">
        <v>1.4510000000000001</v>
      </c>
      <c r="F83">
        <v>0.14699999999999999</v>
      </c>
    </row>
    <row r="84" spans="2:6">
      <c r="B84" t="s">
        <v>141</v>
      </c>
      <c r="C84">
        <v>4.2000000000000003E-2</v>
      </c>
      <c r="D84">
        <v>3.3000000000000002E-2</v>
      </c>
      <c r="E84">
        <v>1.276</v>
      </c>
      <c r="F84">
        <v>0.20200000000000001</v>
      </c>
    </row>
    <row r="85" spans="2:6">
      <c r="B85" t="s">
        <v>142</v>
      </c>
      <c r="C85">
        <v>-6.2E-2</v>
      </c>
      <c r="D85">
        <v>0.03</v>
      </c>
      <c r="E85">
        <v>-2.0859999999999999</v>
      </c>
      <c r="F85">
        <v>3.6999999999999998E-2</v>
      </c>
    </row>
    <row r="86" spans="2:6">
      <c r="B86" t="s">
        <v>147</v>
      </c>
      <c r="C86">
        <v>1E-3</v>
      </c>
      <c r="D86">
        <v>2.7E-2</v>
      </c>
      <c r="E86">
        <v>0.03</v>
      </c>
      <c r="F86">
        <v>0.97599999999999998</v>
      </c>
    </row>
    <row r="87" spans="2:6">
      <c r="B87" t="s">
        <v>152</v>
      </c>
      <c r="C87">
        <v>9.6000000000000002E-2</v>
      </c>
      <c r="D87">
        <v>0.03</v>
      </c>
      <c r="E87">
        <v>3.1909999999999998</v>
      </c>
      <c r="F87">
        <v>1E-3</v>
      </c>
    </row>
    <row r="88" spans="2:6">
      <c r="B88" t="s">
        <v>156</v>
      </c>
      <c r="C88">
        <v>-2.7E-2</v>
      </c>
      <c r="D88">
        <v>3.1E-2</v>
      </c>
      <c r="E88">
        <v>-0.86399999999999999</v>
      </c>
      <c r="F88">
        <v>0.38700000000000001</v>
      </c>
    </row>
    <row r="89" spans="2:6">
      <c r="B89" t="s">
        <v>159</v>
      </c>
      <c r="C89">
        <v>-1.9E-2</v>
      </c>
      <c r="D89">
        <v>2.7E-2</v>
      </c>
      <c r="E89">
        <v>-0.68100000000000005</v>
      </c>
      <c r="F89">
        <v>0.496</v>
      </c>
    </row>
    <row r="91" spans="2:6">
      <c r="B91" t="s">
        <v>1274</v>
      </c>
      <c r="C91" t="s">
        <v>1272</v>
      </c>
    </row>
    <row r="92" spans="2:6">
      <c r="B92" t="s">
        <v>82</v>
      </c>
      <c r="C92">
        <v>-6.4000000000000001E-2</v>
      </c>
      <c r="D92">
        <v>2.7E-2</v>
      </c>
      <c r="E92">
        <v>-2.3490000000000002</v>
      </c>
      <c r="F92">
        <v>1.9E-2</v>
      </c>
    </row>
    <row r="93" spans="2:6">
      <c r="B93" t="s">
        <v>83</v>
      </c>
      <c r="C93">
        <v>3.4000000000000002E-2</v>
      </c>
      <c r="D93">
        <v>2.4E-2</v>
      </c>
      <c r="E93">
        <v>1.4550000000000001</v>
      </c>
      <c r="F93">
        <v>0.14599999999999999</v>
      </c>
    </row>
    <row r="94" spans="2:6">
      <c r="B94" t="s">
        <v>84</v>
      </c>
      <c r="C94">
        <v>1.9E-2</v>
      </c>
      <c r="D94">
        <v>2.4E-2</v>
      </c>
      <c r="E94">
        <v>0.78100000000000003</v>
      </c>
      <c r="F94">
        <v>0.435</v>
      </c>
    </row>
    <row r="95" spans="2:6">
      <c r="B95" t="s">
        <v>88</v>
      </c>
      <c r="C95">
        <v>3.1E-2</v>
      </c>
      <c r="D95">
        <v>2.8000000000000001E-2</v>
      </c>
      <c r="E95">
        <v>1.1279999999999999</v>
      </c>
      <c r="F95">
        <v>0.25900000000000001</v>
      </c>
    </row>
    <row r="96" spans="2:6">
      <c r="B96" t="s">
        <v>89</v>
      </c>
      <c r="C96">
        <v>-2E-3</v>
      </c>
      <c r="D96">
        <v>2.5999999999999999E-2</v>
      </c>
      <c r="E96">
        <v>-9.1999999999999998E-2</v>
      </c>
      <c r="F96">
        <v>0.92600000000000005</v>
      </c>
    </row>
    <row r="97" spans="2:6">
      <c r="B97" t="s">
        <v>96</v>
      </c>
      <c r="C97">
        <v>0</v>
      </c>
      <c r="D97">
        <v>2.1999999999999999E-2</v>
      </c>
      <c r="E97">
        <v>-1.6E-2</v>
      </c>
      <c r="F97">
        <v>0.98699999999999999</v>
      </c>
    </row>
    <row r="98" spans="2:6">
      <c r="B98" t="s">
        <v>98</v>
      </c>
      <c r="C98">
        <v>-0.109</v>
      </c>
      <c r="D98">
        <v>3.9E-2</v>
      </c>
      <c r="E98">
        <v>-2.8170000000000002</v>
      </c>
      <c r="F98">
        <v>5.0000000000000001E-3</v>
      </c>
    </row>
    <row r="99" spans="2:6">
      <c r="B99" t="s">
        <v>103</v>
      </c>
      <c r="C99">
        <v>-1.2999999999999999E-2</v>
      </c>
      <c r="D99">
        <v>0.02</v>
      </c>
      <c r="E99">
        <v>-0.63</v>
      </c>
      <c r="F99">
        <v>0.52800000000000002</v>
      </c>
    </row>
    <row r="100" spans="2:6">
      <c r="B100" t="s">
        <v>105</v>
      </c>
      <c r="C100">
        <v>-2.8000000000000001E-2</v>
      </c>
      <c r="D100">
        <v>2.3E-2</v>
      </c>
      <c r="E100">
        <v>-1.1879999999999999</v>
      </c>
      <c r="F100">
        <v>0.23499999999999999</v>
      </c>
    </row>
    <row r="101" spans="2:6">
      <c r="B101" t="s">
        <v>110</v>
      </c>
      <c r="C101">
        <v>4.3999999999999997E-2</v>
      </c>
      <c r="D101">
        <v>2.1000000000000001E-2</v>
      </c>
      <c r="E101">
        <v>2.0539999999999998</v>
      </c>
      <c r="F101">
        <v>0.04</v>
      </c>
    </row>
    <row r="102" spans="2:6">
      <c r="B102" t="s">
        <v>111</v>
      </c>
      <c r="C102">
        <v>5.3999999999999999E-2</v>
      </c>
      <c r="D102">
        <v>2.7E-2</v>
      </c>
      <c r="E102">
        <v>2.0089999999999999</v>
      </c>
      <c r="F102">
        <v>4.4999999999999998E-2</v>
      </c>
    </row>
    <row r="103" spans="2:6">
      <c r="B103" t="s">
        <v>115</v>
      </c>
      <c r="C103">
        <v>-0.111</v>
      </c>
      <c r="D103">
        <v>2.9000000000000001E-2</v>
      </c>
      <c r="E103">
        <v>-3.8540000000000001</v>
      </c>
      <c r="F103">
        <v>0</v>
      </c>
    </row>
    <row r="104" spans="2:6">
      <c r="B104" t="s">
        <v>120</v>
      </c>
      <c r="C104">
        <v>-3.7999999999999999E-2</v>
      </c>
      <c r="D104">
        <v>1.9E-2</v>
      </c>
      <c r="E104">
        <v>-2.016</v>
      </c>
      <c r="F104">
        <v>4.3999999999999997E-2</v>
      </c>
    </row>
    <row r="105" spans="2:6">
      <c r="B105" t="s">
        <v>121</v>
      </c>
      <c r="C105">
        <v>8.6999999999999994E-2</v>
      </c>
      <c r="D105">
        <v>3.6999999999999998E-2</v>
      </c>
      <c r="E105">
        <v>2.3239999999999998</v>
      </c>
      <c r="F105">
        <v>0.02</v>
      </c>
    </row>
    <row r="106" spans="2:6">
      <c r="B106" t="s">
        <v>123</v>
      </c>
      <c r="C106" s="6">
        <v>0.81100000000000005</v>
      </c>
      <c r="D106">
        <v>2.8000000000000001E-2</v>
      </c>
      <c r="E106">
        <v>29.143000000000001</v>
      </c>
      <c r="F106">
        <v>0</v>
      </c>
    </row>
    <row r="107" spans="2:6">
      <c r="B107" t="s">
        <v>124</v>
      </c>
      <c r="C107" s="6">
        <v>0.89800000000000002</v>
      </c>
      <c r="D107">
        <v>1.9E-2</v>
      </c>
      <c r="E107">
        <v>46.790999999999997</v>
      </c>
      <c r="F107">
        <v>0</v>
      </c>
    </row>
    <row r="108" spans="2:6">
      <c r="B108" t="s">
        <v>126</v>
      </c>
      <c r="C108">
        <v>-2.9000000000000001E-2</v>
      </c>
      <c r="D108">
        <v>1.6E-2</v>
      </c>
      <c r="E108">
        <v>-1.7689999999999999</v>
      </c>
      <c r="F108">
        <v>7.6999999999999999E-2</v>
      </c>
    </row>
    <row r="109" spans="2:6">
      <c r="B109" t="s">
        <v>129</v>
      </c>
      <c r="C109" s="6">
        <v>0.80100000000000005</v>
      </c>
      <c r="D109">
        <v>2.8000000000000001E-2</v>
      </c>
      <c r="E109">
        <v>28.423999999999999</v>
      </c>
      <c r="F109">
        <v>0</v>
      </c>
    </row>
    <row r="110" spans="2:6">
      <c r="B110" t="s">
        <v>130</v>
      </c>
      <c r="C110">
        <v>4.3999999999999997E-2</v>
      </c>
      <c r="D110">
        <v>3.5999999999999997E-2</v>
      </c>
      <c r="E110">
        <v>1.212</v>
      </c>
      <c r="F110">
        <v>0.22600000000000001</v>
      </c>
    </row>
    <row r="111" spans="2:6">
      <c r="B111" t="s">
        <v>132</v>
      </c>
      <c r="C111" s="6">
        <v>0.68700000000000006</v>
      </c>
      <c r="D111">
        <v>3.5999999999999997E-2</v>
      </c>
      <c r="E111">
        <v>19.135000000000002</v>
      </c>
      <c r="F111">
        <v>0</v>
      </c>
    </row>
    <row r="112" spans="2:6">
      <c r="B112" t="s">
        <v>141</v>
      </c>
      <c r="C112">
        <v>4.4999999999999998E-2</v>
      </c>
      <c r="D112">
        <v>2.8000000000000001E-2</v>
      </c>
      <c r="E112">
        <v>1.6</v>
      </c>
      <c r="F112">
        <v>0.109</v>
      </c>
    </row>
    <row r="113" spans="2:6">
      <c r="B113" t="s">
        <v>142</v>
      </c>
      <c r="C113">
        <v>-6.6000000000000003E-2</v>
      </c>
      <c r="D113">
        <v>2.8000000000000001E-2</v>
      </c>
      <c r="E113">
        <v>-2.367</v>
      </c>
      <c r="F113">
        <v>1.7999999999999999E-2</v>
      </c>
    </row>
    <row r="114" spans="2:6">
      <c r="B114" t="s">
        <v>147</v>
      </c>
      <c r="C114">
        <v>5.2999999999999999E-2</v>
      </c>
      <c r="D114">
        <v>2.8000000000000001E-2</v>
      </c>
      <c r="E114">
        <v>1.8979999999999999</v>
      </c>
      <c r="F114">
        <v>5.8000000000000003E-2</v>
      </c>
    </row>
    <row r="115" spans="2:6">
      <c r="B115" t="s">
        <v>152</v>
      </c>
      <c r="C115">
        <v>-4.1000000000000002E-2</v>
      </c>
      <c r="D115">
        <v>2.3E-2</v>
      </c>
      <c r="E115">
        <v>-1.782</v>
      </c>
      <c r="F115">
        <v>7.4999999999999997E-2</v>
      </c>
    </row>
    <row r="116" spans="2:6">
      <c r="B116" t="s">
        <v>156</v>
      </c>
      <c r="C116">
        <v>-3.2000000000000001E-2</v>
      </c>
      <c r="D116">
        <v>2.8000000000000001E-2</v>
      </c>
      <c r="E116">
        <v>-1.139</v>
      </c>
      <c r="F116">
        <v>0.255</v>
      </c>
    </row>
    <row r="117" spans="2:6">
      <c r="B117" t="s">
        <v>159</v>
      </c>
      <c r="C117">
        <v>1.7000000000000001E-2</v>
      </c>
      <c r="D117">
        <v>2.3E-2</v>
      </c>
      <c r="E117">
        <v>0.76300000000000001</v>
      </c>
      <c r="F117">
        <v>0.44500000000000001</v>
      </c>
    </row>
    <row r="119" spans="2:6">
      <c r="B119" t="s">
        <v>1275</v>
      </c>
      <c r="C119" t="s">
        <v>1272</v>
      </c>
    </row>
    <row r="120" spans="2:6">
      <c r="B120" t="s">
        <v>82</v>
      </c>
      <c r="C120">
        <v>-1.6E-2</v>
      </c>
      <c r="D120">
        <v>2.7E-2</v>
      </c>
      <c r="E120">
        <v>-0.60299999999999998</v>
      </c>
      <c r="F120">
        <v>0.54600000000000004</v>
      </c>
    </row>
    <row r="121" spans="2:6">
      <c r="B121" t="s">
        <v>83</v>
      </c>
      <c r="C121">
        <v>-8.9999999999999993E-3</v>
      </c>
      <c r="D121">
        <v>2.5999999999999999E-2</v>
      </c>
      <c r="E121">
        <v>-0.35799999999999998</v>
      </c>
      <c r="F121">
        <v>0.72</v>
      </c>
    </row>
    <row r="122" spans="2:6">
      <c r="B122" t="s">
        <v>84</v>
      </c>
      <c r="C122">
        <v>4.2999999999999997E-2</v>
      </c>
      <c r="D122">
        <v>2.9000000000000001E-2</v>
      </c>
      <c r="E122">
        <v>1.4810000000000001</v>
      </c>
      <c r="F122">
        <v>0.13900000000000001</v>
      </c>
    </row>
    <row r="123" spans="2:6">
      <c r="B123" t="s">
        <v>88</v>
      </c>
      <c r="C123">
        <v>-1.0999999999999999E-2</v>
      </c>
      <c r="D123">
        <v>3.4000000000000002E-2</v>
      </c>
      <c r="E123">
        <v>-0.34300000000000003</v>
      </c>
      <c r="F123">
        <v>0.73199999999999998</v>
      </c>
    </row>
    <row r="124" spans="2:6">
      <c r="B124" t="s">
        <v>89</v>
      </c>
      <c r="C124">
        <v>-0.115</v>
      </c>
      <c r="D124">
        <v>4.1000000000000002E-2</v>
      </c>
      <c r="E124">
        <v>-2.8220000000000001</v>
      </c>
      <c r="F124">
        <v>5.0000000000000001E-3</v>
      </c>
    </row>
    <row r="125" spans="2:6">
      <c r="B125" t="s">
        <v>96</v>
      </c>
      <c r="C125">
        <v>3.7999999999999999E-2</v>
      </c>
      <c r="D125">
        <v>3.1E-2</v>
      </c>
      <c r="E125">
        <v>1.2110000000000001</v>
      </c>
      <c r="F125">
        <v>0.22600000000000001</v>
      </c>
    </row>
    <row r="126" spans="2:6">
      <c r="B126" t="s">
        <v>98</v>
      </c>
      <c r="C126">
        <v>-7.5999999999999998E-2</v>
      </c>
      <c r="D126">
        <v>3.6999999999999998E-2</v>
      </c>
      <c r="E126">
        <v>-2.036</v>
      </c>
      <c r="F126">
        <v>4.2000000000000003E-2</v>
      </c>
    </row>
    <row r="127" spans="2:6">
      <c r="B127" t="s">
        <v>103</v>
      </c>
      <c r="C127">
        <v>-2.1000000000000001E-2</v>
      </c>
      <c r="D127">
        <v>2.7E-2</v>
      </c>
      <c r="E127">
        <v>-0.76900000000000002</v>
      </c>
      <c r="F127">
        <v>0.442</v>
      </c>
    </row>
    <row r="128" spans="2:6">
      <c r="B128" t="s">
        <v>105</v>
      </c>
      <c r="C128">
        <v>2.7E-2</v>
      </c>
      <c r="D128">
        <v>2.8000000000000001E-2</v>
      </c>
      <c r="E128">
        <v>0.97899999999999998</v>
      </c>
      <c r="F128">
        <v>0.32700000000000001</v>
      </c>
    </row>
    <row r="129" spans="2:6">
      <c r="B129" t="s">
        <v>110</v>
      </c>
      <c r="C129">
        <v>-1.4999999999999999E-2</v>
      </c>
      <c r="D129">
        <v>2.5999999999999999E-2</v>
      </c>
      <c r="E129">
        <v>-0.58299999999999996</v>
      </c>
      <c r="F129">
        <v>0.56000000000000005</v>
      </c>
    </row>
    <row r="130" spans="2:6">
      <c r="B130" t="s">
        <v>111</v>
      </c>
      <c r="C130">
        <v>0.106</v>
      </c>
      <c r="D130">
        <v>4.2000000000000003E-2</v>
      </c>
      <c r="E130">
        <v>2.508</v>
      </c>
      <c r="F130">
        <v>1.2E-2</v>
      </c>
    </row>
    <row r="131" spans="2:6">
      <c r="B131" t="s">
        <v>115</v>
      </c>
      <c r="C131">
        <v>-0.03</v>
      </c>
      <c r="D131">
        <v>2.9000000000000001E-2</v>
      </c>
      <c r="E131">
        <v>-1.0329999999999999</v>
      </c>
      <c r="F131">
        <v>0.30199999999999999</v>
      </c>
    </row>
    <row r="132" spans="2:6">
      <c r="B132" t="s">
        <v>120</v>
      </c>
      <c r="C132" s="6">
        <v>0.91300000000000003</v>
      </c>
      <c r="D132">
        <v>2.7E-2</v>
      </c>
      <c r="E132">
        <v>33.284999999999997</v>
      </c>
      <c r="F132">
        <v>0</v>
      </c>
    </row>
    <row r="133" spans="2:6">
      <c r="B133" t="s">
        <v>121</v>
      </c>
      <c r="C133" s="6">
        <v>0.67500000000000004</v>
      </c>
      <c r="D133">
        <v>4.2999999999999997E-2</v>
      </c>
      <c r="E133">
        <v>15.613</v>
      </c>
      <c r="F133">
        <v>0</v>
      </c>
    </row>
    <row r="134" spans="2:6">
      <c r="B134" t="s">
        <v>123</v>
      </c>
      <c r="C134">
        <v>-5.0999999999999997E-2</v>
      </c>
      <c r="D134">
        <v>2.4E-2</v>
      </c>
      <c r="E134">
        <v>-2.141</v>
      </c>
      <c r="F134">
        <v>3.2000000000000001E-2</v>
      </c>
    </row>
    <row r="135" spans="2:6">
      <c r="B135" t="s">
        <v>124</v>
      </c>
      <c r="C135">
        <v>-5.8000000000000003E-2</v>
      </c>
      <c r="D135">
        <v>2.1000000000000001E-2</v>
      </c>
      <c r="E135">
        <v>-2.7850000000000001</v>
      </c>
      <c r="F135">
        <v>5.0000000000000001E-3</v>
      </c>
    </row>
    <row r="136" spans="2:6">
      <c r="B136" t="s">
        <v>126</v>
      </c>
      <c r="C136" s="6">
        <v>0.83599999999999997</v>
      </c>
      <c r="D136">
        <v>3.1E-2</v>
      </c>
      <c r="E136">
        <v>27.074999999999999</v>
      </c>
      <c r="F136">
        <v>0</v>
      </c>
    </row>
    <row r="137" spans="2:6">
      <c r="B137" t="s">
        <v>129</v>
      </c>
      <c r="C137">
        <v>4.4999999999999998E-2</v>
      </c>
      <c r="D137">
        <v>2.9000000000000001E-2</v>
      </c>
      <c r="E137">
        <v>1.5580000000000001</v>
      </c>
      <c r="F137">
        <v>0.11899999999999999</v>
      </c>
    </row>
    <row r="138" spans="2:6">
      <c r="B138" t="s">
        <v>130</v>
      </c>
      <c r="C138" s="6">
        <v>0.59199999999999997</v>
      </c>
      <c r="D138">
        <v>5.7000000000000002E-2</v>
      </c>
      <c r="E138">
        <v>10.436999999999999</v>
      </c>
      <c r="F138">
        <v>0</v>
      </c>
    </row>
    <row r="139" spans="2:6">
      <c r="B139" t="s">
        <v>132</v>
      </c>
      <c r="C139">
        <v>0.13200000000000001</v>
      </c>
      <c r="D139">
        <v>5.0999999999999997E-2</v>
      </c>
      <c r="E139">
        <v>2.5880000000000001</v>
      </c>
      <c r="F139">
        <v>0.01</v>
      </c>
    </row>
    <row r="140" spans="2:6">
      <c r="B140" t="s">
        <v>141</v>
      </c>
      <c r="C140">
        <v>6.6000000000000003E-2</v>
      </c>
      <c r="D140">
        <v>3.9E-2</v>
      </c>
      <c r="E140">
        <v>1.702</v>
      </c>
      <c r="F140">
        <v>8.8999999999999996E-2</v>
      </c>
    </row>
    <row r="141" spans="2:6">
      <c r="B141" t="s">
        <v>142</v>
      </c>
      <c r="C141">
        <v>-5.1999999999999998E-2</v>
      </c>
      <c r="D141">
        <v>3.1E-2</v>
      </c>
      <c r="E141">
        <v>-1.6819999999999999</v>
      </c>
      <c r="F141">
        <v>9.1999999999999998E-2</v>
      </c>
    </row>
    <row r="142" spans="2:6">
      <c r="B142" t="s">
        <v>147</v>
      </c>
      <c r="C142">
        <v>4.2999999999999997E-2</v>
      </c>
      <c r="D142">
        <v>2.9000000000000001E-2</v>
      </c>
      <c r="E142">
        <v>1.474</v>
      </c>
      <c r="F142">
        <v>0.14000000000000001</v>
      </c>
    </row>
    <row r="143" spans="2:6">
      <c r="B143" t="s">
        <v>152</v>
      </c>
      <c r="C143">
        <v>-1.4E-2</v>
      </c>
      <c r="D143">
        <v>2.5000000000000001E-2</v>
      </c>
      <c r="E143">
        <v>-0.57699999999999996</v>
      </c>
      <c r="F143">
        <v>0.56399999999999995</v>
      </c>
    </row>
    <row r="144" spans="2:6">
      <c r="B144" t="s">
        <v>156</v>
      </c>
      <c r="C144">
        <v>2.5999999999999999E-2</v>
      </c>
      <c r="D144">
        <v>3.4000000000000002E-2</v>
      </c>
      <c r="E144">
        <v>0.78500000000000003</v>
      </c>
      <c r="F144">
        <v>0.432</v>
      </c>
    </row>
    <row r="145" spans="2:6">
      <c r="B145" t="s">
        <v>159</v>
      </c>
      <c r="C145">
        <v>-3.6999999999999998E-2</v>
      </c>
      <c r="D145">
        <v>2.7E-2</v>
      </c>
      <c r="E145">
        <v>-1.3939999999999999</v>
      </c>
      <c r="F145">
        <v>0.16300000000000001</v>
      </c>
    </row>
    <row r="147" spans="2:6">
      <c r="B147" t="s">
        <v>1276</v>
      </c>
      <c r="C147" t="s">
        <v>1272</v>
      </c>
    </row>
    <row r="148" spans="2:6">
      <c r="B148" t="s">
        <v>82</v>
      </c>
      <c r="C148">
        <v>-1.7000000000000001E-2</v>
      </c>
      <c r="D148">
        <v>2.1999999999999999E-2</v>
      </c>
      <c r="E148">
        <v>-0.76400000000000001</v>
      </c>
      <c r="F148">
        <v>0.44500000000000001</v>
      </c>
    </row>
    <row r="149" spans="2:6">
      <c r="B149" t="s">
        <v>83</v>
      </c>
      <c r="C149">
        <v>-3.2000000000000001E-2</v>
      </c>
      <c r="D149">
        <v>2.5000000000000001E-2</v>
      </c>
      <c r="E149">
        <v>-1.3149999999999999</v>
      </c>
      <c r="F149">
        <v>0.188</v>
      </c>
    </row>
    <row r="150" spans="2:6">
      <c r="B150" t="s">
        <v>84</v>
      </c>
      <c r="C150">
        <v>1.4999999999999999E-2</v>
      </c>
      <c r="D150">
        <v>2.5000000000000001E-2</v>
      </c>
      <c r="E150">
        <v>0.59399999999999997</v>
      </c>
      <c r="F150">
        <v>0.55200000000000005</v>
      </c>
    </row>
    <row r="151" spans="2:6">
      <c r="B151" t="s">
        <v>88</v>
      </c>
      <c r="C151">
        <v>7.0000000000000007E-2</v>
      </c>
      <c r="D151">
        <v>3.1E-2</v>
      </c>
      <c r="E151">
        <v>2.2589999999999999</v>
      </c>
      <c r="F151">
        <v>2.4E-2</v>
      </c>
    </row>
    <row r="152" spans="2:6">
      <c r="B152" t="s">
        <v>89</v>
      </c>
      <c r="C152">
        <v>-5.8000000000000003E-2</v>
      </c>
      <c r="D152">
        <v>0.03</v>
      </c>
      <c r="E152">
        <v>-1.948</v>
      </c>
      <c r="F152">
        <v>5.0999999999999997E-2</v>
      </c>
    </row>
    <row r="153" spans="2:6">
      <c r="B153" t="s">
        <v>96</v>
      </c>
      <c r="C153">
        <v>-2.5999999999999999E-2</v>
      </c>
      <c r="D153">
        <v>2.5000000000000001E-2</v>
      </c>
      <c r="E153">
        <v>-1.018</v>
      </c>
      <c r="F153">
        <v>0.309</v>
      </c>
    </row>
    <row r="154" spans="2:6">
      <c r="B154" t="s">
        <v>98</v>
      </c>
      <c r="C154">
        <v>3.5999999999999997E-2</v>
      </c>
      <c r="D154">
        <v>3.1E-2</v>
      </c>
      <c r="E154">
        <v>1.1479999999999999</v>
      </c>
      <c r="F154">
        <v>0.251</v>
      </c>
    </row>
    <row r="155" spans="2:6">
      <c r="B155" t="s">
        <v>103</v>
      </c>
      <c r="C155">
        <v>-1.4999999999999999E-2</v>
      </c>
      <c r="D155">
        <v>2.3E-2</v>
      </c>
      <c r="E155">
        <v>-0.66400000000000003</v>
      </c>
      <c r="F155">
        <v>0.50700000000000001</v>
      </c>
    </row>
    <row r="156" spans="2:6">
      <c r="B156" t="s">
        <v>105</v>
      </c>
      <c r="C156">
        <v>-2.4E-2</v>
      </c>
      <c r="D156">
        <v>2.5000000000000001E-2</v>
      </c>
      <c r="E156">
        <v>-0.94899999999999995</v>
      </c>
      <c r="F156">
        <v>0.34300000000000003</v>
      </c>
    </row>
    <row r="157" spans="2:6">
      <c r="B157" t="s">
        <v>110</v>
      </c>
      <c r="C157">
        <v>-3.5999999999999997E-2</v>
      </c>
      <c r="D157">
        <v>2.1000000000000001E-2</v>
      </c>
      <c r="E157">
        <v>-1.6890000000000001</v>
      </c>
      <c r="F157">
        <v>9.0999999999999998E-2</v>
      </c>
    </row>
    <row r="158" spans="2:6">
      <c r="B158" t="s">
        <v>111</v>
      </c>
      <c r="C158">
        <v>6.5000000000000002E-2</v>
      </c>
      <c r="D158">
        <v>3.1E-2</v>
      </c>
      <c r="E158">
        <v>2.073</v>
      </c>
      <c r="F158">
        <v>3.7999999999999999E-2</v>
      </c>
    </row>
    <row r="159" spans="2:6">
      <c r="B159" t="s">
        <v>115</v>
      </c>
      <c r="C159">
        <v>2.3E-2</v>
      </c>
      <c r="D159">
        <v>2.5000000000000001E-2</v>
      </c>
      <c r="E159">
        <v>0.91600000000000004</v>
      </c>
      <c r="F159">
        <v>0.36</v>
      </c>
    </row>
    <row r="160" spans="2:6">
      <c r="B160" t="s">
        <v>120</v>
      </c>
      <c r="C160">
        <v>-2.7E-2</v>
      </c>
      <c r="D160">
        <v>1.6E-2</v>
      </c>
      <c r="E160">
        <v>-1.7350000000000001</v>
      </c>
      <c r="F160">
        <v>8.3000000000000004E-2</v>
      </c>
    </row>
    <row r="161" spans="2:6">
      <c r="B161" t="s">
        <v>121</v>
      </c>
      <c r="C161">
        <v>7.4999999999999997E-2</v>
      </c>
      <c r="D161">
        <v>3.3000000000000002E-2</v>
      </c>
      <c r="E161">
        <v>2.2559999999999998</v>
      </c>
      <c r="F161">
        <v>2.4E-2</v>
      </c>
    </row>
    <row r="162" spans="2:6">
      <c r="B162" t="s">
        <v>123</v>
      </c>
      <c r="C162">
        <v>-3.2000000000000001E-2</v>
      </c>
      <c r="D162">
        <v>2.5999999999999999E-2</v>
      </c>
      <c r="E162">
        <v>-1.238</v>
      </c>
      <c r="F162">
        <v>0.216</v>
      </c>
    </row>
    <row r="163" spans="2:6">
      <c r="B163" t="s">
        <v>124</v>
      </c>
      <c r="C163">
        <v>4.2999999999999997E-2</v>
      </c>
      <c r="D163">
        <v>2.1000000000000001E-2</v>
      </c>
      <c r="E163">
        <v>2.0369999999999999</v>
      </c>
      <c r="F163">
        <v>4.2000000000000003E-2</v>
      </c>
    </row>
    <row r="164" spans="2:6">
      <c r="B164" t="s">
        <v>126</v>
      </c>
      <c r="C164">
        <v>-5.6000000000000001E-2</v>
      </c>
      <c r="D164">
        <v>2.1999999999999999E-2</v>
      </c>
      <c r="E164">
        <v>-2.58</v>
      </c>
      <c r="F164">
        <v>0.01</v>
      </c>
    </row>
    <row r="165" spans="2:6">
      <c r="B165" t="s">
        <v>129</v>
      </c>
      <c r="C165">
        <v>-1.7000000000000001E-2</v>
      </c>
      <c r="D165">
        <v>2.3E-2</v>
      </c>
      <c r="E165">
        <v>-0.751</v>
      </c>
      <c r="F165">
        <v>0.45300000000000001</v>
      </c>
    </row>
    <row r="166" spans="2:6">
      <c r="B166" t="s">
        <v>130</v>
      </c>
      <c r="C166">
        <v>8.5000000000000006E-2</v>
      </c>
      <c r="D166">
        <v>4.1000000000000002E-2</v>
      </c>
      <c r="E166">
        <v>2.0920000000000001</v>
      </c>
      <c r="F166">
        <v>3.5999999999999997E-2</v>
      </c>
    </row>
    <row r="167" spans="2:6">
      <c r="B167" t="s">
        <v>132</v>
      </c>
      <c r="C167">
        <v>-1.4999999999999999E-2</v>
      </c>
      <c r="D167">
        <v>2.5999999999999999E-2</v>
      </c>
      <c r="E167">
        <v>-0.57699999999999996</v>
      </c>
      <c r="F167">
        <v>0.56399999999999995</v>
      </c>
    </row>
    <row r="168" spans="2:6">
      <c r="B168" t="s">
        <v>141</v>
      </c>
      <c r="C168" s="6">
        <v>0.65700000000000003</v>
      </c>
      <c r="D168">
        <v>2.9000000000000001E-2</v>
      </c>
      <c r="E168">
        <v>22.588000000000001</v>
      </c>
      <c r="F168">
        <v>0</v>
      </c>
    </row>
    <row r="169" spans="2:6">
      <c r="B169" t="s">
        <v>142</v>
      </c>
      <c r="C169" s="6">
        <v>0.79</v>
      </c>
      <c r="D169">
        <v>2.4E-2</v>
      </c>
      <c r="E169">
        <v>32.567999999999998</v>
      </c>
      <c r="F169">
        <v>0</v>
      </c>
    </row>
    <row r="170" spans="2:6">
      <c r="B170" t="s">
        <v>147</v>
      </c>
      <c r="C170" s="6">
        <v>0.72099999999999997</v>
      </c>
      <c r="D170">
        <v>2.7E-2</v>
      </c>
      <c r="E170">
        <v>26.792000000000002</v>
      </c>
      <c r="F170">
        <v>0</v>
      </c>
    </row>
    <row r="171" spans="2:6">
      <c r="B171" t="s">
        <v>152</v>
      </c>
      <c r="C171" s="6">
        <v>0.78500000000000003</v>
      </c>
      <c r="D171">
        <v>2.5999999999999999E-2</v>
      </c>
      <c r="E171">
        <v>29.661999999999999</v>
      </c>
      <c r="F171">
        <v>0</v>
      </c>
    </row>
    <row r="172" spans="2:6">
      <c r="B172" t="s">
        <v>156</v>
      </c>
      <c r="C172" s="6">
        <v>0.68300000000000005</v>
      </c>
      <c r="D172">
        <v>3.1E-2</v>
      </c>
      <c r="E172">
        <v>22.132000000000001</v>
      </c>
      <c r="F172">
        <v>0</v>
      </c>
    </row>
    <row r="173" spans="2:6">
      <c r="B173" t="s">
        <v>159</v>
      </c>
      <c r="C173" s="6">
        <v>0.80800000000000005</v>
      </c>
      <c r="D173">
        <v>2.4E-2</v>
      </c>
      <c r="E173">
        <v>33.963000000000001</v>
      </c>
      <c r="F173">
        <v>0</v>
      </c>
    </row>
    <row r="175" spans="2:6">
      <c r="B175" t="s">
        <v>1338</v>
      </c>
      <c r="C175" t="s">
        <v>1272</v>
      </c>
    </row>
    <row r="176" spans="2:6">
      <c r="B176" t="s">
        <v>1339</v>
      </c>
      <c r="C176" s="6">
        <v>0.83</v>
      </c>
      <c r="D176">
        <v>2.3E-2</v>
      </c>
      <c r="E176">
        <v>36.584000000000003</v>
      </c>
      <c r="F176">
        <v>0</v>
      </c>
    </row>
    <row r="177" spans="2:6">
      <c r="B177" t="s">
        <v>1340</v>
      </c>
      <c r="C177" s="6">
        <v>0.36799999999999999</v>
      </c>
      <c r="D177">
        <v>4.4999999999999998E-2</v>
      </c>
      <c r="E177">
        <v>8.1329999999999991</v>
      </c>
      <c r="F177">
        <v>0</v>
      </c>
    </row>
    <row r="178" spans="2:6">
      <c r="B178" t="s">
        <v>1341</v>
      </c>
      <c r="C178" s="6">
        <v>0.25700000000000001</v>
      </c>
      <c r="D178">
        <v>4.4999999999999998E-2</v>
      </c>
      <c r="E178">
        <v>5.6529999999999996</v>
      </c>
      <c r="F178">
        <v>0</v>
      </c>
    </row>
    <row r="179" spans="2:6">
      <c r="B179" t="s">
        <v>1342</v>
      </c>
      <c r="C179" s="6">
        <v>0.62</v>
      </c>
      <c r="D179">
        <v>0.03</v>
      </c>
      <c r="E179">
        <v>20.591999999999999</v>
      </c>
      <c r="F179">
        <v>0</v>
      </c>
    </row>
    <row r="180" spans="2:6">
      <c r="B180" t="s">
        <v>1343</v>
      </c>
      <c r="C180" s="6">
        <v>0.432</v>
      </c>
      <c r="D180">
        <v>0.04</v>
      </c>
      <c r="E180">
        <v>10.77</v>
      </c>
      <c r="F180">
        <v>0</v>
      </c>
    </row>
    <row r="182" spans="2:6">
      <c r="B182" t="s">
        <v>1271</v>
      </c>
      <c r="C182" t="s">
        <v>1277</v>
      </c>
    </row>
    <row r="183" spans="2:6">
      <c r="B183" t="s">
        <v>1338</v>
      </c>
      <c r="C183">
        <v>0.92700000000000005</v>
      </c>
      <c r="D183">
        <v>1.7999999999999999E-2</v>
      </c>
      <c r="E183">
        <v>52.311</v>
      </c>
      <c r="F183">
        <v>0</v>
      </c>
    </row>
    <row r="185" spans="2:6">
      <c r="B185" t="s">
        <v>1273</v>
      </c>
      <c r="C185" t="s">
        <v>1277</v>
      </c>
    </row>
    <row r="186" spans="2:6">
      <c r="B186" t="s">
        <v>1338</v>
      </c>
      <c r="C186">
        <v>0.318</v>
      </c>
      <c r="D186">
        <v>4.3999999999999997E-2</v>
      </c>
      <c r="E186">
        <v>7.165</v>
      </c>
      <c r="F186">
        <v>0</v>
      </c>
    </row>
    <row r="188" spans="2:6">
      <c r="B188" t="s">
        <v>1274</v>
      </c>
      <c r="C188" t="s">
        <v>1277</v>
      </c>
    </row>
    <row r="189" spans="2:6">
      <c r="B189" t="s">
        <v>1338</v>
      </c>
      <c r="C189">
        <v>-4.0000000000000001E-3</v>
      </c>
      <c r="D189">
        <v>5.7000000000000002E-2</v>
      </c>
      <c r="E189">
        <v>-6.2E-2</v>
      </c>
      <c r="F189">
        <v>0.95</v>
      </c>
    </row>
    <row r="191" spans="2:6">
      <c r="B191" t="s">
        <v>1275</v>
      </c>
      <c r="C191" t="s">
        <v>1277</v>
      </c>
    </row>
    <row r="192" spans="2:6">
      <c r="B192" t="s">
        <v>1338</v>
      </c>
      <c r="C192">
        <v>0.55700000000000005</v>
      </c>
      <c r="D192">
        <v>0.05</v>
      </c>
      <c r="E192">
        <v>11.071</v>
      </c>
      <c r="F192">
        <v>0</v>
      </c>
    </row>
    <row r="194" spans="2:6">
      <c r="B194" t="s">
        <v>1276</v>
      </c>
      <c r="C194" t="s">
        <v>1277</v>
      </c>
    </row>
    <row r="195" spans="2:6">
      <c r="B195" t="s">
        <v>1338</v>
      </c>
      <c r="C195">
        <v>0.41199999999999998</v>
      </c>
      <c r="D195">
        <v>4.8000000000000001E-2</v>
      </c>
      <c r="E195">
        <v>8.641</v>
      </c>
      <c r="F195">
        <v>0</v>
      </c>
    </row>
    <row r="197" spans="2:6">
      <c r="B197" t="s">
        <v>1273</v>
      </c>
      <c r="C197" t="s">
        <v>1278</v>
      </c>
    </row>
    <row r="198" spans="2:6">
      <c r="B198" t="s">
        <v>1271</v>
      </c>
      <c r="C198">
        <v>0.109</v>
      </c>
      <c r="D198">
        <v>7.4999999999999997E-2</v>
      </c>
      <c r="E198">
        <v>1.458</v>
      </c>
      <c r="F198">
        <v>0.14499999999999999</v>
      </c>
    </row>
    <row r="200" spans="2:6">
      <c r="B200" t="s">
        <v>1274</v>
      </c>
      <c r="C200" t="s">
        <v>1278</v>
      </c>
    </row>
    <row r="201" spans="2:6">
      <c r="B201" t="s">
        <v>1271</v>
      </c>
      <c r="C201">
        <v>1.6E-2</v>
      </c>
      <c r="D201">
        <v>7.3999999999999996E-2</v>
      </c>
      <c r="E201">
        <v>0.218</v>
      </c>
      <c r="F201">
        <v>0.82799999999999996</v>
      </c>
    </row>
    <row r="202" spans="2:6">
      <c r="B202" t="s">
        <v>1273</v>
      </c>
      <c r="C202">
        <v>-7.6999999999999999E-2</v>
      </c>
      <c r="D202">
        <v>4.2000000000000003E-2</v>
      </c>
      <c r="E202">
        <v>-1.8420000000000001</v>
      </c>
      <c r="F202">
        <v>6.6000000000000003E-2</v>
      </c>
    </row>
    <row r="204" spans="2:6">
      <c r="B204" t="s">
        <v>1275</v>
      </c>
      <c r="C204" t="s">
        <v>1278</v>
      </c>
    </row>
    <row r="205" spans="2:6">
      <c r="B205" t="s">
        <v>1271</v>
      </c>
      <c r="C205">
        <v>-0.215</v>
      </c>
      <c r="D205">
        <v>0.11</v>
      </c>
      <c r="E205">
        <v>-1.9510000000000001</v>
      </c>
      <c r="F205">
        <v>5.0999999999999997E-2</v>
      </c>
    </row>
    <row r="206" spans="2:6">
      <c r="B206" t="s">
        <v>1273</v>
      </c>
      <c r="C206">
        <v>0.108</v>
      </c>
      <c r="D206">
        <v>4.7E-2</v>
      </c>
      <c r="E206">
        <v>2.2869999999999999</v>
      </c>
      <c r="F206">
        <v>2.1999999999999999E-2</v>
      </c>
    </row>
    <row r="207" spans="2:6">
      <c r="B207" t="s">
        <v>1274</v>
      </c>
      <c r="C207">
        <v>0.20200000000000001</v>
      </c>
      <c r="D207">
        <v>4.7E-2</v>
      </c>
      <c r="E207">
        <v>4.3289999999999997</v>
      </c>
      <c r="F207">
        <v>0</v>
      </c>
    </row>
    <row r="209" spans="2:6">
      <c r="B209" t="s">
        <v>1276</v>
      </c>
      <c r="C209" t="s">
        <v>1278</v>
      </c>
    </row>
    <row r="210" spans="2:6">
      <c r="B210" t="s">
        <v>1271</v>
      </c>
      <c r="C210">
        <v>-0.218</v>
      </c>
      <c r="D210">
        <v>8.5999999999999993E-2</v>
      </c>
      <c r="E210">
        <v>-2.5499999999999998</v>
      </c>
      <c r="F210">
        <v>1.0999999999999999E-2</v>
      </c>
    </row>
    <row r="211" spans="2:6">
      <c r="B211" t="s">
        <v>1273</v>
      </c>
      <c r="C211">
        <v>6.6000000000000003E-2</v>
      </c>
      <c r="D211">
        <v>4.3999999999999997E-2</v>
      </c>
      <c r="E211">
        <v>1.51</v>
      </c>
      <c r="F211">
        <v>0.13100000000000001</v>
      </c>
    </row>
    <row r="212" spans="2:6">
      <c r="B212" t="s">
        <v>1274</v>
      </c>
      <c r="C212">
        <v>-7.2999999999999995E-2</v>
      </c>
      <c r="D212">
        <v>4.1000000000000002E-2</v>
      </c>
      <c r="E212">
        <v>-1.7629999999999999</v>
      </c>
      <c r="F212">
        <v>7.8E-2</v>
      </c>
    </row>
    <row r="213" spans="2:6">
      <c r="B213" t="s">
        <v>1275</v>
      </c>
      <c r="C213">
        <v>5.2999999999999999E-2</v>
      </c>
      <c r="D213">
        <v>5.2999999999999999E-2</v>
      </c>
      <c r="E213">
        <v>1.0129999999999999</v>
      </c>
      <c r="F213">
        <v>0.311</v>
      </c>
    </row>
    <row r="215" spans="2:6">
      <c r="B215" t="s">
        <v>1299</v>
      </c>
    </row>
    <row r="216" spans="2:6">
      <c r="B216" t="s">
        <v>82</v>
      </c>
      <c r="C216">
        <v>2.2829999999999999</v>
      </c>
      <c r="D216">
        <v>6.6000000000000003E-2</v>
      </c>
      <c r="E216">
        <v>34.643999999999998</v>
      </c>
      <c r="F216">
        <v>0</v>
      </c>
    </row>
    <row r="217" spans="2:6">
      <c r="B217" t="s">
        <v>83</v>
      </c>
      <c r="C217">
        <v>2.02</v>
      </c>
      <c r="D217">
        <v>0.05</v>
      </c>
      <c r="E217">
        <v>40.484999999999999</v>
      </c>
      <c r="F217">
        <v>0</v>
      </c>
    </row>
    <row r="218" spans="2:6">
      <c r="B218" t="s">
        <v>84</v>
      </c>
      <c r="C218">
        <v>1.87</v>
      </c>
      <c r="D218">
        <v>4.3999999999999997E-2</v>
      </c>
      <c r="E218">
        <v>42.036000000000001</v>
      </c>
      <c r="F218">
        <v>0</v>
      </c>
    </row>
    <row r="219" spans="2:6">
      <c r="B219" t="s">
        <v>88</v>
      </c>
      <c r="C219">
        <v>2.06</v>
      </c>
      <c r="D219">
        <v>5.6000000000000001E-2</v>
      </c>
      <c r="E219">
        <v>36.646999999999998</v>
      </c>
      <c r="F219">
        <v>0</v>
      </c>
    </row>
    <row r="220" spans="2:6">
      <c r="B220" t="s">
        <v>89</v>
      </c>
      <c r="C220">
        <v>2.4900000000000002</v>
      </c>
      <c r="D220">
        <v>7.0000000000000007E-2</v>
      </c>
      <c r="E220">
        <v>35.697000000000003</v>
      </c>
      <c r="F220">
        <v>0</v>
      </c>
    </row>
    <row r="221" spans="2:6">
      <c r="B221" t="s">
        <v>96</v>
      </c>
      <c r="C221">
        <v>1.903</v>
      </c>
      <c r="D221">
        <v>4.5999999999999999E-2</v>
      </c>
      <c r="E221">
        <v>41.598999999999997</v>
      </c>
      <c r="F221">
        <v>0</v>
      </c>
    </row>
    <row r="222" spans="2:6">
      <c r="B222" t="s">
        <v>98</v>
      </c>
      <c r="C222">
        <v>3.4209999999999998</v>
      </c>
      <c r="D222">
        <v>0.13200000000000001</v>
      </c>
      <c r="E222">
        <v>26.01</v>
      </c>
      <c r="F222">
        <v>0</v>
      </c>
    </row>
    <row r="223" spans="2:6">
      <c r="B223" t="s">
        <v>103</v>
      </c>
      <c r="C223">
        <v>1.7330000000000001</v>
      </c>
      <c r="D223">
        <v>4.2000000000000003E-2</v>
      </c>
      <c r="E223">
        <v>41.445999999999998</v>
      </c>
      <c r="F223">
        <v>0</v>
      </c>
    </row>
    <row r="224" spans="2:6">
      <c r="B224" t="s">
        <v>105</v>
      </c>
      <c r="C224">
        <v>1.8959999999999999</v>
      </c>
      <c r="D224">
        <v>4.7E-2</v>
      </c>
      <c r="E224">
        <v>39.953000000000003</v>
      </c>
      <c r="F224">
        <v>0</v>
      </c>
    </row>
    <row r="225" spans="2:6">
      <c r="B225" t="s">
        <v>110</v>
      </c>
      <c r="C225">
        <v>1.538</v>
      </c>
      <c r="D225">
        <v>3.2000000000000001E-2</v>
      </c>
      <c r="E225">
        <v>47.642000000000003</v>
      </c>
      <c r="F225">
        <v>0</v>
      </c>
    </row>
    <row r="226" spans="2:6">
      <c r="B226" t="s">
        <v>111</v>
      </c>
      <c r="C226">
        <v>1.657</v>
      </c>
      <c r="D226">
        <v>3.5000000000000003E-2</v>
      </c>
      <c r="E226">
        <v>47.018999999999998</v>
      </c>
      <c r="F226">
        <v>0</v>
      </c>
    </row>
    <row r="227" spans="2:6">
      <c r="B227" t="s">
        <v>115</v>
      </c>
      <c r="C227">
        <v>1.927</v>
      </c>
      <c r="D227">
        <v>4.9000000000000002E-2</v>
      </c>
      <c r="E227">
        <v>39.182000000000002</v>
      </c>
      <c r="F227">
        <v>0</v>
      </c>
    </row>
    <row r="228" spans="2:6">
      <c r="B228" t="s">
        <v>120</v>
      </c>
      <c r="C228">
        <v>1.486</v>
      </c>
      <c r="D228">
        <v>3.9E-2</v>
      </c>
      <c r="E228">
        <v>37.887</v>
      </c>
      <c r="F228">
        <v>0</v>
      </c>
    </row>
    <row r="229" spans="2:6">
      <c r="B229" t="s">
        <v>121</v>
      </c>
      <c r="C229">
        <v>1.62</v>
      </c>
      <c r="D229">
        <v>3.4000000000000002E-2</v>
      </c>
      <c r="E229">
        <v>47.606000000000002</v>
      </c>
      <c r="F229">
        <v>0</v>
      </c>
    </row>
    <row r="230" spans="2:6">
      <c r="B230" t="s">
        <v>123</v>
      </c>
      <c r="C230">
        <v>1.7150000000000001</v>
      </c>
      <c r="D230">
        <v>3.7999999999999999E-2</v>
      </c>
      <c r="E230">
        <v>45.113</v>
      </c>
      <c r="F230">
        <v>0</v>
      </c>
    </row>
    <row r="231" spans="2:6">
      <c r="B231" t="s">
        <v>124</v>
      </c>
      <c r="C231">
        <v>1.74</v>
      </c>
      <c r="D231">
        <v>4.2999999999999997E-2</v>
      </c>
      <c r="E231">
        <v>40.543999999999997</v>
      </c>
      <c r="F231">
        <v>0</v>
      </c>
    </row>
    <row r="232" spans="2:6">
      <c r="B232" t="s">
        <v>126</v>
      </c>
      <c r="C232">
        <v>1.524</v>
      </c>
      <c r="D232">
        <v>3.5000000000000003E-2</v>
      </c>
      <c r="E232">
        <v>43.773000000000003</v>
      </c>
      <c r="F232">
        <v>0</v>
      </c>
    </row>
    <row r="233" spans="2:6">
      <c r="B233" t="s">
        <v>129</v>
      </c>
      <c r="C233">
        <v>1.7090000000000001</v>
      </c>
      <c r="D233">
        <v>4.3999999999999997E-2</v>
      </c>
      <c r="E233">
        <v>38.917000000000002</v>
      </c>
      <c r="F233">
        <v>0</v>
      </c>
    </row>
    <row r="234" spans="2:6">
      <c r="B234" t="s">
        <v>130</v>
      </c>
      <c r="C234">
        <v>1.4510000000000001</v>
      </c>
      <c r="D234">
        <v>3.6999999999999998E-2</v>
      </c>
      <c r="E234">
        <v>39.136000000000003</v>
      </c>
      <c r="F234">
        <v>0</v>
      </c>
    </row>
    <row r="235" spans="2:6">
      <c r="B235" t="s">
        <v>132</v>
      </c>
      <c r="C235">
        <v>1.5469999999999999</v>
      </c>
      <c r="D235">
        <v>3.2000000000000001E-2</v>
      </c>
      <c r="E235">
        <v>47.603999999999999</v>
      </c>
      <c r="F235">
        <v>0</v>
      </c>
    </row>
    <row r="236" spans="2:6">
      <c r="B236" t="s">
        <v>141</v>
      </c>
      <c r="C236">
        <v>1.573</v>
      </c>
      <c r="D236">
        <v>3.2000000000000001E-2</v>
      </c>
      <c r="E236">
        <v>48.738</v>
      </c>
      <c r="F236">
        <v>0</v>
      </c>
    </row>
    <row r="237" spans="2:6">
      <c r="B237" t="s">
        <v>142</v>
      </c>
      <c r="C237">
        <v>2.2410000000000001</v>
      </c>
      <c r="D237">
        <v>7.4999999999999997E-2</v>
      </c>
      <c r="E237">
        <v>29.927</v>
      </c>
      <c r="F237">
        <v>0</v>
      </c>
    </row>
    <row r="238" spans="2:6">
      <c r="B238" t="s">
        <v>147</v>
      </c>
      <c r="C238">
        <v>1.704</v>
      </c>
      <c r="D238">
        <v>4.1000000000000002E-2</v>
      </c>
      <c r="E238">
        <v>41.131999999999998</v>
      </c>
      <c r="F238">
        <v>0</v>
      </c>
    </row>
    <row r="239" spans="2:6">
      <c r="B239" t="s">
        <v>152</v>
      </c>
      <c r="C239">
        <v>1.944</v>
      </c>
      <c r="D239">
        <v>5.5E-2</v>
      </c>
      <c r="E239">
        <v>35.558999999999997</v>
      </c>
      <c r="F239">
        <v>0</v>
      </c>
    </row>
    <row r="240" spans="2:6">
      <c r="B240" t="s">
        <v>156</v>
      </c>
      <c r="C240">
        <v>1.9059999999999999</v>
      </c>
      <c r="D240">
        <v>5.1999999999999998E-2</v>
      </c>
      <c r="E240">
        <v>36.845999999999997</v>
      </c>
      <c r="F240">
        <v>0</v>
      </c>
    </row>
    <row r="241" spans="2:6">
      <c r="B241" t="s">
        <v>159</v>
      </c>
      <c r="C241">
        <v>1.645</v>
      </c>
      <c r="D241">
        <v>3.9E-2</v>
      </c>
      <c r="E241">
        <v>41.720999999999997</v>
      </c>
      <c r="F241">
        <v>0</v>
      </c>
    </row>
    <row r="242" spans="2:6">
      <c r="B242" t="s">
        <v>1339</v>
      </c>
      <c r="C242">
        <v>2.2189999999999999</v>
      </c>
      <c r="D242">
        <v>6.6000000000000003E-2</v>
      </c>
      <c r="E242">
        <v>33.710999999999999</v>
      </c>
      <c r="F242">
        <v>0</v>
      </c>
    </row>
    <row r="243" spans="2:6">
      <c r="B243" t="s">
        <v>1340</v>
      </c>
      <c r="C243">
        <v>1.202</v>
      </c>
      <c r="D243">
        <v>2.5000000000000001E-2</v>
      </c>
      <c r="E243">
        <v>49.051000000000002</v>
      </c>
      <c r="F243">
        <v>0</v>
      </c>
    </row>
    <row r="244" spans="2:6">
      <c r="B244" t="s">
        <v>1341</v>
      </c>
      <c r="C244">
        <v>1.8640000000000001</v>
      </c>
      <c r="D244">
        <v>0.05</v>
      </c>
      <c r="E244">
        <v>36.912999999999997</v>
      </c>
      <c r="F244">
        <v>0</v>
      </c>
    </row>
    <row r="245" spans="2:6">
      <c r="B245" t="s">
        <v>1342</v>
      </c>
      <c r="C245">
        <v>2.8359999999999999</v>
      </c>
      <c r="D245">
        <v>9.5000000000000001E-2</v>
      </c>
      <c r="E245">
        <v>29.76</v>
      </c>
      <c r="F245">
        <v>0</v>
      </c>
    </row>
    <row r="246" spans="2:6">
      <c r="B246" t="s">
        <v>1343</v>
      </c>
      <c r="C246">
        <v>1.647</v>
      </c>
      <c r="D246">
        <v>3.7999999999999999E-2</v>
      </c>
      <c r="E246">
        <v>43.198</v>
      </c>
      <c r="F246">
        <v>0</v>
      </c>
    </row>
    <row r="248" spans="2:6">
      <c r="B248" t="s">
        <v>1300</v>
      </c>
    </row>
    <row r="249" spans="2:6">
      <c r="B249" t="s">
        <v>1338</v>
      </c>
      <c r="C249">
        <v>1</v>
      </c>
      <c r="D249">
        <v>0</v>
      </c>
      <c r="E249">
        <v>999</v>
      </c>
      <c r="F249">
        <v>999</v>
      </c>
    </row>
    <row r="251" spans="2:6">
      <c r="B251" t="s">
        <v>1301</v>
      </c>
      <c r="C251" t="s">
        <v>1300</v>
      </c>
    </row>
    <row r="252" spans="2:6">
      <c r="B252" t="s">
        <v>82</v>
      </c>
      <c r="C252">
        <v>0.36899999999999999</v>
      </c>
      <c r="D252">
        <v>3.1E-2</v>
      </c>
      <c r="E252">
        <v>11.856999999999999</v>
      </c>
      <c r="F252">
        <v>0</v>
      </c>
    </row>
    <row r="253" spans="2:6">
      <c r="B253" t="s">
        <v>83</v>
      </c>
      <c r="C253">
        <v>0.372</v>
      </c>
      <c r="D253">
        <v>3.3000000000000002E-2</v>
      </c>
      <c r="E253">
        <v>11.273999999999999</v>
      </c>
      <c r="F253">
        <v>0</v>
      </c>
    </row>
    <row r="254" spans="2:6">
      <c r="B254" t="s">
        <v>84</v>
      </c>
      <c r="C254">
        <v>0.38</v>
      </c>
      <c r="D254">
        <v>2.9000000000000001E-2</v>
      </c>
      <c r="E254">
        <v>13.247</v>
      </c>
      <c r="F254">
        <v>0</v>
      </c>
    </row>
    <row r="255" spans="2:6">
      <c r="B255" t="s">
        <v>88</v>
      </c>
      <c r="C255">
        <v>0.46300000000000002</v>
      </c>
      <c r="D255">
        <v>3.2000000000000001E-2</v>
      </c>
      <c r="E255">
        <v>14.582000000000001</v>
      </c>
      <c r="F255">
        <v>0</v>
      </c>
    </row>
    <row r="256" spans="2:6">
      <c r="B256" t="s">
        <v>89</v>
      </c>
      <c r="C256">
        <v>0.47099999999999997</v>
      </c>
      <c r="D256">
        <v>3.6999999999999998E-2</v>
      </c>
      <c r="E256">
        <v>12.82</v>
      </c>
      <c r="F256">
        <v>0</v>
      </c>
    </row>
    <row r="257" spans="2:6">
      <c r="B257" t="s">
        <v>96</v>
      </c>
      <c r="C257">
        <v>0.39800000000000002</v>
      </c>
      <c r="D257">
        <v>2.9000000000000001E-2</v>
      </c>
      <c r="E257">
        <v>13.945</v>
      </c>
      <c r="F257">
        <v>0</v>
      </c>
    </row>
    <row r="258" spans="2:6">
      <c r="B258" t="s">
        <v>98</v>
      </c>
      <c r="C258">
        <v>0.55000000000000004</v>
      </c>
      <c r="D258">
        <v>3.4000000000000002E-2</v>
      </c>
      <c r="E258">
        <v>16.116</v>
      </c>
      <c r="F258">
        <v>0</v>
      </c>
    </row>
    <row r="259" spans="2:6">
      <c r="B259" t="s">
        <v>103</v>
      </c>
      <c r="C259">
        <v>0.36</v>
      </c>
      <c r="D259">
        <v>3.1E-2</v>
      </c>
      <c r="E259">
        <v>11.776</v>
      </c>
      <c r="F259">
        <v>0</v>
      </c>
    </row>
    <row r="260" spans="2:6">
      <c r="B260" t="s">
        <v>105</v>
      </c>
      <c r="C260">
        <v>0.36399999999999999</v>
      </c>
      <c r="D260">
        <v>3.4000000000000002E-2</v>
      </c>
      <c r="E260">
        <v>10.601000000000001</v>
      </c>
      <c r="F260">
        <v>0</v>
      </c>
    </row>
    <row r="261" spans="2:6">
      <c r="B261" t="s">
        <v>110</v>
      </c>
      <c r="C261">
        <v>0.249</v>
      </c>
      <c r="D261">
        <v>0.03</v>
      </c>
      <c r="E261">
        <v>8.4049999999999994</v>
      </c>
      <c r="F261">
        <v>0</v>
      </c>
    </row>
    <row r="262" spans="2:6">
      <c r="B262" t="s">
        <v>111</v>
      </c>
      <c r="C262">
        <v>0.52200000000000002</v>
      </c>
      <c r="D262">
        <v>3.9E-2</v>
      </c>
      <c r="E262">
        <v>13.507</v>
      </c>
      <c r="F262">
        <v>0</v>
      </c>
    </row>
    <row r="263" spans="2:6">
      <c r="B263" t="s">
        <v>115</v>
      </c>
      <c r="C263">
        <v>0.38500000000000001</v>
      </c>
      <c r="D263">
        <v>3.1E-2</v>
      </c>
      <c r="E263">
        <v>12.613</v>
      </c>
      <c r="F263">
        <v>0</v>
      </c>
    </row>
    <row r="264" spans="2:6">
      <c r="B264" t="s">
        <v>120</v>
      </c>
      <c r="C264">
        <v>0.26700000000000002</v>
      </c>
      <c r="D264">
        <v>0.04</v>
      </c>
      <c r="E264">
        <v>6.7030000000000003</v>
      </c>
      <c r="F264">
        <v>0</v>
      </c>
    </row>
    <row r="265" spans="2:6">
      <c r="B265" t="s">
        <v>121</v>
      </c>
      <c r="C265">
        <v>0.47399999999999998</v>
      </c>
      <c r="D265">
        <v>4.2999999999999997E-2</v>
      </c>
      <c r="E265">
        <v>11.153</v>
      </c>
      <c r="F265">
        <v>0</v>
      </c>
    </row>
    <row r="266" spans="2:6">
      <c r="B266" t="s">
        <v>123</v>
      </c>
      <c r="C266">
        <v>0.33</v>
      </c>
      <c r="D266">
        <v>0.04</v>
      </c>
      <c r="E266">
        <v>8.18</v>
      </c>
      <c r="F266">
        <v>0</v>
      </c>
    </row>
    <row r="267" spans="2:6">
      <c r="B267" t="s">
        <v>124</v>
      </c>
      <c r="C267">
        <v>0.21099999999999999</v>
      </c>
      <c r="D267">
        <v>3.2000000000000001E-2</v>
      </c>
      <c r="E267">
        <v>6.5590000000000002</v>
      </c>
      <c r="F267">
        <v>0</v>
      </c>
    </row>
    <row r="268" spans="2:6">
      <c r="B268" t="s">
        <v>126</v>
      </c>
      <c r="C268">
        <v>0.308</v>
      </c>
      <c r="D268">
        <v>3.6999999999999998E-2</v>
      </c>
      <c r="E268">
        <v>8.2840000000000007</v>
      </c>
      <c r="F268">
        <v>0</v>
      </c>
    </row>
    <row r="269" spans="2:6">
      <c r="B269" t="s">
        <v>129</v>
      </c>
      <c r="C269">
        <v>0.33200000000000002</v>
      </c>
      <c r="D269">
        <v>4.2000000000000003E-2</v>
      </c>
      <c r="E269">
        <v>7.9459999999999997</v>
      </c>
      <c r="F269">
        <v>0</v>
      </c>
    </row>
    <row r="270" spans="2:6">
      <c r="B270" t="s">
        <v>130</v>
      </c>
      <c r="C270">
        <v>0.60899999999999999</v>
      </c>
      <c r="D270">
        <v>5.0999999999999997E-2</v>
      </c>
      <c r="E270">
        <v>11.893000000000001</v>
      </c>
      <c r="F270">
        <v>0</v>
      </c>
    </row>
    <row r="271" spans="2:6">
      <c r="B271" t="s">
        <v>132</v>
      </c>
      <c r="C271">
        <v>0.46400000000000002</v>
      </c>
      <c r="D271">
        <v>4.2000000000000003E-2</v>
      </c>
      <c r="E271">
        <v>11.173</v>
      </c>
      <c r="F271">
        <v>0</v>
      </c>
    </row>
    <row r="272" spans="2:6">
      <c r="B272" t="s">
        <v>141</v>
      </c>
      <c r="C272">
        <v>0.51800000000000002</v>
      </c>
      <c r="D272">
        <v>3.2000000000000001E-2</v>
      </c>
      <c r="E272">
        <v>16.321000000000002</v>
      </c>
      <c r="F272">
        <v>0</v>
      </c>
    </row>
    <row r="273" spans="2:6">
      <c r="B273" t="s">
        <v>142</v>
      </c>
      <c r="C273">
        <v>0.41299999999999998</v>
      </c>
      <c r="D273">
        <v>3.2000000000000001E-2</v>
      </c>
      <c r="E273">
        <v>12.885</v>
      </c>
      <c r="F273">
        <v>0</v>
      </c>
    </row>
    <row r="274" spans="2:6">
      <c r="B274" t="s">
        <v>147</v>
      </c>
      <c r="C274">
        <v>0.438</v>
      </c>
      <c r="D274">
        <v>3.3000000000000002E-2</v>
      </c>
      <c r="E274">
        <v>13.391999999999999</v>
      </c>
      <c r="F274">
        <v>0</v>
      </c>
    </row>
    <row r="275" spans="2:6">
      <c r="B275" t="s">
        <v>152</v>
      </c>
      <c r="C275">
        <v>0.377</v>
      </c>
      <c r="D275">
        <v>3.5000000000000003E-2</v>
      </c>
      <c r="E275">
        <v>10.768000000000001</v>
      </c>
      <c r="F275">
        <v>0</v>
      </c>
    </row>
    <row r="276" spans="2:6">
      <c r="B276" t="s">
        <v>156</v>
      </c>
      <c r="C276">
        <v>0.51700000000000002</v>
      </c>
      <c r="D276">
        <v>3.6999999999999998E-2</v>
      </c>
      <c r="E276">
        <v>14.15</v>
      </c>
      <c r="F276">
        <v>0</v>
      </c>
    </row>
    <row r="277" spans="2:6">
      <c r="B277" t="s">
        <v>159</v>
      </c>
      <c r="C277">
        <v>0.38200000000000001</v>
      </c>
      <c r="D277">
        <v>3.3000000000000002E-2</v>
      </c>
      <c r="E277">
        <v>11.634</v>
      </c>
      <c r="F277">
        <v>0</v>
      </c>
    </row>
    <row r="278" spans="2:6">
      <c r="B278" t="s">
        <v>1339</v>
      </c>
      <c r="C278">
        <v>0.31</v>
      </c>
      <c r="D278">
        <v>3.7999999999999999E-2</v>
      </c>
      <c r="E278">
        <v>8.234</v>
      </c>
      <c r="F278">
        <v>0</v>
      </c>
    </row>
    <row r="279" spans="2:6">
      <c r="B279" t="s">
        <v>1340</v>
      </c>
      <c r="C279">
        <v>0.86499999999999999</v>
      </c>
      <c r="D279">
        <v>3.3000000000000002E-2</v>
      </c>
      <c r="E279">
        <v>25.96</v>
      </c>
      <c r="F279">
        <v>0</v>
      </c>
    </row>
    <row r="280" spans="2:6">
      <c r="B280" t="s">
        <v>1341</v>
      </c>
      <c r="C280">
        <v>0.93400000000000005</v>
      </c>
      <c r="D280">
        <v>2.3E-2</v>
      </c>
      <c r="E280">
        <v>40.125999999999998</v>
      </c>
      <c r="F280">
        <v>0</v>
      </c>
    </row>
    <row r="281" spans="2:6">
      <c r="B281" t="s">
        <v>1342</v>
      </c>
      <c r="C281">
        <v>0.61499999999999999</v>
      </c>
      <c r="D281">
        <v>3.6999999999999998E-2</v>
      </c>
      <c r="E281">
        <v>16.456</v>
      </c>
      <c r="F281">
        <v>0</v>
      </c>
    </row>
    <row r="282" spans="2:6">
      <c r="B282" t="s">
        <v>1343</v>
      </c>
      <c r="C282">
        <v>0.81399999999999995</v>
      </c>
      <c r="D282">
        <v>3.5000000000000003E-2</v>
      </c>
      <c r="E282">
        <v>23.533000000000001</v>
      </c>
      <c r="F282">
        <v>0</v>
      </c>
    </row>
    <row r="283" spans="2:6">
      <c r="B283" t="s">
        <v>1271</v>
      </c>
      <c r="C283">
        <v>0.14099999999999999</v>
      </c>
      <c r="D283">
        <v>3.3000000000000002E-2</v>
      </c>
      <c r="E283">
        <v>4.3070000000000004</v>
      </c>
      <c r="F283">
        <v>0</v>
      </c>
    </row>
    <row r="284" spans="2:6">
      <c r="B284" t="s">
        <v>1273</v>
      </c>
      <c r="C284">
        <v>0.89900000000000002</v>
      </c>
      <c r="D284">
        <v>2.8000000000000001E-2</v>
      </c>
      <c r="E284">
        <v>31.738</v>
      </c>
      <c r="F284">
        <v>0</v>
      </c>
    </row>
    <row r="285" spans="2:6">
      <c r="B285" t="s">
        <v>1274</v>
      </c>
      <c r="C285">
        <v>1</v>
      </c>
      <c r="D285">
        <v>0</v>
      </c>
      <c r="E285">
        <v>2497.346</v>
      </c>
      <c r="F285">
        <v>0</v>
      </c>
    </row>
    <row r="286" spans="2:6">
      <c r="B286" t="s">
        <v>1275</v>
      </c>
      <c r="C286">
        <v>0.69</v>
      </c>
      <c r="D286">
        <v>5.6000000000000001E-2</v>
      </c>
      <c r="E286">
        <v>12.337999999999999</v>
      </c>
      <c r="F286">
        <v>0</v>
      </c>
    </row>
    <row r="287" spans="2:6">
      <c r="B287" t="s">
        <v>1276</v>
      </c>
      <c r="C287">
        <v>0.83</v>
      </c>
      <c r="D287">
        <v>3.9E-2</v>
      </c>
      <c r="E287">
        <v>21.114000000000001</v>
      </c>
      <c r="F287">
        <v>0</v>
      </c>
    </row>
    <row r="289" spans="1:6">
      <c r="A289" t="s">
        <v>1302</v>
      </c>
    </row>
    <row r="291" spans="1:6">
      <c r="B291" t="s">
        <v>1303</v>
      </c>
      <c r="C291" t="s">
        <v>1266</v>
      </c>
    </row>
    <row r="292" spans="1:6">
      <c r="B292" t="s">
        <v>1304</v>
      </c>
      <c r="C292" t="s">
        <v>1267</v>
      </c>
      <c r="D292" t="s">
        <v>1268</v>
      </c>
      <c r="E292" t="s">
        <v>1269</v>
      </c>
      <c r="F292" t="s">
        <v>1270</v>
      </c>
    </row>
    <row r="294" spans="1:6">
      <c r="B294" t="s">
        <v>82</v>
      </c>
      <c r="C294">
        <v>0.63100000000000001</v>
      </c>
      <c r="D294">
        <v>3.1E-2</v>
      </c>
      <c r="E294">
        <v>20.292999999999999</v>
      </c>
      <c r="F294">
        <v>0</v>
      </c>
    </row>
    <row r="295" spans="1:6">
      <c r="B295" t="s">
        <v>83</v>
      </c>
      <c r="C295">
        <v>0.628</v>
      </c>
      <c r="D295">
        <v>3.3000000000000002E-2</v>
      </c>
      <c r="E295">
        <v>19.026</v>
      </c>
      <c r="F295">
        <v>0</v>
      </c>
    </row>
    <row r="296" spans="1:6">
      <c r="B296" t="s">
        <v>84</v>
      </c>
      <c r="C296">
        <v>0.62</v>
      </c>
      <c r="D296">
        <v>2.9000000000000001E-2</v>
      </c>
      <c r="E296">
        <v>21.597999999999999</v>
      </c>
      <c r="F296">
        <v>0</v>
      </c>
    </row>
    <row r="297" spans="1:6">
      <c r="B297" t="s">
        <v>88</v>
      </c>
      <c r="C297">
        <v>0.53700000000000003</v>
      </c>
      <c r="D297">
        <v>3.2000000000000001E-2</v>
      </c>
      <c r="E297">
        <v>16.908999999999999</v>
      </c>
      <c r="F297">
        <v>0</v>
      </c>
    </row>
    <row r="298" spans="1:6">
      <c r="B298" t="s">
        <v>89</v>
      </c>
      <c r="C298">
        <v>0.52900000000000003</v>
      </c>
      <c r="D298">
        <v>3.6999999999999998E-2</v>
      </c>
      <c r="E298">
        <v>14.38</v>
      </c>
      <c r="F298">
        <v>0</v>
      </c>
    </row>
    <row r="299" spans="1:6">
      <c r="B299" t="s">
        <v>96</v>
      </c>
      <c r="C299">
        <v>0.60199999999999998</v>
      </c>
      <c r="D299">
        <v>2.9000000000000001E-2</v>
      </c>
      <c r="E299">
        <v>21.056999999999999</v>
      </c>
      <c r="F299">
        <v>0</v>
      </c>
    </row>
    <row r="300" spans="1:6">
      <c r="B300" t="s">
        <v>98</v>
      </c>
      <c r="C300">
        <v>0.45</v>
      </c>
      <c r="D300">
        <v>3.4000000000000002E-2</v>
      </c>
      <c r="E300">
        <v>13.193</v>
      </c>
      <c r="F300">
        <v>0</v>
      </c>
    </row>
    <row r="301" spans="1:6">
      <c r="B301" t="s">
        <v>103</v>
      </c>
      <c r="C301">
        <v>0.64</v>
      </c>
      <c r="D301">
        <v>3.1E-2</v>
      </c>
      <c r="E301">
        <v>20.920999999999999</v>
      </c>
      <c r="F301">
        <v>0</v>
      </c>
    </row>
    <row r="302" spans="1:6">
      <c r="B302" t="s">
        <v>105</v>
      </c>
      <c r="C302">
        <v>0.63600000000000001</v>
      </c>
      <c r="D302">
        <v>3.4000000000000002E-2</v>
      </c>
      <c r="E302">
        <v>18.512</v>
      </c>
      <c r="F302">
        <v>0</v>
      </c>
    </row>
    <row r="303" spans="1:6">
      <c r="B303" t="s">
        <v>110</v>
      </c>
      <c r="C303">
        <v>0.751</v>
      </c>
      <c r="D303">
        <v>0.03</v>
      </c>
      <c r="E303">
        <v>25.385000000000002</v>
      </c>
      <c r="F303">
        <v>0</v>
      </c>
    </row>
    <row r="304" spans="1:6">
      <c r="B304" t="s">
        <v>111</v>
      </c>
      <c r="C304">
        <v>0.47799999999999998</v>
      </c>
      <c r="D304">
        <v>3.9E-2</v>
      </c>
      <c r="E304">
        <v>12.353999999999999</v>
      </c>
      <c r="F304">
        <v>0</v>
      </c>
    </row>
    <row r="305" spans="2:6">
      <c r="B305" t="s">
        <v>115</v>
      </c>
      <c r="C305">
        <v>0.61499999999999999</v>
      </c>
      <c r="D305">
        <v>3.1E-2</v>
      </c>
      <c r="E305">
        <v>20.120999999999999</v>
      </c>
      <c r="F305">
        <v>0</v>
      </c>
    </row>
    <row r="306" spans="2:6">
      <c r="B306" t="s">
        <v>120</v>
      </c>
      <c r="C306">
        <v>0.73299999999999998</v>
      </c>
      <c r="D306">
        <v>0.04</v>
      </c>
      <c r="E306">
        <v>18.423999999999999</v>
      </c>
      <c r="F306">
        <v>0</v>
      </c>
    </row>
    <row r="307" spans="2:6">
      <c r="B307" t="s">
        <v>121</v>
      </c>
      <c r="C307">
        <v>0.52600000000000002</v>
      </c>
      <c r="D307">
        <v>4.2999999999999997E-2</v>
      </c>
      <c r="E307">
        <v>12.352</v>
      </c>
      <c r="F307">
        <v>0</v>
      </c>
    </row>
    <row r="308" spans="2:6">
      <c r="B308" t="s">
        <v>123</v>
      </c>
      <c r="C308">
        <v>0.67</v>
      </c>
      <c r="D308">
        <v>0.04</v>
      </c>
      <c r="E308">
        <v>16.614000000000001</v>
      </c>
      <c r="F308">
        <v>0</v>
      </c>
    </row>
    <row r="309" spans="2:6">
      <c r="B309" t="s">
        <v>124</v>
      </c>
      <c r="C309">
        <v>0.78900000000000003</v>
      </c>
      <c r="D309">
        <v>3.2000000000000001E-2</v>
      </c>
      <c r="E309">
        <v>24.559000000000001</v>
      </c>
      <c r="F309">
        <v>0</v>
      </c>
    </row>
    <row r="310" spans="2:6">
      <c r="B310" t="s">
        <v>126</v>
      </c>
      <c r="C310">
        <v>0.69199999999999995</v>
      </c>
      <c r="D310">
        <v>3.6999999999999998E-2</v>
      </c>
      <c r="E310">
        <v>18.593</v>
      </c>
      <c r="F310">
        <v>0</v>
      </c>
    </row>
    <row r="311" spans="2:6">
      <c r="B311" t="s">
        <v>129</v>
      </c>
      <c r="C311">
        <v>0.66800000000000004</v>
      </c>
      <c r="D311">
        <v>4.2000000000000003E-2</v>
      </c>
      <c r="E311">
        <v>15.976000000000001</v>
      </c>
      <c r="F311">
        <v>0</v>
      </c>
    </row>
    <row r="312" spans="2:6">
      <c r="B312" t="s">
        <v>130</v>
      </c>
      <c r="C312">
        <v>0.39100000000000001</v>
      </c>
      <c r="D312">
        <v>5.0999999999999997E-2</v>
      </c>
      <c r="E312">
        <v>7.62</v>
      </c>
      <c r="F312">
        <v>0</v>
      </c>
    </row>
    <row r="313" spans="2:6">
      <c r="B313" t="s">
        <v>132</v>
      </c>
      <c r="C313">
        <v>0.53600000000000003</v>
      </c>
      <c r="D313">
        <v>4.2000000000000003E-2</v>
      </c>
      <c r="E313">
        <v>12.903</v>
      </c>
      <c r="F313">
        <v>0</v>
      </c>
    </row>
    <row r="314" spans="2:6">
      <c r="B314" t="s">
        <v>141</v>
      </c>
      <c r="C314">
        <v>0.48199999999999998</v>
      </c>
      <c r="D314">
        <v>3.2000000000000001E-2</v>
      </c>
      <c r="E314">
        <v>15.191000000000001</v>
      </c>
      <c r="F314">
        <v>0</v>
      </c>
    </row>
    <row r="315" spans="2:6">
      <c r="B315" t="s">
        <v>142</v>
      </c>
      <c r="C315">
        <v>0.58699999999999997</v>
      </c>
      <c r="D315">
        <v>3.2000000000000001E-2</v>
      </c>
      <c r="E315">
        <v>18.341999999999999</v>
      </c>
      <c r="F315">
        <v>0</v>
      </c>
    </row>
    <row r="316" spans="2:6">
      <c r="B316" t="s">
        <v>147</v>
      </c>
      <c r="C316">
        <v>0.56200000000000006</v>
      </c>
      <c r="D316">
        <v>3.3000000000000002E-2</v>
      </c>
      <c r="E316">
        <v>17.170000000000002</v>
      </c>
      <c r="F316">
        <v>0</v>
      </c>
    </row>
    <row r="317" spans="2:6">
      <c r="B317" t="s">
        <v>152</v>
      </c>
      <c r="C317">
        <v>0.623</v>
      </c>
      <c r="D317">
        <v>3.5000000000000003E-2</v>
      </c>
      <c r="E317">
        <v>17.788</v>
      </c>
      <c r="F317">
        <v>0</v>
      </c>
    </row>
    <row r="318" spans="2:6">
      <c r="B318" t="s">
        <v>156</v>
      </c>
      <c r="C318">
        <v>0.48299999999999998</v>
      </c>
      <c r="D318">
        <v>3.6999999999999998E-2</v>
      </c>
      <c r="E318">
        <v>13.228</v>
      </c>
      <c r="F318">
        <v>0</v>
      </c>
    </row>
    <row r="319" spans="2:6">
      <c r="B319" t="s">
        <v>159</v>
      </c>
      <c r="C319">
        <v>0.61799999999999999</v>
      </c>
      <c r="D319">
        <v>3.3000000000000002E-2</v>
      </c>
      <c r="E319">
        <v>18.794</v>
      </c>
      <c r="F319">
        <v>0</v>
      </c>
    </row>
    <row r="320" spans="2:6">
      <c r="B320" t="s">
        <v>1339</v>
      </c>
      <c r="C320">
        <v>0.69</v>
      </c>
      <c r="D320">
        <v>3.7999999999999999E-2</v>
      </c>
      <c r="E320">
        <v>18.292000000000002</v>
      </c>
      <c r="F320">
        <v>0</v>
      </c>
    </row>
    <row r="321" spans="2:6">
      <c r="B321" t="s">
        <v>1340</v>
      </c>
      <c r="C321">
        <v>0.13500000000000001</v>
      </c>
      <c r="D321">
        <v>3.3000000000000002E-2</v>
      </c>
      <c r="E321">
        <v>4.0670000000000002</v>
      </c>
      <c r="F321">
        <v>0</v>
      </c>
    </row>
    <row r="322" spans="2:6">
      <c r="B322" t="s">
        <v>1341</v>
      </c>
      <c r="C322">
        <v>6.6000000000000003E-2</v>
      </c>
      <c r="D322">
        <v>2.3E-2</v>
      </c>
      <c r="E322">
        <v>2.827</v>
      </c>
      <c r="F322">
        <v>5.0000000000000001E-3</v>
      </c>
    </row>
    <row r="323" spans="2:6">
      <c r="B323" t="s">
        <v>1342</v>
      </c>
      <c r="C323">
        <v>0.38500000000000001</v>
      </c>
      <c r="D323">
        <v>3.6999999999999998E-2</v>
      </c>
      <c r="E323">
        <v>10.295999999999999</v>
      </c>
      <c r="F323">
        <v>0</v>
      </c>
    </row>
    <row r="324" spans="2:6">
      <c r="B324" t="s">
        <v>1343</v>
      </c>
      <c r="C324">
        <v>0.186</v>
      </c>
      <c r="D324">
        <v>3.5000000000000003E-2</v>
      </c>
      <c r="E324">
        <v>5.3849999999999998</v>
      </c>
      <c r="F324">
        <v>0</v>
      </c>
    </row>
    <row r="326" spans="2:6">
      <c r="B326" t="s">
        <v>1306</v>
      </c>
      <c r="C326" t="s">
        <v>1266</v>
      </c>
    </row>
    <row r="327" spans="2:6">
      <c r="B327" t="s">
        <v>1304</v>
      </c>
      <c r="C327" t="s">
        <v>1267</v>
      </c>
      <c r="D327" t="s">
        <v>1268</v>
      </c>
      <c r="E327" t="s">
        <v>1269</v>
      </c>
      <c r="F327" t="s">
        <v>1270</v>
      </c>
    </row>
    <row r="329" spans="2:6">
      <c r="B329" t="s">
        <v>1271</v>
      </c>
      <c r="C329">
        <v>0.85899999999999999</v>
      </c>
      <c r="D329">
        <v>3.3000000000000002E-2</v>
      </c>
      <c r="E329">
        <v>26.155999999999999</v>
      </c>
      <c r="F329">
        <v>0</v>
      </c>
    </row>
    <row r="330" spans="2:6">
      <c r="B330" t="s">
        <v>1273</v>
      </c>
      <c r="C330">
        <v>0.10100000000000001</v>
      </c>
      <c r="D330">
        <v>2.8000000000000001E-2</v>
      </c>
      <c r="E330">
        <v>3.5819999999999999</v>
      </c>
      <c r="F330">
        <v>0</v>
      </c>
    </row>
    <row r="331" spans="2:6">
      <c r="B331" t="s">
        <v>1274</v>
      </c>
      <c r="C331">
        <v>0</v>
      </c>
      <c r="D331">
        <v>0</v>
      </c>
      <c r="E331">
        <v>3.1E-2</v>
      </c>
      <c r="F331">
        <v>0.97499999999999998</v>
      </c>
    </row>
    <row r="332" spans="2:6">
      <c r="B332" t="s">
        <v>1275</v>
      </c>
      <c r="C332">
        <v>0.31</v>
      </c>
      <c r="D332">
        <v>5.6000000000000001E-2</v>
      </c>
      <c r="E332">
        <v>5.5359999999999996</v>
      </c>
      <c r="F332">
        <v>0</v>
      </c>
    </row>
    <row r="333" spans="2:6">
      <c r="B333" t="s">
        <v>1276</v>
      </c>
      <c r="C333">
        <v>0.17</v>
      </c>
      <c r="D333">
        <v>3.9E-2</v>
      </c>
      <c r="E333">
        <v>4.3209999999999997</v>
      </c>
      <c r="F333">
        <v>0</v>
      </c>
    </row>
  </sheetData>
  <mergeCells count="1">
    <mergeCell ref="M2:Q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Original 80 Items</vt:lpstr>
      <vt:lpstr>Model comparisons</vt:lpstr>
      <vt:lpstr>EFA1 5f</vt:lpstr>
      <vt:lpstr>EFA1 6f</vt:lpstr>
      <vt:lpstr>EFA1 7f</vt:lpstr>
      <vt:lpstr>EFA1 8f</vt:lpstr>
      <vt:lpstr>EFA2 5f</vt:lpstr>
      <vt:lpstr>EFA2 6f</vt:lpstr>
      <vt:lpstr>EFA2 7f</vt:lpstr>
      <vt:lpstr>EFA3 5f</vt:lpstr>
      <vt:lpstr>EFA3 6f</vt:lpstr>
      <vt:lpstr>EFA3 7f</vt:lpstr>
      <vt:lpstr>EFA4 5f</vt:lpstr>
      <vt:lpstr>EFA4 6f</vt:lpstr>
      <vt:lpstr>EFA4 7f</vt:lpstr>
      <vt:lpstr>EFA5 5f</vt:lpstr>
      <vt:lpstr>EFA5 6f</vt:lpstr>
      <vt:lpstr>EFA5 7f</vt:lpstr>
      <vt:lpstr>EFA6 5f</vt:lpstr>
      <vt:lpstr>EFA6 6f</vt:lpstr>
      <vt:lpstr>EFA6 7f</vt:lpstr>
      <vt:lpstr>EFA7 5f</vt:lpstr>
      <vt:lpstr>EFA7 6f</vt:lpstr>
      <vt:lpstr>EFA7 7f</vt:lpstr>
      <vt:lpstr>EFA8 5f</vt:lpstr>
      <vt:lpstr>EFA8 6f</vt:lpstr>
      <vt:lpstr>EFA8 7f+</vt:lpstr>
      <vt:lpstr>EFA9 5f</vt:lpstr>
      <vt:lpstr>EFA9 6f+</vt:lpstr>
      <vt:lpstr>EFA9 7f</vt:lpstr>
      <vt:lpstr>EFA10 5f</vt:lpstr>
      <vt:lpstr>EFA11 5+</vt:lpstr>
      <vt:lpstr>EFA11 5 FINAL</vt:lpstr>
      <vt:lpstr>EFA10 6f</vt:lpstr>
      <vt:lpstr>EFA10 7f</vt:lpstr>
      <vt:lpstr>Predictive validity</vt:lpstr>
      <vt:lpstr>Concurrent validity</vt:lpstr>
      <vt:lpstr>Convergent validity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Wasserman</dc:creator>
  <cp:lastModifiedBy>nickbowman</cp:lastModifiedBy>
  <dcterms:created xsi:type="dcterms:W3CDTF">2017-12-18T19:07:42Z</dcterms:created>
  <dcterms:modified xsi:type="dcterms:W3CDTF">2018-02-19T13:18:26Z</dcterms:modified>
</cp:coreProperties>
</file>