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H:\25012024\Fibroblasts No FBS EdU\1 hr\"/>
    </mc:Choice>
  </mc:AlternateContent>
  <xr:revisionPtr revIDLastSave="0" documentId="13_ncr:1_{6791F61E-3704-4EF0-98EE-4397C9549E0E}" xr6:coauthVersionLast="47" xr6:coauthVersionMax="47" xr10:uidLastSave="{00000000-0000-0000-0000-000000000000}"/>
  <bookViews>
    <workbookView xWindow="1020" yWindow="1755" windowWidth="31575" windowHeight="17700" xr2:uid="{00000000-000D-0000-FFFF-FFFF00000000}"/>
  </bookViews>
  <sheets>
    <sheet name="1 hr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28" i="2" l="1"/>
  <c r="AC27" i="2"/>
  <c r="AC26" i="2"/>
  <c r="AC25" i="2"/>
  <c r="AC24" i="2"/>
  <c r="AC23" i="2"/>
  <c r="AC22" i="2"/>
  <c r="AC21" i="2"/>
  <c r="AC20" i="2"/>
  <c r="AC19" i="2"/>
  <c r="AC18" i="2"/>
  <c r="AC17" i="2"/>
  <c r="AC14" i="2"/>
  <c r="AA54" i="2"/>
  <c r="S54" i="2"/>
  <c r="K54" i="2"/>
  <c r="J54" i="2"/>
  <c r="U54" i="2"/>
  <c r="L58" i="2"/>
  <c r="L59" i="2" s="1"/>
  <c r="AC16" i="2" l="1"/>
  <c r="C54" i="2"/>
  <c r="AC7" i="2"/>
  <c r="AC8" i="2"/>
  <c r="AC9" i="2"/>
  <c r="AC10" i="2"/>
  <c r="AC11" i="2"/>
  <c r="AC12" i="2"/>
  <c r="AC13" i="2"/>
  <c r="AC15" i="2"/>
  <c r="AC6" i="2"/>
  <c r="F54" i="2"/>
  <c r="G54" i="2"/>
  <c r="H54" i="2"/>
  <c r="I54" i="2"/>
  <c r="M54" i="2"/>
  <c r="N54" i="2"/>
  <c r="O54" i="2"/>
  <c r="P54" i="2"/>
  <c r="Q54" i="2"/>
  <c r="R54" i="2"/>
  <c r="V54" i="2"/>
  <c r="W54" i="2"/>
  <c r="X54" i="2"/>
  <c r="Y54" i="2"/>
  <c r="Z54" i="2"/>
  <c r="E54" i="2"/>
  <c r="AC54" i="2" l="1"/>
</calcChain>
</file>

<file path=xl/sharedStrings.xml><?xml version="1.0" encoding="utf-8"?>
<sst xmlns="http://schemas.openxmlformats.org/spreadsheetml/2006/main" count="51" uniqueCount="37">
  <si>
    <t>count</t>
  </si>
  <si>
    <t>Cell name</t>
  </si>
  <si>
    <t>Mitochondria</t>
  </si>
  <si>
    <t>EdU</t>
  </si>
  <si>
    <t>DNA</t>
  </si>
  <si>
    <t>Ave</t>
  </si>
  <si>
    <t>EdU/DNA</t>
  </si>
  <si>
    <t>Cell volume</t>
  </si>
  <si>
    <t>total volume</t>
  </si>
  <si>
    <t xml:space="preserve">average volume </t>
  </si>
  <si>
    <t>ellipticity (oblate)</t>
  </si>
  <si>
    <t>ellipticity (prolate)</t>
  </si>
  <si>
    <t>sphericity</t>
  </si>
  <si>
    <t>Mean intensity</t>
  </si>
  <si>
    <t>01-1-1</t>
  </si>
  <si>
    <t>01-1-2</t>
  </si>
  <si>
    <t>01-1-3</t>
  </si>
  <si>
    <t>13-34-1-1</t>
  </si>
  <si>
    <t>13-34-1-2</t>
  </si>
  <si>
    <t>20-34-1-1</t>
  </si>
  <si>
    <t>20-34-1-2</t>
  </si>
  <si>
    <t>20-34-1-3</t>
  </si>
  <si>
    <t>20-34-1-4</t>
  </si>
  <si>
    <t>20-34-1-5</t>
  </si>
  <si>
    <t>20-34-1-6</t>
  </si>
  <si>
    <t>20-34-1-7</t>
  </si>
  <si>
    <t>20-34-1-8</t>
  </si>
  <si>
    <t>22-1-1</t>
  </si>
  <si>
    <t>22-1-2</t>
  </si>
  <si>
    <t>22-1-3</t>
  </si>
  <si>
    <t>22-1-4</t>
  </si>
  <si>
    <t>22-1-5</t>
  </si>
  <si>
    <t>22-1-6</t>
  </si>
  <si>
    <t>34-1-1</t>
  </si>
  <si>
    <t>34-1-2</t>
  </si>
  <si>
    <t>34-1-3</t>
  </si>
  <si>
    <t>34-1-4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</si>
</sst>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5" borderId="1" applyNumberFormat="0" applyAlignment="0" applyProtection="0"/>
    <xf numFmtId="0" fontId="1" fillId="6" borderId="2" applyNumberFormat="0" applyFont="0" applyAlignment="0" applyProtection="0"/>
  </cellStyleXfs>
  <cellXfs count="15">
    <xf numFmtId="0" fontId="0" fillId="0" borderId="0" xfId="0"/>
    <xf numFmtId="49" fontId="0" fillId="0" borderId="0" xfId="0" applyNumberFormat="1"/>
    <xf numFmtId="0" fontId="3" fillId="3" borderId="0" xfId="2" applyNumberFormat="1"/>
    <xf numFmtId="0" fontId="5" fillId="5" borderId="1" xfId="4" applyNumberFormat="1"/>
    <xf numFmtId="0" fontId="2" fillId="2" borderId="0" xfId="1" applyNumberFormat="1"/>
    <xf numFmtId="49" fontId="4" fillId="4" borderId="0" xfId="3" applyNumberFormat="1"/>
    <xf numFmtId="0" fontId="4" fillId="4" borderId="0" xfId="3" applyNumberFormat="1"/>
    <xf numFmtId="0" fontId="4" fillId="4" borderId="0" xfId="3"/>
    <xf numFmtId="0" fontId="0" fillId="0" borderId="0" xfId="0" applyAlignment="1">
      <alignment wrapText="1"/>
    </xf>
    <xf numFmtId="0" fontId="3" fillId="3" borderId="0" xfId="2" applyNumberFormat="1" applyAlignment="1">
      <alignment wrapText="1"/>
    </xf>
    <xf numFmtId="0" fontId="5" fillId="5" borderId="1" xfId="4" applyNumberFormat="1" applyAlignment="1">
      <alignment wrapText="1"/>
    </xf>
    <xf numFmtId="0" fontId="0" fillId="6" borderId="2" xfId="5" applyFont="1" applyAlignment="1">
      <alignment wrapText="1"/>
    </xf>
    <xf numFmtId="0" fontId="2" fillId="2" borderId="1" xfId="1" applyNumberFormat="1" applyBorder="1" applyAlignment="1">
      <alignment wrapText="1"/>
    </xf>
    <xf numFmtId="0" fontId="2" fillId="2" borderId="0" xfId="1" applyNumberFormat="1" applyBorder="1" applyAlignment="1">
      <alignment wrapText="1"/>
    </xf>
    <xf numFmtId="2" fontId="0" fillId="0" borderId="0" xfId="0" applyNumberFormat="1"/>
  </cellXfs>
  <cellStyles count="6">
    <cellStyle name="Bad" xfId="2" builtinId="27"/>
    <cellStyle name="Calculation" xfId="4" builtinId="22"/>
    <cellStyle name="Good" xfId="1" builtinId="26"/>
    <cellStyle name="Neutral" xfId="3" builtinId="28"/>
    <cellStyle name="Normal" xfId="0" builtinId="0"/>
    <cellStyle name="Note" xfId="5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6.2554680664916887E-2"/>
                  <c:y val="-5.679935841353166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 hr'!$C$6:$C$38</c:f>
              <c:numCache>
                <c:formatCode>General</c:formatCode>
                <c:ptCount val="33"/>
                <c:pt idx="0">
                  <c:v>11000</c:v>
                </c:pt>
                <c:pt idx="1">
                  <c:v>12100</c:v>
                </c:pt>
                <c:pt idx="2">
                  <c:v>18600</c:v>
                </c:pt>
                <c:pt idx="3">
                  <c:v>132000</c:v>
                </c:pt>
                <c:pt idx="4">
                  <c:v>16300</c:v>
                </c:pt>
                <c:pt idx="5">
                  <c:v>6662</c:v>
                </c:pt>
                <c:pt idx="6">
                  <c:v>11000</c:v>
                </c:pt>
                <c:pt idx="7">
                  <c:v>6855</c:v>
                </c:pt>
                <c:pt idx="8">
                  <c:v>4884</c:v>
                </c:pt>
                <c:pt idx="9">
                  <c:v>9202</c:v>
                </c:pt>
                <c:pt idx="10">
                  <c:v>14000</c:v>
                </c:pt>
                <c:pt idx="11">
                  <c:v>15900</c:v>
                </c:pt>
                <c:pt idx="12">
                  <c:v>7062</c:v>
                </c:pt>
                <c:pt idx="13">
                  <c:v>13300</c:v>
                </c:pt>
                <c:pt idx="14">
                  <c:v>5060</c:v>
                </c:pt>
                <c:pt idx="15">
                  <c:v>7674</c:v>
                </c:pt>
                <c:pt idx="16">
                  <c:v>18500</c:v>
                </c:pt>
                <c:pt idx="17">
                  <c:v>5883</c:v>
                </c:pt>
                <c:pt idx="18">
                  <c:v>15000</c:v>
                </c:pt>
                <c:pt idx="19">
                  <c:v>98400</c:v>
                </c:pt>
                <c:pt idx="20">
                  <c:v>7333</c:v>
                </c:pt>
                <c:pt idx="21">
                  <c:v>6064</c:v>
                </c:pt>
                <c:pt idx="22">
                  <c:v>3357</c:v>
                </c:pt>
              </c:numCache>
            </c:numRef>
          </c:xVal>
          <c:yVal>
            <c:numRef>
              <c:f>'1 hr'!$U$6:$U$38</c:f>
              <c:numCache>
                <c:formatCode>General</c:formatCode>
                <c:ptCount val="33"/>
                <c:pt idx="0">
                  <c:v>891</c:v>
                </c:pt>
                <c:pt idx="1">
                  <c:v>697</c:v>
                </c:pt>
                <c:pt idx="2">
                  <c:v>1184</c:v>
                </c:pt>
                <c:pt idx="3">
                  <c:v>3346</c:v>
                </c:pt>
                <c:pt idx="4">
                  <c:v>1031</c:v>
                </c:pt>
                <c:pt idx="5">
                  <c:v>524</c:v>
                </c:pt>
                <c:pt idx="6">
                  <c:v>575</c:v>
                </c:pt>
                <c:pt idx="7">
                  <c:v>710</c:v>
                </c:pt>
                <c:pt idx="8">
                  <c:v>499</c:v>
                </c:pt>
                <c:pt idx="9">
                  <c:v>809</c:v>
                </c:pt>
                <c:pt idx="10">
                  <c:v>773</c:v>
                </c:pt>
                <c:pt idx="11">
                  <c:v>1092</c:v>
                </c:pt>
                <c:pt idx="12">
                  <c:v>591</c:v>
                </c:pt>
                <c:pt idx="13">
                  <c:v>786</c:v>
                </c:pt>
                <c:pt idx="14">
                  <c:v>376</c:v>
                </c:pt>
                <c:pt idx="15">
                  <c:v>471</c:v>
                </c:pt>
                <c:pt idx="16">
                  <c:v>967</c:v>
                </c:pt>
                <c:pt idx="17">
                  <c:v>556</c:v>
                </c:pt>
                <c:pt idx="18">
                  <c:v>926</c:v>
                </c:pt>
                <c:pt idx="19">
                  <c:v>3690</c:v>
                </c:pt>
                <c:pt idx="20">
                  <c:v>623</c:v>
                </c:pt>
                <c:pt idx="21">
                  <c:v>467</c:v>
                </c:pt>
                <c:pt idx="22">
                  <c:v>515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84-4139-B957-D84DA0DDA4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0473984"/>
        <c:axId val="967212639"/>
      </c:scatterChart>
      <c:valAx>
        <c:axId val="2040473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212639"/>
        <c:crosses val="autoZero"/>
        <c:crossBetween val="midCat"/>
      </c:valAx>
      <c:valAx>
        <c:axId val="967212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473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9.443044619422572E-2"/>
                  <c:y val="-7.145632837561971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 hr'!$F$6:$F$38</c:f>
              <c:numCache>
                <c:formatCode>General</c:formatCode>
                <c:ptCount val="33"/>
                <c:pt idx="0">
                  <c:v>418</c:v>
                </c:pt>
                <c:pt idx="1">
                  <c:v>352</c:v>
                </c:pt>
                <c:pt idx="2">
                  <c:v>598</c:v>
                </c:pt>
                <c:pt idx="3">
                  <c:v>3623</c:v>
                </c:pt>
                <c:pt idx="4">
                  <c:v>293</c:v>
                </c:pt>
                <c:pt idx="5">
                  <c:v>237</c:v>
                </c:pt>
                <c:pt idx="6">
                  <c:v>439</c:v>
                </c:pt>
                <c:pt idx="7">
                  <c:v>469</c:v>
                </c:pt>
                <c:pt idx="8">
                  <c:v>215</c:v>
                </c:pt>
                <c:pt idx="9">
                  <c:v>370</c:v>
                </c:pt>
                <c:pt idx="10">
                  <c:v>589</c:v>
                </c:pt>
                <c:pt idx="11">
                  <c:v>687</c:v>
                </c:pt>
                <c:pt idx="12">
                  <c:v>367</c:v>
                </c:pt>
                <c:pt idx="13">
                  <c:v>338</c:v>
                </c:pt>
                <c:pt idx="14">
                  <c:v>203</c:v>
                </c:pt>
                <c:pt idx="15">
                  <c:v>197</c:v>
                </c:pt>
                <c:pt idx="16">
                  <c:v>573</c:v>
                </c:pt>
                <c:pt idx="17">
                  <c:v>215</c:v>
                </c:pt>
                <c:pt idx="18">
                  <c:v>510</c:v>
                </c:pt>
                <c:pt idx="19">
                  <c:v>2566</c:v>
                </c:pt>
                <c:pt idx="20">
                  <c:v>303</c:v>
                </c:pt>
                <c:pt idx="21">
                  <c:v>242</c:v>
                </c:pt>
                <c:pt idx="22">
                  <c:v>188</c:v>
                </c:pt>
              </c:numCache>
            </c:numRef>
          </c:xVal>
          <c:yVal>
            <c:numRef>
              <c:f>'1 hr'!$U$6:$U$38</c:f>
              <c:numCache>
                <c:formatCode>General</c:formatCode>
                <c:ptCount val="33"/>
                <c:pt idx="0">
                  <c:v>891</c:v>
                </c:pt>
                <c:pt idx="1">
                  <c:v>697</c:v>
                </c:pt>
                <c:pt idx="2">
                  <c:v>1184</c:v>
                </c:pt>
                <c:pt idx="3">
                  <c:v>3346</c:v>
                </c:pt>
                <c:pt idx="4">
                  <c:v>1031</c:v>
                </c:pt>
                <c:pt idx="5">
                  <c:v>524</c:v>
                </c:pt>
                <c:pt idx="6">
                  <c:v>575</c:v>
                </c:pt>
                <c:pt idx="7">
                  <c:v>710</c:v>
                </c:pt>
                <c:pt idx="8">
                  <c:v>499</c:v>
                </c:pt>
                <c:pt idx="9">
                  <c:v>809</c:v>
                </c:pt>
                <c:pt idx="10">
                  <c:v>773</c:v>
                </c:pt>
                <c:pt idx="11">
                  <c:v>1092</c:v>
                </c:pt>
                <c:pt idx="12">
                  <c:v>591</c:v>
                </c:pt>
                <c:pt idx="13">
                  <c:v>786</c:v>
                </c:pt>
                <c:pt idx="14">
                  <c:v>376</c:v>
                </c:pt>
                <c:pt idx="15">
                  <c:v>471</c:v>
                </c:pt>
                <c:pt idx="16">
                  <c:v>967</c:v>
                </c:pt>
                <c:pt idx="17">
                  <c:v>556</c:v>
                </c:pt>
                <c:pt idx="18">
                  <c:v>926</c:v>
                </c:pt>
                <c:pt idx="19">
                  <c:v>3690</c:v>
                </c:pt>
                <c:pt idx="20">
                  <c:v>623</c:v>
                </c:pt>
                <c:pt idx="21">
                  <c:v>467</c:v>
                </c:pt>
                <c:pt idx="22">
                  <c:v>515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64-443C-B067-A4219775FD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9126928"/>
        <c:axId val="967217103"/>
      </c:scatterChart>
      <c:valAx>
        <c:axId val="2049126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217103"/>
        <c:crosses val="autoZero"/>
        <c:crossBetween val="midCat"/>
      </c:valAx>
      <c:valAx>
        <c:axId val="967217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9126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 hr'!$C$6:$C$38</c:f>
              <c:numCache>
                <c:formatCode>General</c:formatCode>
                <c:ptCount val="33"/>
                <c:pt idx="0">
                  <c:v>11000</c:v>
                </c:pt>
                <c:pt idx="1">
                  <c:v>12100</c:v>
                </c:pt>
                <c:pt idx="2">
                  <c:v>18600</c:v>
                </c:pt>
                <c:pt idx="3">
                  <c:v>132000</c:v>
                </c:pt>
                <c:pt idx="4">
                  <c:v>16300</c:v>
                </c:pt>
                <c:pt idx="5">
                  <c:v>6662</c:v>
                </c:pt>
                <c:pt idx="6">
                  <c:v>11000</c:v>
                </c:pt>
                <c:pt idx="7">
                  <c:v>6855</c:v>
                </c:pt>
                <c:pt idx="8">
                  <c:v>4884</c:v>
                </c:pt>
                <c:pt idx="9">
                  <c:v>9202</c:v>
                </c:pt>
                <c:pt idx="10">
                  <c:v>14000</c:v>
                </c:pt>
                <c:pt idx="11">
                  <c:v>15900</c:v>
                </c:pt>
                <c:pt idx="12">
                  <c:v>7062</c:v>
                </c:pt>
                <c:pt idx="13">
                  <c:v>13300</c:v>
                </c:pt>
                <c:pt idx="14">
                  <c:v>5060</c:v>
                </c:pt>
                <c:pt idx="15">
                  <c:v>7674</c:v>
                </c:pt>
                <c:pt idx="16">
                  <c:v>18500</c:v>
                </c:pt>
                <c:pt idx="17">
                  <c:v>5883</c:v>
                </c:pt>
                <c:pt idx="18">
                  <c:v>15000</c:v>
                </c:pt>
                <c:pt idx="19">
                  <c:v>98400</c:v>
                </c:pt>
                <c:pt idx="20">
                  <c:v>7333</c:v>
                </c:pt>
                <c:pt idx="21">
                  <c:v>6064</c:v>
                </c:pt>
                <c:pt idx="22">
                  <c:v>3357</c:v>
                </c:pt>
              </c:numCache>
            </c:numRef>
          </c:xVal>
          <c:yVal>
            <c:numRef>
              <c:f>'1 hr'!$M$6:$M$38</c:f>
              <c:numCache>
                <c:formatCode>General</c:formatCode>
                <c:ptCount val="33"/>
                <c:pt idx="0">
                  <c:v>61</c:v>
                </c:pt>
                <c:pt idx="1">
                  <c:v>98</c:v>
                </c:pt>
                <c:pt idx="2">
                  <c:v>224</c:v>
                </c:pt>
                <c:pt idx="3">
                  <c:v>257</c:v>
                </c:pt>
                <c:pt idx="4">
                  <c:v>49</c:v>
                </c:pt>
                <c:pt idx="5">
                  <c:v>73</c:v>
                </c:pt>
                <c:pt idx="6">
                  <c:v>85</c:v>
                </c:pt>
                <c:pt idx="7">
                  <c:v>61</c:v>
                </c:pt>
                <c:pt idx="8">
                  <c:v>70</c:v>
                </c:pt>
                <c:pt idx="9">
                  <c:v>88</c:v>
                </c:pt>
                <c:pt idx="10">
                  <c:v>101</c:v>
                </c:pt>
                <c:pt idx="11">
                  <c:v>69</c:v>
                </c:pt>
                <c:pt idx="12">
                  <c:v>52</c:v>
                </c:pt>
                <c:pt idx="13">
                  <c:v>55</c:v>
                </c:pt>
                <c:pt idx="14">
                  <c:v>44</c:v>
                </c:pt>
                <c:pt idx="15">
                  <c:v>91</c:v>
                </c:pt>
                <c:pt idx="16">
                  <c:v>73</c:v>
                </c:pt>
                <c:pt idx="17">
                  <c:v>58</c:v>
                </c:pt>
                <c:pt idx="18">
                  <c:v>99</c:v>
                </c:pt>
                <c:pt idx="19">
                  <c:v>216</c:v>
                </c:pt>
                <c:pt idx="20">
                  <c:v>98</c:v>
                </c:pt>
                <c:pt idx="21">
                  <c:v>73</c:v>
                </c:pt>
                <c:pt idx="22">
                  <c:v>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FF-4D49-8B44-96524533E9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5848367"/>
        <c:axId val="967209663"/>
      </c:scatterChart>
      <c:valAx>
        <c:axId val="955848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209663"/>
        <c:crosses val="autoZero"/>
        <c:crossBetween val="midCat"/>
      </c:valAx>
      <c:valAx>
        <c:axId val="967209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848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 hr'!$F$6:$F$38</c:f>
              <c:numCache>
                <c:formatCode>General</c:formatCode>
                <c:ptCount val="33"/>
                <c:pt idx="0">
                  <c:v>418</c:v>
                </c:pt>
                <c:pt idx="1">
                  <c:v>352</c:v>
                </c:pt>
                <c:pt idx="2">
                  <c:v>598</c:v>
                </c:pt>
                <c:pt idx="3">
                  <c:v>3623</c:v>
                </c:pt>
                <c:pt idx="4">
                  <c:v>293</c:v>
                </c:pt>
                <c:pt idx="5">
                  <c:v>237</c:v>
                </c:pt>
                <c:pt idx="6">
                  <c:v>439</c:v>
                </c:pt>
                <c:pt idx="7">
                  <c:v>469</c:v>
                </c:pt>
                <c:pt idx="8">
                  <c:v>215</c:v>
                </c:pt>
                <c:pt idx="9">
                  <c:v>370</c:v>
                </c:pt>
                <c:pt idx="10">
                  <c:v>589</c:v>
                </c:pt>
                <c:pt idx="11">
                  <c:v>687</c:v>
                </c:pt>
                <c:pt idx="12">
                  <c:v>367</c:v>
                </c:pt>
                <c:pt idx="13">
                  <c:v>338</c:v>
                </c:pt>
                <c:pt idx="14">
                  <c:v>203</c:v>
                </c:pt>
                <c:pt idx="15">
                  <c:v>197</c:v>
                </c:pt>
                <c:pt idx="16">
                  <c:v>573</c:v>
                </c:pt>
                <c:pt idx="17">
                  <c:v>215</c:v>
                </c:pt>
                <c:pt idx="18">
                  <c:v>510</c:v>
                </c:pt>
                <c:pt idx="19">
                  <c:v>2566</c:v>
                </c:pt>
                <c:pt idx="20">
                  <c:v>303</c:v>
                </c:pt>
                <c:pt idx="21">
                  <c:v>242</c:v>
                </c:pt>
                <c:pt idx="22">
                  <c:v>188</c:v>
                </c:pt>
              </c:numCache>
            </c:numRef>
          </c:xVal>
          <c:yVal>
            <c:numRef>
              <c:f>'1 hr'!$M$6:$M$38</c:f>
              <c:numCache>
                <c:formatCode>General</c:formatCode>
                <c:ptCount val="33"/>
                <c:pt idx="0">
                  <c:v>61</c:v>
                </c:pt>
                <c:pt idx="1">
                  <c:v>98</c:v>
                </c:pt>
                <c:pt idx="2">
                  <c:v>224</c:v>
                </c:pt>
                <c:pt idx="3">
                  <c:v>257</c:v>
                </c:pt>
                <c:pt idx="4">
                  <c:v>49</c:v>
                </c:pt>
                <c:pt idx="5">
                  <c:v>73</c:v>
                </c:pt>
                <c:pt idx="6">
                  <c:v>85</c:v>
                </c:pt>
                <c:pt idx="7">
                  <c:v>61</c:v>
                </c:pt>
                <c:pt idx="8">
                  <c:v>70</c:v>
                </c:pt>
                <c:pt idx="9">
                  <c:v>88</c:v>
                </c:pt>
                <c:pt idx="10">
                  <c:v>101</c:v>
                </c:pt>
                <c:pt idx="11">
                  <c:v>69</c:v>
                </c:pt>
                <c:pt idx="12">
                  <c:v>52</c:v>
                </c:pt>
                <c:pt idx="13">
                  <c:v>55</c:v>
                </c:pt>
                <c:pt idx="14">
                  <c:v>44</c:v>
                </c:pt>
                <c:pt idx="15">
                  <c:v>91</c:v>
                </c:pt>
                <c:pt idx="16">
                  <c:v>73</c:v>
                </c:pt>
                <c:pt idx="17">
                  <c:v>58</c:v>
                </c:pt>
                <c:pt idx="18">
                  <c:v>99</c:v>
                </c:pt>
                <c:pt idx="19">
                  <c:v>216</c:v>
                </c:pt>
                <c:pt idx="20">
                  <c:v>98</c:v>
                </c:pt>
                <c:pt idx="21">
                  <c:v>73</c:v>
                </c:pt>
                <c:pt idx="22">
                  <c:v>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A9-4B73-9DFF-4D8E22A98C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0474944"/>
        <c:axId val="925463584"/>
      </c:scatterChart>
      <c:valAx>
        <c:axId val="2040474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463584"/>
        <c:crosses val="autoZero"/>
        <c:crossBetween val="midCat"/>
      </c:valAx>
      <c:valAx>
        <c:axId val="92546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474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 hr'!$C$6:$C$38</c:f>
              <c:numCache>
                <c:formatCode>General</c:formatCode>
                <c:ptCount val="33"/>
                <c:pt idx="0">
                  <c:v>11000</c:v>
                </c:pt>
                <c:pt idx="1">
                  <c:v>12100</c:v>
                </c:pt>
                <c:pt idx="2">
                  <c:v>18600</c:v>
                </c:pt>
                <c:pt idx="3">
                  <c:v>132000</c:v>
                </c:pt>
                <c:pt idx="4">
                  <c:v>16300</c:v>
                </c:pt>
                <c:pt idx="5">
                  <c:v>6662</c:v>
                </c:pt>
                <c:pt idx="6">
                  <c:v>11000</c:v>
                </c:pt>
                <c:pt idx="7">
                  <c:v>6855</c:v>
                </c:pt>
                <c:pt idx="8">
                  <c:v>4884</c:v>
                </c:pt>
                <c:pt idx="9">
                  <c:v>9202</c:v>
                </c:pt>
                <c:pt idx="10">
                  <c:v>14000</c:v>
                </c:pt>
                <c:pt idx="11">
                  <c:v>15900</c:v>
                </c:pt>
                <c:pt idx="12">
                  <c:v>7062</c:v>
                </c:pt>
                <c:pt idx="13">
                  <c:v>13300</c:v>
                </c:pt>
                <c:pt idx="14">
                  <c:v>5060</c:v>
                </c:pt>
                <c:pt idx="15">
                  <c:v>7674</c:v>
                </c:pt>
                <c:pt idx="16">
                  <c:v>18500</c:v>
                </c:pt>
                <c:pt idx="17">
                  <c:v>5883</c:v>
                </c:pt>
                <c:pt idx="18">
                  <c:v>15000</c:v>
                </c:pt>
                <c:pt idx="19">
                  <c:v>98400</c:v>
                </c:pt>
                <c:pt idx="20">
                  <c:v>7333</c:v>
                </c:pt>
                <c:pt idx="21">
                  <c:v>6064</c:v>
                </c:pt>
                <c:pt idx="22">
                  <c:v>3357</c:v>
                </c:pt>
              </c:numCache>
            </c:numRef>
          </c:xVal>
          <c:yVal>
            <c:numRef>
              <c:f>'1 hr'!$E$6:$E$38</c:f>
              <c:numCache>
                <c:formatCode>General</c:formatCode>
                <c:ptCount val="33"/>
                <c:pt idx="0">
                  <c:v>328</c:v>
                </c:pt>
                <c:pt idx="1">
                  <c:v>195</c:v>
                </c:pt>
                <c:pt idx="2">
                  <c:v>213</c:v>
                </c:pt>
                <c:pt idx="3">
                  <c:v>1326</c:v>
                </c:pt>
                <c:pt idx="4">
                  <c:v>181</c:v>
                </c:pt>
                <c:pt idx="5">
                  <c:v>101</c:v>
                </c:pt>
                <c:pt idx="6">
                  <c:v>223</c:v>
                </c:pt>
                <c:pt idx="7">
                  <c:v>140</c:v>
                </c:pt>
                <c:pt idx="8">
                  <c:v>144</c:v>
                </c:pt>
                <c:pt idx="9">
                  <c:v>262</c:v>
                </c:pt>
                <c:pt idx="10">
                  <c:v>180</c:v>
                </c:pt>
                <c:pt idx="11">
                  <c:v>227</c:v>
                </c:pt>
                <c:pt idx="12">
                  <c:v>180</c:v>
                </c:pt>
                <c:pt idx="13">
                  <c:v>293</c:v>
                </c:pt>
                <c:pt idx="14">
                  <c:v>77</c:v>
                </c:pt>
                <c:pt idx="15">
                  <c:v>166</c:v>
                </c:pt>
                <c:pt idx="16">
                  <c:v>265</c:v>
                </c:pt>
                <c:pt idx="17">
                  <c:v>85</c:v>
                </c:pt>
                <c:pt idx="18">
                  <c:v>263</c:v>
                </c:pt>
                <c:pt idx="19">
                  <c:v>1006</c:v>
                </c:pt>
                <c:pt idx="20">
                  <c:v>52</c:v>
                </c:pt>
                <c:pt idx="21">
                  <c:v>89</c:v>
                </c:pt>
                <c:pt idx="22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2B-428F-A0B0-ED2DF991A2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0471584"/>
        <c:axId val="925465568"/>
      </c:scatterChart>
      <c:valAx>
        <c:axId val="2040471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465568"/>
        <c:crosses val="autoZero"/>
        <c:crossBetween val="midCat"/>
      </c:valAx>
      <c:valAx>
        <c:axId val="92546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471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 hr'!$C$6:$C$39</c:f>
              <c:numCache>
                <c:formatCode>General</c:formatCode>
                <c:ptCount val="34"/>
                <c:pt idx="0">
                  <c:v>11000</c:v>
                </c:pt>
                <c:pt idx="1">
                  <c:v>12100</c:v>
                </c:pt>
                <c:pt idx="2">
                  <c:v>18600</c:v>
                </c:pt>
                <c:pt idx="3">
                  <c:v>132000</c:v>
                </c:pt>
                <c:pt idx="4">
                  <c:v>16300</c:v>
                </c:pt>
                <c:pt idx="5">
                  <c:v>6662</c:v>
                </c:pt>
                <c:pt idx="6">
                  <c:v>11000</c:v>
                </c:pt>
                <c:pt idx="7">
                  <c:v>6855</c:v>
                </c:pt>
                <c:pt idx="8">
                  <c:v>4884</c:v>
                </c:pt>
                <c:pt idx="9">
                  <c:v>9202</c:v>
                </c:pt>
                <c:pt idx="10">
                  <c:v>14000</c:v>
                </c:pt>
                <c:pt idx="11">
                  <c:v>15900</c:v>
                </c:pt>
                <c:pt idx="12">
                  <c:v>7062</c:v>
                </c:pt>
                <c:pt idx="13">
                  <c:v>13300</c:v>
                </c:pt>
                <c:pt idx="14">
                  <c:v>5060</c:v>
                </c:pt>
                <c:pt idx="15">
                  <c:v>7674</c:v>
                </c:pt>
                <c:pt idx="16">
                  <c:v>18500</c:v>
                </c:pt>
                <c:pt idx="17">
                  <c:v>5883</c:v>
                </c:pt>
                <c:pt idx="18">
                  <c:v>15000</c:v>
                </c:pt>
                <c:pt idx="19">
                  <c:v>98400</c:v>
                </c:pt>
                <c:pt idx="20">
                  <c:v>7333</c:v>
                </c:pt>
                <c:pt idx="21">
                  <c:v>6064</c:v>
                </c:pt>
                <c:pt idx="22">
                  <c:v>3357</c:v>
                </c:pt>
              </c:numCache>
            </c:numRef>
          </c:xVal>
          <c:yVal>
            <c:numRef>
              <c:f>'1 hr'!$F$6:$F$39</c:f>
              <c:numCache>
                <c:formatCode>General</c:formatCode>
                <c:ptCount val="34"/>
                <c:pt idx="0">
                  <c:v>418</c:v>
                </c:pt>
                <c:pt idx="1">
                  <c:v>352</c:v>
                </c:pt>
                <c:pt idx="2">
                  <c:v>598</c:v>
                </c:pt>
                <c:pt idx="3">
                  <c:v>3623</c:v>
                </c:pt>
                <c:pt idx="4">
                  <c:v>293</c:v>
                </c:pt>
                <c:pt idx="5">
                  <c:v>237</c:v>
                </c:pt>
                <c:pt idx="6">
                  <c:v>439</c:v>
                </c:pt>
                <c:pt idx="7">
                  <c:v>469</c:v>
                </c:pt>
                <c:pt idx="8">
                  <c:v>215</c:v>
                </c:pt>
                <c:pt idx="9">
                  <c:v>370</c:v>
                </c:pt>
                <c:pt idx="10">
                  <c:v>589</c:v>
                </c:pt>
                <c:pt idx="11">
                  <c:v>687</c:v>
                </c:pt>
                <c:pt idx="12">
                  <c:v>367</c:v>
                </c:pt>
                <c:pt idx="13">
                  <c:v>338</c:v>
                </c:pt>
                <c:pt idx="14">
                  <c:v>203</c:v>
                </c:pt>
                <c:pt idx="15">
                  <c:v>197</c:v>
                </c:pt>
                <c:pt idx="16">
                  <c:v>573</c:v>
                </c:pt>
                <c:pt idx="17">
                  <c:v>215</c:v>
                </c:pt>
                <c:pt idx="18">
                  <c:v>510</c:v>
                </c:pt>
                <c:pt idx="19">
                  <c:v>2566</c:v>
                </c:pt>
                <c:pt idx="20">
                  <c:v>303</c:v>
                </c:pt>
                <c:pt idx="21">
                  <c:v>242</c:v>
                </c:pt>
                <c:pt idx="22">
                  <c:v>188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E9-48D2-BAAB-A555EE4265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9875728"/>
        <c:axId val="2052471536"/>
      </c:scatterChart>
      <c:valAx>
        <c:axId val="2049875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2471536"/>
        <c:crosses val="autoZero"/>
        <c:crossBetween val="midCat"/>
      </c:valAx>
      <c:valAx>
        <c:axId val="205247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9875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23812</xdr:colOff>
      <xdr:row>38</xdr:row>
      <xdr:rowOff>95250</xdr:rowOff>
    </xdr:from>
    <xdr:to>
      <xdr:col>7</xdr:col>
      <xdr:colOff>557212</xdr:colOff>
      <xdr:row>52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5AE58B2-AD57-6F9D-9404-215B654229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90487</xdr:colOff>
      <xdr:row>38</xdr:row>
      <xdr:rowOff>114300</xdr:rowOff>
    </xdr:from>
    <xdr:to>
      <xdr:col>23</xdr:col>
      <xdr:colOff>261937</xdr:colOff>
      <xdr:row>53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1FC2D3B-1079-31B7-FF70-2235E75401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295275</xdr:colOff>
      <xdr:row>38</xdr:row>
      <xdr:rowOff>85725</xdr:rowOff>
    </xdr:from>
    <xdr:to>
      <xdr:col>15</xdr:col>
      <xdr:colOff>409575</xdr:colOff>
      <xdr:row>52</xdr:row>
      <xdr:rowOff>161925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C3C2305-E636-3055-5C9E-ED1919C9AD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28575</xdr:colOff>
      <xdr:row>38</xdr:row>
      <xdr:rowOff>119062</xdr:rowOff>
    </xdr:from>
    <xdr:to>
      <xdr:col>31</xdr:col>
      <xdr:colOff>200025</xdr:colOff>
      <xdr:row>53</xdr:row>
      <xdr:rowOff>4762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2F5EFB1-D557-7F3F-71AA-539B8CF931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90487</xdr:colOff>
      <xdr:row>56</xdr:row>
      <xdr:rowOff>4762</xdr:rowOff>
    </xdr:from>
    <xdr:to>
      <xdr:col>8</xdr:col>
      <xdr:colOff>14287</xdr:colOff>
      <xdr:row>70</xdr:row>
      <xdr:rowOff>80962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A9BF05A-BC0D-C875-B120-B8D19B1B1B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447675</xdr:colOff>
      <xdr:row>56</xdr:row>
      <xdr:rowOff>4762</xdr:rowOff>
    </xdr:from>
    <xdr:to>
      <xdr:col>15</xdr:col>
      <xdr:colOff>561975</xdr:colOff>
      <xdr:row>70</xdr:row>
      <xdr:rowOff>80962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8834D15-51CD-F160-A2B1-8E974B31D3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70819-4CB6-426A-A1F0-A387C88A55A6}">
  <dimension ref="A4:AC59"/>
  <sheetViews>
    <sheetView tabSelected="1" topLeftCell="A35" workbookViewId="0">
      <selection activeCell="F34" sqref="F34"/>
    </sheetView>
  </sheetViews>
  <sheetFormatPr defaultRowHeight="15" x14ac:dyDescent="0.25"/>
  <cols>
    <col min="6" max="6" width="13" customWidth="1"/>
    <col min="7" max="7" width="11" customWidth="1"/>
    <col min="10" max="11" width="10.5703125" customWidth="1"/>
    <col min="18" max="19" width="10.140625" customWidth="1"/>
    <col min="26" max="27" width="10.140625" customWidth="1"/>
  </cols>
  <sheetData>
    <row r="4" spans="1:29" x14ac:dyDescent="0.25">
      <c r="E4" s="2" t="s">
        <v>2</v>
      </c>
      <c r="F4" s="2"/>
      <c r="G4" s="2"/>
      <c r="H4" s="2"/>
      <c r="I4" s="2"/>
      <c r="J4" s="2"/>
      <c r="K4" s="2"/>
      <c r="M4" s="3" t="s">
        <v>3</v>
      </c>
      <c r="N4" s="3"/>
      <c r="O4" s="3"/>
      <c r="P4" s="3"/>
      <c r="Q4" s="3"/>
      <c r="R4" s="3"/>
      <c r="S4" s="3"/>
      <c r="U4" s="4" t="s">
        <v>4</v>
      </c>
      <c r="V4" s="4"/>
      <c r="W4" s="4"/>
      <c r="X4" s="4"/>
      <c r="Y4" s="4"/>
      <c r="Z4" s="4"/>
      <c r="AA4" s="4"/>
    </row>
    <row r="5" spans="1:29" s="8" customFormat="1" ht="31.5" customHeight="1" x14ac:dyDescent="0.25">
      <c r="A5" s="8" t="s">
        <v>1</v>
      </c>
      <c r="C5" s="8" t="s">
        <v>7</v>
      </c>
      <c r="E5" s="9" t="s">
        <v>0</v>
      </c>
      <c r="F5" s="9" t="s">
        <v>8</v>
      </c>
      <c r="G5" s="9" t="s">
        <v>9</v>
      </c>
      <c r="H5" s="9" t="s">
        <v>10</v>
      </c>
      <c r="I5" s="9" t="s">
        <v>11</v>
      </c>
      <c r="J5" s="9" t="s">
        <v>12</v>
      </c>
      <c r="K5" s="9" t="s">
        <v>13</v>
      </c>
      <c r="M5" s="10" t="s">
        <v>0</v>
      </c>
      <c r="N5" s="10" t="s">
        <v>8</v>
      </c>
      <c r="O5" s="10" t="s">
        <v>9</v>
      </c>
      <c r="P5" s="10" t="s">
        <v>10</v>
      </c>
      <c r="Q5" s="10" t="s">
        <v>11</v>
      </c>
      <c r="R5" s="10" t="s">
        <v>12</v>
      </c>
      <c r="S5" s="10" t="s">
        <v>13</v>
      </c>
      <c r="U5" s="12" t="s">
        <v>0</v>
      </c>
      <c r="V5" s="12" t="s">
        <v>8</v>
      </c>
      <c r="W5" s="12" t="s">
        <v>9</v>
      </c>
      <c r="X5" s="12" t="s">
        <v>10</v>
      </c>
      <c r="Y5" s="12" t="s">
        <v>11</v>
      </c>
      <c r="Z5" s="12" t="s">
        <v>12</v>
      </c>
      <c r="AA5" s="13" t="s">
        <v>13</v>
      </c>
      <c r="AC5" s="11" t="s">
        <v>6</v>
      </c>
    </row>
    <row r="6" spans="1:29" x14ac:dyDescent="0.25">
      <c r="A6" s="1" t="s">
        <v>14</v>
      </c>
      <c r="C6">
        <v>11000</v>
      </c>
      <c r="E6">
        <v>328</v>
      </c>
      <c r="F6">
        <v>418</v>
      </c>
      <c r="G6">
        <v>1.27</v>
      </c>
      <c r="H6">
        <v>0.30499999999999999</v>
      </c>
      <c r="I6">
        <v>0.378</v>
      </c>
      <c r="J6">
        <v>0.63</v>
      </c>
      <c r="K6">
        <v>334</v>
      </c>
      <c r="M6">
        <v>61</v>
      </c>
      <c r="N6">
        <v>2.74</v>
      </c>
      <c r="O6">
        <v>4.4900000000000002E-2</v>
      </c>
      <c r="P6">
        <v>0.24</v>
      </c>
      <c r="Q6">
        <v>0.71199999999999997</v>
      </c>
      <c r="R6">
        <v>0.85699999999999998</v>
      </c>
      <c r="S6">
        <v>8266</v>
      </c>
      <c r="U6">
        <v>891</v>
      </c>
      <c r="V6">
        <v>48.5</v>
      </c>
      <c r="W6">
        <v>5.4399999999999997E-2</v>
      </c>
      <c r="X6">
        <v>0.28699999999999998</v>
      </c>
      <c r="Y6">
        <v>0.66300000000000003</v>
      </c>
      <c r="Z6">
        <v>0.89500000000000002</v>
      </c>
      <c r="AA6">
        <v>683</v>
      </c>
      <c r="AC6">
        <f t="shared" ref="AC6:AC28" si="0">M6/U6</f>
        <v>6.8462401795735123E-2</v>
      </c>
    </row>
    <row r="7" spans="1:29" ht="14.25" customHeight="1" x14ac:dyDescent="0.25">
      <c r="A7" s="1" t="s">
        <v>15</v>
      </c>
      <c r="C7">
        <v>12100</v>
      </c>
      <c r="E7">
        <v>195</v>
      </c>
      <c r="F7">
        <v>352</v>
      </c>
      <c r="G7">
        <v>1.81</v>
      </c>
      <c r="H7">
        <v>0.252</v>
      </c>
      <c r="I7">
        <v>0.48399999999999999</v>
      </c>
      <c r="J7">
        <v>0.60799999999999998</v>
      </c>
      <c r="K7">
        <v>364</v>
      </c>
      <c r="M7">
        <v>98</v>
      </c>
      <c r="N7">
        <v>4.1100000000000003</v>
      </c>
      <c r="O7">
        <v>4.19E-2</v>
      </c>
      <c r="P7">
        <v>0.246</v>
      </c>
      <c r="Q7">
        <v>0.69399999999999995</v>
      </c>
      <c r="R7">
        <v>0.872</v>
      </c>
      <c r="S7">
        <v>10200</v>
      </c>
      <c r="U7">
        <v>697</v>
      </c>
      <c r="V7">
        <v>26.3</v>
      </c>
      <c r="W7">
        <v>3.7699999999999997E-2</v>
      </c>
      <c r="X7">
        <v>0.307</v>
      </c>
      <c r="Y7">
        <v>0.621</v>
      </c>
      <c r="Z7">
        <v>0.90800000000000003</v>
      </c>
      <c r="AA7">
        <v>902</v>
      </c>
      <c r="AC7">
        <f t="shared" si="0"/>
        <v>0.14060258249641319</v>
      </c>
    </row>
    <row r="8" spans="1:29" x14ac:dyDescent="0.25">
      <c r="A8" s="1" t="s">
        <v>16</v>
      </c>
      <c r="C8">
        <v>18600</v>
      </c>
      <c r="E8">
        <v>213</v>
      </c>
      <c r="F8">
        <v>598</v>
      </c>
      <c r="G8">
        <v>2.81</v>
      </c>
      <c r="H8">
        <v>0.246</v>
      </c>
      <c r="I8">
        <v>0.46400000000000002</v>
      </c>
      <c r="J8">
        <v>0.63100000000000001</v>
      </c>
      <c r="K8">
        <v>345</v>
      </c>
      <c r="M8">
        <v>224</v>
      </c>
      <c r="N8">
        <v>12</v>
      </c>
      <c r="O8">
        <v>5.3600000000000002E-2</v>
      </c>
      <c r="P8">
        <v>0.24299999999999999</v>
      </c>
      <c r="Q8">
        <v>0.70899999999999996</v>
      </c>
      <c r="R8">
        <v>0.86599999999999999</v>
      </c>
      <c r="S8">
        <v>9493</v>
      </c>
      <c r="U8">
        <v>1184</v>
      </c>
      <c r="V8">
        <v>47.3</v>
      </c>
      <c r="W8">
        <v>3.9899999999999998E-2</v>
      </c>
      <c r="X8">
        <v>0.31</v>
      </c>
      <c r="Y8">
        <v>0.61799999999999999</v>
      </c>
      <c r="Z8">
        <v>0.91300000000000003</v>
      </c>
      <c r="AA8">
        <v>945</v>
      </c>
      <c r="AC8">
        <f t="shared" si="0"/>
        <v>0.1891891891891892</v>
      </c>
    </row>
    <row r="9" spans="1:29" x14ac:dyDescent="0.25">
      <c r="A9" s="1" t="s">
        <v>17</v>
      </c>
      <c r="C9">
        <v>132000</v>
      </c>
      <c r="E9">
        <v>1326</v>
      </c>
      <c r="F9">
        <v>3623</v>
      </c>
      <c r="G9">
        <v>2.73</v>
      </c>
      <c r="H9">
        <v>0.23300000000000001</v>
      </c>
      <c r="I9">
        <v>0.45800000000000002</v>
      </c>
      <c r="J9">
        <v>0.65200000000000002</v>
      </c>
      <c r="K9">
        <v>4416</v>
      </c>
      <c r="M9">
        <v>257</v>
      </c>
      <c r="N9">
        <v>11.6</v>
      </c>
      <c r="O9">
        <v>4.5199999999999997E-2</v>
      </c>
      <c r="P9">
        <v>0.24299999999999999</v>
      </c>
      <c r="Q9">
        <v>0.72599999999999998</v>
      </c>
      <c r="R9">
        <v>0.876</v>
      </c>
      <c r="S9">
        <v>9062</v>
      </c>
      <c r="U9">
        <v>3346</v>
      </c>
      <c r="V9">
        <v>130</v>
      </c>
      <c r="W9">
        <v>3.8899999999999997E-2</v>
      </c>
      <c r="X9">
        <v>0.28699999999999998</v>
      </c>
      <c r="Y9">
        <v>0.66700000000000004</v>
      </c>
      <c r="Z9">
        <v>0.90500000000000003</v>
      </c>
      <c r="AA9">
        <v>1072</v>
      </c>
      <c r="AC9">
        <f t="shared" si="0"/>
        <v>7.6808129109384338E-2</v>
      </c>
    </row>
    <row r="10" spans="1:29" x14ac:dyDescent="0.25">
      <c r="A10" s="1" t="s">
        <v>18</v>
      </c>
      <c r="C10">
        <v>16300</v>
      </c>
      <c r="E10">
        <v>181</v>
      </c>
      <c r="F10">
        <v>293</v>
      </c>
      <c r="G10">
        <v>1.62</v>
      </c>
      <c r="H10">
        <v>0.21299999999999999</v>
      </c>
      <c r="I10">
        <v>0.47</v>
      </c>
      <c r="J10">
        <v>0.625</v>
      </c>
      <c r="K10">
        <v>7627</v>
      </c>
      <c r="M10">
        <v>49</v>
      </c>
      <c r="N10">
        <v>2.89</v>
      </c>
      <c r="O10">
        <v>5.8900000000000001E-2</v>
      </c>
      <c r="P10">
        <v>0.23899999999999999</v>
      </c>
      <c r="Q10">
        <v>0.72799999999999998</v>
      </c>
      <c r="R10">
        <v>0.875</v>
      </c>
      <c r="S10">
        <v>8423</v>
      </c>
      <c r="U10">
        <v>1031</v>
      </c>
      <c r="V10">
        <v>49</v>
      </c>
      <c r="W10">
        <v>4.7500000000000001E-2</v>
      </c>
      <c r="X10">
        <v>0.29799999999999999</v>
      </c>
      <c r="Y10">
        <v>0.65</v>
      </c>
      <c r="Z10">
        <v>0.89500000000000002</v>
      </c>
      <c r="AA10">
        <v>1415</v>
      </c>
      <c r="AC10">
        <f t="shared" si="0"/>
        <v>4.7526673132880698E-2</v>
      </c>
    </row>
    <row r="11" spans="1:29" x14ac:dyDescent="0.25">
      <c r="A11" s="1" t="s">
        <v>19</v>
      </c>
      <c r="C11">
        <v>6662</v>
      </c>
      <c r="E11">
        <v>101</v>
      </c>
      <c r="F11">
        <v>237</v>
      </c>
      <c r="G11">
        <v>2.34</v>
      </c>
      <c r="H11">
        <v>0.27900000000000003</v>
      </c>
      <c r="I11">
        <v>0.39500000000000002</v>
      </c>
      <c r="J11">
        <v>0.65400000000000003</v>
      </c>
      <c r="K11">
        <v>374</v>
      </c>
      <c r="M11">
        <v>73</v>
      </c>
      <c r="N11">
        <v>3.44</v>
      </c>
      <c r="O11">
        <v>4.7100000000000003E-2</v>
      </c>
      <c r="P11">
        <v>0.248</v>
      </c>
      <c r="Q11">
        <v>0.69699999999999995</v>
      </c>
      <c r="R11">
        <v>0.86399999999999999</v>
      </c>
      <c r="S11">
        <v>9808</v>
      </c>
      <c r="U11">
        <v>524</v>
      </c>
      <c r="V11">
        <v>19.2</v>
      </c>
      <c r="W11">
        <v>3.6700000000000003E-2</v>
      </c>
      <c r="X11">
        <v>0.315</v>
      </c>
      <c r="Y11">
        <v>0.621</v>
      </c>
      <c r="Z11">
        <v>0.89100000000000001</v>
      </c>
      <c r="AA11">
        <v>2414</v>
      </c>
      <c r="AC11">
        <f t="shared" si="0"/>
        <v>0.13931297709923665</v>
      </c>
    </row>
    <row r="12" spans="1:29" x14ac:dyDescent="0.25">
      <c r="A12" s="1" t="s">
        <v>20</v>
      </c>
      <c r="C12">
        <v>11000</v>
      </c>
      <c r="E12">
        <v>223</v>
      </c>
      <c r="F12">
        <v>439</v>
      </c>
      <c r="G12">
        <v>1.97</v>
      </c>
      <c r="H12">
        <v>0.28699999999999998</v>
      </c>
      <c r="I12">
        <v>0.46400000000000002</v>
      </c>
      <c r="J12">
        <v>0.67800000000000005</v>
      </c>
      <c r="K12">
        <v>221</v>
      </c>
      <c r="M12">
        <v>85</v>
      </c>
      <c r="N12">
        <v>3.22</v>
      </c>
      <c r="O12">
        <v>3.7900000000000003E-2</v>
      </c>
      <c r="P12">
        <v>0.24199999999999999</v>
      </c>
      <c r="Q12">
        <v>0.70799999999999996</v>
      </c>
      <c r="R12">
        <v>0.86</v>
      </c>
      <c r="S12">
        <v>7802</v>
      </c>
      <c r="U12">
        <v>575</v>
      </c>
      <c r="V12">
        <v>30.7</v>
      </c>
      <c r="W12">
        <v>5.3400000000000003E-2</v>
      </c>
      <c r="X12">
        <v>0.29099999999999998</v>
      </c>
      <c r="Y12">
        <v>0.65700000000000003</v>
      </c>
      <c r="Z12">
        <v>0.89800000000000002</v>
      </c>
      <c r="AA12">
        <v>932</v>
      </c>
      <c r="AC12">
        <f t="shared" si="0"/>
        <v>0.14782608695652175</v>
      </c>
    </row>
    <row r="13" spans="1:29" x14ac:dyDescent="0.25">
      <c r="A13" s="1" t="s">
        <v>21</v>
      </c>
      <c r="C13">
        <v>6855</v>
      </c>
      <c r="E13">
        <v>140</v>
      </c>
      <c r="F13">
        <v>469</v>
      </c>
      <c r="G13">
        <v>3.35</v>
      </c>
      <c r="H13">
        <v>0.23200000000000001</v>
      </c>
      <c r="I13">
        <v>0.49399999999999999</v>
      </c>
      <c r="J13">
        <v>0.63</v>
      </c>
      <c r="K13">
        <v>276</v>
      </c>
      <c r="M13">
        <v>61</v>
      </c>
      <c r="N13">
        <v>1.97</v>
      </c>
      <c r="O13">
        <v>3.2300000000000002E-2</v>
      </c>
      <c r="P13">
        <v>0.25</v>
      </c>
      <c r="Q13">
        <v>0.69899999999999995</v>
      </c>
      <c r="R13">
        <v>0.86</v>
      </c>
      <c r="S13">
        <v>8947</v>
      </c>
      <c r="U13">
        <v>710</v>
      </c>
      <c r="V13">
        <v>30.3</v>
      </c>
      <c r="W13">
        <v>4.2700000000000002E-2</v>
      </c>
      <c r="X13">
        <v>0.28599999999999998</v>
      </c>
      <c r="Y13">
        <v>0.66800000000000004</v>
      </c>
      <c r="Z13">
        <v>0.90400000000000003</v>
      </c>
      <c r="AA13">
        <v>1617</v>
      </c>
      <c r="AC13">
        <f t="shared" si="0"/>
        <v>8.5915492957746475E-2</v>
      </c>
    </row>
    <row r="14" spans="1:29" x14ac:dyDescent="0.25">
      <c r="A14" s="1" t="s">
        <v>22</v>
      </c>
      <c r="C14">
        <v>4884</v>
      </c>
      <c r="E14">
        <v>144</v>
      </c>
      <c r="F14">
        <v>215</v>
      </c>
      <c r="G14">
        <v>1.49</v>
      </c>
      <c r="H14">
        <v>0.24399999999999999</v>
      </c>
      <c r="I14">
        <v>0.441</v>
      </c>
      <c r="J14">
        <v>0.63900000000000001</v>
      </c>
      <c r="K14">
        <v>343</v>
      </c>
      <c r="M14">
        <v>70</v>
      </c>
      <c r="N14">
        <v>3.77</v>
      </c>
      <c r="O14">
        <v>5.3800000000000001E-2</v>
      </c>
      <c r="P14">
        <v>0.26600000000000001</v>
      </c>
      <c r="Q14">
        <v>0.66100000000000003</v>
      </c>
      <c r="R14">
        <v>0.86299999999999999</v>
      </c>
      <c r="S14">
        <v>9126</v>
      </c>
      <c r="U14">
        <v>499</v>
      </c>
      <c r="V14">
        <v>20.3</v>
      </c>
      <c r="W14">
        <v>4.07E-2</v>
      </c>
      <c r="X14">
        <v>0.29299999999999998</v>
      </c>
      <c r="Y14">
        <v>0.65500000000000003</v>
      </c>
      <c r="Z14">
        <v>0.89900000000000002</v>
      </c>
      <c r="AA14">
        <v>1543</v>
      </c>
      <c r="AC14">
        <f t="shared" si="0"/>
        <v>0.14028056112224449</v>
      </c>
    </row>
    <row r="15" spans="1:29" x14ac:dyDescent="0.25">
      <c r="A15" s="1" t="s">
        <v>23</v>
      </c>
      <c r="C15">
        <v>9202</v>
      </c>
      <c r="E15">
        <v>262</v>
      </c>
      <c r="F15">
        <v>370</v>
      </c>
      <c r="G15">
        <v>1.41</v>
      </c>
      <c r="H15">
        <v>0.28199999999999997</v>
      </c>
      <c r="I15">
        <v>0.40400000000000003</v>
      </c>
      <c r="J15">
        <v>0.629</v>
      </c>
      <c r="K15">
        <v>345</v>
      </c>
      <c r="M15">
        <v>88</v>
      </c>
      <c r="N15">
        <v>4.32</v>
      </c>
      <c r="O15">
        <v>4.9099999999999998E-2</v>
      </c>
      <c r="P15">
        <v>0.23799999999999999</v>
      </c>
      <c r="Q15">
        <v>0.71899999999999997</v>
      </c>
      <c r="R15">
        <v>0.86599999999999999</v>
      </c>
      <c r="S15">
        <v>10000</v>
      </c>
      <c r="U15">
        <v>809</v>
      </c>
      <c r="V15">
        <v>36.4</v>
      </c>
      <c r="W15">
        <v>4.4900000000000002E-2</v>
      </c>
      <c r="X15">
        <v>0.29699999999999999</v>
      </c>
      <c r="Y15">
        <v>0.64800000000000002</v>
      </c>
      <c r="Z15">
        <v>0.90600000000000003</v>
      </c>
      <c r="AA15">
        <v>1084</v>
      </c>
      <c r="AC15">
        <f t="shared" si="0"/>
        <v>0.10877626699629171</v>
      </c>
    </row>
    <row r="16" spans="1:29" x14ac:dyDescent="0.25">
      <c r="A16" s="1" t="s">
        <v>24</v>
      </c>
      <c r="C16">
        <v>14000</v>
      </c>
      <c r="E16">
        <v>180</v>
      </c>
      <c r="F16">
        <v>589</v>
      </c>
      <c r="G16">
        <v>3.27</v>
      </c>
      <c r="H16">
        <v>0.312</v>
      </c>
      <c r="I16">
        <v>0.41099999999999998</v>
      </c>
      <c r="J16">
        <v>0.66900000000000004</v>
      </c>
      <c r="K16">
        <v>207</v>
      </c>
      <c r="M16">
        <v>101</v>
      </c>
      <c r="N16">
        <v>4.9800000000000004</v>
      </c>
      <c r="O16">
        <v>4.9299999999999997E-2</v>
      </c>
      <c r="P16">
        <v>0.24099999999999999</v>
      </c>
      <c r="Q16">
        <v>0.71599999999999997</v>
      </c>
      <c r="R16">
        <v>0.86599999999999999</v>
      </c>
      <c r="S16">
        <v>9132</v>
      </c>
      <c r="U16">
        <v>773</v>
      </c>
      <c r="V16">
        <v>36.9</v>
      </c>
      <c r="W16">
        <v>4.7699999999999999E-2</v>
      </c>
      <c r="X16">
        <v>0.28799999999999998</v>
      </c>
      <c r="Y16">
        <v>0.66600000000000004</v>
      </c>
      <c r="Z16">
        <v>0.89600000000000002</v>
      </c>
      <c r="AA16">
        <v>1182</v>
      </c>
      <c r="AC16">
        <f t="shared" si="0"/>
        <v>0.13065976714100905</v>
      </c>
    </row>
    <row r="17" spans="1:29" x14ac:dyDescent="0.25">
      <c r="A17" s="1" t="s">
        <v>25</v>
      </c>
      <c r="C17">
        <v>15900</v>
      </c>
      <c r="E17">
        <v>227</v>
      </c>
      <c r="F17">
        <v>687</v>
      </c>
      <c r="G17">
        <v>3.03</v>
      </c>
      <c r="H17">
        <v>0.28399999999999997</v>
      </c>
      <c r="I17">
        <v>0.42699999999999999</v>
      </c>
      <c r="J17">
        <v>0.621</v>
      </c>
      <c r="K17">
        <v>237</v>
      </c>
      <c r="M17">
        <v>69</v>
      </c>
      <c r="N17">
        <v>2.75</v>
      </c>
      <c r="O17">
        <v>3.9899999999999998E-2</v>
      </c>
      <c r="P17">
        <v>0.25</v>
      </c>
      <c r="Q17">
        <v>0.70399999999999996</v>
      </c>
      <c r="R17">
        <v>0.86899999999999999</v>
      </c>
      <c r="S17">
        <v>8651</v>
      </c>
      <c r="U17">
        <v>1092</v>
      </c>
      <c r="V17">
        <v>54.2</v>
      </c>
      <c r="W17">
        <v>4.9599999999999998E-2</v>
      </c>
      <c r="X17">
        <v>0.28399999999999997</v>
      </c>
      <c r="Y17">
        <v>0.67200000000000004</v>
      </c>
      <c r="Z17">
        <v>0.9</v>
      </c>
      <c r="AA17">
        <v>846</v>
      </c>
      <c r="AC17">
        <f t="shared" si="0"/>
        <v>6.3186813186813184E-2</v>
      </c>
    </row>
    <row r="18" spans="1:29" x14ac:dyDescent="0.25">
      <c r="A18" s="1" t="s">
        <v>26</v>
      </c>
      <c r="C18">
        <v>7062</v>
      </c>
      <c r="E18">
        <v>180</v>
      </c>
      <c r="F18">
        <v>367</v>
      </c>
      <c r="G18">
        <v>2.04</v>
      </c>
      <c r="H18">
        <v>0.28000000000000003</v>
      </c>
      <c r="I18">
        <v>0.44800000000000001</v>
      </c>
      <c r="J18">
        <v>0.65900000000000003</v>
      </c>
      <c r="K18">
        <v>294</v>
      </c>
      <c r="M18">
        <v>52</v>
      </c>
      <c r="N18">
        <v>1.86</v>
      </c>
      <c r="O18">
        <v>3.5700000000000003E-2</v>
      </c>
      <c r="P18">
        <v>0.23400000000000001</v>
      </c>
      <c r="Q18">
        <v>0.72</v>
      </c>
      <c r="R18">
        <v>0.85499999999999998</v>
      </c>
      <c r="S18">
        <v>9338</v>
      </c>
      <c r="U18">
        <v>591</v>
      </c>
      <c r="V18">
        <v>28.9</v>
      </c>
      <c r="W18">
        <v>4.8899999999999999E-2</v>
      </c>
      <c r="X18">
        <v>0.29199999999999998</v>
      </c>
      <c r="Y18">
        <v>0.65</v>
      </c>
      <c r="Z18">
        <v>0.90700000000000003</v>
      </c>
      <c r="AA18">
        <v>1455</v>
      </c>
      <c r="AC18">
        <f t="shared" si="0"/>
        <v>8.7986463620981392E-2</v>
      </c>
    </row>
    <row r="19" spans="1:29" x14ac:dyDescent="0.25">
      <c r="A19" s="1" t="s">
        <v>27</v>
      </c>
      <c r="C19">
        <v>13300</v>
      </c>
      <c r="E19">
        <v>293</v>
      </c>
      <c r="F19">
        <v>338</v>
      </c>
      <c r="G19">
        <v>1.1499999999999999</v>
      </c>
      <c r="H19">
        <v>0.252</v>
      </c>
      <c r="I19">
        <v>0.46100000000000002</v>
      </c>
      <c r="J19">
        <v>0.69699999999999995</v>
      </c>
      <c r="K19">
        <v>264</v>
      </c>
      <c r="M19">
        <v>55</v>
      </c>
      <c r="N19">
        <v>2.4</v>
      </c>
      <c r="O19">
        <v>4.3700000000000003E-2</v>
      </c>
      <c r="P19">
        <v>0.26</v>
      </c>
      <c r="Q19">
        <v>0.69399999999999995</v>
      </c>
      <c r="R19">
        <v>0.878</v>
      </c>
      <c r="S19">
        <v>5219</v>
      </c>
      <c r="U19">
        <v>786</v>
      </c>
      <c r="V19">
        <v>26.9</v>
      </c>
      <c r="W19">
        <v>3.4200000000000001E-2</v>
      </c>
      <c r="X19">
        <v>0.30099999999999999</v>
      </c>
      <c r="Y19">
        <v>0.64200000000000002</v>
      </c>
      <c r="Z19">
        <v>0.90600000000000003</v>
      </c>
      <c r="AA19">
        <v>1860</v>
      </c>
      <c r="AC19">
        <f t="shared" si="0"/>
        <v>6.9974554707379136E-2</v>
      </c>
    </row>
    <row r="20" spans="1:29" x14ac:dyDescent="0.25">
      <c r="A20" s="1" t="s">
        <v>28</v>
      </c>
      <c r="C20">
        <v>5060</v>
      </c>
      <c r="E20">
        <v>77</v>
      </c>
      <c r="F20">
        <v>203</v>
      </c>
      <c r="G20">
        <v>2.64</v>
      </c>
      <c r="H20">
        <v>0.22700000000000001</v>
      </c>
      <c r="I20">
        <v>0.41099999999999998</v>
      </c>
      <c r="J20">
        <v>0.60399999999999998</v>
      </c>
      <c r="K20">
        <v>207</v>
      </c>
      <c r="M20">
        <v>44</v>
      </c>
      <c r="N20">
        <v>2.78</v>
      </c>
      <c r="O20">
        <v>6.3200000000000006E-2</v>
      </c>
      <c r="P20">
        <v>0.23100000000000001</v>
      </c>
      <c r="Q20">
        <v>0.71599999999999997</v>
      </c>
      <c r="R20">
        <v>0.85499999999999998</v>
      </c>
      <c r="S20">
        <v>3857</v>
      </c>
      <c r="U20">
        <v>376</v>
      </c>
      <c r="V20">
        <v>25</v>
      </c>
      <c r="W20">
        <v>6.6500000000000004E-2</v>
      </c>
      <c r="X20">
        <v>0.29299999999999998</v>
      </c>
      <c r="Y20">
        <v>0.65500000000000003</v>
      </c>
      <c r="Z20">
        <v>0.9</v>
      </c>
      <c r="AA20">
        <v>719</v>
      </c>
      <c r="AC20">
        <f t="shared" si="0"/>
        <v>0.11702127659574468</v>
      </c>
    </row>
    <row r="21" spans="1:29" x14ac:dyDescent="0.25">
      <c r="A21" s="1" t="s">
        <v>29</v>
      </c>
      <c r="C21">
        <v>7674</v>
      </c>
      <c r="E21">
        <v>166</v>
      </c>
      <c r="F21">
        <v>197</v>
      </c>
      <c r="G21">
        <v>1.19</v>
      </c>
      <c r="H21">
        <v>0.248</v>
      </c>
      <c r="I21">
        <v>0.46200000000000002</v>
      </c>
      <c r="J21">
        <v>0.66600000000000004</v>
      </c>
      <c r="K21">
        <v>320</v>
      </c>
      <c r="M21">
        <v>91</v>
      </c>
      <c r="N21">
        <v>4.76</v>
      </c>
      <c r="O21">
        <v>5.2299999999999999E-2</v>
      </c>
      <c r="P21">
        <v>0.26300000000000001</v>
      </c>
      <c r="Q21">
        <v>0.68</v>
      </c>
      <c r="R21">
        <v>0.873</v>
      </c>
      <c r="S21">
        <v>5299</v>
      </c>
      <c r="U21">
        <v>471</v>
      </c>
      <c r="V21">
        <v>22.7</v>
      </c>
      <c r="W21">
        <v>4.82E-2</v>
      </c>
      <c r="X21">
        <v>0.3</v>
      </c>
      <c r="Y21">
        <v>0.64400000000000002</v>
      </c>
      <c r="Z21">
        <v>0.90600000000000003</v>
      </c>
      <c r="AA21">
        <v>1324</v>
      </c>
      <c r="AC21">
        <f t="shared" si="0"/>
        <v>0.1932059447983015</v>
      </c>
    </row>
    <row r="22" spans="1:29" x14ac:dyDescent="0.25">
      <c r="A22" s="1" t="s">
        <v>30</v>
      </c>
      <c r="C22">
        <v>18500</v>
      </c>
      <c r="E22">
        <v>265</v>
      </c>
      <c r="F22">
        <v>573</v>
      </c>
      <c r="G22">
        <v>2.16</v>
      </c>
      <c r="H22">
        <v>0.28000000000000003</v>
      </c>
      <c r="I22">
        <v>0.42199999999999999</v>
      </c>
      <c r="J22">
        <v>0.64900000000000002</v>
      </c>
      <c r="K22">
        <v>182</v>
      </c>
      <c r="M22">
        <v>73</v>
      </c>
      <c r="N22">
        <v>2.8</v>
      </c>
      <c r="O22">
        <v>3.8300000000000001E-2</v>
      </c>
      <c r="P22">
        <v>0.251</v>
      </c>
      <c r="Q22">
        <v>0.69899999999999995</v>
      </c>
      <c r="R22">
        <v>0.86399999999999999</v>
      </c>
      <c r="S22">
        <v>4290</v>
      </c>
      <c r="U22">
        <v>967</v>
      </c>
      <c r="V22">
        <v>52.6</v>
      </c>
      <c r="W22">
        <v>5.4399999999999997E-2</v>
      </c>
      <c r="X22">
        <v>0.28000000000000003</v>
      </c>
      <c r="Y22">
        <v>0.67600000000000005</v>
      </c>
      <c r="Z22">
        <v>0.9</v>
      </c>
      <c r="AA22">
        <v>817</v>
      </c>
      <c r="AC22">
        <f t="shared" si="0"/>
        <v>7.5491209927611172E-2</v>
      </c>
    </row>
    <row r="23" spans="1:29" x14ac:dyDescent="0.25">
      <c r="A23" s="1" t="s">
        <v>31</v>
      </c>
      <c r="C23">
        <v>5883</v>
      </c>
      <c r="E23">
        <v>85</v>
      </c>
      <c r="F23">
        <v>215</v>
      </c>
      <c r="G23">
        <v>2.52</v>
      </c>
      <c r="H23">
        <v>0.28399999999999997</v>
      </c>
      <c r="I23">
        <v>0.41399999999999998</v>
      </c>
      <c r="J23">
        <v>0.67500000000000004</v>
      </c>
      <c r="K23">
        <v>283</v>
      </c>
      <c r="M23">
        <v>58</v>
      </c>
      <c r="N23">
        <v>3.6</v>
      </c>
      <c r="O23">
        <v>6.2E-2</v>
      </c>
      <c r="P23">
        <v>0.247</v>
      </c>
      <c r="Q23">
        <v>0.70799999999999996</v>
      </c>
      <c r="R23">
        <v>0.86799999999999999</v>
      </c>
      <c r="S23">
        <v>5916</v>
      </c>
      <c r="U23">
        <v>556</v>
      </c>
      <c r="V23">
        <v>19.899999999999999</v>
      </c>
      <c r="W23">
        <v>3.5799999999999998E-2</v>
      </c>
      <c r="X23">
        <v>0.30399999999999999</v>
      </c>
      <c r="Y23">
        <v>0.63600000000000001</v>
      </c>
      <c r="Z23">
        <v>0.90400000000000003</v>
      </c>
      <c r="AA23">
        <v>1808</v>
      </c>
      <c r="AC23">
        <f t="shared" si="0"/>
        <v>0.10431654676258993</v>
      </c>
    </row>
    <row r="24" spans="1:29" x14ac:dyDescent="0.25">
      <c r="A24" s="1" t="s">
        <v>32</v>
      </c>
      <c r="C24">
        <v>15000</v>
      </c>
      <c r="E24">
        <v>263</v>
      </c>
      <c r="F24">
        <v>510</v>
      </c>
      <c r="G24">
        <v>1.94</v>
      </c>
      <c r="H24">
        <v>0.253</v>
      </c>
      <c r="I24">
        <v>0.47299999999999998</v>
      </c>
      <c r="J24">
        <v>0.67500000000000004</v>
      </c>
      <c r="K24">
        <v>266</v>
      </c>
      <c r="M24">
        <v>99</v>
      </c>
      <c r="N24">
        <v>3.81</v>
      </c>
      <c r="O24">
        <v>3.85E-2</v>
      </c>
      <c r="P24">
        <v>0.255</v>
      </c>
      <c r="Q24">
        <v>0.70599999999999996</v>
      </c>
      <c r="R24">
        <v>0.879</v>
      </c>
      <c r="S24">
        <v>6302</v>
      </c>
      <c r="U24">
        <v>926</v>
      </c>
      <c r="V24">
        <v>40.299999999999997</v>
      </c>
      <c r="W24">
        <v>4.36E-2</v>
      </c>
      <c r="X24">
        <v>0.28899999999999998</v>
      </c>
      <c r="Y24">
        <v>0.66100000000000003</v>
      </c>
      <c r="Z24">
        <v>0.90400000000000003</v>
      </c>
      <c r="AA24">
        <v>1417</v>
      </c>
      <c r="AC24">
        <f t="shared" si="0"/>
        <v>0.10691144708423327</v>
      </c>
    </row>
    <row r="25" spans="1:29" x14ac:dyDescent="0.25">
      <c r="A25" s="1" t="s">
        <v>33</v>
      </c>
      <c r="C25">
        <v>98400</v>
      </c>
      <c r="E25">
        <v>1006</v>
      </c>
      <c r="F25">
        <v>2566</v>
      </c>
      <c r="G25">
        <v>2.5499999999999998</v>
      </c>
      <c r="H25">
        <v>0.23100000000000001</v>
      </c>
      <c r="I25">
        <v>0.42799999999999999</v>
      </c>
      <c r="J25">
        <v>0.63</v>
      </c>
      <c r="K25">
        <v>3076</v>
      </c>
      <c r="M25">
        <v>216</v>
      </c>
      <c r="N25">
        <v>8.64</v>
      </c>
      <c r="O25">
        <v>0.04</v>
      </c>
      <c r="P25">
        <v>0.23599999999999999</v>
      </c>
      <c r="Q25">
        <v>0.72699999999999998</v>
      </c>
      <c r="R25">
        <v>0.86899999999999999</v>
      </c>
      <c r="S25">
        <v>12200</v>
      </c>
      <c r="U25">
        <v>3690</v>
      </c>
      <c r="V25">
        <v>121</v>
      </c>
      <c r="W25">
        <v>3.2800000000000003E-2</v>
      </c>
      <c r="X25">
        <v>0.29699999999999999</v>
      </c>
      <c r="Y25">
        <v>0.64700000000000002</v>
      </c>
      <c r="Z25">
        <v>0.90700000000000003</v>
      </c>
      <c r="AA25">
        <v>1391</v>
      </c>
      <c r="AC25">
        <f t="shared" si="0"/>
        <v>5.8536585365853662E-2</v>
      </c>
    </row>
    <row r="26" spans="1:29" x14ac:dyDescent="0.25">
      <c r="A26" s="1" t="s">
        <v>34</v>
      </c>
      <c r="C26">
        <v>7333</v>
      </c>
      <c r="E26">
        <v>52</v>
      </c>
      <c r="F26">
        <v>303</v>
      </c>
      <c r="G26">
        <v>5.83</v>
      </c>
      <c r="H26">
        <v>0.216</v>
      </c>
      <c r="I26">
        <v>0.46100000000000002</v>
      </c>
      <c r="J26">
        <v>0.58799999999999997</v>
      </c>
      <c r="K26">
        <v>3251</v>
      </c>
      <c r="M26">
        <v>98</v>
      </c>
      <c r="N26">
        <v>4.78</v>
      </c>
      <c r="O26">
        <v>4.87E-2</v>
      </c>
      <c r="P26">
        <v>0.24099999999999999</v>
      </c>
      <c r="Q26">
        <v>0.71899999999999997</v>
      </c>
      <c r="R26">
        <v>0.86799999999999999</v>
      </c>
      <c r="S26">
        <v>9264</v>
      </c>
      <c r="U26">
        <v>623</v>
      </c>
      <c r="V26">
        <v>23.9</v>
      </c>
      <c r="W26">
        <v>3.8300000000000001E-2</v>
      </c>
      <c r="X26">
        <v>0.312</v>
      </c>
      <c r="Y26">
        <v>0.627</v>
      </c>
      <c r="Z26">
        <v>0.90300000000000002</v>
      </c>
      <c r="AA26">
        <v>1287</v>
      </c>
      <c r="AC26">
        <f t="shared" si="0"/>
        <v>0.15730337078651685</v>
      </c>
    </row>
    <row r="27" spans="1:29" x14ac:dyDescent="0.25">
      <c r="A27" s="1" t="s">
        <v>35</v>
      </c>
      <c r="C27">
        <v>6064</v>
      </c>
      <c r="E27">
        <v>89</v>
      </c>
      <c r="F27">
        <v>242</v>
      </c>
      <c r="G27">
        <v>2.71</v>
      </c>
      <c r="H27">
        <v>0.27200000000000002</v>
      </c>
      <c r="I27">
        <v>0.43099999999999999</v>
      </c>
      <c r="J27">
        <v>0.63400000000000001</v>
      </c>
      <c r="K27">
        <v>2501</v>
      </c>
      <c r="M27">
        <v>73</v>
      </c>
      <c r="N27">
        <v>3.87</v>
      </c>
      <c r="O27">
        <v>5.3100000000000001E-2</v>
      </c>
      <c r="P27">
        <v>0.25700000000000001</v>
      </c>
      <c r="Q27">
        <v>0.64800000000000002</v>
      </c>
      <c r="R27">
        <v>0.875</v>
      </c>
      <c r="S27">
        <v>8075</v>
      </c>
      <c r="U27">
        <v>467</v>
      </c>
      <c r="V27">
        <v>15.2</v>
      </c>
      <c r="W27">
        <v>3.2599999999999997E-2</v>
      </c>
      <c r="X27">
        <v>0.29499999999999998</v>
      </c>
      <c r="Y27">
        <v>0.65</v>
      </c>
      <c r="Z27">
        <v>0.89600000000000002</v>
      </c>
      <c r="AA27">
        <v>1070</v>
      </c>
      <c r="AC27">
        <f t="shared" si="0"/>
        <v>0.15631691648822268</v>
      </c>
    </row>
    <row r="28" spans="1:29" x14ac:dyDescent="0.25">
      <c r="A28" s="1" t="s">
        <v>36</v>
      </c>
      <c r="C28">
        <v>3357</v>
      </c>
      <c r="E28">
        <v>50</v>
      </c>
      <c r="F28">
        <v>188</v>
      </c>
      <c r="G28">
        <v>3.76</v>
      </c>
      <c r="H28">
        <v>0.214</v>
      </c>
      <c r="I28">
        <v>0.48899999999999999</v>
      </c>
      <c r="J28">
        <v>0.59599999999999997</v>
      </c>
      <c r="K28">
        <v>3263</v>
      </c>
      <c r="M28">
        <v>58</v>
      </c>
      <c r="N28">
        <v>2.0699999999999998</v>
      </c>
      <c r="O28">
        <v>3.56E-2</v>
      </c>
      <c r="P28">
        <v>0.26100000000000001</v>
      </c>
      <c r="Q28">
        <v>0.60499999999999998</v>
      </c>
      <c r="R28">
        <v>0.87</v>
      </c>
      <c r="S28">
        <v>6147</v>
      </c>
      <c r="U28">
        <v>515</v>
      </c>
      <c r="V28">
        <v>21.7</v>
      </c>
      <c r="W28">
        <v>4.2099999999999999E-2</v>
      </c>
      <c r="X28">
        <v>0.29299999999999998</v>
      </c>
      <c r="Y28">
        <v>0.65300000000000002</v>
      </c>
      <c r="Z28">
        <v>0.89800000000000002</v>
      </c>
      <c r="AA28">
        <v>1106</v>
      </c>
      <c r="AC28">
        <f t="shared" si="0"/>
        <v>0.11262135922330097</v>
      </c>
    </row>
    <row r="29" spans="1:29" x14ac:dyDescent="0.25">
      <c r="A29" s="1"/>
    </row>
    <row r="30" spans="1:29" x14ac:dyDescent="0.25">
      <c r="A30" s="1"/>
    </row>
    <row r="31" spans="1:29" x14ac:dyDescent="0.25">
      <c r="A31" s="1"/>
    </row>
    <row r="32" spans="1:29" x14ac:dyDescent="0.25">
      <c r="A32" s="1"/>
    </row>
    <row r="33" spans="1:4" x14ac:dyDescent="0.25">
      <c r="A33" s="1"/>
      <c r="D33" s="1"/>
    </row>
    <row r="34" spans="1:4" x14ac:dyDescent="0.25">
      <c r="A34" s="1"/>
      <c r="D34" s="1"/>
    </row>
    <row r="35" spans="1:4" x14ac:dyDescent="0.25">
      <c r="A35" s="1"/>
      <c r="D35" s="1"/>
    </row>
    <row r="36" spans="1:4" x14ac:dyDescent="0.25">
      <c r="A36" s="1"/>
      <c r="D36" s="1"/>
    </row>
    <row r="37" spans="1:4" x14ac:dyDescent="0.25">
      <c r="A37" s="1"/>
    </row>
    <row r="38" spans="1:4" x14ac:dyDescent="0.25">
      <c r="A38" s="1"/>
    </row>
    <row r="39" spans="1:4" x14ac:dyDescent="0.25">
      <c r="A39" s="1"/>
      <c r="C39" s="14"/>
    </row>
    <row r="40" spans="1:4" x14ac:dyDescent="0.25">
      <c r="A40" s="1"/>
      <c r="C40" s="14"/>
    </row>
    <row r="41" spans="1:4" x14ac:dyDescent="0.25">
      <c r="A41" s="1"/>
      <c r="C41" s="14"/>
    </row>
    <row r="42" spans="1:4" x14ac:dyDescent="0.25">
      <c r="A42" s="1"/>
      <c r="C42" s="14"/>
      <c r="D42" s="1"/>
    </row>
    <row r="43" spans="1:4" x14ac:dyDescent="0.25">
      <c r="A43" s="1"/>
      <c r="C43" s="14"/>
      <c r="D43" s="1"/>
    </row>
    <row r="44" spans="1:4" x14ac:dyDescent="0.25">
      <c r="A44" s="1"/>
      <c r="C44" s="14"/>
      <c r="D44" s="1"/>
    </row>
    <row r="45" spans="1:4" x14ac:dyDescent="0.25">
      <c r="A45" s="1"/>
      <c r="C45" s="14"/>
    </row>
    <row r="46" spans="1:4" x14ac:dyDescent="0.25">
      <c r="A46" s="1"/>
      <c r="C46" s="14"/>
    </row>
    <row r="47" spans="1:4" x14ac:dyDescent="0.25">
      <c r="A47" s="1"/>
      <c r="C47" s="14"/>
    </row>
    <row r="48" spans="1:4" x14ac:dyDescent="0.25">
      <c r="A48" s="1"/>
      <c r="C48" s="14"/>
    </row>
    <row r="49" spans="1:29" x14ac:dyDescent="0.25">
      <c r="A49" s="1"/>
      <c r="C49" s="14"/>
      <c r="D49" s="1"/>
    </row>
    <row r="50" spans="1:29" x14ac:dyDescent="0.25">
      <c r="A50" s="1"/>
      <c r="C50" s="14"/>
      <c r="D50" s="1"/>
    </row>
    <row r="51" spans="1:29" x14ac:dyDescent="0.25">
      <c r="A51" s="1"/>
      <c r="C51" s="14"/>
      <c r="D51" s="1"/>
    </row>
    <row r="52" spans="1:29" x14ac:dyDescent="0.25">
      <c r="A52" s="1"/>
      <c r="C52" s="14"/>
      <c r="D52" s="1"/>
    </row>
    <row r="54" spans="1:29" x14ac:dyDescent="0.25">
      <c r="B54" s="5" t="s">
        <v>5</v>
      </c>
      <c r="C54" s="7">
        <f>AVERAGE(C6:C52)</f>
        <v>19397.217391304348</v>
      </c>
      <c r="D54" s="5"/>
      <c r="E54" s="6">
        <f>AVERAGE(E6:E52)</f>
        <v>262.86956521739131</v>
      </c>
      <c r="F54" s="6">
        <f t="shared" ref="F54:AC54" si="1">AVERAGE(F6:F52)</f>
        <v>608.3478260869565</v>
      </c>
      <c r="G54" s="6">
        <f t="shared" si="1"/>
        <v>2.4169565217391304</v>
      </c>
      <c r="H54" s="6">
        <f t="shared" si="1"/>
        <v>0.25765217391304346</v>
      </c>
      <c r="I54" s="6">
        <f t="shared" si="1"/>
        <v>0.44304347826086954</v>
      </c>
      <c r="J54" s="6">
        <f>AVERAGE(J6:J52)</f>
        <v>0.64082608695652177</v>
      </c>
      <c r="K54" s="6">
        <f>AVERAGE(K6:K52)</f>
        <v>1260.695652173913</v>
      </c>
      <c r="L54" s="6"/>
      <c r="M54" s="6">
        <f t="shared" si="1"/>
        <v>93.608695652173907</v>
      </c>
      <c r="N54" s="6">
        <f t="shared" si="1"/>
        <v>4.3113043478260868</v>
      </c>
      <c r="O54" s="6">
        <f t="shared" si="1"/>
        <v>4.6304347826086951E-2</v>
      </c>
      <c r="P54" s="6">
        <f t="shared" si="1"/>
        <v>0.2470434782608695</v>
      </c>
      <c r="Q54" s="6">
        <f t="shared" si="1"/>
        <v>0.69978260869565212</v>
      </c>
      <c r="R54" s="6">
        <f t="shared" si="1"/>
        <v>0.86730434782608701</v>
      </c>
      <c r="S54" s="6">
        <f t="shared" si="1"/>
        <v>8035.521739130435</v>
      </c>
      <c r="T54" s="6"/>
      <c r="U54" s="6">
        <f>AVERAGE(U6:U52)</f>
        <v>960.82608695652175</v>
      </c>
      <c r="V54" s="6">
        <f t="shared" si="1"/>
        <v>40.313043478260873</v>
      </c>
      <c r="W54" s="6">
        <f t="shared" si="1"/>
        <v>4.3978260869565224E-2</v>
      </c>
      <c r="X54" s="6">
        <f t="shared" si="1"/>
        <v>0.2956086956521739</v>
      </c>
      <c r="Y54" s="6">
        <f t="shared" si="1"/>
        <v>0.64986956521739125</v>
      </c>
      <c r="Z54" s="6">
        <f t="shared" si="1"/>
        <v>0.9017826086956523</v>
      </c>
      <c r="AA54" s="6">
        <f t="shared" si="1"/>
        <v>1256.0434782608695</v>
      </c>
      <c r="AB54" s="6"/>
      <c r="AC54" s="6">
        <f t="shared" si="1"/>
        <v>0.11209707028453049</v>
      </c>
    </row>
    <row r="58" spans="1:29" x14ac:dyDescent="0.25">
      <c r="L58">
        <f>79-17</f>
        <v>62</v>
      </c>
    </row>
    <row r="59" spans="1:29" x14ac:dyDescent="0.25">
      <c r="L59">
        <f>L58/25</f>
        <v>2.48</v>
      </c>
    </row>
  </sheetData>
  <phoneticPr fontId="6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 hr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Dane Wolf</dc:creator>
  <cp:lastModifiedBy>Dane Michael Wolf</cp:lastModifiedBy>
  <dcterms:created xsi:type="dcterms:W3CDTF">2015-06-05T18:17:20Z</dcterms:created>
  <dcterms:modified xsi:type="dcterms:W3CDTF">2024-03-29T14:05:03Z</dcterms:modified>
</cp:coreProperties>
</file>