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:\25012024\Fibroblasts No FBS EdU\24 hr\"/>
    </mc:Choice>
  </mc:AlternateContent>
  <xr:revisionPtr revIDLastSave="0" documentId="13_ncr:1_{46A49274-5A63-4571-B2FD-A74165A4A168}" xr6:coauthVersionLast="47" xr6:coauthVersionMax="47" xr10:uidLastSave="{00000000-0000-0000-0000-000000000000}"/>
  <bookViews>
    <workbookView xWindow="3915" yWindow="960" windowWidth="31575" windowHeight="17700" xr2:uid="{00000000-000D-0000-FFFF-FFFF00000000}"/>
  </bookViews>
  <sheets>
    <sheet name="24 h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1" i="2" l="1"/>
  <c r="U84" i="2"/>
  <c r="U83" i="2"/>
  <c r="AG81" i="2"/>
  <c r="AG80" i="2"/>
  <c r="AF81" i="2"/>
  <c r="AF80" i="2"/>
  <c r="AE80" i="2"/>
  <c r="AB77" i="2"/>
  <c r="AB78" i="2"/>
  <c r="AB79" i="2"/>
  <c r="AB76" i="2"/>
  <c r="U77" i="2"/>
  <c r="U78" i="2"/>
  <c r="U79" i="2"/>
  <c r="U76" i="2"/>
  <c r="AC50" i="2" l="1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12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1" i="2"/>
  <c r="AC10" i="2"/>
  <c r="AC9" i="2"/>
  <c r="AC8" i="2"/>
  <c r="AA54" i="2" l="1"/>
  <c r="S54" i="2"/>
  <c r="K54" i="2"/>
  <c r="J54" i="2"/>
  <c r="U54" i="2"/>
  <c r="L58" i="2"/>
  <c r="L59" i="2" s="1"/>
  <c r="C54" i="2" l="1"/>
  <c r="AC7" i="2"/>
  <c r="AC6" i="2"/>
  <c r="F54" i="2"/>
  <c r="G54" i="2"/>
  <c r="H54" i="2"/>
  <c r="I54" i="2"/>
  <c r="M54" i="2"/>
  <c r="N54" i="2"/>
  <c r="O54" i="2"/>
  <c r="P54" i="2"/>
  <c r="Q54" i="2"/>
  <c r="R54" i="2"/>
  <c r="V54" i="2"/>
  <c r="W54" i="2"/>
  <c r="X54" i="2"/>
  <c r="Y54" i="2"/>
  <c r="Z54" i="2"/>
  <c r="E54" i="2"/>
  <c r="AC54" i="2" l="1"/>
</calcChain>
</file>

<file path=xl/sharedStrings.xml><?xml version="1.0" encoding="utf-8"?>
<sst xmlns="http://schemas.openxmlformats.org/spreadsheetml/2006/main" count="73" uniqueCount="59">
  <si>
    <t>count</t>
  </si>
  <si>
    <t>Cell name</t>
  </si>
  <si>
    <t>Mitochondria</t>
  </si>
  <si>
    <t>EdU</t>
  </si>
  <si>
    <t>DNA</t>
  </si>
  <si>
    <t>Ave</t>
  </si>
  <si>
    <t>EdU/DNA</t>
  </si>
  <si>
    <t>Cell volume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</si>
  <si>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</si>
  <si>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</si>
  <si>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</si>
  <si>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</si>
  <si>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</si>
  <si>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</si>
  <si>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01-1-1</t>
  </si>
  <si>
    <t>01-1-2</t>
  </si>
  <si>
    <t>01-1-3</t>
  </si>
  <si>
    <t>01-1-4</t>
  </si>
  <si>
    <t>01-1-5</t>
  </si>
  <si>
    <t>01-1-6</t>
  </si>
  <si>
    <t>01-1-7</t>
  </si>
  <si>
    <t>01-1-8</t>
  </si>
  <si>
    <t>01-1-9</t>
  </si>
  <si>
    <t>12-1-1</t>
  </si>
  <si>
    <t>12-1-2</t>
  </si>
  <si>
    <t>12-1-3</t>
  </si>
  <si>
    <t>20-1-1</t>
  </si>
  <si>
    <t>20-1-2</t>
  </si>
  <si>
    <t>20-1-3</t>
  </si>
  <si>
    <t>20-1-4</t>
  </si>
  <si>
    <t>20-1-5</t>
  </si>
  <si>
    <t>20-1-6</t>
  </si>
  <si>
    <t>25-1-1</t>
  </si>
  <si>
    <t>25-1-2</t>
  </si>
  <si>
    <t>25-1-3</t>
  </si>
  <si>
    <t>25-1-4</t>
  </si>
  <si>
    <t>25-1-5</t>
  </si>
  <si>
    <t>25-1-6</t>
  </si>
  <si>
    <t>25-1-7</t>
  </si>
  <si>
    <t>25-1-8</t>
  </si>
  <si>
    <t>48-1-1</t>
  </si>
  <si>
    <t>48-1-2</t>
  </si>
  <si>
    <t>48-1-3</t>
  </si>
  <si>
    <t>48-1-4</t>
  </si>
  <si>
    <t>48-1-5</t>
  </si>
  <si>
    <t>52-1-1</t>
  </si>
  <si>
    <t>52-1-2</t>
  </si>
  <si>
    <t>52-1-3</t>
  </si>
  <si>
    <t>52-1-4</t>
  </si>
  <si>
    <t>52-1-5</t>
  </si>
  <si>
    <t>52-1-6</t>
  </si>
  <si>
    <t>53-1-1</t>
  </si>
  <si>
    <t>53-1-2</t>
  </si>
  <si>
    <t>53-1-3</t>
  </si>
  <si>
    <t>53-1-4</t>
  </si>
  <si>
    <t>53-1-5</t>
  </si>
  <si>
    <t>53-1-6</t>
  </si>
  <si>
    <t>53-1-7</t>
  </si>
  <si>
    <t>53-1-8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</si>
</sst>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6">
    <xf numFmtId="0" fontId="0" fillId="0" borderId="0" xfId="0"/>
    <xf numFmtId="49" fontId="0" fillId="0" borderId="0" xfId="0" applyNumberFormat="1"/>
    <xf numFmtId="0" fontId="3" fillId="3" borderId="0" xfId="2" applyNumberFormat="1"/>
    <xf numFmtId="0" fontId="5" fillId="5" borderId="1" xfId="4" applyNumberFormat="1"/>
    <xf numFmtId="0" fontId="2" fillId="2" borderId="0" xfId="1" applyNumberFormat="1"/>
    <xf numFmtId="49" fontId="4" fillId="4" borderId="0" xfId="3" applyNumberFormat="1"/>
    <xf numFmtId="0" fontId="4" fillId="4" borderId="0" xfId="3" applyNumberFormat="1"/>
    <xf numFmtId="0" fontId="4" fillId="4" borderId="0" xfId="3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5" fillId="5" borderId="1" xfId="4" applyNumberFormat="1" applyAlignment="1">
      <alignment wrapText="1"/>
    </xf>
    <xf numFmtId="0" fontId="0" fillId="6" borderId="2" xfId="5" applyFon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2" fontId="0" fillId="0" borderId="0" xfId="0" applyNumberFormat="1"/>
    <xf numFmtId="1" fontId="0" fillId="0" borderId="0" xfId="0" applyNumberFormat="1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hr'!$C$6:$C$50</c:f>
              <c:numCache>
                <c:formatCode>General</c:formatCode>
                <c:ptCount val="45"/>
                <c:pt idx="0">
                  <c:v>17600</c:v>
                </c:pt>
                <c:pt idx="1">
                  <c:v>12000</c:v>
                </c:pt>
                <c:pt idx="2">
                  <c:v>8687</c:v>
                </c:pt>
                <c:pt idx="3">
                  <c:v>40000</c:v>
                </c:pt>
                <c:pt idx="4">
                  <c:v>8689</c:v>
                </c:pt>
                <c:pt idx="5">
                  <c:v>10500</c:v>
                </c:pt>
                <c:pt idx="6">
                  <c:v>7441</c:v>
                </c:pt>
                <c:pt idx="7">
                  <c:v>17600</c:v>
                </c:pt>
                <c:pt idx="8">
                  <c:v>8166</c:v>
                </c:pt>
                <c:pt idx="9">
                  <c:v>89500</c:v>
                </c:pt>
                <c:pt idx="10">
                  <c:v>16900</c:v>
                </c:pt>
                <c:pt idx="11">
                  <c:v>12200</c:v>
                </c:pt>
                <c:pt idx="12">
                  <c:v>17800</c:v>
                </c:pt>
                <c:pt idx="13">
                  <c:v>16900</c:v>
                </c:pt>
                <c:pt idx="14">
                  <c:v>16600</c:v>
                </c:pt>
                <c:pt idx="15">
                  <c:v>8429</c:v>
                </c:pt>
                <c:pt idx="16">
                  <c:v>13900</c:v>
                </c:pt>
                <c:pt idx="17">
                  <c:v>7762</c:v>
                </c:pt>
                <c:pt idx="18">
                  <c:v>9128</c:v>
                </c:pt>
                <c:pt idx="19">
                  <c:v>10400</c:v>
                </c:pt>
                <c:pt idx="20">
                  <c:v>47500</c:v>
                </c:pt>
                <c:pt idx="21">
                  <c:v>4925</c:v>
                </c:pt>
                <c:pt idx="22">
                  <c:v>8271</c:v>
                </c:pt>
                <c:pt idx="23">
                  <c:v>9037</c:v>
                </c:pt>
                <c:pt idx="24">
                  <c:v>9239</c:v>
                </c:pt>
                <c:pt idx="25">
                  <c:v>6136</c:v>
                </c:pt>
                <c:pt idx="26">
                  <c:v>9826</c:v>
                </c:pt>
                <c:pt idx="27">
                  <c:v>11000</c:v>
                </c:pt>
                <c:pt idx="28">
                  <c:v>37000</c:v>
                </c:pt>
                <c:pt idx="29">
                  <c:v>8402</c:v>
                </c:pt>
                <c:pt idx="30">
                  <c:v>7372</c:v>
                </c:pt>
                <c:pt idx="31">
                  <c:v>39900</c:v>
                </c:pt>
                <c:pt idx="32">
                  <c:v>39800</c:v>
                </c:pt>
                <c:pt idx="33" formatCode="0">
                  <c:v>37900</c:v>
                </c:pt>
                <c:pt idx="34" formatCode="0">
                  <c:v>8532</c:v>
                </c:pt>
                <c:pt idx="35" formatCode="0">
                  <c:v>12400</c:v>
                </c:pt>
                <c:pt idx="36" formatCode="0">
                  <c:v>23200</c:v>
                </c:pt>
                <c:pt idx="37" formatCode="0">
                  <c:v>14200</c:v>
                </c:pt>
                <c:pt idx="38" formatCode="0">
                  <c:v>4081</c:v>
                </c:pt>
                <c:pt idx="39" formatCode="0">
                  <c:v>19400</c:v>
                </c:pt>
                <c:pt idx="40" formatCode="0">
                  <c:v>78100</c:v>
                </c:pt>
                <c:pt idx="41" formatCode="0">
                  <c:v>7479</c:v>
                </c:pt>
                <c:pt idx="42" formatCode="0">
                  <c:v>11600</c:v>
                </c:pt>
                <c:pt idx="43" formatCode="0">
                  <c:v>4797</c:v>
                </c:pt>
                <c:pt idx="44" formatCode="0">
                  <c:v>14800</c:v>
                </c:pt>
              </c:numCache>
            </c:numRef>
          </c:xVal>
          <c:yVal>
            <c:numRef>
              <c:f>'24 hr'!$U$6:$U$50</c:f>
              <c:numCache>
                <c:formatCode>General</c:formatCode>
                <c:ptCount val="45"/>
                <c:pt idx="0">
                  <c:v>1046</c:v>
                </c:pt>
                <c:pt idx="1">
                  <c:v>590</c:v>
                </c:pt>
                <c:pt idx="2">
                  <c:v>818</c:v>
                </c:pt>
                <c:pt idx="3">
                  <c:v>1489</c:v>
                </c:pt>
                <c:pt idx="4">
                  <c:v>776</c:v>
                </c:pt>
                <c:pt idx="5">
                  <c:v>637</c:v>
                </c:pt>
                <c:pt idx="6">
                  <c:v>506</c:v>
                </c:pt>
                <c:pt idx="7">
                  <c:v>989</c:v>
                </c:pt>
                <c:pt idx="8">
                  <c:v>550</c:v>
                </c:pt>
                <c:pt idx="9">
                  <c:v>4714</c:v>
                </c:pt>
                <c:pt idx="10">
                  <c:v>1110</c:v>
                </c:pt>
                <c:pt idx="11">
                  <c:v>845</c:v>
                </c:pt>
                <c:pt idx="12">
                  <c:v>760</c:v>
                </c:pt>
                <c:pt idx="13">
                  <c:v>744</c:v>
                </c:pt>
                <c:pt idx="14">
                  <c:v>924</c:v>
                </c:pt>
                <c:pt idx="15">
                  <c:v>526</c:v>
                </c:pt>
                <c:pt idx="16">
                  <c:v>975</c:v>
                </c:pt>
                <c:pt idx="17">
                  <c:v>425</c:v>
                </c:pt>
                <c:pt idx="18">
                  <c:v>503</c:v>
                </c:pt>
                <c:pt idx="19">
                  <c:v>837</c:v>
                </c:pt>
                <c:pt idx="20">
                  <c:v>2040</c:v>
                </c:pt>
                <c:pt idx="21">
                  <c:v>404</c:v>
                </c:pt>
                <c:pt idx="22">
                  <c:v>504</c:v>
                </c:pt>
                <c:pt idx="23">
                  <c:v>397</c:v>
                </c:pt>
                <c:pt idx="24">
                  <c:v>445</c:v>
                </c:pt>
                <c:pt idx="25">
                  <c:v>454</c:v>
                </c:pt>
                <c:pt idx="26">
                  <c:v>942</c:v>
                </c:pt>
                <c:pt idx="27">
                  <c:v>865</c:v>
                </c:pt>
                <c:pt idx="28">
                  <c:v>3153</c:v>
                </c:pt>
                <c:pt idx="29">
                  <c:v>545</c:v>
                </c:pt>
                <c:pt idx="30">
                  <c:v>400</c:v>
                </c:pt>
                <c:pt idx="31">
                  <c:v>1324</c:v>
                </c:pt>
                <c:pt idx="32">
                  <c:v>1570</c:v>
                </c:pt>
                <c:pt idx="33">
                  <c:v>1113</c:v>
                </c:pt>
                <c:pt idx="34">
                  <c:v>458</c:v>
                </c:pt>
                <c:pt idx="35">
                  <c:v>513</c:v>
                </c:pt>
                <c:pt idx="36">
                  <c:v>757</c:v>
                </c:pt>
                <c:pt idx="37">
                  <c:v>702</c:v>
                </c:pt>
                <c:pt idx="38">
                  <c:v>386</c:v>
                </c:pt>
                <c:pt idx="39">
                  <c:v>1458</c:v>
                </c:pt>
                <c:pt idx="40">
                  <c:v>3447</c:v>
                </c:pt>
                <c:pt idx="41">
                  <c:v>441</c:v>
                </c:pt>
                <c:pt idx="42">
                  <c:v>650</c:v>
                </c:pt>
                <c:pt idx="43">
                  <c:v>329</c:v>
                </c:pt>
                <c:pt idx="44">
                  <c:v>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4-4139-B957-D84DA0DDA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3984"/>
        <c:axId val="967212639"/>
      </c:scatterChart>
      <c:valAx>
        <c:axId val="204047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2639"/>
        <c:crosses val="autoZero"/>
        <c:crossBetween val="midCat"/>
      </c:valAx>
      <c:valAx>
        <c:axId val="9672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hr'!$F$6:$F$50</c:f>
              <c:numCache>
                <c:formatCode>General</c:formatCode>
                <c:ptCount val="45"/>
                <c:pt idx="0">
                  <c:v>761</c:v>
                </c:pt>
                <c:pt idx="1">
                  <c:v>282</c:v>
                </c:pt>
                <c:pt idx="2">
                  <c:v>498</c:v>
                </c:pt>
                <c:pt idx="3">
                  <c:v>1183</c:v>
                </c:pt>
                <c:pt idx="4">
                  <c:v>474</c:v>
                </c:pt>
                <c:pt idx="5">
                  <c:v>417</c:v>
                </c:pt>
                <c:pt idx="6">
                  <c:v>354</c:v>
                </c:pt>
                <c:pt idx="7">
                  <c:v>528</c:v>
                </c:pt>
                <c:pt idx="8">
                  <c:v>376</c:v>
                </c:pt>
                <c:pt idx="9">
                  <c:v>2774</c:v>
                </c:pt>
                <c:pt idx="10">
                  <c:v>568</c:v>
                </c:pt>
                <c:pt idx="11">
                  <c:v>361</c:v>
                </c:pt>
                <c:pt idx="12">
                  <c:v>538</c:v>
                </c:pt>
                <c:pt idx="13">
                  <c:v>706</c:v>
                </c:pt>
                <c:pt idx="14">
                  <c:v>578</c:v>
                </c:pt>
                <c:pt idx="15">
                  <c:v>261</c:v>
                </c:pt>
                <c:pt idx="16">
                  <c:v>752</c:v>
                </c:pt>
                <c:pt idx="17">
                  <c:v>232</c:v>
                </c:pt>
                <c:pt idx="18">
                  <c:v>318</c:v>
                </c:pt>
                <c:pt idx="19">
                  <c:v>552</c:v>
                </c:pt>
                <c:pt idx="20">
                  <c:v>1098</c:v>
                </c:pt>
                <c:pt idx="21">
                  <c:v>192</c:v>
                </c:pt>
                <c:pt idx="22">
                  <c:v>314</c:v>
                </c:pt>
                <c:pt idx="23">
                  <c:v>229</c:v>
                </c:pt>
                <c:pt idx="24">
                  <c:v>246</c:v>
                </c:pt>
                <c:pt idx="25">
                  <c:v>283</c:v>
                </c:pt>
                <c:pt idx="26">
                  <c:v>383</c:v>
                </c:pt>
                <c:pt idx="27">
                  <c:v>492</c:v>
                </c:pt>
                <c:pt idx="28">
                  <c:v>2042</c:v>
                </c:pt>
                <c:pt idx="29">
                  <c:v>251</c:v>
                </c:pt>
                <c:pt idx="30">
                  <c:v>250</c:v>
                </c:pt>
                <c:pt idx="31">
                  <c:v>1204</c:v>
                </c:pt>
                <c:pt idx="32">
                  <c:v>872</c:v>
                </c:pt>
                <c:pt idx="33">
                  <c:v>858</c:v>
                </c:pt>
                <c:pt idx="34">
                  <c:v>227</c:v>
                </c:pt>
                <c:pt idx="35">
                  <c:v>305</c:v>
                </c:pt>
                <c:pt idx="36">
                  <c:v>516</c:v>
                </c:pt>
                <c:pt idx="37">
                  <c:v>336</c:v>
                </c:pt>
                <c:pt idx="38">
                  <c:v>188</c:v>
                </c:pt>
                <c:pt idx="39">
                  <c:v>852</c:v>
                </c:pt>
                <c:pt idx="40">
                  <c:v>2600</c:v>
                </c:pt>
                <c:pt idx="41">
                  <c:v>193</c:v>
                </c:pt>
                <c:pt idx="42">
                  <c:v>418</c:v>
                </c:pt>
                <c:pt idx="43">
                  <c:v>138</c:v>
                </c:pt>
                <c:pt idx="44">
                  <c:v>545</c:v>
                </c:pt>
              </c:numCache>
            </c:numRef>
          </c:xVal>
          <c:yVal>
            <c:numRef>
              <c:f>'24 hr'!$U$6:$U$50</c:f>
              <c:numCache>
                <c:formatCode>General</c:formatCode>
                <c:ptCount val="45"/>
                <c:pt idx="0">
                  <c:v>1046</c:v>
                </c:pt>
                <c:pt idx="1">
                  <c:v>590</c:v>
                </c:pt>
                <c:pt idx="2">
                  <c:v>818</c:v>
                </c:pt>
                <c:pt idx="3">
                  <c:v>1489</c:v>
                </c:pt>
                <c:pt idx="4">
                  <c:v>776</c:v>
                </c:pt>
                <c:pt idx="5">
                  <c:v>637</c:v>
                </c:pt>
                <c:pt idx="6">
                  <c:v>506</c:v>
                </c:pt>
                <c:pt idx="7">
                  <c:v>989</c:v>
                </c:pt>
                <c:pt idx="8">
                  <c:v>550</c:v>
                </c:pt>
                <c:pt idx="9">
                  <c:v>4714</c:v>
                </c:pt>
                <c:pt idx="10">
                  <c:v>1110</c:v>
                </c:pt>
                <c:pt idx="11">
                  <c:v>845</c:v>
                </c:pt>
                <c:pt idx="12">
                  <c:v>760</c:v>
                </c:pt>
                <c:pt idx="13">
                  <c:v>744</c:v>
                </c:pt>
                <c:pt idx="14">
                  <c:v>924</c:v>
                </c:pt>
                <c:pt idx="15">
                  <c:v>526</c:v>
                </c:pt>
                <c:pt idx="16">
                  <c:v>975</c:v>
                </c:pt>
                <c:pt idx="17">
                  <c:v>425</c:v>
                </c:pt>
                <c:pt idx="18">
                  <c:v>503</c:v>
                </c:pt>
                <c:pt idx="19">
                  <c:v>837</c:v>
                </c:pt>
                <c:pt idx="20">
                  <c:v>2040</c:v>
                </c:pt>
                <c:pt idx="21">
                  <c:v>404</c:v>
                </c:pt>
                <c:pt idx="22">
                  <c:v>504</c:v>
                </c:pt>
                <c:pt idx="23">
                  <c:v>397</c:v>
                </c:pt>
                <c:pt idx="24">
                  <c:v>445</c:v>
                </c:pt>
                <c:pt idx="25">
                  <c:v>454</c:v>
                </c:pt>
                <c:pt idx="26">
                  <c:v>942</c:v>
                </c:pt>
                <c:pt idx="27">
                  <c:v>865</c:v>
                </c:pt>
                <c:pt idx="28">
                  <c:v>3153</c:v>
                </c:pt>
                <c:pt idx="29">
                  <c:v>545</c:v>
                </c:pt>
                <c:pt idx="30">
                  <c:v>400</c:v>
                </c:pt>
                <c:pt idx="31">
                  <c:v>1324</c:v>
                </c:pt>
                <c:pt idx="32">
                  <c:v>1570</c:v>
                </c:pt>
                <c:pt idx="33">
                  <c:v>1113</c:v>
                </c:pt>
                <c:pt idx="34">
                  <c:v>458</c:v>
                </c:pt>
                <c:pt idx="35">
                  <c:v>513</c:v>
                </c:pt>
                <c:pt idx="36">
                  <c:v>757</c:v>
                </c:pt>
                <c:pt idx="37">
                  <c:v>702</c:v>
                </c:pt>
                <c:pt idx="38">
                  <c:v>386</c:v>
                </c:pt>
                <c:pt idx="39">
                  <c:v>1458</c:v>
                </c:pt>
                <c:pt idx="40">
                  <c:v>3447</c:v>
                </c:pt>
                <c:pt idx="41">
                  <c:v>441</c:v>
                </c:pt>
                <c:pt idx="42">
                  <c:v>650</c:v>
                </c:pt>
                <c:pt idx="43">
                  <c:v>329</c:v>
                </c:pt>
                <c:pt idx="44">
                  <c:v>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64-443C-B067-A4219775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126928"/>
        <c:axId val="967217103"/>
      </c:scatterChart>
      <c:valAx>
        <c:axId val="204912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17103"/>
        <c:crosses val="autoZero"/>
        <c:crossBetween val="midCat"/>
      </c:valAx>
      <c:valAx>
        <c:axId val="96721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12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hr'!$C$6:$C$50</c:f>
              <c:numCache>
                <c:formatCode>General</c:formatCode>
                <c:ptCount val="45"/>
                <c:pt idx="0">
                  <c:v>17600</c:v>
                </c:pt>
                <c:pt idx="1">
                  <c:v>12000</c:v>
                </c:pt>
                <c:pt idx="2">
                  <c:v>8687</c:v>
                </c:pt>
                <c:pt idx="3">
                  <c:v>40000</c:v>
                </c:pt>
                <c:pt idx="4">
                  <c:v>8689</c:v>
                </c:pt>
                <c:pt idx="5">
                  <c:v>10500</c:v>
                </c:pt>
                <c:pt idx="6">
                  <c:v>7441</c:v>
                </c:pt>
                <c:pt idx="7">
                  <c:v>17600</c:v>
                </c:pt>
                <c:pt idx="8">
                  <c:v>8166</c:v>
                </c:pt>
                <c:pt idx="9">
                  <c:v>89500</c:v>
                </c:pt>
                <c:pt idx="10">
                  <c:v>16900</c:v>
                </c:pt>
                <c:pt idx="11">
                  <c:v>12200</c:v>
                </c:pt>
                <c:pt idx="12">
                  <c:v>17800</c:v>
                </c:pt>
                <c:pt idx="13">
                  <c:v>16900</c:v>
                </c:pt>
                <c:pt idx="14">
                  <c:v>16600</c:v>
                </c:pt>
                <c:pt idx="15">
                  <c:v>8429</c:v>
                </c:pt>
                <c:pt idx="16">
                  <c:v>13900</c:v>
                </c:pt>
                <c:pt idx="17">
                  <c:v>7762</c:v>
                </c:pt>
                <c:pt idx="18">
                  <c:v>9128</c:v>
                </c:pt>
                <c:pt idx="19">
                  <c:v>10400</c:v>
                </c:pt>
                <c:pt idx="20">
                  <c:v>47500</c:v>
                </c:pt>
                <c:pt idx="21">
                  <c:v>4925</c:v>
                </c:pt>
                <c:pt idx="22">
                  <c:v>8271</c:v>
                </c:pt>
                <c:pt idx="23">
                  <c:v>9037</c:v>
                </c:pt>
                <c:pt idx="24">
                  <c:v>9239</c:v>
                </c:pt>
                <c:pt idx="25">
                  <c:v>6136</c:v>
                </c:pt>
                <c:pt idx="26">
                  <c:v>9826</c:v>
                </c:pt>
                <c:pt idx="27">
                  <c:v>11000</c:v>
                </c:pt>
                <c:pt idx="28">
                  <c:v>37000</c:v>
                </c:pt>
                <c:pt idx="29">
                  <c:v>8402</c:v>
                </c:pt>
                <c:pt idx="30">
                  <c:v>7372</c:v>
                </c:pt>
                <c:pt idx="31">
                  <c:v>39900</c:v>
                </c:pt>
                <c:pt idx="32">
                  <c:v>39800</c:v>
                </c:pt>
                <c:pt idx="33" formatCode="0">
                  <c:v>37900</c:v>
                </c:pt>
                <c:pt idx="34" formatCode="0">
                  <c:v>8532</c:v>
                </c:pt>
                <c:pt idx="35" formatCode="0">
                  <c:v>12400</c:v>
                </c:pt>
                <c:pt idx="36" formatCode="0">
                  <c:v>23200</c:v>
                </c:pt>
                <c:pt idx="37" formatCode="0">
                  <c:v>14200</c:v>
                </c:pt>
                <c:pt idx="38" formatCode="0">
                  <c:v>4081</c:v>
                </c:pt>
                <c:pt idx="39" formatCode="0">
                  <c:v>19400</c:v>
                </c:pt>
                <c:pt idx="40" formatCode="0">
                  <c:v>78100</c:v>
                </c:pt>
                <c:pt idx="41" formatCode="0">
                  <c:v>7479</c:v>
                </c:pt>
                <c:pt idx="42" formatCode="0">
                  <c:v>11600</c:v>
                </c:pt>
                <c:pt idx="43" formatCode="0">
                  <c:v>4797</c:v>
                </c:pt>
                <c:pt idx="44" formatCode="0">
                  <c:v>14800</c:v>
                </c:pt>
              </c:numCache>
            </c:numRef>
          </c:xVal>
          <c:yVal>
            <c:numRef>
              <c:f>'24 hr'!$M$6:$M$50</c:f>
              <c:numCache>
                <c:formatCode>General</c:formatCode>
                <c:ptCount val="45"/>
                <c:pt idx="0">
                  <c:v>597</c:v>
                </c:pt>
                <c:pt idx="1">
                  <c:v>283</c:v>
                </c:pt>
                <c:pt idx="2">
                  <c:v>247</c:v>
                </c:pt>
                <c:pt idx="3">
                  <c:v>564</c:v>
                </c:pt>
                <c:pt idx="4">
                  <c:v>234</c:v>
                </c:pt>
                <c:pt idx="5">
                  <c:v>292</c:v>
                </c:pt>
                <c:pt idx="6">
                  <c:v>272</c:v>
                </c:pt>
                <c:pt idx="7">
                  <c:v>618</c:v>
                </c:pt>
                <c:pt idx="8">
                  <c:v>161</c:v>
                </c:pt>
                <c:pt idx="9">
                  <c:v>2097</c:v>
                </c:pt>
                <c:pt idx="10">
                  <c:v>519</c:v>
                </c:pt>
                <c:pt idx="11">
                  <c:v>440</c:v>
                </c:pt>
                <c:pt idx="12">
                  <c:v>404</c:v>
                </c:pt>
                <c:pt idx="13">
                  <c:v>321</c:v>
                </c:pt>
                <c:pt idx="14">
                  <c:v>508</c:v>
                </c:pt>
                <c:pt idx="15">
                  <c:v>181</c:v>
                </c:pt>
                <c:pt idx="16">
                  <c:v>203</c:v>
                </c:pt>
                <c:pt idx="17">
                  <c:v>195</c:v>
                </c:pt>
                <c:pt idx="18">
                  <c:v>276</c:v>
                </c:pt>
                <c:pt idx="19">
                  <c:v>219</c:v>
                </c:pt>
                <c:pt idx="20">
                  <c:v>956</c:v>
                </c:pt>
                <c:pt idx="21">
                  <c:v>270</c:v>
                </c:pt>
                <c:pt idx="22">
                  <c:v>251</c:v>
                </c:pt>
                <c:pt idx="23">
                  <c:v>219</c:v>
                </c:pt>
                <c:pt idx="24">
                  <c:v>241</c:v>
                </c:pt>
                <c:pt idx="25">
                  <c:v>201</c:v>
                </c:pt>
                <c:pt idx="26">
                  <c:v>378</c:v>
                </c:pt>
                <c:pt idx="27">
                  <c:v>318</c:v>
                </c:pt>
                <c:pt idx="28">
                  <c:v>953</c:v>
                </c:pt>
                <c:pt idx="29">
                  <c:v>358</c:v>
                </c:pt>
                <c:pt idx="30">
                  <c:v>229</c:v>
                </c:pt>
                <c:pt idx="31">
                  <c:v>482</c:v>
                </c:pt>
                <c:pt idx="32">
                  <c:v>658</c:v>
                </c:pt>
                <c:pt idx="33">
                  <c:v>526</c:v>
                </c:pt>
                <c:pt idx="34">
                  <c:v>277</c:v>
                </c:pt>
                <c:pt idx="35">
                  <c:v>302</c:v>
                </c:pt>
                <c:pt idx="36">
                  <c:v>412</c:v>
                </c:pt>
                <c:pt idx="37">
                  <c:v>196</c:v>
                </c:pt>
                <c:pt idx="38">
                  <c:v>144</c:v>
                </c:pt>
                <c:pt idx="39">
                  <c:v>666</c:v>
                </c:pt>
                <c:pt idx="40">
                  <c:v>1395</c:v>
                </c:pt>
                <c:pt idx="41">
                  <c:v>216</c:v>
                </c:pt>
                <c:pt idx="42">
                  <c:v>288</c:v>
                </c:pt>
                <c:pt idx="43">
                  <c:v>143</c:v>
                </c:pt>
                <c:pt idx="44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F-4D49-8B44-96524533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848367"/>
        <c:axId val="967209663"/>
      </c:scatterChart>
      <c:valAx>
        <c:axId val="95584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209663"/>
        <c:crosses val="autoZero"/>
        <c:crossBetween val="midCat"/>
      </c:valAx>
      <c:valAx>
        <c:axId val="9672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84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hr'!$F$6:$F$50</c:f>
              <c:numCache>
                <c:formatCode>General</c:formatCode>
                <c:ptCount val="45"/>
                <c:pt idx="0">
                  <c:v>761</c:v>
                </c:pt>
                <c:pt idx="1">
                  <c:v>282</c:v>
                </c:pt>
                <c:pt idx="2">
                  <c:v>498</c:v>
                </c:pt>
                <c:pt idx="3">
                  <c:v>1183</c:v>
                </c:pt>
                <c:pt idx="4">
                  <c:v>474</c:v>
                </c:pt>
                <c:pt idx="5">
                  <c:v>417</c:v>
                </c:pt>
                <c:pt idx="6">
                  <c:v>354</c:v>
                </c:pt>
                <c:pt idx="7">
                  <c:v>528</c:v>
                </c:pt>
                <c:pt idx="8">
                  <c:v>376</c:v>
                </c:pt>
                <c:pt idx="9">
                  <c:v>2774</c:v>
                </c:pt>
                <c:pt idx="10">
                  <c:v>568</c:v>
                </c:pt>
                <c:pt idx="11">
                  <c:v>361</c:v>
                </c:pt>
                <c:pt idx="12">
                  <c:v>538</c:v>
                </c:pt>
                <c:pt idx="13">
                  <c:v>706</c:v>
                </c:pt>
                <c:pt idx="14">
                  <c:v>578</c:v>
                </c:pt>
                <c:pt idx="15">
                  <c:v>261</c:v>
                </c:pt>
                <c:pt idx="16">
                  <c:v>752</c:v>
                </c:pt>
                <c:pt idx="17">
                  <c:v>232</c:v>
                </c:pt>
                <c:pt idx="18">
                  <c:v>318</c:v>
                </c:pt>
                <c:pt idx="19">
                  <c:v>552</c:v>
                </c:pt>
                <c:pt idx="20">
                  <c:v>1098</c:v>
                </c:pt>
                <c:pt idx="21">
                  <c:v>192</c:v>
                </c:pt>
                <c:pt idx="22">
                  <c:v>314</c:v>
                </c:pt>
                <c:pt idx="23">
                  <c:v>229</c:v>
                </c:pt>
                <c:pt idx="24">
                  <c:v>246</c:v>
                </c:pt>
                <c:pt idx="25">
                  <c:v>283</c:v>
                </c:pt>
                <c:pt idx="26">
                  <c:v>383</c:v>
                </c:pt>
                <c:pt idx="27">
                  <c:v>492</c:v>
                </c:pt>
                <c:pt idx="28">
                  <c:v>2042</c:v>
                </c:pt>
                <c:pt idx="29">
                  <c:v>251</c:v>
                </c:pt>
                <c:pt idx="30">
                  <c:v>250</c:v>
                </c:pt>
                <c:pt idx="31">
                  <c:v>1204</c:v>
                </c:pt>
                <c:pt idx="32">
                  <c:v>872</c:v>
                </c:pt>
                <c:pt idx="33">
                  <c:v>858</c:v>
                </c:pt>
                <c:pt idx="34">
                  <c:v>227</c:v>
                </c:pt>
                <c:pt idx="35">
                  <c:v>305</c:v>
                </c:pt>
                <c:pt idx="36">
                  <c:v>516</c:v>
                </c:pt>
                <c:pt idx="37">
                  <c:v>336</c:v>
                </c:pt>
                <c:pt idx="38">
                  <c:v>188</c:v>
                </c:pt>
                <c:pt idx="39">
                  <c:v>852</c:v>
                </c:pt>
                <c:pt idx="40">
                  <c:v>2600</c:v>
                </c:pt>
                <c:pt idx="41">
                  <c:v>193</c:v>
                </c:pt>
                <c:pt idx="42">
                  <c:v>418</c:v>
                </c:pt>
                <c:pt idx="43">
                  <c:v>138</c:v>
                </c:pt>
                <c:pt idx="44">
                  <c:v>545</c:v>
                </c:pt>
              </c:numCache>
            </c:numRef>
          </c:xVal>
          <c:yVal>
            <c:numRef>
              <c:f>'24 hr'!$M$6:$M$50</c:f>
              <c:numCache>
                <c:formatCode>General</c:formatCode>
                <c:ptCount val="45"/>
                <c:pt idx="0">
                  <c:v>597</c:v>
                </c:pt>
                <c:pt idx="1">
                  <c:v>283</c:v>
                </c:pt>
                <c:pt idx="2">
                  <c:v>247</c:v>
                </c:pt>
                <c:pt idx="3">
                  <c:v>564</c:v>
                </c:pt>
                <c:pt idx="4">
                  <c:v>234</c:v>
                </c:pt>
                <c:pt idx="5">
                  <c:v>292</c:v>
                </c:pt>
                <c:pt idx="6">
                  <c:v>272</c:v>
                </c:pt>
                <c:pt idx="7">
                  <c:v>618</c:v>
                </c:pt>
                <c:pt idx="8">
                  <c:v>161</c:v>
                </c:pt>
                <c:pt idx="9">
                  <c:v>2097</c:v>
                </c:pt>
                <c:pt idx="10">
                  <c:v>519</c:v>
                </c:pt>
                <c:pt idx="11">
                  <c:v>440</c:v>
                </c:pt>
                <c:pt idx="12">
                  <c:v>404</c:v>
                </c:pt>
                <c:pt idx="13">
                  <c:v>321</c:v>
                </c:pt>
                <c:pt idx="14">
                  <c:v>508</c:v>
                </c:pt>
                <c:pt idx="15">
                  <c:v>181</c:v>
                </c:pt>
                <c:pt idx="16">
                  <c:v>203</c:v>
                </c:pt>
                <c:pt idx="17">
                  <c:v>195</c:v>
                </c:pt>
                <c:pt idx="18">
                  <c:v>276</c:v>
                </c:pt>
                <c:pt idx="19">
                  <c:v>219</c:v>
                </c:pt>
                <c:pt idx="20">
                  <c:v>956</c:v>
                </c:pt>
                <c:pt idx="21">
                  <c:v>270</c:v>
                </c:pt>
                <c:pt idx="22">
                  <c:v>251</c:v>
                </c:pt>
                <c:pt idx="23">
                  <c:v>219</c:v>
                </c:pt>
                <c:pt idx="24">
                  <c:v>241</c:v>
                </c:pt>
                <c:pt idx="25">
                  <c:v>201</c:v>
                </c:pt>
                <c:pt idx="26">
                  <c:v>378</c:v>
                </c:pt>
                <c:pt idx="27">
                  <c:v>318</c:v>
                </c:pt>
                <c:pt idx="28">
                  <c:v>953</c:v>
                </c:pt>
                <c:pt idx="29">
                  <c:v>358</c:v>
                </c:pt>
                <c:pt idx="30">
                  <c:v>229</c:v>
                </c:pt>
                <c:pt idx="31">
                  <c:v>482</c:v>
                </c:pt>
                <c:pt idx="32">
                  <c:v>658</c:v>
                </c:pt>
                <c:pt idx="33">
                  <c:v>526</c:v>
                </c:pt>
                <c:pt idx="34">
                  <c:v>277</c:v>
                </c:pt>
                <c:pt idx="35">
                  <c:v>302</c:v>
                </c:pt>
                <c:pt idx="36">
                  <c:v>412</c:v>
                </c:pt>
                <c:pt idx="37">
                  <c:v>196</c:v>
                </c:pt>
                <c:pt idx="38">
                  <c:v>144</c:v>
                </c:pt>
                <c:pt idx="39">
                  <c:v>666</c:v>
                </c:pt>
                <c:pt idx="40">
                  <c:v>1395</c:v>
                </c:pt>
                <c:pt idx="41">
                  <c:v>216</c:v>
                </c:pt>
                <c:pt idx="42">
                  <c:v>288</c:v>
                </c:pt>
                <c:pt idx="43">
                  <c:v>143</c:v>
                </c:pt>
                <c:pt idx="44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9-4B73-9DFF-4D8E22A98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4944"/>
        <c:axId val="925463584"/>
      </c:scatterChart>
      <c:valAx>
        <c:axId val="20404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3584"/>
        <c:crosses val="autoZero"/>
        <c:crossBetween val="midCat"/>
      </c:valAx>
      <c:valAx>
        <c:axId val="9254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hr'!$C$6:$C$50</c:f>
              <c:numCache>
                <c:formatCode>General</c:formatCode>
                <c:ptCount val="45"/>
                <c:pt idx="0">
                  <c:v>17600</c:v>
                </c:pt>
                <c:pt idx="1">
                  <c:v>12000</c:v>
                </c:pt>
                <c:pt idx="2">
                  <c:v>8687</c:v>
                </c:pt>
                <c:pt idx="3">
                  <c:v>40000</c:v>
                </c:pt>
                <c:pt idx="4">
                  <c:v>8689</c:v>
                </c:pt>
                <c:pt idx="5">
                  <c:v>10500</c:v>
                </c:pt>
                <c:pt idx="6">
                  <c:v>7441</c:v>
                </c:pt>
                <c:pt idx="7">
                  <c:v>17600</c:v>
                </c:pt>
                <c:pt idx="8">
                  <c:v>8166</c:v>
                </c:pt>
                <c:pt idx="9">
                  <c:v>89500</c:v>
                </c:pt>
                <c:pt idx="10">
                  <c:v>16900</c:v>
                </c:pt>
                <c:pt idx="11">
                  <c:v>12200</c:v>
                </c:pt>
                <c:pt idx="12">
                  <c:v>17800</c:v>
                </c:pt>
                <c:pt idx="13">
                  <c:v>16900</c:v>
                </c:pt>
                <c:pt idx="14">
                  <c:v>16600</c:v>
                </c:pt>
                <c:pt idx="15">
                  <c:v>8429</c:v>
                </c:pt>
                <c:pt idx="16">
                  <c:v>13900</c:v>
                </c:pt>
                <c:pt idx="17">
                  <c:v>7762</c:v>
                </c:pt>
                <c:pt idx="18">
                  <c:v>9128</c:v>
                </c:pt>
                <c:pt idx="19">
                  <c:v>10400</c:v>
                </c:pt>
                <c:pt idx="20">
                  <c:v>47500</c:v>
                </c:pt>
                <c:pt idx="21">
                  <c:v>4925</c:v>
                </c:pt>
                <c:pt idx="22">
                  <c:v>8271</c:v>
                </c:pt>
                <c:pt idx="23">
                  <c:v>9037</c:v>
                </c:pt>
                <c:pt idx="24">
                  <c:v>9239</c:v>
                </c:pt>
                <c:pt idx="25">
                  <c:v>6136</c:v>
                </c:pt>
                <c:pt idx="26">
                  <c:v>9826</c:v>
                </c:pt>
                <c:pt idx="27">
                  <c:v>11000</c:v>
                </c:pt>
                <c:pt idx="28">
                  <c:v>37000</c:v>
                </c:pt>
                <c:pt idx="29">
                  <c:v>8402</c:v>
                </c:pt>
                <c:pt idx="30">
                  <c:v>7372</c:v>
                </c:pt>
                <c:pt idx="31">
                  <c:v>39900</c:v>
                </c:pt>
                <c:pt idx="32">
                  <c:v>39800</c:v>
                </c:pt>
                <c:pt idx="33" formatCode="0">
                  <c:v>37900</c:v>
                </c:pt>
                <c:pt idx="34" formatCode="0">
                  <c:v>8532</c:v>
                </c:pt>
                <c:pt idx="35" formatCode="0">
                  <c:v>12400</c:v>
                </c:pt>
                <c:pt idx="36" formatCode="0">
                  <c:v>23200</c:v>
                </c:pt>
                <c:pt idx="37" formatCode="0">
                  <c:v>14200</c:v>
                </c:pt>
                <c:pt idx="38" formatCode="0">
                  <c:v>4081</c:v>
                </c:pt>
                <c:pt idx="39" formatCode="0">
                  <c:v>19400</c:v>
                </c:pt>
                <c:pt idx="40" formatCode="0">
                  <c:v>78100</c:v>
                </c:pt>
                <c:pt idx="41" formatCode="0">
                  <c:v>7479</c:v>
                </c:pt>
                <c:pt idx="42" formatCode="0">
                  <c:v>11600</c:v>
                </c:pt>
                <c:pt idx="43" formatCode="0">
                  <c:v>4797</c:v>
                </c:pt>
                <c:pt idx="44" formatCode="0">
                  <c:v>14800</c:v>
                </c:pt>
              </c:numCache>
            </c:numRef>
          </c:xVal>
          <c:yVal>
            <c:numRef>
              <c:f>'24 hr'!$E$6:$E$50</c:f>
              <c:numCache>
                <c:formatCode>General</c:formatCode>
                <c:ptCount val="45"/>
                <c:pt idx="0">
                  <c:v>266</c:v>
                </c:pt>
                <c:pt idx="1">
                  <c:v>156</c:v>
                </c:pt>
                <c:pt idx="2">
                  <c:v>194</c:v>
                </c:pt>
                <c:pt idx="3">
                  <c:v>357</c:v>
                </c:pt>
                <c:pt idx="4">
                  <c:v>171</c:v>
                </c:pt>
                <c:pt idx="5">
                  <c:v>142</c:v>
                </c:pt>
                <c:pt idx="6">
                  <c:v>142</c:v>
                </c:pt>
                <c:pt idx="7">
                  <c:v>180</c:v>
                </c:pt>
                <c:pt idx="8">
                  <c:v>172</c:v>
                </c:pt>
                <c:pt idx="9">
                  <c:v>1147</c:v>
                </c:pt>
                <c:pt idx="10">
                  <c:v>274</c:v>
                </c:pt>
                <c:pt idx="11">
                  <c:v>171</c:v>
                </c:pt>
                <c:pt idx="12">
                  <c:v>239</c:v>
                </c:pt>
                <c:pt idx="13">
                  <c:v>277</c:v>
                </c:pt>
                <c:pt idx="14">
                  <c:v>239</c:v>
                </c:pt>
                <c:pt idx="15">
                  <c:v>143</c:v>
                </c:pt>
                <c:pt idx="16">
                  <c:v>323</c:v>
                </c:pt>
                <c:pt idx="17">
                  <c:v>121</c:v>
                </c:pt>
                <c:pt idx="18">
                  <c:v>171</c:v>
                </c:pt>
                <c:pt idx="19">
                  <c:v>217</c:v>
                </c:pt>
                <c:pt idx="20">
                  <c:v>928</c:v>
                </c:pt>
                <c:pt idx="21">
                  <c:v>176</c:v>
                </c:pt>
                <c:pt idx="22">
                  <c:v>210</c:v>
                </c:pt>
                <c:pt idx="23">
                  <c:v>146</c:v>
                </c:pt>
                <c:pt idx="24">
                  <c:v>194</c:v>
                </c:pt>
                <c:pt idx="25">
                  <c:v>121</c:v>
                </c:pt>
                <c:pt idx="26">
                  <c:v>246</c:v>
                </c:pt>
                <c:pt idx="27">
                  <c:v>260</c:v>
                </c:pt>
                <c:pt idx="28">
                  <c:v>653</c:v>
                </c:pt>
                <c:pt idx="29">
                  <c:v>133</c:v>
                </c:pt>
                <c:pt idx="30">
                  <c:v>100</c:v>
                </c:pt>
                <c:pt idx="31">
                  <c:v>500</c:v>
                </c:pt>
                <c:pt idx="32">
                  <c:v>547</c:v>
                </c:pt>
                <c:pt idx="33">
                  <c:v>697</c:v>
                </c:pt>
                <c:pt idx="34">
                  <c:v>44</c:v>
                </c:pt>
                <c:pt idx="35">
                  <c:v>216</c:v>
                </c:pt>
                <c:pt idx="36">
                  <c:v>172</c:v>
                </c:pt>
                <c:pt idx="37">
                  <c:v>225</c:v>
                </c:pt>
                <c:pt idx="38">
                  <c:v>75</c:v>
                </c:pt>
                <c:pt idx="39">
                  <c:v>354</c:v>
                </c:pt>
                <c:pt idx="40">
                  <c:v>775</c:v>
                </c:pt>
                <c:pt idx="41">
                  <c:v>113</c:v>
                </c:pt>
                <c:pt idx="42">
                  <c:v>277</c:v>
                </c:pt>
                <c:pt idx="43">
                  <c:v>117</c:v>
                </c:pt>
                <c:pt idx="44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B-428F-A0B0-ED2DF991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71584"/>
        <c:axId val="925465568"/>
      </c:scatterChart>
      <c:valAx>
        <c:axId val="20404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465568"/>
        <c:crosses val="autoZero"/>
        <c:crossBetween val="midCat"/>
      </c:valAx>
      <c:valAx>
        <c:axId val="9254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5485564304461942E-4"/>
                  <c:y val="-9.5071084864391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hr'!$C$6:$C$50</c:f>
              <c:numCache>
                <c:formatCode>General</c:formatCode>
                <c:ptCount val="45"/>
                <c:pt idx="0">
                  <c:v>17600</c:v>
                </c:pt>
                <c:pt idx="1">
                  <c:v>12000</c:v>
                </c:pt>
                <c:pt idx="2">
                  <c:v>8687</c:v>
                </c:pt>
                <c:pt idx="3">
                  <c:v>40000</c:v>
                </c:pt>
                <c:pt idx="4">
                  <c:v>8689</c:v>
                </c:pt>
                <c:pt idx="5">
                  <c:v>10500</c:v>
                </c:pt>
                <c:pt idx="6">
                  <c:v>7441</c:v>
                </c:pt>
                <c:pt idx="7">
                  <c:v>17600</c:v>
                </c:pt>
                <c:pt idx="8">
                  <c:v>8166</c:v>
                </c:pt>
                <c:pt idx="9">
                  <c:v>89500</c:v>
                </c:pt>
                <c:pt idx="10">
                  <c:v>16900</c:v>
                </c:pt>
                <c:pt idx="11">
                  <c:v>12200</c:v>
                </c:pt>
                <c:pt idx="12">
                  <c:v>17800</c:v>
                </c:pt>
                <c:pt idx="13">
                  <c:v>16900</c:v>
                </c:pt>
                <c:pt idx="14">
                  <c:v>16600</c:v>
                </c:pt>
                <c:pt idx="15">
                  <c:v>8429</c:v>
                </c:pt>
                <c:pt idx="16">
                  <c:v>13900</c:v>
                </c:pt>
                <c:pt idx="17">
                  <c:v>7762</c:v>
                </c:pt>
                <c:pt idx="18">
                  <c:v>9128</c:v>
                </c:pt>
                <c:pt idx="19">
                  <c:v>10400</c:v>
                </c:pt>
                <c:pt idx="20">
                  <c:v>47500</c:v>
                </c:pt>
                <c:pt idx="21">
                  <c:v>4925</c:v>
                </c:pt>
                <c:pt idx="22">
                  <c:v>8271</c:v>
                </c:pt>
                <c:pt idx="23">
                  <c:v>9037</c:v>
                </c:pt>
                <c:pt idx="24">
                  <c:v>9239</c:v>
                </c:pt>
                <c:pt idx="25">
                  <c:v>6136</c:v>
                </c:pt>
                <c:pt idx="26">
                  <c:v>9826</c:v>
                </c:pt>
                <c:pt idx="27">
                  <c:v>11000</c:v>
                </c:pt>
                <c:pt idx="28">
                  <c:v>37000</c:v>
                </c:pt>
                <c:pt idx="29">
                  <c:v>8402</c:v>
                </c:pt>
                <c:pt idx="30">
                  <c:v>7372</c:v>
                </c:pt>
                <c:pt idx="31">
                  <c:v>39900</c:v>
                </c:pt>
                <c:pt idx="32">
                  <c:v>39800</c:v>
                </c:pt>
                <c:pt idx="33" formatCode="0">
                  <c:v>37900</c:v>
                </c:pt>
                <c:pt idx="34" formatCode="0">
                  <c:v>8532</c:v>
                </c:pt>
                <c:pt idx="35" formatCode="0">
                  <c:v>12400</c:v>
                </c:pt>
                <c:pt idx="36" formatCode="0">
                  <c:v>23200</c:v>
                </c:pt>
                <c:pt idx="37" formatCode="0">
                  <c:v>14200</c:v>
                </c:pt>
                <c:pt idx="38" formatCode="0">
                  <c:v>4081</c:v>
                </c:pt>
                <c:pt idx="39" formatCode="0">
                  <c:v>19400</c:v>
                </c:pt>
                <c:pt idx="40" formatCode="0">
                  <c:v>78100</c:v>
                </c:pt>
                <c:pt idx="41" formatCode="0">
                  <c:v>7479</c:v>
                </c:pt>
                <c:pt idx="42" formatCode="0">
                  <c:v>11600</c:v>
                </c:pt>
                <c:pt idx="43" formatCode="0">
                  <c:v>4797</c:v>
                </c:pt>
                <c:pt idx="44" formatCode="0">
                  <c:v>14800</c:v>
                </c:pt>
              </c:numCache>
            </c:numRef>
          </c:xVal>
          <c:yVal>
            <c:numRef>
              <c:f>'24 hr'!$F$6:$F$50</c:f>
              <c:numCache>
                <c:formatCode>General</c:formatCode>
                <c:ptCount val="45"/>
                <c:pt idx="0">
                  <c:v>761</c:v>
                </c:pt>
                <c:pt idx="1">
                  <c:v>282</c:v>
                </c:pt>
                <c:pt idx="2">
                  <c:v>498</c:v>
                </c:pt>
                <c:pt idx="3">
                  <c:v>1183</c:v>
                </c:pt>
                <c:pt idx="4">
                  <c:v>474</c:v>
                </c:pt>
                <c:pt idx="5">
                  <c:v>417</c:v>
                </c:pt>
                <c:pt idx="6">
                  <c:v>354</c:v>
                </c:pt>
                <c:pt idx="7">
                  <c:v>528</c:v>
                </c:pt>
                <c:pt idx="8">
                  <c:v>376</c:v>
                </c:pt>
                <c:pt idx="9">
                  <c:v>2774</c:v>
                </c:pt>
                <c:pt idx="10">
                  <c:v>568</c:v>
                </c:pt>
                <c:pt idx="11">
                  <c:v>361</c:v>
                </c:pt>
                <c:pt idx="12">
                  <c:v>538</c:v>
                </c:pt>
                <c:pt idx="13">
                  <c:v>706</c:v>
                </c:pt>
                <c:pt idx="14">
                  <c:v>578</c:v>
                </c:pt>
                <c:pt idx="15">
                  <c:v>261</c:v>
                </c:pt>
                <c:pt idx="16">
                  <c:v>752</c:v>
                </c:pt>
                <c:pt idx="17">
                  <c:v>232</c:v>
                </c:pt>
                <c:pt idx="18">
                  <c:v>318</c:v>
                </c:pt>
                <c:pt idx="19">
                  <c:v>552</c:v>
                </c:pt>
                <c:pt idx="20">
                  <c:v>1098</c:v>
                </c:pt>
                <c:pt idx="21">
                  <c:v>192</c:v>
                </c:pt>
                <c:pt idx="22">
                  <c:v>314</c:v>
                </c:pt>
                <c:pt idx="23">
                  <c:v>229</c:v>
                </c:pt>
                <c:pt idx="24">
                  <c:v>246</c:v>
                </c:pt>
                <c:pt idx="25">
                  <c:v>283</c:v>
                </c:pt>
                <c:pt idx="26">
                  <c:v>383</c:v>
                </c:pt>
                <c:pt idx="27">
                  <c:v>492</c:v>
                </c:pt>
                <c:pt idx="28">
                  <c:v>2042</c:v>
                </c:pt>
                <c:pt idx="29">
                  <c:v>251</c:v>
                </c:pt>
                <c:pt idx="30">
                  <c:v>250</c:v>
                </c:pt>
                <c:pt idx="31">
                  <c:v>1204</c:v>
                </c:pt>
                <c:pt idx="32">
                  <c:v>872</c:v>
                </c:pt>
                <c:pt idx="33">
                  <c:v>858</c:v>
                </c:pt>
                <c:pt idx="34">
                  <c:v>227</c:v>
                </c:pt>
                <c:pt idx="35">
                  <c:v>305</c:v>
                </c:pt>
                <c:pt idx="36">
                  <c:v>516</c:v>
                </c:pt>
                <c:pt idx="37">
                  <c:v>336</c:v>
                </c:pt>
                <c:pt idx="38">
                  <c:v>188</c:v>
                </c:pt>
                <c:pt idx="39">
                  <c:v>852</c:v>
                </c:pt>
                <c:pt idx="40">
                  <c:v>2600</c:v>
                </c:pt>
                <c:pt idx="41">
                  <c:v>193</c:v>
                </c:pt>
                <c:pt idx="42">
                  <c:v>418</c:v>
                </c:pt>
                <c:pt idx="43">
                  <c:v>138</c:v>
                </c:pt>
                <c:pt idx="44">
                  <c:v>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9-48D2-BAAB-A555EE426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875728"/>
        <c:axId val="2052471536"/>
      </c:scatterChart>
      <c:valAx>
        <c:axId val="204987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471536"/>
        <c:crosses val="autoZero"/>
        <c:crossBetween val="midCat"/>
      </c:valAx>
      <c:valAx>
        <c:axId val="20524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87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'24 hr'!$X$76:$X$79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24</c:v>
                </c:pt>
              </c:numCache>
            </c:numRef>
          </c:xVal>
          <c:yVal>
            <c:numRef>
              <c:f>'24 hr'!$AB$76:$AB$79</c:f>
              <c:numCache>
                <c:formatCode>General</c:formatCode>
                <c:ptCount val="4"/>
                <c:pt idx="0">
                  <c:v>0.10143591195099858</c:v>
                </c:pt>
                <c:pt idx="1">
                  <c:v>0.13627220640748997</c:v>
                </c:pt>
                <c:pt idx="2">
                  <c:v>0.20800552322837854</c:v>
                </c:pt>
                <c:pt idx="3">
                  <c:v>0.45023105382129947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2-43F4-9E36-3B524C392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420095"/>
        <c:axId val="1080415775"/>
      </c:scatterChart>
      <c:valAx>
        <c:axId val="108042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15775"/>
        <c:crosses val="autoZero"/>
        <c:crossBetween val="midCat"/>
      </c:valAx>
      <c:valAx>
        <c:axId val="10804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42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55</xdr:row>
      <xdr:rowOff>76200</xdr:rowOff>
    </xdr:from>
    <xdr:to>
      <xdr:col>7</xdr:col>
      <xdr:colOff>490537</xdr:colOff>
      <xdr:row>69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AE58B2-AD57-6F9D-9404-215B65422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80962</xdr:colOff>
      <xdr:row>55</xdr:row>
      <xdr:rowOff>76200</xdr:rowOff>
    </xdr:from>
    <xdr:to>
      <xdr:col>23</xdr:col>
      <xdr:colOff>252412</xdr:colOff>
      <xdr:row>69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FC2D3B-1079-31B7-FF70-2235E7540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304800</xdr:colOff>
      <xdr:row>55</xdr:row>
      <xdr:rowOff>57150</xdr:rowOff>
    </xdr:from>
    <xdr:to>
      <xdr:col>15</xdr:col>
      <xdr:colOff>419100</xdr:colOff>
      <xdr:row>69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3C2305-E636-3055-5C9E-ED1919C9A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95250</xdr:colOff>
      <xdr:row>55</xdr:row>
      <xdr:rowOff>100012</xdr:rowOff>
    </xdr:from>
    <xdr:to>
      <xdr:col>31</xdr:col>
      <xdr:colOff>266700</xdr:colOff>
      <xdr:row>69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F5EFB1-D557-7F3F-71AA-539B8CF931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557212</xdr:colOff>
      <xdr:row>70</xdr:row>
      <xdr:rowOff>109537</xdr:rowOff>
    </xdr:from>
    <xdr:to>
      <xdr:col>7</xdr:col>
      <xdr:colOff>481012</xdr:colOff>
      <xdr:row>84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9BF05A-BC0D-C875-B120-B8D19B1B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70</xdr:row>
      <xdr:rowOff>100012</xdr:rowOff>
    </xdr:from>
    <xdr:to>
      <xdr:col>15</xdr:col>
      <xdr:colOff>409575</xdr:colOff>
      <xdr:row>84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834D15-51CD-F160-A2B1-8E974B31D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604837</xdr:colOff>
      <xdr:row>80</xdr:row>
      <xdr:rowOff>138112</xdr:rowOff>
    </xdr:from>
    <xdr:to>
      <xdr:col>29</xdr:col>
      <xdr:colOff>166687</xdr:colOff>
      <xdr:row>95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71CA33-6046-8537-E17A-7F2E94F43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70819-4CB6-426A-A1F0-A387C88A55A6}">
  <dimension ref="A4:AG84"/>
  <sheetViews>
    <sheetView tabSelected="1" workbookViewId="0">
      <selection activeCell="R89" sqref="R89"/>
    </sheetView>
  </sheetViews>
  <sheetFormatPr defaultRowHeight="15" x14ac:dyDescent="0.25"/>
  <cols>
    <col min="6" max="6" width="13" customWidth="1"/>
    <col min="7" max="7" width="11" customWidth="1"/>
    <col min="10" max="11" width="10.5703125" customWidth="1"/>
    <col min="18" max="19" width="10.140625" customWidth="1"/>
    <col min="26" max="27" width="10.140625" customWidth="1"/>
  </cols>
  <sheetData>
    <row r="4" spans="1:29" x14ac:dyDescent="0.25">
      <c r="E4" s="2" t="s">
        <v>2</v>
      </c>
      <c r="F4" s="2"/>
      <c r="G4" s="2"/>
      <c r="H4" s="2"/>
      <c r="I4" s="2"/>
      <c r="J4" s="2"/>
      <c r="K4" s="2"/>
      <c r="M4" s="3" t="s">
        <v>3</v>
      </c>
      <c r="N4" s="3"/>
      <c r="O4" s="3"/>
      <c r="P4" s="3"/>
      <c r="Q4" s="3"/>
      <c r="R4" s="3"/>
      <c r="S4" s="3"/>
      <c r="U4" s="4" t="s">
        <v>4</v>
      </c>
      <c r="V4" s="4"/>
      <c r="W4" s="4"/>
      <c r="X4" s="4"/>
      <c r="Y4" s="4"/>
      <c r="Z4" s="4"/>
      <c r="AA4" s="4"/>
    </row>
    <row r="5" spans="1:29" s="8" customFormat="1" ht="31.5" customHeight="1" x14ac:dyDescent="0.25">
      <c r="A5" s="8" t="s">
        <v>1</v>
      </c>
      <c r="C5" s="8" t="s">
        <v>7</v>
      </c>
      <c r="E5" s="9" t="s">
        <v>0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M5" s="10" t="s">
        <v>0</v>
      </c>
      <c r="N5" s="10" t="s">
        <v>8</v>
      </c>
      <c r="O5" s="10" t="s">
        <v>9</v>
      </c>
      <c r="P5" s="10" t="s">
        <v>10</v>
      </c>
      <c r="Q5" s="10" t="s">
        <v>11</v>
      </c>
      <c r="R5" s="10" t="s">
        <v>12</v>
      </c>
      <c r="S5" s="10" t="s">
        <v>13</v>
      </c>
      <c r="U5" s="12" t="s">
        <v>0</v>
      </c>
      <c r="V5" s="12" t="s">
        <v>8</v>
      </c>
      <c r="W5" s="12" t="s">
        <v>9</v>
      </c>
      <c r="X5" s="12" t="s">
        <v>10</v>
      </c>
      <c r="Y5" s="12" t="s">
        <v>11</v>
      </c>
      <c r="Z5" s="12" t="s">
        <v>12</v>
      </c>
      <c r="AA5" s="13" t="s">
        <v>13</v>
      </c>
      <c r="AC5" s="11" t="s">
        <v>6</v>
      </c>
    </row>
    <row r="6" spans="1:29" x14ac:dyDescent="0.25">
      <c r="A6" s="1" t="s">
        <v>14</v>
      </c>
      <c r="C6">
        <v>17600</v>
      </c>
      <c r="E6">
        <v>266</v>
      </c>
      <c r="F6">
        <v>761</v>
      </c>
      <c r="G6">
        <v>2.86</v>
      </c>
      <c r="H6">
        <v>0.28499999999999998</v>
      </c>
      <c r="I6">
        <v>0.42199999999999999</v>
      </c>
      <c r="J6">
        <v>0.65600000000000003</v>
      </c>
      <c r="K6">
        <v>4161</v>
      </c>
      <c r="M6">
        <v>597</v>
      </c>
      <c r="N6">
        <v>47</v>
      </c>
      <c r="O6">
        <v>7.8799999999999995E-2</v>
      </c>
      <c r="P6">
        <v>0.24</v>
      </c>
      <c r="Q6">
        <v>0.71299999999999997</v>
      </c>
      <c r="R6">
        <v>0.86699999999999999</v>
      </c>
      <c r="S6">
        <v>600</v>
      </c>
      <c r="U6">
        <v>1046</v>
      </c>
      <c r="V6">
        <v>44</v>
      </c>
      <c r="W6">
        <v>4.2099999999999999E-2</v>
      </c>
      <c r="X6">
        <v>0.27900000000000003</v>
      </c>
      <c r="Y6">
        <v>0.67900000000000005</v>
      </c>
      <c r="Z6">
        <v>0.88900000000000001</v>
      </c>
      <c r="AA6">
        <v>1668</v>
      </c>
      <c r="AC6">
        <f t="shared" ref="AC6:AC50" si="0">M6/U6</f>
        <v>0.57074569789674956</v>
      </c>
    </row>
    <row r="7" spans="1:29" ht="14.25" customHeight="1" x14ac:dyDescent="0.25">
      <c r="A7" s="1" t="s">
        <v>15</v>
      </c>
      <c r="C7">
        <v>12000</v>
      </c>
      <c r="E7">
        <v>156</v>
      </c>
      <c r="F7">
        <v>282</v>
      </c>
      <c r="G7">
        <v>1.81</v>
      </c>
      <c r="H7">
        <v>0.215</v>
      </c>
      <c r="I7">
        <v>0.45400000000000001</v>
      </c>
      <c r="J7">
        <v>0.60899999999999999</v>
      </c>
      <c r="K7">
        <v>4963</v>
      </c>
      <c r="M7">
        <v>283</v>
      </c>
      <c r="N7">
        <v>18.399999999999999</v>
      </c>
      <c r="O7">
        <v>6.5199999999999994E-2</v>
      </c>
      <c r="P7">
        <v>0.30599999999999999</v>
      </c>
      <c r="Q7">
        <v>0.623</v>
      </c>
      <c r="R7">
        <v>0.91600000000000004</v>
      </c>
      <c r="S7">
        <v>756</v>
      </c>
      <c r="U7">
        <v>590</v>
      </c>
      <c r="V7">
        <v>26.8</v>
      </c>
      <c r="W7">
        <v>4.5499999999999999E-2</v>
      </c>
      <c r="X7">
        <v>0.27300000000000002</v>
      </c>
      <c r="Y7">
        <v>0.69</v>
      </c>
      <c r="Z7">
        <v>0.88900000000000001</v>
      </c>
      <c r="AA7">
        <v>1098</v>
      </c>
      <c r="AC7">
        <f t="shared" si="0"/>
        <v>0.47966101694915253</v>
      </c>
    </row>
    <row r="8" spans="1:29" x14ac:dyDescent="0.25">
      <c r="A8" s="1" t="s">
        <v>16</v>
      </c>
      <c r="C8">
        <v>8687</v>
      </c>
      <c r="E8">
        <v>194</v>
      </c>
      <c r="F8">
        <v>498</v>
      </c>
      <c r="G8">
        <v>2.57</v>
      </c>
      <c r="H8">
        <v>0.30599999999999999</v>
      </c>
      <c r="I8">
        <v>0.40799999999999997</v>
      </c>
      <c r="J8">
        <v>0.65200000000000002</v>
      </c>
      <c r="K8">
        <v>4189</v>
      </c>
      <c r="M8">
        <v>247</v>
      </c>
      <c r="N8">
        <v>15.7</v>
      </c>
      <c r="O8">
        <v>6.3700000000000007E-2</v>
      </c>
      <c r="P8">
        <v>0.28199999999999997</v>
      </c>
      <c r="Q8">
        <v>0.67100000000000004</v>
      </c>
      <c r="R8">
        <v>0.90900000000000003</v>
      </c>
      <c r="S8">
        <v>773</v>
      </c>
      <c r="U8">
        <v>818</v>
      </c>
      <c r="V8">
        <v>36.200000000000003</v>
      </c>
      <c r="W8">
        <v>4.4200000000000003E-2</v>
      </c>
      <c r="X8">
        <v>0.26200000000000001</v>
      </c>
      <c r="Y8">
        <v>0.70799999999999996</v>
      </c>
      <c r="Z8">
        <v>0.88800000000000001</v>
      </c>
      <c r="AA8">
        <v>1483</v>
      </c>
      <c r="AC8">
        <f t="shared" si="0"/>
        <v>0.30195599022004888</v>
      </c>
    </row>
    <row r="9" spans="1:29" x14ac:dyDescent="0.25">
      <c r="A9" s="1" t="s">
        <v>17</v>
      </c>
      <c r="C9">
        <v>40000</v>
      </c>
      <c r="E9">
        <v>357</v>
      </c>
      <c r="F9">
        <v>1183</v>
      </c>
      <c r="G9">
        <v>3.31</v>
      </c>
      <c r="H9">
        <v>0.28199999999999997</v>
      </c>
      <c r="I9">
        <v>0.46300000000000002</v>
      </c>
      <c r="J9">
        <v>0.68500000000000005</v>
      </c>
      <c r="K9">
        <v>3154</v>
      </c>
      <c r="M9">
        <v>564</v>
      </c>
      <c r="N9">
        <v>30.6</v>
      </c>
      <c r="O9">
        <v>5.4199999999999998E-2</v>
      </c>
      <c r="P9">
        <v>0.29099999999999998</v>
      </c>
      <c r="Q9">
        <v>0.65200000000000002</v>
      </c>
      <c r="R9">
        <v>0.91400000000000003</v>
      </c>
      <c r="S9">
        <v>875</v>
      </c>
      <c r="U9">
        <v>1489</v>
      </c>
      <c r="V9">
        <v>63.9</v>
      </c>
      <c r="W9">
        <v>4.2900000000000001E-2</v>
      </c>
      <c r="X9">
        <v>0.26800000000000002</v>
      </c>
      <c r="Y9">
        <v>0.68899999999999995</v>
      </c>
      <c r="Z9">
        <v>0.89300000000000002</v>
      </c>
      <c r="AA9">
        <v>1181</v>
      </c>
      <c r="AC9">
        <f t="shared" si="0"/>
        <v>0.37877770315648085</v>
      </c>
    </row>
    <row r="10" spans="1:29" x14ac:dyDescent="0.25">
      <c r="A10" s="1" t="s">
        <v>18</v>
      </c>
      <c r="C10">
        <v>8689</v>
      </c>
      <c r="E10">
        <v>171</v>
      </c>
      <c r="F10">
        <v>474</v>
      </c>
      <c r="G10">
        <v>2.77</v>
      </c>
      <c r="H10">
        <v>0.30599999999999999</v>
      </c>
      <c r="I10">
        <v>0.41</v>
      </c>
      <c r="J10">
        <v>0.64900000000000002</v>
      </c>
      <c r="K10">
        <v>4228</v>
      </c>
      <c r="M10">
        <v>234</v>
      </c>
      <c r="N10">
        <v>14</v>
      </c>
      <c r="O10">
        <v>5.96E-2</v>
      </c>
      <c r="P10">
        <v>0.28499999999999998</v>
      </c>
      <c r="Q10">
        <v>0.66600000000000004</v>
      </c>
      <c r="R10">
        <v>0.90900000000000003</v>
      </c>
      <c r="S10">
        <v>815</v>
      </c>
      <c r="U10">
        <v>776</v>
      </c>
      <c r="V10">
        <v>38.1</v>
      </c>
      <c r="W10">
        <v>4.9099999999999998E-2</v>
      </c>
      <c r="X10">
        <v>0.26</v>
      </c>
      <c r="Y10">
        <v>0.71199999999999997</v>
      </c>
      <c r="Z10">
        <v>0.88800000000000001</v>
      </c>
      <c r="AA10">
        <v>1391</v>
      </c>
      <c r="AC10">
        <f t="shared" si="0"/>
        <v>0.3015463917525773</v>
      </c>
    </row>
    <row r="11" spans="1:29" x14ac:dyDescent="0.25">
      <c r="A11" s="1" t="s">
        <v>19</v>
      </c>
      <c r="C11">
        <v>10500</v>
      </c>
      <c r="E11">
        <v>142</v>
      </c>
      <c r="F11">
        <v>417</v>
      </c>
      <c r="G11">
        <v>2.94</v>
      </c>
      <c r="H11">
        <v>0.222</v>
      </c>
      <c r="I11">
        <v>0.48399999999999999</v>
      </c>
      <c r="J11">
        <v>0.628</v>
      </c>
      <c r="K11">
        <v>3374</v>
      </c>
      <c r="M11">
        <v>292</v>
      </c>
      <c r="N11">
        <v>26.1</v>
      </c>
      <c r="O11">
        <v>8.9300000000000004E-2</v>
      </c>
      <c r="P11">
        <v>0.308</v>
      </c>
      <c r="Q11">
        <v>0.624</v>
      </c>
      <c r="R11">
        <v>0.90900000000000003</v>
      </c>
      <c r="S11">
        <v>579</v>
      </c>
      <c r="U11">
        <v>637</v>
      </c>
      <c r="V11">
        <v>33.700000000000003</v>
      </c>
      <c r="W11">
        <v>5.28E-2</v>
      </c>
      <c r="X11">
        <v>0.27400000000000002</v>
      </c>
      <c r="Y11">
        <v>0.68500000000000005</v>
      </c>
      <c r="Z11">
        <v>0.88800000000000001</v>
      </c>
      <c r="AA11">
        <v>935</v>
      </c>
      <c r="AC11">
        <f t="shared" si="0"/>
        <v>0.45839874411302983</v>
      </c>
    </row>
    <row r="12" spans="1:29" x14ac:dyDescent="0.25">
      <c r="A12" s="1" t="s">
        <v>20</v>
      </c>
      <c r="C12">
        <v>7441</v>
      </c>
      <c r="E12">
        <v>142</v>
      </c>
      <c r="F12">
        <v>354</v>
      </c>
      <c r="G12">
        <v>2.5</v>
      </c>
      <c r="H12">
        <v>0.3</v>
      </c>
      <c r="I12">
        <v>0.40400000000000003</v>
      </c>
      <c r="J12">
        <v>0.627</v>
      </c>
      <c r="K12">
        <v>3534</v>
      </c>
      <c r="M12">
        <v>272</v>
      </c>
      <c r="N12">
        <v>18.8</v>
      </c>
      <c r="O12">
        <v>6.9000000000000006E-2</v>
      </c>
      <c r="P12">
        <v>0.26</v>
      </c>
      <c r="Q12">
        <v>0.70199999999999996</v>
      </c>
      <c r="R12">
        <v>0.89100000000000001</v>
      </c>
      <c r="S12">
        <v>542</v>
      </c>
      <c r="U12">
        <v>506</v>
      </c>
      <c r="V12">
        <v>27.2</v>
      </c>
      <c r="W12">
        <v>5.3800000000000001E-2</v>
      </c>
      <c r="X12">
        <v>0.25600000000000001</v>
      </c>
      <c r="Y12">
        <v>0.70899999999999996</v>
      </c>
      <c r="Z12">
        <v>0.88100000000000001</v>
      </c>
      <c r="AA12">
        <v>605</v>
      </c>
      <c r="AC12">
        <f t="shared" si="0"/>
        <v>0.53754940711462451</v>
      </c>
    </row>
    <row r="13" spans="1:29" x14ac:dyDescent="0.25">
      <c r="A13" s="1" t="s">
        <v>21</v>
      </c>
      <c r="C13">
        <v>17600</v>
      </c>
      <c r="E13">
        <v>180</v>
      </c>
      <c r="F13">
        <v>528</v>
      </c>
      <c r="G13">
        <v>2.93</v>
      </c>
      <c r="H13">
        <v>0.29399999999999998</v>
      </c>
      <c r="I13">
        <v>0.39600000000000002</v>
      </c>
      <c r="J13">
        <v>0.61</v>
      </c>
      <c r="K13">
        <v>3886</v>
      </c>
      <c r="M13">
        <v>618</v>
      </c>
      <c r="N13">
        <v>48.4</v>
      </c>
      <c r="O13">
        <v>7.8299999999999995E-2</v>
      </c>
      <c r="P13">
        <v>0.29399999999999998</v>
      </c>
      <c r="Q13">
        <v>0.65100000000000002</v>
      </c>
      <c r="R13">
        <v>0.90300000000000002</v>
      </c>
      <c r="S13">
        <v>526</v>
      </c>
      <c r="U13">
        <v>989</v>
      </c>
      <c r="V13">
        <v>61.9</v>
      </c>
      <c r="W13">
        <v>6.25E-2</v>
      </c>
      <c r="X13">
        <v>0.27300000000000002</v>
      </c>
      <c r="Y13">
        <v>0.68799999999999994</v>
      </c>
      <c r="Z13">
        <v>0.88300000000000001</v>
      </c>
      <c r="AA13">
        <v>662</v>
      </c>
      <c r="AC13">
        <f t="shared" si="0"/>
        <v>0.62487360970677452</v>
      </c>
    </row>
    <row r="14" spans="1:29" x14ac:dyDescent="0.25">
      <c r="A14" s="1" t="s">
        <v>22</v>
      </c>
      <c r="C14">
        <v>8166</v>
      </c>
      <c r="E14">
        <v>172</v>
      </c>
      <c r="F14">
        <v>376</v>
      </c>
      <c r="G14">
        <v>2.19</v>
      </c>
      <c r="H14">
        <v>0.35299999999999998</v>
      </c>
      <c r="I14">
        <v>0.42099999999999999</v>
      </c>
      <c r="J14">
        <v>0.68400000000000005</v>
      </c>
      <c r="K14">
        <v>3536</v>
      </c>
      <c r="M14">
        <v>161</v>
      </c>
      <c r="N14">
        <v>10.4</v>
      </c>
      <c r="O14">
        <v>6.4899999999999999E-2</v>
      </c>
      <c r="P14">
        <v>0.29399999999999998</v>
      </c>
      <c r="Q14">
        <v>0.64300000000000002</v>
      </c>
      <c r="R14">
        <v>0.91800000000000004</v>
      </c>
      <c r="S14">
        <v>635</v>
      </c>
      <c r="U14">
        <v>550</v>
      </c>
      <c r="V14">
        <v>28.1</v>
      </c>
      <c r="W14">
        <v>5.11E-2</v>
      </c>
      <c r="X14">
        <v>0.25700000000000001</v>
      </c>
      <c r="Y14">
        <v>0.71399999999999997</v>
      </c>
      <c r="Z14">
        <v>0.89</v>
      </c>
      <c r="AA14">
        <v>945</v>
      </c>
      <c r="AC14">
        <f t="shared" si="0"/>
        <v>0.29272727272727272</v>
      </c>
    </row>
    <row r="15" spans="1:29" x14ac:dyDescent="0.25">
      <c r="A15" s="1" t="s">
        <v>23</v>
      </c>
      <c r="C15">
        <v>89500</v>
      </c>
      <c r="E15">
        <v>1147</v>
      </c>
      <c r="F15">
        <v>2774</v>
      </c>
      <c r="G15">
        <v>2.42</v>
      </c>
      <c r="H15">
        <v>0.28899999999999998</v>
      </c>
      <c r="I15">
        <v>0.41299999999999998</v>
      </c>
      <c r="J15">
        <v>0.66900000000000004</v>
      </c>
      <c r="K15">
        <v>2617</v>
      </c>
      <c r="M15">
        <v>2097</v>
      </c>
      <c r="N15">
        <v>189</v>
      </c>
      <c r="O15">
        <v>0.09</v>
      </c>
      <c r="P15">
        <v>0.24399999999999999</v>
      </c>
      <c r="Q15">
        <v>0.73099999999999998</v>
      </c>
      <c r="R15">
        <v>0.88</v>
      </c>
      <c r="S15">
        <v>7776</v>
      </c>
      <c r="U15">
        <v>4714</v>
      </c>
      <c r="V15">
        <v>222</v>
      </c>
      <c r="W15">
        <v>4.7100000000000003E-2</v>
      </c>
      <c r="X15">
        <v>0.26900000000000002</v>
      </c>
      <c r="Y15">
        <v>0.69499999999999995</v>
      </c>
      <c r="Z15">
        <v>0.88900000000000001</v>
      </c>
      <c r="AA15">
        <v>1296</v>
      </c>
      <c r="AC15">
        <f t="shared" si="0"/>
        <v>0.44484514212982607</v>
      </c>
    </row>
    <row r="16" spans="1:29" x14ac:dyDescent="0.25">
      <c r="A16" s="1" t="s">
        <v>24</v>
      </c>
      <c r="C16">
        <v>16900</v>
      </c>
      <c r="E16">
        <v>274</v>
      </c>
      <c r="F16">
        <v>568</v>
      </c>
      <c r="G16">
        <v>2.0699999999999998</v>
      </c>
      <c r="H16">
        <v>0.25700000000000001</v>
      </c>
      <c r="I16">
        <v>0.439</v>
      </c>
      <c r="J16">
        <v>0.65500000000000003</v>
      </c>
      <c r="K16">
        <v>3354</v>
      </c>
      <c r="M16">
        <v>519</v>
      </c>
      <c r="N16">
        <v>44</v>
      </c>
      <c r="O16">
        <v>8.4699999999999998E-2</v>
      </c>
      <c r="P16">
        <v>0.255</v>
      </c>
      <c r="Q16">
        <v>0.71599999999999997</v>
      </c>
      <c r="R16">
        <v>0.88900000000000001</v>
      </c>
      <c r="S16">
        <v>8412</v>
      </c>
      <c r="U16">
        <v>1110</v>
      </c>
      <c r="V16">
        <v>47.2</v>
      </c>
      <c r="W16">
        <v>4.2500000000000003E-2</v>
      </c>
      <c r="X16">
        <v>0.28100000000000003</v>
      </c>
      <c r="Y16">
        <v>0.67600000000000005</v>
      </c>
      <c r="Z16">
        <v>0.89500000000000002</v>
      </c>
      <c r="AA16">
        <v>1606</v>
      </c>
      <c r="AC16">
        <f t="shared" si="0"/>
        <v>0.46756756756756757</v>
      </c>
    </row>
    <row r="17" spans="1:29" x14ac:dyDescent="0.25">
      <c r="A17" s="1" t="s">
        <v>25</v>
      </c>
      <c r="C17">
        <v>12200</v>
      </c>
      <c r="E17">
        <v>171</v>
      </c>
      <c r="F17">
        <v>361</v>
      </c>
      <c r="G17">
        <v>2.11</v>
      </c>
      <c r="H17">
        <v>0.23100000000000001</v>
      </c>
      <c r="I17">
        <v>0.437</v>
      </c>
      <c r="J17">
        <v>0.63100000000000001</v>
      </c>
      <c r="K17">
        <v>2979</v>
      </c>
      <c r="M17">
        <v>440</v>
      </c>
      <c r="N17">
        <v>31.4</v>
      </c>
      <c r="O17">
        <v>7.1300000000000002E-2</v>
      </c>
      <c r="P17">
        <v>0.26400000000000001</v>
      </c>
      <c r="Q17">
        <v>0.69899999999999995</v>
      </c>
      <c r="R17">
        <v>0.88300000000000001</v>
      </c>
      <c r="S17">
        <v>9080</v>
      </c>
      <c r="U17">
        <v>845</v>
      </c>
      <c r="V17">
        <v>31</v>
      </c>
      <c r="W17">
        <v>3.6700000000000003E-2</v>
      </c>
      <c r="X17">
        <v>0.28799999999999998</v>
      </c>
      <c r="Y17">
        <v>0.66400000000000003</v>
      </c>
      <c r="Z17">
        <v>0.88800000000000001</v>
      </c>
      <c r="AA17">
        <v>1962</v>
      </c>
      <c r="AC17">
        <f t="shared" si="0"/>
        <v>0.52071005917159763</v>
      </c>
    </row>
    <row r="18" spans="1:29" x14ac:dyDescent="0.25">
      <c r="A18" s="1" t="s">
        <v>26</v>
      </c>
      <c r="C18">
        <v>17800</v>
      </c>
      <c r="E18">
        <v>239</v>
      </c>
      <c r="F18">
        <v>538</v>
      </c>
      <c r="G18">
        <v>2.25</v>
      </c>
      <c r="H18">
        <v>0.27600000000000002</v>
      </c>
      <c r="I18">
        <v>0.42399999999999999</v>
      </c>
      <c r="J18">
        <v>0.64200000000000002</v>
      </c>
      <c r="K18">
        <v>4680</v>
      </c>
      <c r="M18">
        <v>404</v>
      </c>
      <c r="N18">
        <v>31.5</v>
      </c>
      <c r="O18">
        <v>7.8E-2</v>
      </c>
      <c r="P18">
        <v>0.23300000000000001</v>
      </c>
      <c r="Q18">
        <v>0.749</v>
      </c>
      <c r="R18">
        <v>0.876</v>
      </c>
      <c r="S18">
        <v>9130</v>
      </c>
      <c r="U18">
        <v>760</v>
      </c>
      <c r="V18">
        <v>43.3</v>
      </c>
      <c r="W18">
        <v>5.7000000000000002E-2</v>
      </c>
      <c r="X18">
        <v>0.26</v>
      </c>
      <c r="Y18">
        <v>0.71199999999999997</v>
      </c>
      <c r="Z18">
        <v>0.88900000000000001</v>
      </c>
      <c r="AA18">
        <v>964</v>
      </c>
      <c r="AC18">
        <f t="shared" si="0"/>
        <v>0.53157894736842104</v>
      </c>
    </row>
    <row r="19" spans="1:29" x14ac:dyDescent="0.25">
      <c r="A19" s="1" t="s">
        <v>27</v>
      </c>
      <c r="C19">
        <v>16900</v>
      </c>
      <c r="E19">
        <v>277</v>
      </c>
      <c r="F19">
        <v>706</v>
      </c>
      <c r="G19">
        <v>2.5499999999999998</v>
      </c>
      <c r="H19">
        <v>0.29399999999999998</v>
      </c>
      <c r="I19">
        <v>0.42299999999999999</v>
      </c>
      <c r="J19">
        <v>0.63400000000000001</v>
      </c>
      <c r="K19">
        <v>3748</v>
      </c>
      <c r="M19">
        <v>321</v>
      </c>
      <c r="N19">
        <v>39.1</v>
      </c>
      <c r="O19">
        <v>0.122</v>
      </c>
      <c r="P19">
        <v>0.216</v>
      </c>
      <c r="Q19">
        <v>0.76300000000000001</v>
      </c>
      <c r="R19">
        <v>0.86499999999999999</v>
      </c>
      <c r="S19">
        <v>5808</v>
      </c>
      <c r="U19">
        <v>744</v>
      </c>
      <c r="V19">
        <v>39</v>
      </c>
      <c r="W19">
        <v>5.2499999999999998E-2</v>
      </c>
      <c r="X19">
        <v>0.26400000000000001</v>
      </c>
      <c r="Y19">
        <v>0.70199999999999996</v>
      </c>
      <c r="Z19">
        <v>0.88400000000000001</v>
      </c>
      <c r="AA19">
        <v>864</v>
      </c>
      <c r="AC19">
        <f t="shared" si="0"/>
        <v>0.43145161290322581</v>
      </c>
    </row>
    <row r="20" spans="1:29" x14ac:dyDescent="0.25">
      <c r="A20" s="1" t="s">
        <v>28</v>
      </c>
      <c r="C20">
        <v>16600</v>
      </c>
      <c r="E20">
        <v>239</v>
      </c>
      <c r="F20">
        <v>578</v>
      </c>
      <c r="G20">
        <v>2.42</v>
      </c>
      <c r="H20">
        <v>0.29399999999999998</v>
      </c>
      <c r="I20">
        <v>0.40300000000000002</v>
      </c>
      <c r="J20">
        <v>0.63800000000000001</v>
      </c>
      <c r="K20">
        <v>4463</v>
      </c>
      <c r="M20">
        <v>508</v>
      </c>
      <c r="N20">
        <v>62.8</v>
      </c>
      <c r="O20">
        <v>0.124</v>
      </c>
      <c r="P20">
        <v>0.23799999999999999</v>
      </c>
      <c r="Q20">
        <v>0.73199999999999998</v>
      </c>
      <c r="R20">
        <v>0.871</v>
      </c>
      <c r="S20">
        <v>7117</v>
      </c>
      <c r="U20">
        <v>924</v>
      </c>
      <c r="V20">
        <v>49.4</v>
      </c>
      <c r="W20">
        <v>5.3499999999999999E-2</v>
      </c>
      <c r="X20">
        <v>0.27900000000000003</v>
      </c>
      <c r="Y20">
        <v>0.68</v>
      </c>
      <c r="Z20">
        <v>0.88900000000000001</v>
      </c>
      <c r="AA20">
        <v>997</v>
      </c>
      <c r="AC20">
        <f t="shared" si="0"/>
        <v>0.54978354978354982</v>
      </c>
    </row>
    <row r="21" spans="1:29" x14ac:dyDescent="0.25">
      <c r="A21" s="1" t="s">
        <v>29</v>
      </c>
      <c r="C21">
        <v>8429</v>
      </c>
      <c r="E21">
        <v>143</v>
      </c>
      <c r="F21">
        <v>261</v>
      </c>
      <c r="G21">
        <v>1.83</v>
      </c>
      <c r="H21">
        <v>0.26200000000000001</v>
      </c>
      <c r="I21">
        <v>0.41799999999999998</v>
      </c>
      <c r="J21">
        <v>0.65300000000000002</v>
      </c>
      <c r="K21">
        <v>5384</v>
      </c>
      <c r="M21">
        <v>181</v>
      </c>
      <c r="N21">
        <v>21.5</v>
      </c>
      <c r="O21">
        <v>0.11899999999999999</v>
      </c>
      <c r="P21">
        <v>0.22900000000000001</v>
      </c>
      <c r="Q21">
        <v>0.746</v>
      </c>
      <c r="R21">
        <v>0.86799999999999999</v>
      </c>
      <c r="S21">
        <v>6326</v>
      </c>
      <c r="U21">
        <v>526</v>
      </c>
      <c r="V21">
        <v>28.4</v>
      </c>
      <c r="W21">
        <v>5.3900000000000003E-2</v>
      </c>
      <c r="X21">
        <v>0.27500000000000002</v>
      </c>
      <c r="Y21">
        <v>0.68600000000000005</v>
      </c>
      <c r="Z21">
        <v>0.89300000000000002</v>
      </c>
      <c r="AA21">
        <v>967</v>
      </c>
      <c r="AC21">
        <f t="shared" si="0"/>
        <v>0.344106463878327</v>
      </c>
    </row>
    <row r="22" spans="1:29" x14ac:dyDescent="0.25">
      <c r="A22" s="1" t="s">
        <v>30</v>
      </c>
      <c r="C22">
        <v>13900</v>
      </c>
      <c r="E22">
        <v>323</v>
      </c>
      <c r="F22">
        <v>752</v>
      </c>
      <c r="G22">
        <v>2.33</v>
      </c>
      <c r="H22">
        <v>0.26300000000000001</v>
      </c>
      <c r="I22">
        <v>0.45500000000000002</v>
      </c>
      <c r="J22">
        <v>0.65400000000000003</v>
      </c>
      <c r="K22">
        <v>3790</v>
      </c>
      <c r="M22">
        <v>203</v>
      </c>
      <c r="N22">
        <v>17</v>
      </c>
      <c r="O22">
        <v>8.4000000000000005E-2</v>
      </c>
      <c r="P22">
        <v>0.22600000000000001</v>
      </c>
      <c r="Q22">
        <v>0.76</v>
      </c>
      <c r="R22">
        <v>0.878</v>
      </c>
      <c r="S22">
        <v>7598</v>
      </c>
      <c r="U22">
        <v>975</v>
      </c>
      <c r="V22">
        <v>58.8</v>
      </c>
      <c r="W22">
        <v>6.0299999999999999E-2</v>
      </c>
      <c r="X22">
        <v>0.26800000000000002</v>
      </c>
      <c r="Y22">
        <v>0.69899999999999995</v>
      </c>
      <c r="Z22">
        <v>0.89100000000000001</v>
      </c>
      <c r="AA22">
        <v>1046</v>
      </c>
      <c r="AC22">
        <f t="shared" si="0"/>
        <v>0.20820512820512821</v>
      </c>
    </row>
    <row r="23" spans="1:29" x14ac:dyDescent="0.25">
      <c r="A23" s="1" t="s">
        <v>31</v>
      </c>
      <c r="C23">
        <v>7762</v>
      </c>
      <c r="E23">
        <v>121</v>
      </c>
      <c r="F23">
        <v>232</v>
      </c>
      <c r="G23">
        <v>1.92</v>
      </c>
      <c r="H23">
        <v>0.251</v>
      </c>
      <c r="I23">
        <v>0.47299999999999998</v>
      </c>
      <c r="J23">
        <v>0.64900000000000002</v>
      </c>
      <c r="K23">
        <v>5021</v>
      </c>
      <c r="M23">
        <v>195</v>
      </c>
      <c r="N23">
        <v>15.1</v>
      </c>
      <c r="O23">
        <v>7.7299999999999994E-2</v>
      </c>
      <c r="P23">
        <v>0.23499999999999999</v>
      </c>
      <c r="Q23">
        <v>0.74099999999999999</v>
      </c>
      <c r="R23">
        <v>0.877</v>
      </c>
      <c r="S23">
        <v>7310</v>
      </c>
      <c r="U23">
        <v>425</v>
      </c>
      <c r="V23">
        <v>22.9</v>
      </c>
      <c r="W23">
        <v>5.3999999999999999E-2</v>
      </c>
      <c r="X23">
        <v>0.26</v>
      </c>
      <c r="Y23">
        <v>0.71099999999999997</v>
      </c>
      <c r="Z23">
        <v>0.88200000000000001</v>
      </c>
      <c r="AA23">
        <v>1042</v>
      </c>
      <c r="AC23">
        <f t="shared" si="0"/>
        <v>0.45882352941176469</v>
      </c>
    </row>
    <row r="24" spans="1:29" x14ac:dyDescent="0.25">
      <c r="A24" s="1" t="s">
        <v>32</v>
      </c>
      <c r="C24">
        <v>9128</v>
      </c>
      <c r="E24">
        <v>171</v>
      </c>
      <c r="F24">
        <v>318</v>
      </c>
      <c r="G24">
        <v>1.86</v>
      </c>
      <c r="H24">
        <v>0.23499999999999999</v>
      </c>
      <c r="I24">
        <v>0.45700000000000002</v>
      </c>
      <c r="J24">
        <v>0.64900000000000002</v>
      </c>
      <c r="K24">
        <v>5893</v>
      </c>
      <c r="M24">
        <v>276</v>
      </c>
      <c r="N24">
        <v>40.6</v>
      </c>
      <c r="O24">
        <v>0.14699999999999999</v>
      </c>
      <c r="P24">
        <v>0.21099999999999999</v>
      </c>
      <c r="Q24">
        <v>0.77100000000000002</v>
      </c>
      <c r="R24">
        <v>0.85899999999999999</v>
      </c>
      <c r="S24">
        <v>3570</v>
      </c>
      <c r="U24">
        <v>503</v>
      </c>
      <c r="V24">
        <v>27.1</v>
      </c>
      <c r="W24">
        <v>5.3900000000000003E-2</v>
      </c>
      <c r="X24">
        <v>0.26700000000000002</v>
      </c>
      <c r="Y24">
        <v>0.7</v>
      </c>
      <c r="Z24">
        <v>0.88800000000000001</v>
      </c>
      <c r="AA24">
        <v>1064</v>
      </c>
      <c r="AC24">
        <f t="shared" si="0"/>
        <v>0.54870775347912526</v>
      </c>
    </row>
    <row r="25" spans="1:29" x14ac:dyDescent="0.25">
      <c r="A25" s="1" t="s">
        <v>33</v>
      </c>
      <c r="C25">
        <v>10400</v>
      </c>
      <c r="E25">
        <v>217</v>
      </c>
      <c r="F25">
        <v>552</v>
      </c>
      <c r="G25">
        <v>2.54</v>
      </c>
      <c r="H25">
        <v>0.28299999999999997</v>
      </c>
      <c r="I25">
        <v>0.42799999999999999</v>
      </c>
      <c r="J25">
        <v>0.63400000000000001</v>
      </c>
      <c r="K25">
        <v>4549</v>
      </c>
      <c r="M25">
        <v>219</v>
      </c>
      <c r="N25">
        <v>27.3</v>
      </c>
      <c r="O25">
        <v>0.125</v>
      </c>
      <c r="P25">
        <v>0.216</v>
      </c>
      <c r="Q25">
        <v>0.754</v>
      </c>
      <c r="R25">
        <v>0.85499999999999998</v>
      </c>
      <c r="S25">
        <v>3119</v>
      </c>
      <c r="U25">
        <v>837</v>
      </c>
      <c r="V25">
        <v>47</v>
      </c>
      <c r="W25">
        <v>5.6099999999999997E-2</v>
      </c>
      <c r="X25">
        <v>0.26100000000000001</v>
      </c>
      <c r="Y25">
        <v>0.70599999999999996</v>
      </c>
      <c r="Z25">
        <v>0.88200000000000001</v>
      </c>
      <c r="AA25">
        <v>815</v>
      </c>
      <c r="AC25">
        <f t="shared" si="0"/>
        <v>0.26164874551971329</v>
      </c>
    </row>
    <row r="26" spans="1:29" x14ac:dyDescent="0.25">
      <c r="A26" s="1" t="s">
        <v>34</v>
      </c>
      <c r="C26">
        <v>47500</v>
      </c>
      <c r="E26">
        <v>928</v>
      </c>
      <c r="F26">
        <v>1098</v>
      </c>
      <c r="G26">
        <v>1.18</v>
      </c>
      <c r="H26">
        <v>0.27500000000000002</v>
      </c>
      <c r="I26">
        <v>0.45600000000000002</v>
      </c>
      <c r="J26">
        <v>0.67100000000000004</v>
      </c>
      <c r="K26">
        <v>5469</v>
      </c>
      <c r="M26">
        <v>956</v>
      </c>
      <c r="N26">
        <v>105</v>
      </c>
      <c r="O26">
        <v>0.11</v>
      </c>
      <c r="P26">
        <v>0.23400000000000001</v>
      </c>
      <c r="Q26">
        <v>0.745</v>
      </c>
      <c r="R26">
        <v>0.876</v>
      </c>
      <c r="S26">
        <v>5542</v>
      </c>
      <c r="U26">
        <v>2040</v>
      </c>
      <c r="V26">
        <v>98.5</v>
      </c>
      <c r="W26">
        <v>4.8300000000000003E-2</v>
      </c>
      <c r="X26">
        <v>0.27700000000000002</v>
      </c>
      <c r="Y26">
        <v>0.68300000000000005</v>
      </c>
      <c r="Z26">
        <v>0.89100000000000001</v>
      </c>
      <c r="AA26">
        <v>1289</v>
      </c>
      <c r="AC26">
        <f t="shared" si="0"/>
        <v>0.46862745098039216</v>
      </c>
    </row>
    <row r="27" spans="1:29" x14ac:dyDescent="0.25">
      <c r="A27" s="1" t="s">
        <v>35</v>
      </c>
      <c r="C27">
        <v>4925</v>
      </c>
      <c r="E27">
        <v>176</v>
      </c>
      <c r="F27">
        <v>192</v>
      </c>
      <c r="G27">
        <v>1.0900000000000001</v>
      </c>
      <c r="H27">
        <v>0.32500000000000001</v>
      </c>
      <c r="I27">
        <v>0.42299999999999999</v>
      </c>
      <c r="J27">
        <v>0.66200000000000003</v>
      </c>
      <c r="K27">
        <v>6881</v>
      </c>
      <c r="M27">
        <v>270</v>
      </c>
      <c r="N27">
        <v>33</v>
      </c>
      <c r="O27">
        <v>0.122</v>
      </c>
      <c r="P27">
        <v>0.22</v>
      </c>
      <c r="Q27">
        <v>0.76200000000000001</v>
      </c>
      <c r="R27">
        <v>0.86299999999999999</v>
      </c>
      <c r="S27">
        <v>5218</v>
      </c>
      <c r="U27">
        <v>404</v>
      </c>
      <c r="V27">
        <v>18.5</v>
      </c>
      <c r="W27">
        <v>4.5699999999999998E-2</v>
      </c>
      <c r="X27">
        <v>0.26400000000000001</v>
      </c>
      <c r="Y27">
        <v>0.70699999999999996</v>
      </c>
      <c r="Z27">
        <v>0.89300000000000002</v>
      </c>
      <c r="AA27">
        <v>1245</v>
      </c>
      <c r="AC27">
        <f t="shared" si="0"/>
        <v>0.66831683168316836</v>
      </c>
    </row>
    <row r="28" spans="1:29" x14ac:dyDescent="0.25">
      <c r="A28" s="1" t="s">
        <v>36</v>
      </c>
      <c r="C28">
        <v>8271</v>
      </c>
      <c r="E28">
        <v>210</v>
      </c>
      <c r="F28">
        <v>314</v>
      </c>
      <c r="G28">
        <v>1.49</v>
      </c>
      <c r="H28">
        <v>0.28399999999999997</v>
      </c>
      <c r="I28">
        <v>0.42799999999999999</v>
      </c>
      <c r="J28">
        <v>0.67800000000000005</v>
      </c>
      <c r="K28">
        <v>5841</v>
      </c>
      <c r="M28">
        <v>251</v>
      </c>
      <c r="N28">
        <v>19.399999999999999</v>
      </c>
      <c r="O28">
        <v>7.7200000000000005E-2</v>
      </c>
      <c r="P28">
        <v>0.24199999999999999</v>
      </c>
      <c r="Q28">
        <v>0.73899999999999999</v>
      </c>
      <c r="R28">
        <v>0.88100000000000001</v>
      </c>
      <c r="S28">
        <v>7500</v>
      </c>
      <c r="U28">
        <v>504</v>
      </c>
      <c r="V28">
        <v>20.5</v>
      </c>
      <c r="W28">
        <v>4.07E-2</v>
      </c>
      <c r="X28">
        <v>0.27200000000000002</v>
      </c>
      <c r="Y28">
        <v>0.69099999999999995</v>
      </c>
      <c r="Z28">
        <v>0.89300000000000002</v>
      </c>
      <c r="AA28">
        <v>1835</v>
      </c>
      <c r="AC28">
        <f t="shared" si="0"/>
        <v>0.49801587301587302</v>
      </c>
    </row>
    <row r="29" spans="1:29" x14ac:dyDescent="0.25">
      <c r="A29" s="1" t="s">
        <v>37</v>
      </c>
      <c r="C29">
        <v>9037</v>
      </c>
      <c r="E29">
        <v>146</v>
      </c>
      <c r="F29">
        <v>229</v>
      </c>
      <c r="G29">
        <v>1.57</v>
      </c>
      <c r="H29">
        <v>0.26</v>
      </c>
      <c r="I29">
        <v>0.46800000000000003</v>
      </c>
      <c r="J29">
        <v>0.66600000000000004</v>
      </c>
      <c r="K29">
        <v>5223</v>
      </c>
      <c r="M29">
        <v>219</v>
      </c>
      <c r="N29">
        <v>20.8</v>
      </c>
      <c r="O29">
        <v>9.4899999999999998E-2</v>
      </c>
      <c r="P29">
        <v>0.24199999999999999</v>
      </c>
      <c r="Q29">
        <v>0.73</v>
      </c>
      <c r="R29">
        <v>0.877</v>
      </c>
      <c r="S29">
        <v>5978</v>
      </c>
      <c r="U29">
        <v>397</v>
      </c>
      <c r="V29">
        <v>23.9</v>
      </c>
      <c r="W29">
        <v>6.0100000000000001E-2</v>
      </c>
      <c r="X29">
        <v>0.27600000000000002</v>
      </c>
      <c r="Y29">
        <v>0.68300000000000005</v>
      </c>
      <c r="Z29">
        <v>0.88500000000000001</v>
      </c>
      <c r="AA29">
        <v>961</v>
      </c>
      <c r="AC29">
        <f t="shared" si="0"/>
        <v>0.55163727959697728</v>
      </c>
    </row>
    <row r="30" spans="1:29" x14ac:dyDescent="0.25">
      <c r="A30" s="1" t="s">
        <v>38</v>
      </c>
      <c r="C30">
        <v>9239</v>
      </c>
      <c r="E30">
        <v>194</v>
      </c>
      <c r="F30">
        <v>246</v>
      </c>
      <c r="G30">
        <v>1.27</v>
      </c>
      <c r="H30">
        <v>0.29199999999999998</v>
      </c>
      <c r="I30">
        <v>0.44700000000000001</v>
      </c>
      <c r="J30">
        <v>0.68700000000000006</v>
      </c>
      <c r="K30">
        <v>4701</v>
      </c>
      <c r="M30">
        <v>241</v>
      </c>
      <c r="N30">
        <v>31.7</v>
      </c>
      <c r="O30">
        <v>0.13200000000000001</v>
      </c>
      <c r="P30">
        <v>0.222</v>
      </c>
      <c r="Q30">
        <v>0.751</v>
      </c>
      <c r="R30">
        <v>0.86099999999999999</v>
      </c>
      <c r="S30">
        <v>3348</v>
      </c>
      <c r="U30">
        <v>445</v>
      </c>
      <c r="V30">
        <v>27.8</v>
      </c>
      <c r="W30">
        <v>6.2600000000000003E-2</v>
      </c>
      <c r="X30">
        <v>0.26200000000000001</v>
      </c>
      <c r="Y30">
        <v>0.70499999999999996</v>
      </c>
      <c r="Z30">
        <v>0.88400000000000001</v>
      </c>
      <c r="AA30">
        <v>861</v>
      </c>
      <c r="AC30">
        <f t="shared" si="0"/>
        <v>0.54157303370786514</v>
      </c>
    </row>
    <row r="31" spans="1:29" x14ac:dyDescent="0.25">
      <c r="A31" s="1" t="s">
        <v>39</v>
      </c>
      <c r="C31">
        <v>6136</v>
      </c>
      <c r="E31">
        <v>121</v>
      </c>
      <c r="F31">
        <v>283</v>
      </c>
      <c r="G31">
        <v>2.34</v>
      </c>
      <c r="H31">
        <v>0.255</v>
      </c>
      <c r="I31">
        <v>0.44500000000000001</v>
      </c>
      <c r="J31">
        <v>0.63600000000000001</v>
      </c>
      <c r="K31">
        <v>5541</v>
      </c>
      <c r="M31">
        <v>201</v>
      </c>
      <c r="N31">
        <v>29.4</v>
      </c>
      <c r="O31">
        <v>0.14599999999999999</v>
      </c>
      <c r="P31">
        <v>0.20799999999999999</v>
      </c>
      <c r="Q31">
        <v>0.77600000000000002</v>
      </c>
      <c r="R31">
        <v>0.86099999999999999</v>
      </c>
      <c r="S31">
        <v>4421</v>
      </c>
      <c r="U31">
        <v>454</v>
      </c>
      <c r="V31">
        <v>23.1</v>
      </c>
      <c r="W31">
        <v>5.0799999999999998E-2</v>
      </c>
      <c r="X31">
        <v>0.26</v>
      </c>
      <c r="Y31">
        <v>0.71099999999999997</v>
      </c>
      <c r="Z31">
        <v>0.88500000000000001</v>
      </c>
      <c r="AA31">
        <v>1290</v>
      </c>
      <c r="AC31">
        <f t="shared" si="0"/>
        <v>0.44273127753303965</v>
      </c>
    </row>
    <row r="32" spans="1:29" x14ac:dyDescent="0.25">
      <c r="A32" s="1" t="s">
        <v>40</v>
      </c>
      <c r="C32">
        <v>9826</v>
      </c>
      <c r="E32">
        <v>246</v>
      </c>
      <c r="F32">
        <v>383</v>
      </c>
      <c r="G32">
        <v>1.56</v>
      </c>
      <c r="H32">
        <v>0.28199999999999997</v>
      </c>
      <c r="I32">
        <v>0.43</v>
      </c>
      <c r="J32">
        <v>0.66200000000000003</v>
      </c>
      <c r="K32">
        <v>4861</v>
      </c>
      <c r="M32">
        <v>378</v>
      </c>
      <c r="N32">
        <v>52.9</v>
      </c>
      <c r="O32">
        <v>0.14000000000000001</v>
      </c>
      <c r="P32">
        <v>0.218</v>
      </c>
      <c r="Q32">
        <v>0.75800000000000001</v>
      </c>
      <c r="R32">
        <v>0.86</v>
      </c>
      <c r="S32">
        <v>5877</v>
      </c>
      <c r="U32">
        <v>942</v>
      </c>
      <c r="V32">
        <v>45.3</v>
      </c>
      <c r="W32">
        <v>4.8099999999999997E-2</v>
      </c>
      <c r="X32">
        <v>0.27600000000000002</v>
      </c>
      <c r="Y32">
        <v>0.68500000000000005</v>
      </c>
      <c r="Z32">
        <v>0.88700000000000001</v>
      </c>
      <c r="AA32">
        <v>1254</v>
      </c>
      <c r="AC32">
        <f t="shared" si="0"/>
        <v>0.40127388535031849</v>
      </c>
    </row>
    <row r="33" spans="1:29" x14ac:dyDescent="0.25">
      <c r="A33" s="1" t="s">
        <v>41</v>
      </c>
      <c r="C33">
        <v>11000</v>
      </c>
      <c r="D33" s="1"/>
      <c r="E33">
        <v>260</v>
      </c>
      <c r="F33">
        <v>492</v>
      </c>
      <c r="G33">
        <v>1.89</v>
      </c>
      <c r="H33">
        <v>0.27300000000000002</v>
      </c>
      <c r="I33">
        <v>0.44600000000000001</v>
      </c>
      <c r="J33">
        <v>0.66500000000000004</v>
      </c>
      <c r="K33">
        <v>3986</v>
      </c>
      <c r="M33">
        <v>318</v>
      </c>
      <c r="N33">
        <v>34.6</v>
      </c>
      <c r="O33">
        <v>0.109</v>
      </c>
      <c r="P33">
        <v>0.23300000000000001</v>
      </c>
      <c r="Q33">
        <v>0.74399999999999999</v>
      </c>
      <c r="R33">
        <v>0.874</v>
      </c>
      <c r="S33">
        <v>5834</v>
      </c>
      <c r="U33">
        <v>865</v>
      </c>
      <c r="V33">
        <v>41.3</v>
      </c>
      <c r="W33">
        <v>4.7800000000000002E-2</v>
      </c>
      <c r="X33">
        <v>0.27300000000000002</v>
      </c>
      <c r="Y33">
        <v>0.68899999999999995</v>
      </c>
      <c r="Z33">
        <v>0.88900000000000001</v>
      </c>
      <c r="AA33">
        <v>1326</v>
      </c>
      <c r="AC33">
        <f t="shared" si="0"/>
        <v>0.36763005780346819</v>
      </c>
    </row>
    <row r="34" spans="1:29" x14ac:dyDescent="0.25">
      <c r="A34" s="1" t="s">
        <v>42</v>
      </c>
      <c r="C34">
        <v>37000</v>
      </c>
      <c r="D34" s="1"/>
      <c r="E34">
        <v>653</v>
      </c>
      <c r="F34">
        <v>2042</v>
      </c>
      <c r="G34">
        <v>3.13</v>
      </c>
      <c r="H34">
        <v>0.28399999999999997</v>
      </c>
      <c r="I34">
        <v>0.44900000000000001</v>
      </c>
      <c r="J34">
        <v>0.67300000000000004</v>
      </c>
      <c r="K34">
        <v>3893</v>
      </c>
      <c r="M34">
        <v>953</v>
      </c>
      <c r="N34">
        <v>89.6</v>
      </c>
      <c r="O34">
        <v>9.4E-2</v>
      </c>
      <c r="P34">
        <v>0.23400000000000001</v>
      </c>
      <c r="Q34">
        <v>0.74399999999999999</v>
      </c>
      <c r="R34">
        <v>0.877</v>
      </c>
      <c r="S34">
        <v>8348</v>
      </c>
      <c r="U34">
        <v>3153</v>
      </c>
      <c r="V34">
        <v>149</v>
      </c>
      <c r="W34">
        <v>4.7199999999999999E-2</v>
      </c>
      <c r="X34">
        <v>0.28299999999999997</v>
      </c>
      <c r="Y34">
        <v>0.67200000000000004</v>
      </c>
      <c r="Z34">
        <v>0.89400000000000002</v>
      </c>
      <c r="AA34">
        <v>1365</v>
      </c>
      <c r="AC34">
        <f t="shared" si="0"/>
        <v>0.30225182366000636</v>
      </c>
    </row>
    <row r="35" spans="1:29" x14ac:dyDescent="0.25">
      <c r="A35" s="1" t="s">
        <v>43</v>
      </c>
      <c r="C35">
        <v>8402</v>
      </c>
      <c r="D35" s="1"/>
      <c r="E35">
        <v>133</v>
      </c>
      <c r="F35">
        <v>251</v>
      </c>
      <c r="G35">
        <v>1.89</v>
      </c>
      <c r="H35">
        <v>0.26400000000000001</v>
      </c>
      <c r="I35">
        <v>0.42399999999999999</v>
      </c>
      <c r="J35">
        <v>0.64200000000000002</v>
      </c>
      <c r="K35">
        <v>7123</v>
      </c>
      <c r="M35">
        <v>358</v>
      </c>
      <c r="N35">
        <v>45</v>
      </c>
      <c r="O35">
        <v>0.126</v>
      </c>
      <c r="P35">
        <v>0.22900000000000001</v>
      </c>
      <c r="Q35">
        <v>0.74399999999999999</v>
      </c>
      <c r="R35">
        <v>0.86899999999999999</v>
      </c>
      <c r="S35">
        <v>6779</v>
      </c>
      <c r="U35">
        <v>545</v>
      </c>
      <c r="V35">
        <v>28.8</v>
      </c>
      <c r="W35">
        <v>5.28E-2</v>
      </c>
      <c r="X35">
        <v>0.28399999999999997</v>
      </c>
      <c r="Y35">
        <v>0.67200000000000004</v>
      </c>
      <c r="Z35">
        <v>0.89800000000000002</v>
      </c>
      <c r="AA35">
        <v>1552</v>
      </c>
      <c r="AC35">
        <f t="shared" si="0"/>
        <v>0.65688073394495416</v>
      </c>
    </row>
    <row r="36" spans="1:29" x14ac:dyDescent="0.25">
      <c r="A36" s="1" t="s">
        <v>44</v>
      </c>
      <c r="C36">
        <v>7372</v>
      </c>
      <c r="D36" s="1"/>
      <c r="E36">
        <v>100</v>
      </c>
      <c r="F36">
        <v>250</v>
      </c>
      <c r="G36">
        <v>2.5</v>
      </c>
      <c r="H36">
        <v>0.24</v>
      </c>
      <c r="I36">
        <v>0.443</v>
      </c>
      <c r="J36">
        <v>0.63700000000000001</v>
      </c>
      <c r="K36">
        <v>5471</v>
      </c>
      <c r="M36">
        <v>229</v>
      </c>
      <c r="N36">
        <v>28.3</v>
      </c>
      <c r="O36">
        <v>0.124</v>
      </c>
      <c r="P36">
        <v>0.224</v>
      </c>
      <c r="Q36">
        <v>0.751</v>
      </c>
      <c r="R36">
        <v>0.86499999999999999</v>
      </c>
      <c r="S36">
        <v>6277</v>
      </c>
      <c r="U36">
        <v>400</v>
      </c>
      <c r="V36">
        <v>13.9</v>
      </c>
      <c r="W36">
        <v>3.4799999999999998E-2</v>
      </c>
      <c r="X36">
        <v>0.28999999999999998</v>
      </c>
      <c r="Y36">
        <v>0.66200000000000003</v>
      </c>
      <c r="Z36">
        <v>0.89600000000000002</v>
      </c>
      <c r="AA36">
        <v>1795</v>
      </c>
      <c r="AC36">
        <f t="shared" si="0"/>
        <v>0.57250000000000001</v>
      </c>
    </row>
    <row r="37" spans="1:29" x14ac:dyDescent="0.25">
      <c r="A37" s="1" t="s">
        <v>45</v>
      </c>
      <c r="C37">
        <v>39900</v>
      </c>
      <c r="E37">
        <v>500</v>
      </c>
      <c r="F37">
        <v>1204</v>
      </c>
      <c r="G37">
        <v>2.41</v>
      </c>
      <c r="H37">
        <v>0.24399999999999999</v>
      </c>
      <c r="I37">
        <v>0.435</v>
      </c>
      <c r="J37">
        <v>0.61599999999999999</v>
      </c>
      <c r="K37">
        <v>3513</v>
      </c>
      <c r="M37">
        <v>482</v>
      </c>
      <c r="N37">
        <v>39.4</v>
      </c>
      <c r="O37">
        <v>8.1600000000000006E-2</v>
      </c>
      <c r="P37">
        <v>0.23400000000000001</v>
      </c>
      <c r="Q37">
        <v>0.747</v>
      </c>
      <c r="R37">
        <v>0.879</v>
      </c>
      <c r="S37">
        <v>7573</v>
      </c>
      <c r="U37">
        <v>1324</v>
      </c>
      <c r="V37">
        <v>62.2</v>
      </c>
      <c r="W37">
        <v>4.6899999999999997E-2</v>
      </c>
      <c r="X37">
        <v>0.27</v>
      </c>
      <c r="Y37">
        <v>0.69599999999999995</v>
      </c>
      <c r="Z37">
        <v>0.89600000000000002</v>
      </c>
      <c r="AA37">
        <v>1367</v>
      </c>
      <c r="AC37">
        <f t="shared" si="0"/>
        <v>0.36404833836858008</v>
      </c>
    </row>
    <row r="38" spans="1:29" x14ac:dyDescent="0.25">
      <c r="A38" s="1" t="s">
        <v>46</v>
      </c>
      <c r="C38">
        <v>39800</v>
      </c>
      <c r="E38">
        <v>547</v>
      </c>
      <c r="F38">
        <v>872</v>
      </c>
      <c r="G38">
        <v>1.59</v>
      </c>
      <c r="H38">
        <v>0.28799999999999998</v>
      </c>
      <c r="I38">
        <v>0.43</v>
      </c>
      <c r="J38">
        <v>0.64100000000000001</v>
      </c>
      <c r="K38">
        <v>4515</v>
      </c>
      <c r="M38">
        <v>658</v>
      </c>
      <c r="N38">
        <v>66.7</v>
      </c>
      <c r="O38">
        <v>0.10100000000000001</v>
      </c>
      <c r="P38">
        <v>0.23100000000000001</v>
      </c>
      <c r="Q38">
        <v>0.75</v>
      </c>
      <c r="R38">
        <v>0.876</v>
      </c>
      <c r="S38">
        <v>5287</v>
      </c>
      <c r="U38">
        <v>1570</v>
      </c>
      <c r="V38">
        <v>67.3</v>
      </c>
      <c r="W38">
        <v>4.2799999999999998E-2</v>
      </c>
      <c r="X38">
        <v>0.27200000000000002</v>
      </c>
      <c r="Y38">
        <v>0.69099999999999995</v>
      </c>
      <c r="Z38">
        <v>0.89200000000000002</v>
      </c>
      <c r="AA38">
        <v>1283</v>
      </c>
      <c r="AC38">
        <f t="shared" si="0"/>
        <v>0.41910828025477709</v>
      </c>
    </row>
    <row r="39" spans="1:29" x14ac:dyDescent="0.25">
      <c r="A39" s="1" t="s">
        <v>47</v>
      </c>
      <c r="C39" s="15">
        <v>37900</v>
      </c>
      <c r="E39">
        <v>697</v>
      </c>
      <c r="F39">
        <v>858</v>
      </c>
      <c r="G39">
        <v>1.23</v>
      </c>
      <c r="H39">
        <v>0.28499999999999998</v>
      </c>
      <c r="I39">
        <v>0.40899999999999997</v>
      </c>
      <c r="J39">
        <v>0.65100000000000002</v>
      </c>
      <c r="K39">
        <v>3157</v>
      </c>
      <c r="M39">
        <v>526</v>
      </c>
      <c r="N39">
        <v>49.8</v>
      </c>
      <c r="O39">
        <v>9.4600000000000004E-2</v>
      </c>
      <c r="P39">
        <v>0.24199999999999999</v>
      </c>
      <c r="Q39">
        <v>0.73299999999999998</v>
      </c>
      <c r="R39">
        <v>0.88</v>
      </c>
      <c r="S39">
        <v>6174</v>
      </c>
      <c r="U39">
        <v>1113</v>
      </c>
      <c r="V39">
        <v>62.5</v>
      </c>
      <c r="W39">
        <v>5.6099999999999997E-2</v>
      </c>
      <c r="X39">
        <v>0.27600000000000002</v>
      </c>
      <c r="Y39">
        <v>0.68899999999999995</v>
      </c>
      <c r="Z39">
        <v>0.89700000000000002</v>
      </c>
      <c r="AA39">
        <v>1357</v>
      </c>
      <c r="AC39">
        <f t="shared" si="0"/>
        <v>0.472596585804133</v>
      </c>
    </row>
    <row r="40" spans="1:29" x14ac:dyDescent="0.25">
      <c r="A40" s="1" t="s">
        <v>48</v>
      </c>
      <c r="C40" s="15">
        <v>8532</v>
      </c>
      <c r="E40">
        <v>44</v>
      </c>
      <c r="F40">
        <v>227</v>
      </c>
      <c r="G40">
        <v>5.15</v>
      </c>
      <c r="H40">
        <v>0.24099999999999999</v>
      </c>
      <c r="I40">
        <v>0.45700000000000002</v>
      </c>
      <c r="J40">
        <v>0.60499999999999998</v>
      </c>
      <c r="K40">
        <v>5059</v>
      </c>
      <c r="M40">
        <v>277</v>
      </c>
      <c r="N40">
        <v>25</v>
      </c>
      <c r="O40">
        <v>9.0200000000000002E-2</v>
      </c>
      <c r="P40">
        <v>0.251</v>
      </c>
      <c r="Q40">
        <v>0.72399999999999998</v>
      </c>
      <c r="R40">
        <v>0.88500000000000001</v>
      </c>
      <c r="S40">
        <v>7193</v>
      </c>
      <c r="U40">
        <v>458</v>
      </c>
      <c r="V40">
        <v>27.3</v>
      </c>
      <c r="W40">
        <v>5.96E-2</v>
      </c>
      <c r="X40">
        <v>0.27400000000000002</v>
      </c>
      <c r="Y40">
        <v>0.69</v>
      </c>
      <c r="Z40">
        <v>0.89900000000000002</v>
      </c>
      <c r="AA40">
        <v>1238</v>
      </c>
      <c r="AC40">
        <f t="shared" si="0"/>
        <v>0.60480349344978168</v>
      </c>
    </row>
    <row r="41" spans="1:29" x14ac:dyDescent="0.25">
      <c r="A41" s="1" t="s">
        <v>49</v>
      </c>
      <c r="C41" s="15">
        <v>12400</v>
      </c>
      <c r="E41">
        <v>216</v>
      </c>
      <c r="F41">
        <v>305</v>
      </c>
      <c r="G41">
        <v>1.41</v>
      </c>
      <c r="H41">
        <v>0.317</v>
      </c>
      <c r="I41">
        <v>0.43099999999999999</v>
      </c>
      <c r="J41">
        <v>0.71899999999999997</v>
      </c>
      <c r="K41">
        <v>5981</v>
      </c>
      <c r="M41">
        <v>302</v>
      </c>
      <c r="N41">
        <v>37</v>
      </c>
      <c r="O41">
        <v>0.122</v>
      </c>
      <c r="P41">
        <v>0.23599999999999999</v>
      </c>
      <c r="Q41">
        <v>0.73799999999999999</v>
      </c>
      <c r="R41">
        <v>0.872</v>
      </c>
      <c r="S41">
        <v>5328</v>
      </c>
      <c r="U41">
        <v>513</v>
      </c>
      <c r="V41">
        <v>28.2</v>
      </c>
      <c r="W41">
        <v>5.4899999999999997E-2</v>
      </c>
      <c r="X41">
        <v>0.27400000000000002</v>
      </c>
      <c r="Y41">
        <v>0.68899999999999995</v>
      </c>
      <c r="Z41">
        <v>0.89</v>
      </c>
      <c r="AA41">
        <v>1329</v>
      </c>
      <c r="AC41">
        <f t="shared" si="0"/>
        <v>0.58869395711500971</v>
      </c>
    </row>
    <row r="42" spans="1:29" x14ac:dyDescent="0.25">
      <c r="A42" s="1" t="s">
        <v>50</v>
      </c>
      <c r="C42" s="15">
        <v>23200</v>
      </c>
      <c r="D42" s="1"/>
      <c r="E42">
        <v>172</v>
      </c>
      <c r="F42">
        <v>516</v>
      </c>
      <c r="G42">
        <v>3</v>
      </c>
      <c r="H42">
        <v>0.27700000000000002</v>
      </c>
      <c r="I42">
        <v>0.44500000000000001</v>
      </c>
      <c r="J42">
        <v>0.67200000000000004</v>
      </c>
      <c r="K42">
        <v>4875</v>
      </c>
      <c r="M42">
        <v>412</v>
      </c>
      <c r="N42">
        <v>55.6</v>
      </c>
      <c r="O42">
        <v>0.13500000000000001</v>
      </c>
      <c r="P42">
        <v>0.23300000000000001</v>
      </c>
      <c r="Q42">
        <v>0.74199999999999999</v>
      </c>
      <c r="R42">
        <v>0.871</v>
      </c>
      <c r="S42">
        <v>5159</v>
      </c>
      <c r="U42">
        <v>757</v>
      </c>
      <c r="V42">
        <v>45.1</v>
      </c>
      <c r="W42">
        <v>5.9499999999999997E-2</v>
      </c>
      <c r="X42">
        <v>0.27500000000000002</v>
      </c>
      <c r="Y42">
        <v>0.68300000000000005</v>
      </c>
      <c r="Z42">
        <v>0.89100000000000001</v>
      </c>
      <c r="AA42">
        <v>1028</v>
      </c>
      <c r="AC42">
        <f t="shared" si="0"/>
        <v>0.54425363276089833</v>
      </c>
    </row>
    <row r="43" spans="1:29" x14ac:dyDescent="0.25">
      <c r="A43" s="1" t="s">
        <v>51</v>
      </c>
      <c r="C43" s="15">
        <v>14200</v>
      </c>
      <c r="D43" s="1"/>
      <c r="E43">
        <v>225</v>
      </c>
      <c r="F43">
        <v>336</v>
      </c>
      <c r="G43">
        <v>1.49</v>
      </c>
      <c r="H43">
        <v>0.28799999999999998</v>
      </c>
      <c r="I43">
        <v>0.44</v>
      </c>
      <c r="J43">
        <v>0.67900000000000005</v>
      </c>
      <c r="K43">
        <v>4548</v>
      </c>
      <c r="M43">
        <v>196</v>
      </c>
      <c r="N43">
        <v>16.600000000000001</v>
      </c>
      <c r="O43">
        <v>8.4599999999999995E-2</v>
      </c>
      <c r="P43">
        <v>0.247</v>
      </c>
      <c r="Q43">
        <v>0.72199999999999998</v>
      </c>
      <c r="R43">
        <v>0.88</v>
      </c>
      <c r="S43">
        <v>8543</v>
      </c>
      <c r="U43">
        <v>702</v>
      </c>
      <c r="V43">
        <v>35.1</v>
      </c>
      <c r="W43">
        <v>0.05</v>
      </c>
      <c r="X43">
        <v>0.28399999999999997</v>
      </c>
      <c r="Y43">
        <v>0.67</v>
      </c>
      <c r="Z43">
        <v>0.89200000000000002</v>
      </c>
      <c r="AA43">
        <v>1550</v>
      </c>
      <c r="AC43">
        <f t="shared" si="0"/>
        <v>0.27920227920227919</v>
      </c>
    </row>
    <row r="44" spans="1:29" x14ac:dyDescent="0.25">
      <c r="A44" s="1" t="s">
        <v>52</v>
      </c>
      <c r="C44" s="15">
        <v>4081</v>
      </c>
      <c r="D44" s="1"/>
      <c r="E44">
        <v>75</v>
      </c>
      <c r="F44">
        <v>188</v>
      </c>
      <c r="G44">
        <v>2.5</v>
      </c>
      <c r="H44">
        <v>0.33200000000000002</v>
      </c>
      <c r="I44">
        <v>0.38200000000000001</v>
      </c>
      <c r="J44">
        <v>0.63800000000000001</v>
      </c>
      <c r="K44">
        <v>3358</v>
      </c>
      <c r="M44">
        <v>144</v>
      </c>
      <c r="N44">
        <v>14.7</v>
      </c>
      <c r="O44">
        <v>0.10199999999999999</v>
      </c>
      <c r="P44">
        <v>0.215</v>
      </c>
      <c r="Q44">
        <v>0.76500000000000001</v>
      </c>
      <c r="R44">
        <v>0.86299999999999999</v>
      </c>
      <c r="S44">
        <v>6607</v>
      </c>
      <c r="U44">
        <v>386</v>
      </c>
      <c r="V44">
        <v>22.6</v>
      </c>
      <c r="W44">
        <v>5.8400000000000001E-2</v>
      </c>
      <c r="X44">
        <v>0.25800000000000001</v>
      </c>
      <c r="Y44">
        <v>0.71</v>
      </c>
      <c r="Z44">
        <v>0.879</v>
      </c>
      <c r="AA44">
        <v>869</v>
      </c>
      <c r="AC44">
        <f t="shared" si="0"/>
        <v>0.37305699481865284</v>
      </c>
    </row>
    <row r="45" spans="1:29" x14ac:dyDescent="0.25">
      <c r="A45" s="1" t="s">
        <v>53</v>
      </c>
      <c r="C45" s="15">
        <v>19400</v>
      </c>
      <c r="E45">
        <v>354</v>
      </c>
      <c r="F45">
        <v>852</v>
      </c>
      <c r="G45">
        <v>2.41</v>
      </c>
      <c r="H45">
        <v>0.29799999999999999</v>
      </c>
      <c r="I45">
        <v>0.42699999999999999</v>
      </c>
      <c r="J45">
        <v>0.67300000000000004</v>
      </c>
      <c r="K45">
        <v>3217</v>
      </c>
      <c r="M45">
        <v>666</v>
      </c>
      <c r="N45">
        <v>65.599999999999994</v>
      </c>
      <c r="O45">
        <v>9.8500000000000004E-2</v>
      </c>
      <c r="P45">
        <v>0.23</v>
      </c>
      <c r="Q45">
        <v>0.75</v>
      </c>
      <c r="R45">
        <v>0.875</v>
      </c>
      <c r="S45">
        <v>6280</v>
      </c>
      <c r="U45">
        <v>1458</v>
      </c>
      <c r="V45">
        <v>80.400000000000006</v>
      </c>
      <c r="W45">
        <v>5.5100000000000003E-2</v>
      </c>
      <c r="X45">
        <v>0.26200000000000001</v>
      </c>
      <c r="Y45">
        <v>0.70699999999999996</v>
      </c>
      <c r="Z45">
        <v>0.88800000000000001</v>
      </c>
      <c r="AA45">
        <v>971</v>
      </c>
      <c r="AC45">
        <f t="shared" si="0"/>
        <v>0.4567901234567901</v>
      </c>
    </row>
    <row r="46" spans="1:29" x14ac:dyDescent="0.25">
      <c r="A46" s="1" t="s">
        <v>54</v>
      </c>
      <c r="C46" s="15">
        <v>78100</v>
      </c>
      <c r="E46">
        <v>775</v>
      </c>
      <c r="F46">
        <v>2600</v>
      </c>
      <c r="G46">
        <v>3.36</v>
      </c>
      <c r="H46">
        <v>0.25600000000000001</v>
      </c>
      <c r="I46">
        <v>0.42799999999999999</v>
      </c>
      <c r="J46">
        <v>0.64500000000000002</v>
      </c>
      <c r="K46">
        <v>3814</v>
      </c>
      <c r="M46">
        <v>1395</v>
      </c>
      <c r="N46">
        <v>171</v>
      </c>
      <c r="O46">
        <v>0.123</v>
      </c>
      <c r="P46">
        <v>0.22800000000000001</v>
      </c>
      <c r="Q46">
        <v>0.748</v>
      </c>
      <c r="R46">
        <v>0.872</v>
      </c>
      <c r="S46">
        <v>5863</v>
      </c>
      <c r="U46">
        <v>3447</v>
      </c>
      <c r="V46">
        <v>166</v>
      </c>
      <c r="W46">
        <v>4.82E-2</v>
      </c>
      <c r="X46">
        <v>0.27</v>
      </c>
      <c r="Y46">
        <v>0.69499999999999995</v>
      </c>
      <c r="Z46">
        <v>0.89400000000000002</v>
      </c>
      <c r="AA46">
        <v>1409</v>
      </c>
      <c r="AC46">
        <f t="shared" si="0"/>
        <v>0.40469973890339428</v>
      </c>
    </row>
    <row r="47" spans="1:29" x14ac:dyDescent="0.25">
      <c r="A47" s="1" t="s">
        <v>55</v>
      </c>
      <c r="C47" s="15">
        <v>7479</v>
      </c>
      <c r="E47">
        <v>113</v>
      </c>
      <c r="F47">
        <v>193</v>
      </c>
      <c r="G47">
        <v>1.71</v>
      </c>
      <c r="H47">
        <v>0.27700000000000002</v>
      </c>
      <c r="I47">
        <v>0.45100000000000001</v>
      </c>
      <c r="J47">
        <v>0.66400000000000003</v>
      </c>
      <c r="K47">
        <v>5179</v>
      </c>
      <c r="M47">
        <v>216</v>
      </c>
      <c r="N47">
        <v>20.5</v>
      </c>
      <c r="O47">
        <v>9.5000000000000001E-2</v>
      </c>
      <c r="P47">
        <v>0.22600000000000001</v>
      </c>
      <c r="Q47">
        <v>0.755</v>
      </c>
      <c r="R47">
        <v>0.874</v>
      </c>
      <c r="S47">
        <v>6063</v>
      </c>
      <c r="U47">
        <v>441</v>
      </c>
      <c r="V47">
        <v>26.2</v>
      </c>
      <c r="W47">
        <v>5.9400000000000001E-2</v>
      </c>
      <c r="X47">
        <v>0.27200000000000002</v>
      </c>
      <c r="Y47">
        <v>0.69199999999999995</v>
      </c>
      <c r="Z47">
        <v>0.88900000000000001</v>
      </c>
      <c r="AA47">
        <v>910</v>
      </c>
      <c r="AC47">
        <f t="shared" si="0"/>
        <v>0.48979591836734693</v>
      </c>
    </row>
    <row r="48" spans="1:29" x14ac:dyDescent="0.25">
      <c r="A48" s="1" t="s">
        <v>56</v>
      </c>
      <c r="C48" s="15">
        <v>11600</v>
      </c>
      <c r="E48">
        <v>277</v>
      </c>
      <c r="F48">
        <v>418</v>
      </c>
      <c r="G48">
        <v>1.51</v>
      </c>
      <c r="H48">
        <v>0.316</v>
      </c>
      <c r="I48">
        <v>0.4</v>
      </c>
      <c r="J48">
        <v>0.64900000000000002</v>
      </c>
      <c r="K48">
        <v>3889</v>
      </c>
      <c r="M48">
        <v>288</v>
      </c>
      <c r="N48">
        <v>32.200000000000003</v>
      </c>
      <c r="O48">
        <v>0.112</v>
      </c>
      <c r="P48">
        <v>0.22700000000000001</v>
      </c>
      <c r="Q48">
        <v>0.752</v>
      </c>
      <c r="R48">
        <v>0.872</v>
      </c>
      <c r="S48">
        <v>5680</v>
      </c>
      <c r="U48">
        <v>650</v>
      </c>
      <c r="V48">
        <v>34.6</v>
      </c>
      <c r="W48">
        <v>5.33E-2</v>
      </c>
      <c r="X48">
        <v>0.26200000000000001</v>
      </c>
      <c r="Y48">
        <v>0.70699999999999996</v>
      </c>
      <c r="Z48">
        <v>0.88700000000000001</v>
      </c>
      <c r="AA48">
        <v>943</v>
      </c>
      <c r="AC48">
        <f t="shared" si="0"/>
        <v>0.44307692307692309</v>
      </c>
    </row>
    <row r="49" spans="1:29" x14ac:dyDescent="0.25">
      <c r="A49" s="1" t="s">
        <v>57</v>
      </c>
      <c r="C49" s="15">
        <v>4797</v>
      </c>
      <c r="D49" s="1"/>
      <c r="E49">
        <v>117</v>
      </c>
      <c r="F49">
        <v>138</v>
      </c>
      <c r="G49">
        <v>1.18</v>
      </c>
      <c r="H49">
        <v>0.26700000000000002</v>
      </c>
      <c r="I49">
        <v>0.45500000000000002</v>
      </c>
      <c r="J49">
        <v>0.67200000000000004</v>
      </c>
      <c r="K49">
        <v>6132</v>
      </c>
      <c r="M49">
        <v>143</v>
      </c>
      <c r="N49">
        <v>12.5</v>
      </c>
      <c r="O49">
        <v>8.7400000000000005E-2</v>
      </c>
      <c r="P49">
        <v>0.23499999999999999</v>
      </c>
      <c r="Q49">
        <v>0.749</v>
      </c>
      <c r="R49">
        <v>0.88</v>
      </c>
      <c r="S49">
        <v>8072</v>
      </c>
      <c r="U49">
        <v>329</v>
      </c>
      <c r="V49">
        <v>17.899999999999999</v>
      </c>
      <c r="W49">
        <v>5.4399999999999997E-2</v>
      </c>
      <c r="X49">
        <v>0.27200000000000002</v>
      </c>
      <c r="Y49">
        <v>0.68799999999999994</v>
      </c>
      <c r="Z49">
        <v>0.89400000000000002</v>
      </c>
      <c r="AA49">
        <v>1363</v>
      </c>
      <c r="AC49">
        <f t="shared" si="0"/>
        <v>0.43465045592705165</v>
      </c>
    </row>
    <row r="50" spans="1:29" x14ac:dyDescent="0.25">
      <c r="A50" s="1" t="s">
        <v>58</v>
      </c>
      <c r="C50" s="15">
        <v>14800</v>
      </c>
      <c r="D50" s="1"/>
      <c r="E50">
        <v>162</v>
      </c>
      <c r="F50">
        <v>545</v>
      </c>
      <c r="G50">
        <v>3.37</v>
      </c>
      <c r="H50">
        <v>0.218</v>
      </c>
      <c r="I50">
        <v>0.44700000000000001</v>
      </c>
      <c r="J50">
        <v>0.61599999999999999</v>
      </c>
      <c r="K50">
        <v>3492</v>
      </c>
      <c r="M50">
        <v>450</v>
      </c>
      <c r="N50">
        <v>51.9</v>
      </c>
      <c r="O50">
        <v>0.115</v>
      </c>
      <c r="P50">
        <v>0.23100000000000001</v>
      </c>
      <c r="Q50">
        <v>0.747</v>
      </c>
      <c r="R50">
        <v>0.873</v>
      </c>
      <c r="S50">
        <v>5877</v>
      </c>
      <c r="U50">
        <v>904</v>
      </c>
      <c r="V50">
        <v>46.7</v>
      </c>
      <c r="W50">
        <v>5.1700000000000003E-2</v>
      </c>
      <c r="X50">
        <v>0.27200000000000002</v>
      </c>
      <c r="Y50">
        <v>0.68899999999999995</v>
      </c>
      <c r="Z50">
        <v>0.89300000000000002</v>
      </c>
      <c r="AA50">
        <v>986</v>
      </c>
      <c r="AC50">
        <f t="shared" si="0"/>
        <v>0.49778761061946902</v>
      </c>
    </row>
    <row r="51" spans="1:29" x14ac:dyDescent="0.25">
      <c r="A51" s="1"/>
      <c r="C51" s="14"/>
      <c r="D51" s="1"/>
    </row>
    <row r="52" spans="1:29" x14ac:dyDescent="0.25">
      <c r="A52" s="1"/>
      <c r="C52" s="14"/>
      <c r="D52" s="1"/>
    </row>
    <row r="54" spans="1:29" x14ac:dyDescent="0.25">
      <c r="B54" s="5" t="s">
        <v>5</v>
      </c>
      <c r="C54" s="7">
        <f>AVERAGE(C6:C52)</f>
        <v>18335.533333333333</v>
      </c>
      <c r="D54" s="5"/>
      <c r="E54" s="6">
        <f>AVERAGE(E6:E52)</f>
        <v>278.73333333333335</v>
      </c>
      <c r="F54" s="6">
        <f t="shared" ref="F54:AC54" si="1">AVERAGE(F6:F52)</f>
        <v>612.11111111111109</v>
      </c>
      <c r="G54" s="6">
        <f t="shared" si="1"/>
        <v>2.2313333333333336</v>
      </c>
      <c r="H54" s="6">
        <f t="shared" si="1"/>
        <v>0.27635555555555558</v>
      </c>
      <c r="I54" s="6">
        <f t="shared" si="1"/>
        <v>0.43395555555555554</v>
      </c>
      <c r="J54" s="6">
        <f>AVERAGE(J6:J52)</f>
        <v>0.65171111111111124</v>
      </c>
      <c r="K54" s="6">
        <f>AVERAGE(K6:K52)</f>
        <v>4471.6000000000004</v>
      </c>
      <c r="L54" s="6"/>
      <c r="M54" s="6">
        <f t="shared" si="1"/>
        <v>425.77777777777777</v>
      </c>
      <c r="N54" s="6">
        <f t="shared" si="1"/>
        <v>42.153333333333322</v>
      </c>
      <c r="O54" s="6">
        <f t="shared" si="1"/>
        <v>9.9162222222222207E-2</v>
      </c>
      <c r="P54" s="6">
        <f t="shared" si="1"/>
        <v>0.24220000000000011</v>
      </c>
      <c r="Q54" s="6">
        <f t="shared" si="1"/>
        <v>0.72828888888888899</v>
      </c>
      <c r="R54" s="6">
        <f t="shared" si="1"/>
        <v>0.8789555555555556</v>
      </c>
      <c r="S54" s="6">
        <f t="shared" si="1"/>
        <v>5248.1777777777779</v>
      </c>
      <c r="T54" s="6"/>
      <c r="U54" s="6">
        <f>AVERAGE(U6:U52)</f>
        <v>977</v>
      </c>
      <c r="V54" s="6">
        <f t="shared" si="1"/>
        <v>48.637777777777764</v>
      </c>
      <c r="W54" s="6">
        <f t="shared" si="1"/>
        <v>5.1126666666666667E-2</v>
      </c>
      <c r="X54" s="6">
        <f t="shared" si="1"/>
        <v>0.27075555555555564</v>
      </c>
      <c r="Y54" s="6">
        <f t="shared" si="1"/>
        <v>0.69246666666666667</v>
      </c>
      <c r="Z54" s="6">
        <f t="shared" si="1"/>
        <v>0.88966666666666661</v>
      </c>
      <c r="AA54" s="6">
        <f t="shared" si="1"/>
        <v>1199.2666666666667</v>
      </c>
      <c r="AB54" s="6"/>
      <c r="AC54" s="6">
        <f t="shared" si="1"/>
        <v>0.45683704249902457</v>
      </c>
    </row>
    <row r="58" spans="1:29" x14ac:dyDescent="0.25">
      <c r="L58">
        <f>79-17</f>
        <v>62</v>
      </c>
    </row>
    <row r="59" spans="1:29" x14ac:dyDescent="0.25">
      <c r="L59">
        <f>L58/25</f>
        <v>2.48</v>
      </c>
    </row>
    <row r="76" spans="17:33" x14ac:dyDescent="0.25">
      <c r="Q76">
        <v>1</v>
      </c>
      <c r="R76">
        <v>93.608695652173907</v>
      </c>
      <c r="S76">
        <v>89.151515151515156</v>
      </c>
      <c r="U76">
        <f>AVERAGE(R76:S76)</f>
        <v>91.380105401844531</v>
      </c>
      <c r="X76">
        <v>1</v>
      </c>
      <c r="Y76">
        <v>0.11209707028453049</v>
      </c>
      <c r="Z76">
        <v>9.0774753617466661E-2</v>
      </c>
      <c r="AB76">
        <f>AVERAGE(Y76:Z76)</f>
        <v>0.10143591195099858</v>
      </c>
    </row>
    <row r="77" spans="17:33" x14ac:dyDescent="0.25">
      <c r="Q77">
        <v>3</v>
      </c>
      <c r="R77">
        <v>103.25</v>
      </c>
      <c r="S77">
        <v>117.5</v>
      </c>
      <c r="U77">
        <f t="shared" ref="U77:U79" si="2">AVERAGE(R77:S77)</f>
        <v>110.375</v>
      </c>
      <c r="X77">
        <v>3</v>
      </c>
      <c r="Y77">
        <v>0.11625162312463783</v>
      </c>
      <c r="Z77">
        <v>0.1562927896903421</v>
      </c>
      <c r="AB77">
        <f t="shared" ref="AB77:AB79" si="3">AVERAGE(Y77:Z77)</f>
        <v>0.13627220640748997</v>
      </c>
    </row>
    <row r="78" spans="17:33" x14ac:dyDescent="0.25">
      <c r="Q78">
        <v>7</v>
      </c>
      <c r="R78">
        <v>182.58064516129033</v>
      </c>
      <c r="S78">
        <v>162.60869565217391</v>
      </c>
      <c r="U78">
        <f t="shared" si="2"/>
        <v>172.59467040673212</v>
      </c>
      <c r="X78">
        <v>7</v>
      </c>
      <c r="Y78">
        <v>0.20867003741877138</v>
      </c>
      <c r="Z78">
        <v>0.20734100903798569</v>
      </c>
      <c r="AB78">
        <f t="shared" si="3"/>
        <v>0.20800552322837854</v>
      </c>
    </row>
    <row r="79" spans="17:33" x14ac:dyDescent="0.25">
      <c r="Q79">
        <v>24</v>
      </c>
      <c r="R79">
        <v>425.77777777777777</v>
      </c>
      <c r="S79">
        <v>458.84615384615387</v>
      </c>
      <c r="U79">
        <f t="shared" si="2"/>
        <v>442.31196581196582</v>
      </c>
      <c r="X79">
        <v>24</v>
      </c>
      <c r="Y79">
        <v>0.45683704249902457</v>
      </c>
      <c r="Z79">
        <v>0.44362506514357436</v>
      </c>
      <c r="AB79">
        <f t="shared" si="3"/>
        <v>0.45023105382129947</v>
      </c>
    </row>
    <row r="80" spans="17:33" x14ac:dyDescent="0.25">
      <c r="AE80">
        <f>AB77-AB76</f>
        <v>3.483629445649139E-2</v>
      </c>
      <c r="AF80">
        <f>AB78-AB77</f>
        <v>7.1733316820888571E-2</v>
      </c>
      <c r="AG80">
        <f>AB79-AB78</f>
        <v>0.24222553059292093</v>
      </c>
    </row>
    <row r="81" spans="21:33" x14ac:dyDescent="0.25">
      <c r="AE81">
        <f>AE80/2</f>
        <v>1.7418147228245695E-2</v>
      </c>
      <c r="AF81">
        <f>AF80/4</f>
        <v>1.7933329205222143E-2</v>
      </c>
      <c r="AG81">
        <f>AG80/17</f>
        <v>1.4248560623112996E-2</v>
      </c>
    </row>
    <row r="83" spans="21:33" x14ac:dyDescent="0.25">
      <c r="U83">
        <f>U77-U76</f>
        <v>18.994894598155469</v>
      </c>
    </row>
    <row r="84" spans="21:33" x14ac:dyDescent="0.25">
      <c r="U84">
        <f>U83/2</f>
        <v>9.4974472990777343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 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Dane Michael Wolf</cp:lastModifiedBy>
  <dcterms:created xsi:type="dcterms:W3CDTF">2015-06-05T18:17:20Z</dcterms:created>
  <dcterms:modified xsi:type="dcterms:W3CDTF">2024-05-09T09:24:49Z</dcterms:modified>
</cp:coreProperties>
</file>