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:\25012024\Fibroblasts No FBS EdU\3 hr\"/>
    </mc:Choice>
  </mc:AlternateContent>
  <xr:revisionPtr revIDLastSave="0" documentId="13_ncr:1_{311759CE-75DB-4FBB-9432-6DF49A28DD73}" xr6:coauthVersionLast="47" xr6:coauthVersionMax="47" xr10:uidLastSave="{00000000-0000-0000-0000-000000000000}"/>
  <bookViews>
    <workbookView xWindow="6540" yWindow="1065" windowWidth="31575" windowHeight="17700" xr2:uid="{00000000-000D-0000-FFFF-FFFF00000000}"/>
  </bookViews>
  <sheets>
    <sheet name="3 h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7" i="2" l="1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2" i="2"/>
  <c r="AC13" i="2"/>
  <c r="AC11" i="2"/>
  <c r="AC10" i="2"/>
  <c r="AA54" i="2"/>
  <c r="S54" i="2"/>
  <c r="K54" i="2"/>
  <c r="J54" i="2"/>
  <c r="U54" i="2"/>
  <c r="L58" i="2"/>
  <c r="L59" i="2" s="1"/>
  <c r="C54" i="2" l="1"/>
  <c r="AC7" i="2"/>
  <c r="AC8" i="2"/>
  <c r="AC9" i="2"/>
  <c r="AC6" i="2"/>
  <c r="F54" i="2"/>
  <c r="G54" i="2"/>
  <c r="H54" i="2"/>
  <c r="I54" i="2"/>
  <c r="M54" i="2"/>
  <c r="N54" i="2"/>
  <c r="O54" i="2"/>
  <c r="P54" i="2"/>
  <c r="Q54" i="2"/>
  <c r="R54" i="2"/>
  <c r="V54" i="2"/>
  <c r="W54" i="2"/>
  <c r="X54" i="2"/>
  <c r="Y54" i="2"/>
  <c r="Z54" i="2"/>
  <c r="E54" i="2"/>
  <c r="AC54" i="2" l="1"/>
</calcChain>
</file>

<file path=xl/sharedStrings.xml><?xml version="1.0" encoding="utf-8"?>
<sst xmlns="http://schemas.openxmlformats.org/spreadsheetml/2006/main" count="60" uniqueCount="46">
  <si>
    <t>count</t>
  </si>
  <si>
    <t>Cell name</t>
  </si>
  <si>
    <t>Mitochondria</t>
  </si>
  <si>
    <t>EdU</t>
  </si>
  <si>
    <t>DNA</t>
  </si>
  <si>
    <t>Ave</t>
  </si>
  <si>
    <t>EdU/DNA</t>
  </si>
  <si>
    <t>Cell volume</t>
  </si>
  <si>
    <t>total volume</t>
  </si>
  <si>
    <t xml:space="preserve">average volume </t>
  </si>
  <si>
    <t>ellipticity (oblate)</t>
  </si>
  <si>
    <t>ellipticity (prolate)</t>
  </si>
  <si>
    <t>sphericity</t>
  </si>
  <si>
    <t>Mean intensity</t>
  </si>
  <si>
    <t>16-1-1</t>
  </si>
  <si>
    <t>16-1-2</t>
  </si>
  <si>
    <t>16-1-3</t>
  </si>
  <si>
    <t>16-1-4</t>
  </si>
  <si>
    <t>31-1-1</t>
  </si>
  <si>
    <t>31-1-2</t>
  </si>
  <si>
    <t>31-1-3</t>
  </si>
  <si>
    <t>31-1-4</t>
  </si>
  <si>
    <t>37-1-1</t>
  </si>
  <si>
    <t>37-1-2</t>
  </si>
  <si>
    <t>37-1-3</t>
  </si>
  <si>
    <t>37-1-4</t>
  </si>
  <si>
    <t>37-1-5</t>
  </si>
  <si>
    <t>39-1-1</t>
  </si>
  <si>
    <t>39-1-2</t>
  </si>
  <si>
    <t>39-1-3</t>
  </si>
  <si>
    <t>39-1-4</t>
  </si>
  <si>
    <t>39-1-5</t>
  </si>
  <si>
    <t>39-1-6</t>
  </si>
  <si>
    <t>39-1-7</t>
  </si>
  <si>
    <t>39-1-8</t>
  </si>
  <si>
    <t>48-1-1</t>
  </si>
  <si>
    <t>48-1-2</t>
  </si>
  <si>
    <t>48-1-3</t>
  </si>
  <si>
    <t>48-1-4</t>
  </si>
  <si>
    <t>48-1-5</t>
  </si>
  <si>
    <t>48-1-6</t>
  </si>
  <si>
    <t>48-1-7</t>
  </si>
  <si>
    <t>48-1-8</t>
  </si>
  <si>
    <t>48-1-9</t>
  </si>
  <si>
    <t>48-1-10</t>
  </si>
  <si>
    <t>48-1-11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</si>
</sst>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</cellStyleXfs>
  <cellXfs count="16">
    <xf numFmtId="0" fontId="0" fillId="0" borderId="0" xfId="0"/>
    <xf numFmtId="49" fontId="0" fillId="0" borderId="0" xfId="0" applyNumberFormat="1"/>
    <xf numFmtId="0" fontId="3" fillId="3" borderId="0" xfId="2" applyNumberFormat="1"/>
    <xf numFmtId="0" fontId="5" fillId="5" borderId="1" xfId="4" applyNumberFormat="1"/>
    <xf numFmtId="0" fontId="2" fillId="2" borderId="0" xfId="1" applyNumberFormat="1"/>
    <xf numFmtId="49" fontId="4" fillId="4" borderId="0" xfId="3" applyNumberFormat="1"/>
    <xf numFmtId="0" fontId="4" fillId="4" borderId="0" xfId="3" applyNumberFormat="1"/>
    <xf numFmtId="0" fontId="4" fillId="4" borderId="0" xfId="3"/>
    <xf numFmtId="0" fontId="0" fillId="0" borderId="0" xfId="0" applyAlignment="1">
      <alignment wrapText="1"/>
    </xf>
    <xf numFmtId="0" fontId="3" fillId="3" borderId="0" xfId="2" applyNumberFormat="1" applyAlignment="1">
      <alignment wrapText="1"/>
    </xf>
    <xf numFmtId="0" fontId="5" fillId="5" borderId="1" xfId="4" applyNumberFormat="1" applyAlignment="1">
      <alignment wrapText="1"/>
    </xf>
    <xf numFmtId="0" fontId="0" fillId="6" borderId="2" xfId="5" applyFont="1" applyAlignment="1">
      <alignment wrapText="1"/>
    </xf>
    <xf numFmtId="0" fontId="2" fillId="2" borderId="1" xfId="1" applyNumberFormat="1" applyBorder="1" applyAlignment="1">
      <alignment wrapText="1"/>
    </xf>
    <xf numFmtId="0" fontId="2" fillId="2" borderId="0" xfId="1" applyNumberFormat="1" applyBorder="1" applyAlignment="1">
      <alignment wrapText="1"/>
    </xf>
    <xf numFmtId="2" fontId="0" fillId="0" borderId="0" xfId="0" applyNumberFormat="1"/>
    <xf numFmtId="0" fontId="0" fillId="0" borderId="0" xfId="0" applyFill="1" applyBorder="1"/>
  </cellXfs>
  <cellStyles count="6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hr'!$C$6:$C$38</c:f>
              <c:numCache>
                <c:formatCode>General</c:formatCode>
                <c:ptCount val="33"/>
                <c:pt idx="0">
                  <c:v>29400</c:v>
                </c:pt>
                <c:pt idx="1">
                  <c:v>8759</c:v>
                </c:pt>
                <c:pt idx="2">
                  <c:v>29100</c:v>
                </c:pt>
                <c:pt idx="3">
                  <c:v>69000</c:v>
                </c:pt>
                <c:pt idx="4">
                  <c:v>3220</c:v>
                </c:pt>
                <c:pt idx="5">
                  <c:v>18500</c:v>
                </c:pt>
                <c:pt idx="6">
                  <c:v>28700</c:v>
                </c:pt>
                <c:pt idx="7">
                  <c:v>13700</c:v>
                </c:pt>
                <c:pt idx="8">
                  <c:v>62200</c:v>
                </c:pt>
                <c:pt idx="9">
                  <c:v>3243</c:v>
                </c:pt>
                <c:pt idx="10">
                  <c:v>12100</c:v>
                </c:pt>
                <c:pt idx="11">
                  <c:v>9486</c:v>
                </c:pt>
                <c:pt idx="12">
                  <c:v>4663</c:v>
                </c:pt>
                <c:pt idx="13">
                  <c:v>26700</c:v>
                </c:pt>
                <c:pt idx="14">
                  <c:v>13200</c:v>
                </c:pt>
                <c:pt idx="15">
                  <c:v>56000</c:v>
                </c:pt>
                <c:pt idx="16">
                  <c:v>5421</c:v>
                </c:pt>
                <c:pt idx="17">
                  <c:v>4508</c:v>
                </c:pt>
                <c:pt idx="18">
                  <c:v>8524</c:v>
                </c:pt>
                <c:pt idx="19">
                  <c:v>10600</c:v>
                </c:pt>
                <c:pt idx="20">
                  <c:v>4070</c:v>
                </c:pt>
                <c:pt idx="21">
                  <c:v>6462</c:v>
                </c:pt>
                <c:pt idx="22">
                  <c:v>6083</c:v>
                </c:pt>
                <c:pt idx="23">
                  <c:v>9876</c:v>
                </c:pt>
                <c:pt idx="24">
                  <c:v>13900</c:v>
                </c:pt>
                <c:pt idx="25">
                  <c:v>14300</c:v>
                </c:pt>
                <c:pt idx="26">
                  <c:v>10400</c:v>
                </c:pt>
                <c:pt idx="27">
                  <c:v>21900</c:v>
                </c:pt>
                <c:pt idx="28">
                  <c:v>7392</c:v>
                </c:pt>
                <c:pt idx="29">
                  <c:v>6454</c:v>
                </c:pt>
                <c:pt idx="30">
                  <c:v>15400</c:v>
                </c:pt>
                <c:pt idx="31">
                  <c:v>6891</c:v>
                </c:pt>
              </c:numCache>
            </c:numRef>
          </c:xVal>
          <c:yVal>
            <c:numRef>
              <c:f>'3 hr'!$U$6:$U$38</c:f>
              <c:numCache>
                <c:formatCode>General</c:formatCode>
                <c:ptCount val="33"/>
                <c:pt idx="0">
                  <c:v>1170</c:v>
                </c:pt>
                <c:pt idx="1">
                  <c:v>571</c:v>
                </c:pt>
                <c:pt idx="2">
                  <c:v>1410</c:v>
                </c:pt>
                <c:pt idx="3">
                  <c:v>1736</c:v>
                </c:pt>
                <c:pt idx="4">
                  <c:v>319</c:v>
                </c:pt>
                <c:pt idx="5">
                  <c:v>842</c:v>
                </c:pt>
                <c:pt idx="6">
                  <c:v>1194</c:v>
                </c:pt>
                <c:pt idx="7">
                  <c:v>933</c:v>
                </c:pt>
                <c:pt idx="8">
                  <c:v>2913</c:v>
                </c:pt>
                <c:pt idx="9">
                  <c:v>350</c:v>
                </c:pt>
                <c:pt idx="10">
                  <c:v>925</c:v>
                </c:pt>
                <c:pt idx="11">
                  <c:v>630</c:v>
                </c:pt>
                <c:pt idx="12">
                  <c:v>545</c:v>
                </c:pt>
                <c:pt idx="13">
                  <c:v>1821</c:v>
                </c:pt>
                <c:pt idx="14">
                  <c:v>978</c:v>
                </c:pt>
                <c:pt idx="15">
                  <c:v>2287</c:v>
                </c:pt>
                <c:pt idx="16">
                  <c:v>463</c:v>
                </c:pt>
                <c:pt idx="17">
                  <c:v>364</c:v>
                </c:pt>
                <c:pt idx="18">
                  <c:v>552</c:v>
                </c:pt>
                <c:pt idx="19">
                  <c:v>460</c:v>
                </c:pt>
                <c:pt idx="20">
                  <c:v>365</c:v>
                </c:pt>
                <c:pt idx="21">
                  <c:v>335</c:v>
                </c:pt>
                <c:pt idx="22">
                  <c:v>386</c:v>
                </c:pt>
                <c:pt idx="23">
                  <c:v>1054</c:v>
                </c:pt>
                <c:pt idx="24">
                  <c:v>1391</c:v>
                </c:pt>
                <c:pt idx="25">
                  <c:v>639</c:v>
                </c:pt>
                <c:pt idx="26">
                  <c:v>710</c:v>
                </c:pt>
                <c:pt idx="27">
                  <c:v>1396</c:v>
                </c:pt>
                <c:pt idx="28">
                  <c:v>624</c:v>
                </c:pt>
                <c:pt idx="29">
                  <c:v>441</c:v>
                </c:pt>
                <c:pt idx="30">
                  <c:v>1074</c:v>
                </c:pt>
                <c:pt idx="31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4-4139-B957-D84DA0DD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hr'!$F$6:$F$38</c:f>
              <c:numCache>
                <c:formatCode>General</c:formatCode>
                <c:ptCount val="33"/>
                <c:pt idx="0">
                  <c:v>921</c:v>
                </c:pt>
                <c:pt idx="1">
                  <c:v>221</c:v>
                </c:pt>
                <c:pt idx="2">
                  <c:v>1123</c:v>
                </c:pt>
                <c:pt idx="3">
                  <c:v>1909</c:v>
                </c:pt>
                <c:pt idx="4">
                  <c:v>133</c:v>
                </c:pt>
                <c:pt idx="5">
                  <c:v>398</c:v>
                </c:pt>
                <c:pt idx="6">
                  <c:v>783</c:v>
                </c:pt>
                <c:pt idx="7">
                  <c:v>448</c:v>
                </c:pt>
                <c:pt idx="8">
                  <c:v>2440</c:v>
                </c:pt>
                <c:pt idx="9">
                  <c:v>218</c:v>
                </c:pt>
                <c:pt idx="10">
                  <c:v>632</c:v>
                </c:pt>
                <c:pt idx="11">
                  <c:v>313</c:v>
                </c:pt>
                <c:pt idx="12">
                  <c:v>212</c:v>
                </c:pt>
                <c:pt idx="13">
                  <c:v>935</c:v>
                </c:pt>
                <c:pt idx="14">
                  <c:v>593</c:v>
                </c:pt>
                <c:pt idx="15">
                  <c:v>1529</c:v>
                </c:pt>
                <c:pt idx="16">
                  <c:v>178</c:v>
                </c:pt>
                <c:pt idx="17">
                  <c:v>169</c:v>
                </c:pt>
                <c:pt idx="18">
                  <c:v>262</c:v>
                </c:pt>
                <c:pt idx="19">
                  <c:v>399</c:v>
                </c:pt>
                <c:pt idx="20">
                  <c:v>252</c:v>
                </c:pt>
                <c:pt idx="21">
                  <c:v>147</c:v>
                </c:pt>
                <c:pt idx="22">
                  <c:v>144</c:v>
                </c:pt>
                <c:pt idx="23">
                  <c:v>491</c:v>
                </c:pt>
                <c:pt idx="24">
                  <c:v>600</c:v>
                </c:pt>
                <c:pt idx="25">
                  <c:v>361</c:v>
                </c:pt>
                <c:pt idx="26">
                  <c:v>449</c:v>
                </c:pt>
                <c:pt idx="27">
                  <c:v>770</c:v>
                </c:pt>
                <c:pt idx="28">
                  <c:v>255</c:v>
                </c:pt>
                <c:pt idx="29">
                  <c:v>257</c:v>
                </c:pt>
                <c:pt idx="30">
                  <c:v>880</c:v>
                </c:pt>
                <c:pt idx="31">
                  <c:v>225</c:v>
                </c:pt>
              </c:numCache>
            </c:numRef>
          </c:xVal>
          <c:yVal>
            <c:numRef>
              <c:f>'3 hr'!$U$6:$U$38</c:f>
              <c:numCache>
                <c:formatCode>General</c:formatCode>
                <c:ptCount val="33"/>
                <c:pt idx="0">
                  <c:v>1170</c:v>
                </c:pt>
                <c:pt idx="1">
                  <c:v>571</c:v>
                </c:pt>
                <c:pt idx="2">
                  <c:v>1410</c:v>
                </c:pt>
                <c:pt idx="3">
                  <c:v>1736</c:v>
                </c:pt>
                <c:pt idx="4">
                  <c:v>319</c:v>
                </c:pt>
                <c:pt idx="5">
                  <c:v>842</c:v>
                </c:pt>
                <c:pt idx="6">
                  <c:v>1194</c:v>
                </c:pt>
                <c:pt idx="7">
                  <c:v>933</c:v>
                </c:pt>
                <c:pt idx="8">
                  <c:v>2913</c:v>
                </c:pt>
                <c:pt idx="9">
                  <c:v>350</c:v>
                </c:pt>
                <c:pt idx="10">
                  <c:v>925</c:v>
                </c:pt>
                <c:pt idx="11">
                  <c:v>630</c:v>
                </c:pt>
                <c:pt idx="12">
                  <c:v>545</c:v>
                </c:pt>
                <c:pt idx="13">
                  <c:v>1821</c:v>
                </c:pt>
                <c:pt idx="14">
                  <c:v>978</c:v>
                </c:pt>
                <c:pt idx="15">
                  <c:v>2287</c:v>
                </c:pt>
                <c:pt idx="16">
                  <c:v>463</c:v>
                </c:pt>
                <c:pt idx="17">
                  <c:v>364</c:v>
                </c:pt>
                <c:pt idx="18">
                  <c:v>552</c:v>
                </c:pt>
                <c:pt idx="19">
                  <c:v>460</c:v>
                </c:pt>
                <c:pt idx="20">
                  <c:v>365</c:v>
                </c:pt>
                <c:pt idx="21">
                  <c:v>335</c:v>
                </c:pt>
                <c:pt idx="22">
                  <c:v>386</c:v>
                </c:pt>
                <c:pt idx="23">
                  <c:v>1054</c:v>
                </c:pt>
                <c:pt idx="24">
                  <c:v>1391</c:v>
                </c:pt>
                <c:pt idx="25">
                  <c:v>639</c:v>
                </c:pt>
                <c:pt idx="26">
                  <c:v>710</c:v>
                </c:pt>
                <c:pt idx="27">
                  <c:v>1396</c:v>
                </c:pt>
                <c:pt idx="28">
                  <c:v>624</c:v>
                </c:pt>
                <c:pt idx="29">
                  <c:v>441</c:v>
                </c:pt>
                <c:pt idx="30">
                  <c:v>1074</c:v>
                </c:pt>
                <c:pt idx="31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4-443C-B067-A4219775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hr'!$C$6:$C$38</c:f>
              <c:numCache>
                <c:formatCode>General</c:formatCode>
                <c:ptCount val="33"/>
                <c:pt idx="0">
                  <c:v>29400</c:v>
                </c:pt>
                <c:pt idx="1">
                  <c:v>8759</c:v>
                </c:pt>
                <c:pt idx="2">
                  <c:v>29100</c:v>
                </c:pt>
                <c:pt idx="3">
                  <c:v>69000</c:v>
                </c:pt>
                <c:pt idx="4">
                  <c:v>3220</c:v>
                </c:pt>
                <c:pt idx="5">
                  <c:v>18500</c:v>
                </c:pt>
                <c:pt idx="6">
                  <c:v>28700</c:v>
                </c:pt>
                <c:pt idx="7">
                  <c:v>13700</c:v>
                </c:pt>
                <c:pt idx="8">
                  <c:v>62200</c:v>
                </c:pt>
                <c:pt idx="9">
                  <c:v>3243</c:v>
                </c:pt>
                <c:pt idx="10">
                  <c:v>12100</c:v>
                </c:pt>
                <c:pt idx="11">
                  <c:v>9486</c:v>
                </c:pt>
                <c:pt idx="12">
                  <c:v>4663</c:v>
                </c:pt>
                <c:pt idx="13">
                  <c:v>26700</c:v>
                </c:pt>
                <c:pt idx="14">
                  <c:v>13200</c:v>
                </c:pt>
                <c:pt idx="15">
                  <c:v>56000</c:v>
                </c:pt>
                <c:pt idx="16">
                  <c:v>5421</c:v>
                </c:pt>
                <c:pt idx="17">
                  <c:v>4508</c:v>
                </c:pt>
                <c:pt idx="18">
                  <c:v>8524</c:v>
                </c:pt>
                <c:pt idx="19">
                  <c:v>10600</c:v>
                </c:pt>
                <c:pt idx="20">
                  <c:v>4070</c:v>
                </c:pt>
                <c:pt idx="21">
                  <c:v>6462</c:v>
                </c:pt>
                <c:pt idx="22">
                  <c:v>6083</c:v>
                </c:pt>
                <c:pt idx="23">
                  <c:v>9876</c:v>
                </c:pt>
                <c:pt idx="24">
                  <c:v>13900</c:v>
                </c:pt>
                <c:pt idx="25">
                  <c:v>14300</c:v>
                </c:pt>
                <c:pt idx="26">
                  <c:v>10400</c:v>
                </c:pt>
                <c:pt idx="27">
                  <c:v>21900</c:v>
                </c:pt>
                <c:pt idx="28">
                  <c:v>7392</c:v>
                </c:pt>
                <c:pt idx="29">
                  <c:v>6454</c:v>
                </c:pt>
                <c:pt idx="30">
                  <c:v>15400</c:v>
                </c:pt>
                <c:pt idx="31">
                  <c:v>6891</c:v>
                </c:pt>
              </c:numCache>
            </c:numRef>
          </c:xVal>
          <c:yVal>
            <c:numRef>
              <c:f>'3 hr'!$M$6:$M$38</c:f>
              <c:numCache>
                <c:formatCode>General</c:formatCode>
                <c:ptCount val="33"/>
                <c:pt idx="0">
                  <c:v>136</c:v>
                </c:pt>
                <c:pt idx="1">
                  <c:v>44</c:v>
                </c:pt>
                <c:pt idx="2">
                  <c:v>110</c:v>
                </c:pt>
                <c:pt idx="3">
                  <c:v>211</c:v>
                </c:pt>
                <c:pt idx="4">
                  <c:v>22</c:v>
                </c:pt>
                <c:pt idx="5">
                  <c:v>112</c:v>
                </c:pt>
                <c:pt idx="6">
                  <c:v>155</c:v>
                </c:pt>
                <c:pt idx="7">
                  <c:v>120</c:v>
                </c:pt>
                <c:pt idx="8">
                  <c:v>359</c:v>
                </c:pt>
                <c:pt idx="9">
                  <c:v>35</c:v>
                </c:pt>
                <c:pt idx="10">
                  <c:v>96</c:v>
                </c:pt>
                <c:pt idx="11">
                  <c:v>78</c:v>
                </c:pt>
                <c:pt idx="12">
                  <c:v>80</c:v>
                </c:pt>
                <c:pt idx="13">
                  <c:v>212</c:v>
                </c:pt>
                <c:pt idx="14">
                  <c:v>119</c:v>
                </c:pt>
                <c:pt idx="15">
                  <c:v>267</c:v>
                </c:pt>
                <c:pt idx="16">
                  <c:v>58</c:v>
                </c:pt>
                <c:pt idx="17">
                  <c:v>70</c:v>
                </c:pt>
                <c:pt idx="18">
                  <c:v>89</c:v>
                </c:pt>
                <c:pt idx="19">
                  <c:v>57</c:v>
                </c:pt>
                <c:pt idx="20">
                  <c:v>62</c:v>
                </c:pt>
                <c:pt idx="21">
                  <c:v>35</c:v>
                </c:pt>
                <c:pt idx="22">
                  <c:v>23</c:v>
                </c:pt>
                <c:pt idx="23">
                  <c:v>48</c:v>
                </c:pt>
                <c:pt idx="24">
                  <c:v>97</c:v>
                </c:pt>
                <c:pt idx="25">
                  <c:v>78</c:v>
                </c:pt>
                <c:pt idx="26">
                  <c:v>41</c:v>
                </c:pt>
                <c:pt idx="27">
                  <c:v>120</c:v>
                </c:pt>
                <c:pt idx="28">
                  <c:v>65</c:v>
                </c:pt>
                <c:pt idx="29">
                  <c:v>93</c:v>
                </c:pt>
                <c:pt idx="30">
                  <c:v>135</c:v>
                </c:pt>
                <c:pt idx="31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F-4D49-8B44-96524533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hr'!$F$6:$F$38</c:f>
              <c:numCache>
                <c:formatCode>General</c:formatCode>
                <c:ptCount val="33"/>
                <c:pt idx="0">
                  <c:v>921</c:v>
                </c:pt>
                <c:pt idx="1">
                  <c:v>221</c:v>
                </c:pt>
                <c:pt idx="2">
                  <c:v>1123</c:v>
                </c:pt>
                <c:pt idx="3">
                  <c:v>1909</c:v>
                </c:pt>
                <c:pt idx="4">
                  <c:v>133</c:v>
                </c:pt>
                <c:pt idx="5">
                  <c:v>398</c:v>
                </c:pt>
                <c:pt idx="6">
                  <c:v>783</c:v>
                </c:pt>
                <c:pt idx="7">
                  <c:v>448</c:v>
                </c:pt>
                <c:pt idx="8">
                  <c:v>2440</c:v>
                </c:pt>
                <c:pt idx="9">
                  <c:v>218</c:v>
                </c:pt>
                <c:pt idx="10">
                  <c:v>632</c:v>
                </c:pt>
                <c:pt idx="11">
                  <c:v>313</c:v>
                </c:pt>
                <c:pt idx="12">
                  <c:v>212</c:v>
                </c:pt>
                <c:pt idx="13">
                  <c:v>935</c:v>
                </c:pt>
                <c:pt idx="14">
                  <c:v>593</c:v>
                </c:pt>
                <c:pt idx="15">
                  <c:v>1529</c:v>
                </c:pt>
                <c:pt idx="16">
                  <c:v>178</c:v>
                </c:pt>
                <c:pt idx="17">
                  <c:v>169</c:v>
                </c:pt>
                <c:pt idx="18">
                  <c:v>262</c:v>
                </c:pt>
                <c:pt idx="19">
                  <c:v>399</c:v>
                </c:pt>
                <c:pt idx="20">
                  <c:v>252</c:v>
                </c:pt>
                <c:pt idx="21">
                  <c:v>147</c:v>
                </c:pt>
                <c:pt idx="22">
                  <c:v>144</c:v>
                </c:pt>
                <c:pt idx="23">
                  <c:v>491</c:v>
                </c:pt>
                <c:pt idx="24">
                  <c:v>600</c:v>
                </c:pt>
                <c:pt idx="25">
                  <c:v>361</c:v>
                </c:pt>
                <c:pt idx="26">
                  <c:v>449</c:v>
                </c:pt>
                <c:pt idx="27">
                  <c:v>770</c:v>
                </c:pt>
                <c:pt idx="28">
                  <c:v>255</c:v>
                </c:pt>
                <c:pt idx="29">
                  <c:v>257</c:v>
                </c:pt>
                <c:pt idx="30">
                  <c:v>880</c:v>
                </c:pt>
                <c:pt idx="31">
                  <c:v>225</c:v>
                </c:pt>
              </c:numCache>
            </c:numRef>
          </c:xVal>
          <c:yVal>
            <c:numRef>
              <c:f>'3 hr'!$M$6:$M$38</c:f>
              <c:numCache>
                <c:formatCode>General</c:formatCode>
                <c:ptCount val="33"/>
                <c:pt idx="0">
                  <c:v>136</c:v>
                </c:pt>
                <c:pt idx="1">
                  <c:v>44</c:v>
                </c:pt>
                <c:pt idx="2">
                  <c:v>110</c:v>
                </c:pt>
                <c:pt idx="3">
                  <c:v>211</c:v>
                </c:pt>
                <c:pt idx="4">
                  <c:v>22</c:v>
                </c:pt>
                <c:pt idx="5">
                  <c:v>112</c:v>
                </c:pt>
                <c:pt idx="6">
                  <c:v>155</c:v>
                </c:pt>
                <c:pt idx="7">
                  <c:v>120</c:v>
                </c:pt>
                <c:pt idx="8">
                  <c:v>359</c:v>
                </c:pt>
                <c:pt idx="9">
                  <c:v>35</c:v>
                </c:pt>
                <c:pt idx="10">
                  <c:v>96</c:v>
                </c:pt>
                <c:pt idx="11">
                  <c:v>78</c:v>
                </c:pt>
                <c:pt idx="12">
                  <c:v>80</c:v>
                </c:pt>
                <c:pt idx="13">
                  <c:v>212</c:v>
                </c:pt>
                <c:pt idx="14">
                  <c:v>119</c:v>
                </c:pt>
                <c:pt idx="15">
                  <c:v>267</c:v>
                </c:pt>
                <c:pt idx="16">
                  <c:v>58</c:v>
                </c:pt>
                <c:pt idx="17">
                  <c:v>70</c:v>
                </c:pt>
                <c:pt idx="18">
                  <c:v>89</c:v>
                </c:pt>
                <c:pt idx="19">
                  <c:v>57</c:v>
                </c:pt>
                <c:pt idx="20">
                  <c:v>62</c:v>
                </c:pt>
                <c:pt idx="21">
                  <c:v>35</c:v>
                </c:pt>
                <c:pt idx="22">
                  <c:v>23</c:v>
                </c:pt>
                <c:pt idx="23">
                  <c:v>48</c:v>
                </c:pt>
                <c:pt idx="24">
                  <c:v>97</c:v>
                </c:pt>
                <c:pt idx="25">
                  <c:v>78</c:v>
                </c:pt>
                <c:pt idx="26">
                  <c:v>41</c:v>
                </c:pt>
                <c:pt idx="27">
                  <c:v>120</c:v>
                </c:pt>
                <c:pt idx="28">
                  <c:v>65</c:v>
                </c:pt>
                <c:pt idx="29">
                  <c:v>93</c:v>
                </c:pt>
                <c:pt idx="30">
                  <c:v>135</c:v>
                </c:pt>
                <c:pt idx="31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9-4B73-9DFF-4D8E22A98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hr'!$C$6:$C$38</c:f>
              <c:numCache>
                <c:formatCode>General</c:formatCode>
                <c:ptCount val="33"/>
                <c:pt idx="0">
                  <c:v>29400</c:v>
                </c:pt>
                <c:pt idx="1">
                  <c:v>8759</c:v>
                </c:pt>
                <c:pt idx="2">
                  <c:v>29100</c:v>
                </c:pt>
                <c:pt idx="3">
                  <c:v>69000</c:v>
                </c:pt>
                <c:pt idx="4">
                  <c:v>3220</c:v>
                </c:pt>
                <c:pt idx="5">
                  <c:v>18500</c:v>
                </c:pt>
                <c:pt idx="6">
                  <c:v>28700</c:v>
                </c:pt>
                <c:pt idx="7">
                  <c:v>13700</c:v>
                </c:pt>
                <c:pt idx="8">
                  <c:v>62200</c:v>
                </c:pt>
                <c:pt idx="9">
                  <c:v>3243</c:v>
                </c:pt>
                <c:pt idx="10">
                  <c:v>12100</c:v>
                </c:pt>
                <c:pt idx="11">
                  <c:v>9486</c:v>
                </c:pt>
                <c:pt idx="12">
                  <c:v>4663</c:v>
                </c:pt>
                <c:pt idx="13">
                  <c:v>26700</c:v>
                </c:pt>
                <c:pt idx="14">
                  <c:v>13200</c:v>
                </c:pt>
                <c:pt idx="15">
                  <c:v>56000</c:v>
                </c:pt>
                <c:pt idx="16">
                  <c:v>5421</c:v>
                </c:pt>
                <c:pt idx="17">
                  <c:v>4508</c:v>
                </c:pt>
                <c:pt idx="18">
                  <c:v>8524</c:v>
                </c:pt>
                <c:pt idx="19">
                  <c:v>10600</c:v>
                </c:pt>
                <c:pt idx="20">
                  <c:v>4070</c:v>
                </c:pt>
                <c:pt idx="21">
                  <c:v>6462</c:v>
                </c:pt>
                <c:pt idx="22">
                  <c:v>6083</c:v>
                </c:pt>
                <c:pt idx="23">
                  <c:v>9876</c:v>
                </c:pt>
                <c:pt idx="24">
                  <c:v>13900</c:v>
                </c:pt>
                <c:pt idx="25">
                  <c:v>14300</c:v>
                </c:pt>
                <c:pt idx="26">
                  <c:v>10400</c:v>
                </c:pt>
                <c:pt idx="27">
                  <c:v>21900</c:v>
                </c:pt>
                <c:pt idx="28">
                  <c:v>7392</c:v>
                </c:pt>
                <c:pt idx="29">
                  <c:v>6454</c:v>
                </c:pt>
                <c:pt idx="30">
                  <c:v>15400</c:v>
                </c:pt>
                <c:pt idx="31">
                  <c:v>6891</c:v>
                </c:pt>
              </c:numCache>
            </c:numRef>
          </c:xVal>
          <c:yVal>
            <c:numRef>
              <c:f>'3 hr'!$E$6:$E$38</c:f>
              <c:numCache>
                <c:formatCode>General</c:formatCode>
                <c:ptCount val="33"/>
                <c:pt idx="0">
                  <c:v>651</c:v>
                </c:pt>
                <c:pt idx="1">
                  <c:v>104</c:v>
                </c:pt>
                <c:pt idx="2">
                  <c:v>319</c:v>
                </c:pt>
                <c:pt idx="3">
                  <c:v>743</c:v>
                </c:pt>
                <c:pt idx="4">
                  <c:v>75</c:v>
                </c:pt>
                <c:pt idx="5">
                  <c:v>226</c:v>
                </c:pt>
                <c:pt idx="6">
                  <c:v>450</c:v>
                </c:pt>
                <c:pt idx="7">
                  <c:v>254</c:v>
                </c:pt>
                <c:pt idx="8">
                  <c:v>1593</c:v>
                </c:pt>
                <c:pt idx="9">
                  <c:v>114</c:v>
                </c:pt>
                <c:pt idx="10">
                  <c:v>149</c:v>
                </c:pt>
                <c:pt idx="11">
                  <c:v>109</c:v>
                </c:pt>
                <c:pt idx="12">
                  <c:v>136</c:v>
                </c:pt>
                <c:pt idx="13">
                  <c:v>396</c:v>
                </c:pt>
                <c:pt idx="14">
                  <c:v>91</c:v>
                </c:pt>
                <c:pt idx="15">
                  <c:v>553</c:v>
                </c:pt>
                <c:pt idx="16">
                  <c:v>21</c:v>
                </c:pt>
                <c:pt idx="17">
                  <c:v>55</c:v>
                </c:pt>
                <c:pt idx="18">
                  <c:v>125</c:v>
                </c:pt>
                <c:pt idx="19">
                  <c:v>64</c:v>
                </c:pt>
                <c:pt idx="20">
                  <c:v>20</c:v>
                </c:pt>
                <c:pt idx="21">
                  <c:v>94</c:v>
                </c:pt>
                <c:pt idx="22">
                  <c:v>144</c:v>
                </c:pt>
                <c:pt idx="23">
                  <c:v>153</c:v>
                </c:pt>
                <c:pt idx="24">
                  <c:v>436</c:v>
                </c:pt>
                <c:pt idx="25">
                  <c:v>228</c:v>
                </c:pt>
                <c:pt idx="26">
                  <c:v>212</c:v>
                </c:pt>
                <c:pt idx="27">
                  <c:v>474</c:v>
                </c:pt>
                <c:pt idx="28">
                  <c:v>130</c:v>
                </c:pt>
                <c:pt idx="29">
                  <c:v>94</c:v>
                </c:pt>
                <c:pt idx="30">
                  <c:v>320</c:v>
                </c:pt>
                <c:pt idx="31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B-428F-A0B0-ED2DF991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hr'!$C$6:$C$39</c:f>
              <c:numCache>
                <c:formatCode>General</c:formatCode>
                <c:ptCount val="34"/>
                <c:pt idx="0">
                  <c:v>29400</c:v>
                </c:pt>
                <c:pt idx="1">
                  <c:v>8759</c:v>
                </c:pt>
                <c:pt idx="2">
                  <c:v>29100</c:v>
                </c:pt>
                <c:pt idx="3">
                  <c:v>69000</c:v>
                </c:pt>
                <c:pt idx="4">
                  <c:v>3220</c:v>
                </c:pt>
                <c:pt idx="5">
                  <c:v>18500</c:v>
                </c:pt>
                <c:pt idx="6">
                  <c:v>28700</c:v>
                </c:pt>
                <c:pt idx="7">
                  <c:v>13700</c:v>
                </c:pt>
                <c:pt idx="8">
                  <c:v>62200</c:v>
                </c:pt>
                <c:pt idx="9">
                  <c:v>3243</c:v>
                </c:pt>
                <c:pt idx="10">
                  <c:v>12100</c:v>
                </c:pt>
                <c:pt idx="11">
                  <c:v>9486</c:v>
                </c:pt>
                <c:pt idx="12">
                  <c:v>4663</c:v>
                </c:pt>
                <c:pt idx="13">
                  <c:v>26700</c:v>
                </c:pt>
                <c:pt idx="14">
                  <c:v>13200</c:v>
                </c:pt>
                <c:pt idx="15">
                  <c:v>56000</c:v>
                </c:pt>
                <c:pt idx="16">
                  <c:v>5421</c:v>
                </c:pt>
                <c:pt idx="17">
                  <c:v>4508</c:v>
                </c:pt>
                <c:pt idx="18">
                  <c:v>8524</c:v>
                </c:pt>
                <c:pt idx="19">
                  <c:v>10600</c:v>
                </c:pt>
                <c:pt idx="20">
                  <c:v>4070</c:v>
                </c:pt>
                <c:pt idx="21">
                  <c:v>6462</c:v>
                </c:pt>
                <c:pt idx="22">
                  <c:v>6083</c:v>
                </c:pt>
                <c:pt idx="23">
                  <c:v>9876</c:v>
                </c:pt>
                <c:pt idx="24">
                  <c:v>13900</c:v>
                </c:pt>
                <c:pt idx="25">
                  <c:v>14300</c:v>
                </c:pt>
                <c:pt idx="26">
                  <c:v>10400</c:v>
                </c:pt>
                <c:pt idx="27">
                  <c:v>21900</c:v>
                </c:pt>
                <c:pt idx="28">
                  <c:v>7392</c:v>
                </c:pt>
                <c:pt idx="29">
                  <c:v>6454</c:v>
                </c:pt>
                <c:pt idx="30">
                  <c:v>15400</c:v>
                </c:pt>
                <c:pt idx="31">
                  <c:v>6891</c:v>
                </c:pt>
              </c:numCache>
            </c:numRef>
          </c:xVal>
          <c:yVal>
            <c:numRef>
              <c:f>'3 hr'!$F$6:$F$39</c:f>
              <c:numCache>
                <c:formatCode>General</c:formatCode>
                <c:ptCount val="34"/>
                <c:pt idx="0">
                  <c:v>921</c:v>
                </c:pt>
                <c:pt idx="1">
                  <c:v>221</c:v>
                </c:pt>
                <c:pt idx="2">
                  <c:v>1123</c:v>
                </c:pt>
                <c:pt idx="3">
                  <c:v>1909</c:v>
                </c:pt>
                <c:pt idx="4">
                  <c:v>133</c:v>
                </c:pt>
                <c:pt idx="5">
                  <c:v>398</c:v>
                </c:pt>
                <c:pt idx="6">
                  <c:v>783</c:v>
                </c:pt>
                <c:pt idx="7">
                  <c:v>448</c:v>
                </c:pt>
                <c:pt idx="8">
                  <c:v>2440</c:v>
                </c:pt>
                <c:pt idx="9">
                  <c:v>218</c:v>
                </c:pt>
                <c:pt idx="10">
                  <c:v>632</c:v>
                </c:pt>
                <c:pt idx="11">
                  <c:v>313</c:v>
                </c:pt>
                <c:pt idx="12">
                  <c:v>212</c:v>
                </c:pt>
                <c:pt idx="13">
                  <c:v>935</c:v>
                </c:pt>
                <c:pt idx="14">
                  <c:v>593</c:v>
                </c:pt>
                <c:pt idx="15">
                  <c:v>1529</c:v>
                </c:pt>
                <c:pt idx="16">
                  <c:v>178</c:v>
                </c:pt>
                <c:pt idx="17">
                  <c:v>169</c:v>
                </c:pt>
                <c:pt idx="18">
                  <c:v>262</c:v>
                </c:pt>
                <c:pt idx="19">
                  <c:v>399</c:v>
                </c:pt>
                <c:pt idx="20">
                  <c:v>252</c:v>
                </c:pt>
                <c:pt idx="21">
                  <c:v>147</c:v>
                </c:pt>
                <c:pt idx="22">
                  <c:v>144</c:v>
                </c:pt>
                <c:pt idx="23">
                  <c:v>491</c:v>
                </c:pt>
                <c:pt idx="24">
                  <c:v>600</c:v>
                </c:pt>
                <c:pt idx="25">
                  <c:v>361</c:v>
                </c:pt>
                <c:pt idx="26">
                  <c:v>449</c:v>
                </c:pt>
                <c:pt idx="27">
                  <c:v>770</c:v>
                </c:pt>
                <c:pt idx="28">
                  <c:v>255</c:v>
                </c:pt>
                <c:pt idx="29">
                  <c:v>257</c:v>
                </c:pt>
                <c:pt idx="30">
                  <c:v>880</c:v>
                </c:pt>
                <c:pt idx="31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48D2-BAAB-A555EE426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38</xdr:row>
      <xdr:rowOff>95250</xdr:rowOff>
    </xdr:from>
    <xdr:to>
      <xdr:col>7</xdr:col>
      <xdr:colOff>557212</xdr:colOff>
      <xdr:row>52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E58B2-AD57-6F9D-9404-215B65422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90487</xdr:colOff>
      <xdr:row>38</xdr:row>
      <xdr:rowOff>114300</xdr:rowOff>
    </xdr:from>
    <xdr:to>
      <xdr:col>23</xdr:col>
      <xdr:colOff>261937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FC2D3B-1079-31B7-FF70-2235E7540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38</xdr:row>
      <xdr:rowOff>85725</xdr:rowOff>
    </xdr:from>
    <xdr:to>
      <xdr:col>15</xdr:col>
      <xdr:colOff>409575</xdr:colOff>
      <xdr:row>52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3C2305-E636-3055-5C9E-ED1919C9A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28575</xdr:colOff>
      <xdr:row>38</xdr:row>
      <xdr:rowOff>119062</xdr:rowOff>
    </xdr:from>
    <xdr:to>
      <xdr:col>31</xdr:col>
      <xdr:colOff>200025</xdr:colOff>
      <xdr:row>53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F5EFB1-D557-7F3F-71AA-539B8CF93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90487</xdr:colOff>
      <xdr:row>56</xdr:row>
      <xdr:rowOff>4762</xdr:rowOff>
    </xdr:from>
    <xdr:to>
      <xdr:col>8</xdr:col>
      <xdr:colOff>14287</xdr:colOff>
      <xdr:row>70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9BF05A-BC0D-C875-B120-B8D19B1B1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447675</xdr:colOff>
      <xdr:row>56</xdr:row>
      <xdr:rowOff>4762</xdr:rowOff>
    </xdr:from>
    <xdr:to>
      <xdr:col>15</xdr:col>
      <xdr:colOff>561975</xdr:colOff>
      <xdr:row>70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834D15-51CD-F160-A2B1-8E974B31D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0819-4CB6-426A-A1F0-A387C88A55A6}">
  <dimension ref="A4:AC59"/>
  <sheetViews>
    <sheetView tabSelected="1" topLeftCell="A20" workbookViewId="0">
      <selection activeCell="L33" sqref="L33"/>
    </sheetView>
  </sheetViews>
  <sheetFormatPr defaultRowHeight="15" x14ac:dyDescent="0.25"/>
  <cols>
    <col min="6" max="6" width="13" customWidth="1"/>
    <col min="7" max="7" width="11" customWidth="1"/>
    <col min="10" max="11" width="10.5703125" customWidth="1"/>
    <col min="18" max="19" width="10.140625" customWidth="1"/>
    <col min="26" max="27" width="10.140625" customWidth="1"/>
  </cols>
  <sheetData>
    <row r="4" spans="1:29" x14ac:dyDescent="0.25">
      <c r="E4" s="2" t="s">
        <v>2</v>
      </c>
      <c r="F4" s="2"/>
      <c r="G4" s="2"/>
      <c r="H4" s="2"/>
      <c r="I4" s="2"/>
      <c r="J4" s="2"/>
      <c r="K4" s="2"/>
      <c r="M4" s="3" t="s">
        <v>3</v>
      </c>
      <c r="N4" s="3"/>
      <c r="O4" s="3"/>
      <c r="P4" s="3"/>
      <c r="Q4" s="3"/>
      <c r="R4" s="3"/>
      <c r="S4" s="3"/>
      <c r="U4" s="4" t="s">
        <v>4</v>
      </c>
      <c r="V4" s="4"/>
      <c r="W4" s="4"/>
      <c r="X4" s="4"/>
      <c r="Y4" s="4"/>
      <c r="Z4" s="4"/>
      <c r="AA4" s="4"/>
    </row>
    <row r="5" spans="1:29" s="8" customFormat="1" ht="31.5" customHeight="1" x14ac:dyDescent="0.25">
      <c r="A5" s="8" t="s">
        <v>1</v>
      </c>
      <c r="C5" s="8" t="s">
        <v>7</v>
      </c>
      <c r="E5" s="9" t="s">
        <v>0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M5" s="10" t="s">
        <v>0</v>
      </c>
      <c r="N5" s="10" t="s">
        <v>8</v>
      </c>
      <c r="O5" s="10" t="s">
        <v>9</v>
      </c>
      <c r="P5" s="10" t="s">
        <v>10</v>
      </c>
      <c r="Q5" s="10" t="s">
        <v>11</v>
      </c>
      <c r="R5" s="10" t="s">
        <v>12</v>
      </c>
      <c r="S5" s="10" t="s">
        <v>13</v>
      </c>
      <c r="U5" s="12" t="s">
        <v>0</v>
      </c>
      <c r="V5" s="12" t="s">
        <v>8</v>
      </c>
      <c r="W5" s="12" t="s">
        <v>9</v>
      </c>
      <c r="X5" s="12" t="s">
        <v>10</v>
      </c>
      <c r="Y5" s="12" t="s">
        <v>11</v>
      </c>
      <c r="Z5" s="12" t="s">
        <v>12</v>
      </c>
      <c r="AA5" s="13" t="s">
        <v>13</v>
      </c>
      <c r="AC5" s="11" t="s">
        <v>6</v>
      </c>
    </row>
    <row r="6" spans="1:29" x14ac:dyDescent="0.25">
      <c r="A6" s="1" t="s">
        <v>14</v>
      </c>
      <c r="C6">
        <v>29400</v>
      </c>
      <c r="E6">
        <v>651</v>
      </c>
      <c r="F6">
        <v>921</v>
      </c>
      <c r="G6">
        <v>1.41</v>
      </c>
      <c r="H6">
        <v>0.28999999999999998</v>
      </c>
      <c r="I6">
        <v>0.41699999999999998</v>
      </c>
      <c r="J6">
        <v>0.65500000000000003</v>
      </c>
      <c r="K6">
        <v>1709</v>
      </c>
      <c r="M6">
        <v>136</v>
      </c>
      <c r="N6">
        <v>11.1</v>
      </c>
      <c r="O6">
        <v>8.1500000000000003E-2</v>
      </c>
      <c r="P6">
        <v>0.222</v>
      </c>
      <c r="Q6">
        <v>0.75</v>
      </c>
      <c r="R6">
        <v>0.86299999999999999</v>
      </c>
      <c r="S6">
        <v>8690</v>
      </c>
      <c r="U6">
        <v>1170</v>
      </c>
      <c r="V6">
        <v>53.1</v>
      </c>
      <c r="W6">
        <v>4.5400000000000003E-2</v>
      </c>
      <c r="X6">
        <v>0.26600000000000001</v>
      </c>
      <c r="Y6">
        <v>0.70099999999999996</v>
      </c>
      <c r="Z6">
        <v>0.89200000000000002</v>
      </c>
      <c r="AA6">
        <v>1324</v>
      </c>
      <c r="AC6">
        <f t="shared" ref="AC6:AC38" si="0">M6/U6</f>
        <v>0.11623931623931624</v>
      </c>
    </row>
    <row r="7" spans="1:29" ht="14.25" customHeight="1" x14ac:dyDescent="0.25">
      <c r="A7" s="1" t="s">
        <v>15</v>
      </c>
      <c r="C7">
        <v>8759</v>
      </c>
      <c r="E7">
        <v>104</v>
      </c>
      <c r="F7">
        <v>221</v>
      </c>
      <c r="G7">
        <v>2.13</v>
      </c>
      <c r="H7">
        <v>0.22600000000000001</v>
      </c>
      <c r="I7">
        <v>0.46200000000000002</v>
      </c>
      <c r="J7">
        <v>0.63400000000000001</v>
      </c>
      <c r="K7">
        <v>3009</v>
      </c>
      <c r="M7">
        <v>44</v>
      </c>
      <c r="N7">
        <v>3.07</v>
      </c>
      <c r="O7">
        <v>6.9900000000000004E-2</v>
      </c>
      <c r="P7">
        <v>0.23499999999999999</v>
      </c>
      <c r="Q7">
        <v>0.73399999999999999</v>
      </c>
      <c r="R7">
        <v>0.872</v>
      </c>
      <c r="S7">
        <v>7591</v>
      </c>
      <c r="U7">
        <v>571</v>
      </c>
      <c r="V7">
        <v>29.1</v>
      </c>
      <c r="W7">
        <v>5.0900000000000001E-2</v>
      </c>
      <c r="X7">
        <v>0.28599999999999998</v>
      </c>
      <c r="Y7">
        <v>0.66700000000000004</v>
      </c>
      <c r="Z7">
        <v>0.90100000000000002</v>
      </c>
      <c r="AA7">
        <v>1577</v>
      </c>
      <c r="AC7">
        <f t="shared" si="0"/>
        <v>7.7057793345008757E-2</v>
      </c>
    </row>
    <row r="8" spans="1:29" x14ac:dyDescent="0.25">
      <c r="A8" s="1" t="s">
        <v>16</v>
      </c>
      <c r="C8">
        <v>29100</v>
      </c>
      <c r="E8">
        <v>319</v>
      </c>
      <c r="F8">
        <v>1123</v>
      </c>
      <c r="G8">
        <v>3.52</v>
      </c>
      <c r="H8">
        <v>0.28199999999999997</v>
      </c>
      <c r="I8">
        <v>0.42699999999999999</v>
      </c>
      <c r="J8">
        <v>0.64500000000000002</v>
      </c>
      <c r="K8">
        <v>2001</v>
      </c>
      <c r="M8">
        <v>110</v>
      </c>
      <c r="N8">
        <v>8.9600000000000009</v>
      </c>
      <c r="O8">
        <v>8.14E-2</v>
      </c>
      <c r="P8">
        <v>0.222</v>
      </c>
      <c r="Q8">
        <v>0.73899999999999999</v>
      </c>
      <c r="R8">
        <v>0.85699999999999998</v>
      </c>
      <c r="S8">
        <v>6449</v>
      </c>
      <c r="U8">
        <v>1410</v>
      </c>
      <c r="V8">
        <v>50.3</v>
      </c>
      <c r="W8">
        <v>3.5700000000000003E-2</v>
      </c>
      <c r="X8">
        <v>0.27400000000000002</v>
      </c>
      <c r="Y8">
        <v>0.68600000000000005</v>
      </c>
      <c r="Z8">
        <v>0.89100000000000001</v>
      </c>
      <c r="AA8">
        <v>1245</v>
      </c>
      <c r="AC8">
        <f t="shared" si="0"/>
        <v>7.8014184397163122E-2</v>
      </c>
    </row>
    <row r="9" spans="1:29" x14ac:dyDescent="0.25">
      <c r="A9" s="1" t="s">
        <v>17</v>
      </c>
      <c r="C9">
        <v>69000</v>
      </c>
      <c r="E9">
        <v>743</v>
      </c>
      <c r="F9">
        <v>1909</v>
      </c>
      <c r="G9">
        <v>2.57</v>
      </c>
      <c r="H9">
        <v>0.255</v>
      </c>
      <c r="I9">
        <v>0.45400000000000001</v>
      </c>
      <c r="J9">
        <v>0.64700000000000002</v>
      </c>
      <c r="K9">
        <v>1284</v>
      </c>
      <c r="M9">
        <v>211</v>
      </c>
      <c r="N9">
        <v>15.6</v>
      </c>
      <c r="O9">
        <v>7.3800000000000004E-2</v>
      </c>
      <c r="P9">
        <v>0.224</v>
      </c>
      <c r="Q9">
        <v>0.748</v>
      </c>
      <c r="R9">
        <v>0.86399999999999999</v>
      </c>
      <c r="S9">
        <v>7812</v>
      </c>
      <c r="U9">
        <v>1736</v>
      </c>
      <c r="V9">
        <v>79.7</v>
      </c>
      <c r="W9">
        <v>4.5900000000000003E-2</v>
      </c>
      <c r="X9">
        <v>0.27500000000000002</v>
      </c>
      <c r="Y9">
        <v>0.68600000000000005</v>
      </c>
      <c r="Z9">
        <v>0.89900000000000002</v>
      </c>
      <c r="AA9">
        <v>1211</v>
      </c>
      <c r="AC9">
        <f t="shared" si="0"/>
        <v>0.12154377880184332</v>
      </c>
    </row>
    <row r="10" spans="1:29" x14ac:dyDescent="0.25">
      <c r="A10" s="1" t="s">
        <v>18</v>
      </c>
      <c r="C10">
        <v>3220</v>
      </c>
      <c r="E10">
        <v>75</v>
      </c>
      <c r="F10">
        <v>133</v>
      </c>
      <c r="G10">
        <v>1.78</v>
      </c>
      <c r="H10">
        <v>0.27200000000000002</v>
      </c>
      <c r="I10">
        <v>0.43099999999999999</v>
      </c>
      <c r="J10">
        <v>0.621</v>
      </c>
      <c r="K10">
        <v>2297</v>
      </c>
      <c r="M10">
        <v>22</v>
      </c>
      <c r="N10">
        <v>1.36</v>
      </c>
      <c r="O10">
        <v>6.2E-2</v>
      </c>
      <c r="P10">
        <v>0.23400000000000001</v>
      </c>
      <c r="Q10">
        <v>0.74299999999999999</v>
      </c>
      <c r="R10">
        <v>0.879</v>
      </c>
      <c r="S10">
        <v>8574</v>
      </c>
      <c r="U10">
        <v>319</v>
      </c>
      <c r="V10">
        <v>16.600000000000001</v>
      </c>
      <c r="W10">
        <v>5.1999999999999998E-2</v>
      </c>
      <c r="X10">
        <v>0.27700000000000002</v>
      </c>
      <c r="Y10">
        <v>0.68400000000000005</v>
      </c>
      <c r="Z10">
        <v>0.90100000000000002</v>
      </c>
      <c r="AA10">
        <v>1090</v>
      </c>
      <c r="AC10" s="15">
        <f t="shared" si="0"/>
        <v>6.8965517241379309E-2</v>
      </c>
    </row>
    <row r="11" spans="1:29" x14ac:dyDescent="0.25">
      <c r="A11" s="1" t="s">
        <v>19</v>
      </c>
      <c r="C11">
        <v>18500</v>
      </c>
      <c r="E11">
        <v>226</v>
      </c>
      <c r="F11">
        <v>398</v>
      </c>
      <c r="G11">
        <v>1.76</v>
      </c>
      <c r="H11">
        <v>0.28199999999999997</v>
      </c>
      <c r="I11">
        <v>0.41199999999999998</v>
      </c>
      <c r="J11">
        <v>0.66600000000000004</v>
      </c>
      <c r="K11">
        <v>2398</v>
      </c>
      <c r="M11">
        <v>112</v>
      </c>
      <c r="N11">
        <v>8.08</v>
      </c>
      <c r="O11">
        <v>7.2099999999999997E-2</v>
      </c>
      <c r="P11">
        <v>0.23300000000000001</v>
      </c>
      <c r="Q11">
        <v>0.74399999999999999</v>
      </c>
      <c r="R11">
        <v>0.877</v>
      </c>
      <c r="S11">
        <v>7217</v>
      </c>
      <c r="U11">
        <v>842</v>
      </c>
      <c r="V11">
        <v>43.9</v>
      </c>
      <c r="W11">
        <v>5.21E-2</v>
      </c>
      <c r="X11">
        <v>0.27600000000000002</v>
      </c>
      <c r="Y11">
        <v>0.68500000000000005</v>
      </c>
      <c r="Z11">
        <v>0.89700000000000002</v>
      </c>
      <c r="AA11">
        <v>1332</v>
      </c>
      <c r="AC11" s="15">
        <f t="shared" si="0"/>
        <v>0.1330166270783848</v>
      </c>
    </row>
    <row r="12" spans="1:29" x14ac:dyDescent="0.25">
      <c r="A12" s="1" t="s">
        <v>20</v>
      </c>
      <c r="C12">
        <v>28700</v>
      </c>
      <c r="E12">
        <v>450</v>
      </c>
      <c r="F12">
        <v>783</v>
      </c>
      <c r="G12">
        <v>1.74</v>
      </c>
      <c r="H12">
        <v>0.25900000000000001</v>
      </c>
      <c r="I12">
        <v>0.45200000000000001</v>
      </c>
      <c r="J12">
        <v>0.67200000000000004</v>
      </c>
      <c r="K12">
        <v>2285</v>
      </c>
      <c r="M12">
        <v>155</v>
      </c>
      <c r="N12">
        <v>15.1</v>
      </c>
      <c r="O12">
        <v>9.7500000000000003E-2</v>
      </c>
      <c r="P12">
        <v>0.224</v>
      </c>
      <c r="Q12">
        <v>0.754</v>
      </c>
      <c r="R12">
        <v>0.87</v>
      </c>
      <c r="S12">
        <v>6457</v>
      </c>
      <c r="U12">
        <v>1194</v>
      </c>
      <c r="V12">
        <v>40.1</v>
      </c>
      <c r="W12">
        <v>3.3599999999999998E-2</v>
      </c>
      <c r="X12">
        <v>0.27900000000000003</v>
      </c>
      <c r="Y12">
        <v>0.67900000000000005</v>
      </c>
      <c r="Z12">
        <v>0.9</v>
      </c>
      <c r="AA12">
        <v>1709</v>
      </c>
      <c r="AC12" s="15">
        <f t="shared" si="0"/>
        <v>0.12981574539363483</v>
      </c>
    </row>
    <row r="13" spans="1:29" x14ac:dyDescent="0.25">
      <c r="A13" s="1" t="s">
        <v>21</v>
      </c>
      <c r="C13">
        <v>13700</v>
      </c>
      <c r="E13">
        <v>254</v>
      </c>
      <c r="F13">
        <v>448</v>
      </c>
      <c r="G13">
        <v>1.76</v>
      </c>
      <c r="H13">
        <v>0.222</v>
      </c>
      <c r="I13">
        <v>0.48199999999999998</v>
      </c>
      <c r="J13">
        <v>0.65600000000000003</v>
      </c>
      <c r="K13">
        <v>2520</v>
      </c>
      <c r="M13">
        <v>120</v>
      </c>
      <c r="N13">
        <v>9.23</v>
      </c>
      <c r="O13">
        <v>7.6899999999999996E-2</v>
      </c>
      <c r="P13">
        <v>0.22700000000000001</v>
      </c>
      <c r="Q13">
        <v>0.75600000000000001</v>
      </c>
      <c r="R13">
        <v>0.876</v>
      </c>
      <c r="S13">
        <v>8571</v>
      </c>
      <c r="U13">
        <v>933</v>
      </c>
      <c r="V13">
        <v>50.8</v>
      </c>
      <c r="W13">
        <v>5.45E-2</v>
      </c>
      <c r="X13">
        <v>0.28199999999999997</v>
      </c>
      <c r="Y13">
        <v>0.67600000000000005</v>
      </c>
      <c r="Z13">
        <v>0.89700000000000002</v>
      </c>
      <c r="AA13">
        <v>1289</v>
      </c>
      <c r="AC13" s="15">
        <f t="shared" si="0"/>
        <v>0.12861736334405144</v>
      </c>
    </row>
    <row r="14" spans="1:29" x14ac:dyDescent="0.25">
      <c r="A14" s="1" t="s">
        <v>22</v>
      </c>
      <c r="C14">
        <v>62200</v>
      </c>
      <c r="E14">
        <v>1593</v>
      </c>
      <c r="F14">
        <v>2440</v>
      </c>
      <c r="G14">
        <v>1.53</v>
      </c>
      <c r="H14">
        <v>0.27200000000000002</v>
      </c>
      <c r="I14">
        <v>0.432</v>
      </c>
      <c r="J14">
        <v>0.65300000000000002</v>
      </c>
      <c r="K14">
        <v>2473</v>
      </c>
      <c r="M14">
        <v>359</v>
      </c>
      <c r="N14">
        <v>28.3</v>
      </c>
      <c r="O14">
        <v>7.8899999999999998E-2</v>
      </c>
      <c r="P14">
        <v>0.22700000000000001</v>
      </c>
      <c r="Q14">
        <v>0.753</v>
      </c>
      <c r="R14">
        <v>0.871</v>
      </c>
      <c r="S14">
        <v>7294</v>
      </c>
      <c r="U14">
        <v>2913</v>
      </c>
      <c r="V14">
        <v>116</v>
      </c>
      <c r="W14">
        <v>3.9800000000000002E-2</v>
      </c>
      <c r="X14">
        <v>0.27700000000000002</v>
      </c>
      <c r="Y14">
        <v>0.68100000000000005</v>
      </c>
      <c r="Z14">
        <v>0.89900000000000002</v>
      </c>
      <c r="AA14">
        <v>1105</v>
      </c>
      <c r="AC14" s="15">
        <f t="shared" si="0"/>
        <v>0.12324064538276691</v>
      </c>
    </row>
    <row r="15" spans="1:29" x14ac:dyDescent="0.25">
      <c r="A15" s="1" t="s">
        <v>23</v>
      </c>
      <c r="C15">
        <v>3243</v>
      </c>
      <c r="E15">
        <v>114</v>
      </c>
      <c r="F15">
        <v>218</v>
      </c>
      <c r="G15">
        <v>1.91</v>
      </c>
      <c r="H15">
        <v>0.30399999999999999</v>
      </c>
      <c r="I15">
        <v>0.42</v>
      </c>
      <c r="J15">
        <v>0.65400000000000003</v>
      </c>
      <c r="K15">
        <v>2751</v>
      </c>
      <c r="M15">
        <v>35</v>
      </c>
      <c r="N15">
        <v>2.63</v>
      </c>
      <c r="O15">
        <v>7.4999999999999997E-2</v>
      </c>
      <c r="P15">
        <v>0.222</v>
      </c>
      <c r="Q15">
        <v>0.754</v>
      </c>
      <c r="R15">
        <v>0.86699999999999999</v>
      </c>
      <c r="S15">
        <v>7251</v>
      </c>
      <c r="U15">
        <v>350</v>
      </c>
      <c r="V15">
        <v>19</v>
      </c>
      <c r="W15">
        <v>5.4300000000000001E-2</v>
      </c>
      <c r="X15">
        <v>0.27</v>
      </c>
      <c r="Y15">
        <v>0.69499999999999995</v>
      </c>
      <c r="Z15">
        <v>0.89100000000000001</v>
      </c>
      <c r="AA15">
        <v>850</v>
      </c>
      <c r="AC15" s="15">
        <f t="shared" si="0"/>
        <v>0.1</v>
      </c>
    </row>
    <row r="16" spans="1:29" x14ac:dyDescent="0.25">
      <c r="A16" s="1" t="s">
        <v>24</v>
      </c>
      <c r="C16">
        <v>12100</v>
      </c>
      <c r="E16">
        <v>149</v>
      </c>
      <c r="F16">
        <v>632</v>
      </c>
      <c r="G16">
        <v>4.24</v>
      </c>
      <c r="H16">
        <v>0.26700000000000002</v>
      </c>
      <c r="I16">
        <v>0.45500000000000002</v>
      </c>
      <c r="J16">
        <v>0.66500000000000004</v>
      </c>
      <c r="K16">
        <v>3170</v>
      </c>
      <c r="M16">
        <v>96</v>
      </c>
      <c r="N16">
        <v>6.49</v>
      </c>
      <c r="O16">
        <v>6.7599999999999993E-2</v>
      </c>
      <c r="P16">
        <v>0.22500000000000001</v>
      </c>
      <c r="Q16">
        <v>0.754</v>
      </c>
      <c r="R16">
        <v>0.872</v>
      </c>
      <c r="S16">
        <v>9180</v>
      </c>
      <c r="U16">
        <v>925</v>
      </c>
      <c r="V16">
        <v>36.5</v>
      </c>
      <c r="W16">
        <v>3.95E-2</v>
      </c>
      <c r="X16">
        <v>0.28100000000000003</v>
      </c>
      <c r="Y16">
        <v>0.67600000000000005</v>
      </c>
      <c r="Z16">
        <v>0.89700000000000002</v>
      </c>
      <c r="AA16">
        <v>1260</v>
      </c>
      <c r="AC16" s="15">
        <f t="shared" si="0"/>
        <v>0.10378378378378378</v>
      </c>
    </row>
    <row r="17" spans="1:29" x14ac:dyDescent="0.25">
      <c r="A17" s="1" t="s">
        <v>25</v>
      </c>
      <c r="C17">
        <v>9486</v>
      </c>
      <c r="E17">
        <v>109</v>
      </c>
      <c r="F17">
        <v>313</v>
      </c>
      <c r="G17">
        <v>2.87</v>
      </c>
      <c r="H17">
        <v>0.22700000000000001</v>
      </c>
      <c r="I17">
        <v>0.45500000000000002</v>
      </c>
      <c r="J17">
        <v>0.63500000000000001</v>
      </c>
      <c r="K17">
        <v>3879</v>
      </c>
      <c r="M17">
        <v>78</v>
      </c>
      <c r="N17">
        <v>6.57</v>
      </c>
      <c r="O17">
        <v>8.4199999999999997E-2</v>
      </c>
      <c r="P17">
        <v>0.221</v>
      </c>
      <c r="Q17">
        <v>0.76700000000000002</v>
      </c>
      <c r="R17">
        <v>0.874</v>
      </c>
      <c r="S17">
        <v>8858</v>
      </c>
      <c r="U17">
        <v>630</v>
      </c>
      <c r="V17">
        <v>32.6</v>
      </c>
      <c r="W17">
        <v>5.1799999999999999E-2</v>
      </c>
      <c r="X17">
        <v>0.28699999999999998</v>
      </c>
      <c r="Y17">
        <v>0.66400000000000003</v>
      </c>
      <c r="Z17">
        <v>0.90700000000000003</v>
      </c>
      <c r="AA17">
        <v>1272</v>
      </c>
      <c r="AC17" s="15">
        <f t="shared" si="0"/>
        <v>0.12380952380952381</v>
      </c>
    </row>
    <row r="18" spans="1:29" x14ac:dyDescent="0.25">
      <c r="A18" s="1" t="s">
        <v>26</v>
      </c>
      <c r="C18">
        <v>4663</v>
      </c>
      <c r="E18">
        <v>136</v>
      </c>
      <c r="F18">
        <v>212</v>
      </c>
      <c r="G18">
        <v>1.56</v>
      </c>
      <c r="H18">
        <v>0.27100000000000002</v>
      </c>
      <c r="I18">
        <v>0.46400000000000002</v>
      </c>
      <c r="J18">
        <v>0.64600000000000002</v>
      </c>
      <c r="K18">
        <v>3172</v>
      </c>
      <c r="M18">
        <v>80</v>
      </c>
      <c r="N18">
        <v>3.43</v>
      </c>
      <c r="O18">
        <v>4.2900000000000001E-2</v>
      </c>
      <c r="P18">
        <v>0.24099999999999999</v>
      </c>
      <c r="Q18">
        <v>0.70199999999999996</v>
      </c>
      <c r="R18">
        <v>0.85199999999999998</v>
      </c>
      <c r="S18">
        <v>3522</v>
      </c>
      <c r="U18">
        <v>545</v>
      </c>
      <c r="V18">
        <v>31.6</v>
      </c>
      <c r="W18">
        <v>5.8000000000000003E-2</v>
      </c>
      <c r="X18">
        <v>0.27500000000000002</v>
      </c>
      <c r="Y18">
        <v>0.68300000000000005</v>
      </c>
      <c r="Z18">
        <v>0.88400000000000001</v>
      </c>
      <c r="AA18">
        <v>807</v>
      </c>
      <c r="AC18" s="15">
        <f t="shared" si="0"/>
        <v>0.14678899082568808</v>
      </c>
    </row>
    <row r="19" spans="1:29" x14ac:dyDescent="0.25">
      <c r="A19" s="1" t="s">
        <v>27</v>
      </c>
      <c r="C19">
        <v>26700</v>
      </c>
      <c r="E19">
        <v>396</v>
      </c>
      <c r="F19">
        <v>935</v>
      </c>
      <c r="G19">
        <v>2.36</v>
      </c>
      <c r="H19">
        <v>0.23499999999999999</v>
      </c>
      <c r="I19">
        <v>0.434</v>
      </c>
      <c r="J19">
        <v>0.61099999999999999</v>
      </c>
      <c r="K19">
        <v>7154</v>
      </c>
      <c r="M19">
        <v>212</v>
      </c>
      <c r="N19">
        <v>16.8</v>
      </c>
      <c r="O19">
        <v>7.9500000000000001E-2</v>
      </c>
      <c r="P19">
        <v>0.22500000000000001</v>
      </c>
      <c r="Q19">
        <v>0.753</v>
      </c>
      <c r="R19">
        <v>0.86799999999999999</v>
      </c>
      <c r="S19">
        <v>7346</v>
      </c>
      <c r="U19">
        <v>1821</v>
      </c>
      <c r="V19">
        <v>75.5</v>
      </c>
      <c r="W19">
        <v>4.1500000000000002E-2</v>
      </c>
      <c r="X19">
        <v>0.28100000000000003</v>
      </c>
      <c r="Y19">
        <v>0.67500000000000004</v>
      </c>
      <c r="Z19">
        <v>0.89600000000000002</v>
      </c>
      <c r="AA19">
        <v>1560</v>
      </c>
      <c r="AC19" s="15">
        <f t="shared" si="0"/>
        <v>0.11641954969796815</v>
      </c>
    </row>
    <row r="20" spans="1:29" x14ac:dyDescent="0.25">
      <c r="A20" s="1" t="s">
        <v>28</v>
      </c>
      <c r="C20">
        <v>13200</v>
      </c>
      <c r="E20">
        <v>91</v>
      </c>
      <c r="F20">
        <v>593</v>
      </c>
      <c r="G20">
        <v>6.52</v>
      </c>
      <c r="H20">
        <v>0.26900000000000002</v>
      </c>
      <c r="I20">
        <v>0.44400000000000001</v>
      </c>
      <c r="J20">
        <v>0.65700000000000003</v>
      </c>
      <c r="K20">
        <v>4813</v>
      </c>
      <c r="M20">
        <v>119</v>
      </c>
      <c r="N20">
        <v>9.07</v>
      </c>
      <c r="O20">
        <v>7.6300000000000007E-2</v>
      </c>
      <c r="P20">
        <v>0.219</v>
      </c>
      <c r="Q20">
        <v>0.75800000000000001</v>
      </c>
      <c r="R20">
        <v>0.86499999999999999</v>
      </c>
      <c r="S20">
        <v>7042</v>
      </c>
      <c r="U20">
        <v>978</v>
      </c>
      <c r="V20">
        <v>40.700000000000003</v>
      </c>
      <c r="W20">
        <v>4.1599999999999998E-2</v>
      </c>
      <c r="X20">
        <v>0.27200000000000002</v>
      </c>
      <c r="Y20">
        <v>0.69099999999999995</v>
      </c>
      <c r="Z20">
        <v>0.89200000000000002</v>
      </c>
      <c r="AA20">
        <v>1078</v>
      </c>
      <c r="AC20" s="15">
        <f t="shared" si="0"/>
        <v>0.12167689161554192</v>
      </c>
    </row>
    <row r="21" spans="1:29" x14ac:dyDescent="0.25">
      <c r="A21" s="1" t="s">
        <v>29</v>
      </c>
      <c r="C21">
        <v>56000</v>
      </c>
      <c r="E21">
        <v>553</v>
      </c>
      <c r="F21">
        <v>1529</v>
      </c>
      <c r="G21">
        <v>2.77</v>
      </c>
      <c r="H21">
        <v>0.26500000000000001</v>
      </c>
      <c r="I21">
        <v>0.45700000000000002</v>
      </c>
      <c r="J21">
        <v>0.67200000000000004</v>
      </c>
      <c r="K21">
        <v>5384</v>
      </c>
      <c r="M21">
        <v>267</v>
      </c>
      <c r="N21">
        <v>22.6</v>
      </c>
      <c r="O21">
        <v>8.48E-2</v>
      </c>
      <c r="P21">
        <v>0.224</v>
      </c>
      <c r="Q21">
        <v>0.75900000000000001</v>
      </c>
      <c r="R21">
        <v>0.872</v>
      </c>
      <c r="S21">
        <v>7440</v>
      </c>
      <c r="U21">
        <v>2287</v>
      </c>
      <c r="V21">
        <v>111</v>
      </c>
      <c r="W21">
        <v>4.8599999999999997E-2</v>
      </c>
      <c r="X21">
        <v>0.27900000000000003</v>
      </c>
      <c r="Y21">
        <v>0.68</v>
      </c>
      <c r="Z21">
        <v>0.89500000000000002</v>
      </c>
      <c r="AA21">
        <v>1102</v>
      </c>
      <c r="AC21" s="15">
        <f t="shared" si="0"/>
        <v>0.11674682990817666</v>
      </c>
    </row>
    <row r="22" spans="1:29" x14ac:dyDescent="0.25">
      <c r="A22" s="1" t="s">
        <v>30</v>
      </c>
      <c r="C22">
        <v>5421</v>
      </c>
      <c r="E22">
        <v>21</v>
      </c>
      <c r="F22">
        <v>178</v>
      </c>
      <c r="G22">
        <v>8.49</v>
      </c>
      <c r="H22">
        <v>0.16600000000000001</v>
      </c>
      <c r="I22">
        <v>0.46</v>
      </c>
      <c r="J22">
        <v>0.57599999999999996</v>
      </c>
      <c r="K22">
        <v>6721</v>
      </c>
      <c r="M22">
        <v>58</v>
      </c>
      <c r="N22">
        <v>4.88</v>
      </c>
      <c r="O22">
        <v>8.4199999999999997E-2</v>
      </c>
      <c r="P22">
        <v>0.23899999999999999</v>
      </c>
      <c r="Q22">
        <v>0.72599999999999998</v>
      </c>
      <c r="R22">
        <v>0.86099999999999999</v>
      </c>
      <c r="S22">
        <v>5796</v>
      </c>
      <c r="U22">
        <v>463</v>
      </c>
      <c r="V22">
        <v>24.3</v>
      </c>
      <c r="W22">
        <v>5.2600000000000001E-2</v>
      </c>
      <c r="X22">
        <v>0.27800000000000002</v>
      </c>
      <c r="Y22">
        <v>0.68100000000000005</v>
      </c>
      <c r="Z22">
        <v>0.89400000000000002</v>
      </c>
      <c r="AA22">
        <v>1305</v>
      </c>
      <c r="AC22" s="15">
        <f t="shared" si="0"/>
        <v>0.12526997840172785</v>
      </c>
    </row>
    <row r="23" spans="1:29" x14ac:dyDescent="0.25">
      <c r="A23" s="1" t="s">
        <v>31</v>
      </c>
      <c r="C23">
        <v>4508</v>
      </c>
      <c r="E23">
        <v>55</v>
      </c>
      <c r="F23">
        <v>169</v>
      </c>
      <c r="G23">
        <v>3.07</v>
      </c>
      <c r="H23">
        <v>0.27900000000000003</v>
      </c>
      <c r="I23">
        <v>0.40400000000000003</v>
      </c>
      <c r="J23">
        <v>0.66100000000000003</v>
      </c>
      <c r="K23">
        <v>7715</v>
      </c>
      <c r="M23">
        <v>70</v>
      </c>
      <c r="N23">
        <v>5.97</v>
      </c>
      <c r="O23">
        <v>8.5300000000000001E-2</v>
      </c>
      <c r="P23">
        <v>0.223</v>
      </c>
      <c r="Q23">
        <v>0.75800000000000001</v>
      </c>
      <c r="R23">
        <v>0.871</v>
      </c>
      <c r="S23">
        <v>6617</v>
      </c>
      <c r="U23">
        <v>364</v>
      </c>
      <c r="V23">
        <v>11.1</v>
      </c>
      <c r="W23">
        <v>3.04E-2</v>
      </c>
      <c r="X23">
        <v>0.29099999999999998</v>
      </c>
      <c r="Y23">
        <v>0.65900000000000003</v>
      </c>
      <c r="Z23">
        <v>0.89600000000000002</v>
      </c>
      <c r="AA23">
        <v>1987</v>
      </c>
      <c r="AC23" s="15">
        <f t="shared" si="0"/>
        <v>0.19230769230769232</v>
      </c>
    </row>
    <row r="24" spans="1:29" x14ac:dyDescent="0.25">
      <c r="A24" s="1" t="s">
        <v>32</v>
      </c>
      <c r="C24">
        <v>8524</v>
      </c>
      <c r="E24">
        <v>125</v>
      </c>
      <c r="F24">
        <v>262</v>
      </c>
      <c r="G24">
        <v>2.1</v>
      </c>
      <c r="H24">
        <v>0.29299999999999998</v>
      </c>
      <c r="I24">
        <v>0.42099999999999999</v>
      </c>
      <c r="J24">
        <v>0.65</v>
      </c>
      <c r="K24">
        <v>5568</v>
      </c>
      <c r="M24">
        <v>89</v>
      </c>
      <c r="N24">
        <v>7.2</v>
      </c>
      <c r="O24">
        <v>8.09E-2</v>
      </c>
      <c r="P24">
        <v>0.219</v>
      </c>
      <c r="Q24">
        <v>0.76</v>
      </c>
      <c r="R24">
        <v>0.86599999999999999</v>
      </c>
      <c r="S24">
        <v>6476</v>
      </c>
      <c r="U24">
        <v>552</v>
      </c>
      <c r="V24">
        <v>22.7</v>
      </c>
      <c r="W24">
        <v>4.1099999999999998E-2</v>
      </c>
      <c r="X24">
        <v>0.27100000000000002</v>
      </c>
      <c r="Y24">
        <v>0.68799999999999994</v>
      </c>
      <c r="Z24">
        <v>0.88400000000000001</v>
      </c>
      <c r="AA24">
        <v>1060</v>
      </c>
      <c r="AC24" s="15">
        <f t="shared" si="0"/>
        <v>0.16123188405797101</v>
      </c>
    </row>
    <row r="25" spans="1:29" x14ac:dyDescent="0.25">
      <c r="A25" s="1" t="s">
        <v>33</v>
      </c>
      <c r="C25">
        <v>10600</v>
      </c>
      <c r="E25">
        <v>64</v>
      </c>
      <c r="F25">
        <v>399</v>
      </c>
      <c r="G25">
        <v>6.24</v>
      </c>
      <c r="H25">
        <v>0.26400000000000001</v>
      </c>
      <c r="I25">
        <v>0.46100000000000002</v>
      </c>
      <c r="J25">
        <v>0.66600000000000004</v>
      </c>
      <c r="K25">
        <v>5151</v>
      </c>
      <c r="M25">
        <v>57</v>
      </c>
      <c r="N25">
        <v>4.5199999999999996</v>
      </c>
      <c r="O25">
        <v>7.9299999999999995E-2</v>
      </c>
      <c r="P25">
        <v>0.23499999999999999</v>
      </c>
      <c r="Q25">
        <v>0.73299999999999998</v>
      </c>
      <c r="R25">
        <v>0.872</v>
      </c>
      <c r="S25">
        <v>6947</v>
      </c>
      <c r="U25">
        <v>460</v>
      </c>
      <c r="V25">
        <v>19.399999999999999</v>
      </c>
      <c r="W25">
        <v>4.2200000000000001E-2</v>
      </c>
      <c r="X25">
        <v>0.27300000000000002</v>
      </c>
      <c r="Y25">
        <v>0.68700000000000006</v>
      </c>
      <c r="Z25">
        <v>0.89600000000000002</v>
      </c>
      <c r="AA25">
        <v>1360</v>
      </c>
      <c r="AC25" s="15">
        <f t="shared" si="0"/>
        <v>0.12391304347826088</v>
      </c>
    </row>
    <row r="26" spans="1:29" x14ac:dyDescent="0.25">
      <c r="A26" s="1" t="s">
        <v>34</v>
      </c>
      <c r="C26">
        <v>4070</v>
      </c>
      <c r="E26">
        <v>20</v>
      </c>
      <c r="F26">
        <v>252</v>
      </c>
      <c r="G26">
        <v>12.6</v>
      </c>
      <c r="H26">
        <v>0.29499999999999998</v>
      </c>
      <c r="I26">
        <v>0.379</v>
      </c>
      <c r="J26">
        <v>0.66800000000000004</v>
      </c>
      <c r="K26">
        <v>5670</v>
      </c>
      <c r="M26">
        <v>62</v>
      </c>
      <c r="N26">
        <v>5.47</v>
      </c>
      <c r="O26">
        <v>8.8300000000000003E-2</v>
      </c>
      <c r="P26">
        <v>0.246</v>
      </c>
      <c r="Q26">
        <v>0.71499999999999997</v>
      </c>
      <c r="R26">
        <v>0.86599999999999999</v>
      </c>
      <c r="S26">
        <v>7122</v>
      </c>
      <c r="U26">
        <v>365</v>
      </c>
      <c r="V26">
        <v>20.9</v>
      </c>
      <c r="W26">
        <v>5.7099999999999998E-2</v>
      </c>
      <c r="X26">
        <v>0.27500000000000002</v>
      </c>
      <c r="Y26">
        <v>0.68500000000000005</v>
      </c>
      <c r="Z26">
        <v>0.89800000000000002</v>
      </c>
      <c r="AA26">
        <v>1328</v>
      </c>
      <c r="AC26" s="15">
        <f t="shared" si="0"/>
        <v>0.16986301369863013</v>
      </c>
    </row>
    <row r="27" spans="1:29" x14ac:dyDescent="0.25">
      <c r="A27" s="1" t="s">
        <v>35</v>
      </c>
      <c r="C27">
        <v>6462</v>
      </c>
      <c r="E27">
        <v>94</v>
      </c>
      <c r="F27">
        <v>147</v>
      </c>
      <c r="G27">
        <v>1.57</v>
      </c>
      <c r="H27">
        <v>0.249</v>
      </c>
      <c r="I27">
        <v>0.436</v>
      </c>
      <c r="J27">
        <v>0.64900000000000002</v>
      </c>
      <c r="K27">
        <v>4058</v>
      </c>
      <c r="M27">
        <v>35</v>
      </c>
      <c r="N27">
        <v>2.8</v>
      </c>
      <c r="O27">
        <v>0.08</v>
      </c>
      <c r="P27">
        <v>0.23699999999999999</v>
      </c>
      <c r="Q27">
        <v>0.73499999999999999</v>
      </c>
      <c r="R27">
        <v>0.87</v>
      </c>
      <c r="S27">
        <v>7749</v>
      </c>
      <c r="U27">
        <v>335</v>
      </c>
      <c r="V27">
        <v>17</v>
      </c>
      <c r="W27">
        <v>5.0799999999999998E-2</v>
      </c>
      <c r="X27">
        <v>0.28599999999999998</v>
      </c>
      <c r="Y27">
        <v>0.66600000000000004</v>
      </c>
      <c r="Z27">
        <v>0.90200000000000002</v>
      </c>
      <c r="AA27">
        <v>1184</v>
      </c>
      <c r="AC27" s="15">
        <f t="shared" si="0"/>
        <v>0.1044776119402985</v>
      </c>
    </row>
    <row r="28" spans="1:29" x14ac:dyDescent="0.25">
      <c r="A28" s="1" t="s">
        <v>36</v>
      </c>
      <c r="C28">
        <v>6083</v>
      </c>
      <c r="E28">
        <v>144</v>
      </c>
      <c r="F28">
        <v>144</v>
      </c>
      <c r="G28">
        <v>1</v>
      </c>
      <c r="H28">
        <v>0.29899999999999999</v>
      </c>
      <c r="I28">
        <v>0.44</v>
      </c>
      <c r="J28">
        <v>0.67300000000000004</v>
      </c>
      <c r="K28">
        <v>4041</v>
      </c>
      <c r="M28">
        <v>23</v>
      </c>
      <c r="N28">
        <v>1.45</v>
      </c>
      <c r="O28">
        <v>6.3E-2</v>
      </c>
      <c r="P28">
        <v>0.22600000000000001</v>
      </c>
      <c r="Q28">
        <v>0.73699999999999999</v>
      </c>
      <c r="R28">
        <v>0.871</v>
      </c>
      <c r="S28">
        <v>7328</v>
      </c>
      <c r="U28">
        <v>386</v>
      </c>
      <c r="V28">
        <v>16</v>
      </c>
      <c r="W28">
        <v>4.1500000000000002E-2</v>
      </c>
      <c r="X28">
        <v>0.28999999999999998</v>
      </c>
      <c r="Y28">
        <v>0.66</v>
      </c>
      <c r="Z28">
        <v>0.89400000000000002</v>
      </c>
      <c r="AA28">
        <v>1068</v>
      </c>
      <c r="AC28" s="15">
        <f t="shared" si="0"/>
        <v>5.9585492227979271E-2</v>
      </c>
    </row>
    <row r="29" spans="1:29" x14ac:dyDescent="0.25">
      <c r="A29" s="1" t="s">
        <v>37</v>
      </c>
      <c r="C29">
        <v>9876</v>
      </c>
      <c r="E29">
        <v>153</v>
      </c>
      <c r="F29">
        <v>491</v>
      </c>
      <c r="G29">
        <v>3.21</v>
      </c>
      <c r="H29">
        <v>0.246</v>
      </c>
      <c r="I29">
        <v>0.46</v>
      </c>
      <c r="J29">
        <v>0.64800000000000002</v>
      </c>
      <c r="K29">
        <v>3664</v>
      </c>
      <c r="M29">
        <v>48</v>
      </c>
      <c r="N29">
        <v>2.95</v>
      </c>
      <c r="O29">
        <v>6.1400000000000003E-2</v>
      </c>
      <c r="P29">
        <v>0.23100000000000001</v>
      </c>
      <c r="Q29">
        <v>0.755</v>
      </c>
      <c r="R29">
        <v>0.879</v>
      </c>
      <c r="S29">
        <v>12000</v>
      </c>
      <c r="U29">
        <v>1054</v>
      </c>
      <c r="V29">
        <v>59.7</v>
      </c>
      <c r="W29">
        <v>5.67E-2</v>
      </c>
      <c r="X29">
        <v>0.28999999999999998</v>
      </c>
      <c r="Y29">
        <v>0.65900000000000003</v>
      </c>
      <c r="Z29">
        <v>0.90200000000000002</v>
      </c>
      <c r="AA29">
        <v>792</v>
      </c>
      <c r="AC29" s="15">
        <f t="shared" si="0"/>
        <v>4.5540796963946868E-2</v>
      </c>
    </row>
    <row r="30" spans="1:29" x14ac:dyDescent="0.25">
      <c r="A30" s="1" t="s">
        <v>38</v>
      </c>
      <c r="C30">
        <v>13900</v>
      </c>
      <c r="E30">
        <v>436</v>
      </c>
      <c r="F30">
        <v>600</v>
      </c>
      <c r="G30">
        <v>1.38</v>
      </c>
      <c r="H30">
        <v>0.311</v>
      </c>
      <c r="I30">
        <v>0.42899999999999999</v>
      </c>
      <c r="J30">
        <v>0.68400000000000005</v>
      </c>
      <c r="K30">
        <v>3264</v>
      </c>
      <c r="M30">
        <v>97</v>
      </c>
      <c r="N30">
        <v>5.63</v>
      </c>
      <c r="O30">
        <v>5.8000000000000003E-2</v>
      </c>
      <c r="P30">
        <v>0.22700000000000001</v>
      </c>
      <c r="Q30">
        <v>0.74199999999999999</v>
      </c>
      <c r="R30">
        <v>0.86399999999999999</v>
      </c>
      <c r="S30">
        <v>7009</v>
      </c>
      <c r="U30">
        <v>1391</v>
      </c>
      <c r="V30">
        <v>61.1</v>
      </c>
      <c r="W30">
        <v>4.3900000000000002E-2</v>
      </c>
      <c r="X30">
        <v>0.28100000000000003</v>
      </c>
      <c r="Y30">
        <v>0.67400000000000004</v>
      </c>
      <c r="Z30">
        <v>0.89300000000000002</v>
      </c>
      <c r="AA30">
        <v>651</v>
      </c>
      <c r="AC30" s="15">
        <f t="shared" si="0"/>
        <v>6.9734004313443565E-2</v>
      </c>
    </row>
    <row r="31" spans="1:29" x14ac:dyDescent="0.25">
      <c r="A31" s="1" t="s">
        <v>39</v>
      </c>
      <c r="C31">
        <v>14300</v>
      </c>
      <c r="E31">
        <v>228</v>
      </c>
      <c r="F31">
        <v>361</v>
      </c>
      <c r="G31">
        <v>1.59</v>
      </c>
      <c r="H31">
        <v>0.252</v>
      </c>
      <c r="I31">
        <v>0.42599999999999999</v>
      </c>
      <c r="J31">
        <v>0.63200000000000001</v>
      </c>
      <c r="K31">
        <v>3712</v>
      </c>
      <c r="M31">
        <v>78</v>
      </c>
      <c r="N31">
        <v>6.08</v>
      </c>
      <c r="O31">
        <v>7.8E-2</v>
      </c>
      <c r="P31">
        <v>0.22600000000000001</v>
      </c>
      <c r="Q31">
        <v>0.754</v>
      </c>
      <c r="R31">
        <v>0.86699999999999999</v>
      </c>
      <c r="S31">
        <v>7990</v>
      </c>
      <c r="U31">
        <v>639</v>
      </c>
      <c r="V31">
        <v>24.9</v>
      </c>
      <c r="W31">
        <v>3.9E-2</v>
      </c>
      <c r="X31">
        <v>0.28899999999999998</v>
      </c>
      <c r="Y31">
        <v>0.66100000000000003</v>
      </c>
      <c r="Z31">
        <v>0.90300000000000002</v>
      </c>
      <c r="AA31">
        <v>1250</v>
      </c>
      <c r="AC31" s="15">
        <f t="shared" si="0"/>
        <v>0.12206572769953052</v>
      </c>
    </row>
    <row r="32" spans="1:29" x14ac:dyDescent="0.25">
      <c r="A32" s="1" t="s">
        <v>40</v>
      </c>
      <c r="C32">
        <v>10400</v>
      </c>
      <c r="E32">
        <v>212</v>
      </c>
      <c r="F32">
        <v>449</v>
      </c>
      <c r="G32">
        <v>2.12</v>
      </c>
      <c r="H32">
        <v>0.249</v>
      </c>
      <c r="I32">
        <v>0.44700000000000001</v>
      </c>
      <c r="J32">
        <v>0.65100000000000002</v>
      </c>
      <c r="K32">
        <v>2742</v>
      </c>
      <c r="M32">
        <v>41</v>
      </c>
      <c r="N32">
        <v>2.11</v>
      </c>
      <c r="O32">
        <v>5.1499999999999997E-2</v>
      </c>
      <c r="P32">
        <v>0.246</v>
      </c>
      <c r="Q32">
        <v>0.71199999999999997</v>
      </c>
      <c r="R32">
        <v>0.873</v>
      </c>
      <c r="S32">
        <v>6514</v>
      </c>
      <c r="U32">
        <v>710</v>
      </c>
      <c r="V32">
        <v>28.9</v>
      </c>
      <c r="W32">
        <v>4.07E-2</v>
      </c>
      <c r="X32">
        <v>0.28499999999999998</v>
      </c>
      <c r="Y32">
        <v>0.66500000000000004</v>
      </c>
      <c r="Z32">
        <v>0.90600000000000003</v>
      </c>
      <c r="AA32">
        <v>771</v>
      </c>
      <c r="AC32" s="15">
        <f t="shared" si="0"/>
        <v>5.7746478873239436E-2</v>
      </c>
    </row>
    <row r="33" spans="1:29" x14ac:dyDescent="0.25">
      <c r="A33" s="1" t="s">
        <v>41</v>
      </c>
      <c r="C33">
        <v>21900</v>
      </c>
      <c r="D33" s="1"/>
      <c r="E33">
        <v>474</v>
      </c>
      <c r="F33">
        <v>770</v>
      </c>
      <c r="G33">
        <v>1.62</v>
      </c>
      <c r="H33">
        <v>0.248</v>
      </c>
      <c r="I33">
        <v>0.436</v>
      </c>
      <c r="J33">
        <v>0.65200000000000002</v>
      </c>
      <c r="K33">
        <v>3280</v>
      </c>
      <c r="M33">
        <v>120</v>
      </c>
      <c r="N33">
        <v>8.06</v>
      </c>
      <c r="O33">
        <v>6.7100000000000007E-2</v>
      </c>
      <c r="P33">
        <v>0.24</v>
      </c>
      <c r="Q33">
        <v>0.72</v>
      </c>
      <c r="R33">
        <v>0.86499999999999999</v>
      </c>
      <c r="S33">
        <v>5702</v>
      </c>
      <c r="U33">
        <v>1396</v>
      </c>
      <c r="V33">
        <v>62.4</v>
      </c>
      <c r="W33">
        <v>4.4699999999999997E-2</v>
      </c>
      <c r="X33">
        <v>0.28299999999999997</v>
      </c>
      <c r="Y33">
        <v>0.67100000000000004</v>
      </c>
      <c r="Z33">
        <v>0.90400000000000003</v>
      </c>
      <c r="AA33">
        <v>790</v>
      </c>
      <c r="AC33" s="15">
        <f t="shared" si="0"/>
        <v>8.5959885386819479E-2</v>
      </c>
    </row>
    <row r="34" spans="1:29" x14ac:dyDescent="0.25">
      <c r="A34" s="1" t="s">
        <v>42</v>
      </c>
      <c r="C34">
        <v>7392</v>
      </c>
      <c r="D34" s="1"/>
      <c r="E34">
        <v>130</v>
      </c>
      <c r="F34">
        <v>255</v>
      </c>
      <c r="G34">
        <v>1.96</v>
      </c>
      <c r="H34">
        <v>0.246</v>
      </c>
      <c r="I34">
        <v>0.46100000000000002</v>
      </c>
      <c r="J34">
        <v>0.61799999999999999</v>
      </c>
      <c r="K34">
        <v>4466</v>
      </c>
      <c r="M34">
        <v>65</v>
      </c>
      <c r="N34">
        <v>4.03</v>
      </c>
      <c r="O34">
        <v>6.2E-2</v>
      </c>
      <c r="P34">
        <v>0.23499999999999999</v>
      </c>
      <c r="Q34">
        <v>0.72399999999999998</v>
      </c>
      <c r="R34">
        <v>0.85699999999999998</v>
      </c>
      <c r="S34">
        <v>6083</v>
      </c>
      <c r="U34">
        <v>624</v>
      </c>
      <c r="V34">
        <v>24.8</v>
      </c>
      <c r="W34">
        <v>3.9699999999999999E-2</v>
      </c>
      <c r="X34">
        <v>0.29399999999999998</v>
      </c>
      <c r="Y34">
        <v>0.65300000000000002</v>
      </c>
      <c r="Z34">
        <v>0.90200000000000002</v>
      </c>
      <c r="AA34">
        <v>1065</v>
      </c>
      <c r="AC34" s="15">
        <f t="shared" si="0"/>
        <v>0.10416666666666667</v>
      </c>
    </row>
    <row r="35" spans="1:29" x14ac:dyDescent="0.25">
      <c r="A35" s="1" t="s">
        <v>43</v>
      </c>
      <c r="C35">
        <v>6454</v>
      </c>
      <c r="D35" s="1"/>
      <c r="E35">
        <v>94</v>
      </c>
      <c r="F35">
        <v>257</v>
      </c>
      <c r="G35">
        <v>2.73</v>
      </c>
      <c r="H35">
        <v>0.28199999999999997</v>
      </c>
      <c r="I35">
        <v>0.46300000000000002</v>
      </c>
      <c r="J35">
        <v>0.67</v>
      </c>
      <c r="K35">
        <v>4017</v>
      </c>
      <c r="M35">
        <v>93</v>
      </c>
      <c r="N35">
        <v>5.73</v>
      </c>
      <c r="O35">
        <v>6.1600000000000002E-2</v>
      </c>
      <c r="P35">
        <v>0.23499999999999999</v>
      </c>
      <c r="Q35">
        <v>0.71399999999999997</v>
      </c>
      <c r="R35">
        <v>0.85699999999999998</v>
      </c>
      <c r="S35">
        <v>5199</v>
      </c>
      <c r="U35">
        <v>441</v>
      </c>
      <c r="V35">
        <v>20</v>
      </c>
      <c r="W35">
        <v>4.5400000000000003E-2</v>
      </c>
      <c r="X35">
        <v>0.28799999999999998</v>
      </c>
      <c r="Y35">
        <v>0.65900000000000003</v>
      </c>
      <c r="Z35">
        <v>0.91</v>
      </c>
      <c r="AA35">
        <v>765</v>
      </c>
      <c r="AC35" s="15">
        <f t="shared" si="0"/>
        <v>0.21088435374149661</v>
      </c>
    </row>
    <row r="36" spans="1:29" x14ac:dyDescent="0.25">
      <c r="A36" s="1" t="s">
        <v>44</v>
      </c>
      <c r="C36">
        <v>15400</v>
      </c>
      <c r="D36" s="1"/>
      <c r="E36">
        <v>320</v>
      </c>
      <c r="F36">
        <v>880</v>
      </c>
      <c r="G36">
        <v>2.75</v>
      </c>
      <c r="H36">
        <v>0.28499999999999998</v>
      </c>
      <c r="I36">
        <v>0.42</v>
      </c>
      <c r="J36">
        <v>0.66800000000000004</v>
      </c>
      <c r="K36">
        <v>3098</v>
      </c>
      <c r="M36">
        <v>135</v>
      </c>
      <c r="N36">
        <v>7.2</v>
      </c>
      <c r="O36">
        <v>5.3400000000000003E-2</v>
      </c>
      <c r="P36">
        <v>0.23799999999999999</v>
      </c>
      <c r="Q36">
        <v>0.72299999999999998</v>
      </c>
      <c r="R36">
        <v>0.86299999999999999</v>
      </c>
      <c r="S36">
        <v>6600</v>
      </c>
      <c r="U36">
        <v>1074</v>
      </c>
      <c r="V36">
        <v>41.4</v>
      </c>
      <c r="W36">
        <v>3.8600000000000002E-2</v>
      </c>
      <c r="X36">
        <v>0.28000000000000003</v>
      </c>
      <c r="Y36">
        <v>0.67700000000000005</v>
      </c>
      <c r="Z36">
        <v>0.90200000000000002</v>
      </c>
      <c r="AA36">
        <v>1487</v>
      </c>
      <c r="AC36" s="15">
        <f t="shared" si="0"/>
        <v>0.12569832402234637</v>
      </c>
    </row>
    <row r="37" spans="1:29" x14ac:dyDescent="0.25">
      <c r="A37" s="1" t="s">
        <v>45</v>
      </c>
      <c r="C37">
        <v>6891</v>
      </c>
      <c r="E37">
        <v>119</v>
      </c>
      <c r="F37">
        <v>225</v>
      </c>
      <c r="G37">
        <v>1.89</v>
      </c>
      <c r="H37">
        <v>0.25700000000000001</v>
      </c>
      <c r="I37">
        <v>0.46</v>
      </c>
      <c r="J37">
        <v>0.63500000000000001</v>
      </c>
      <c r="K37">
        <v>3779</v>
      </c>
      <c r="M37">
        <v>77</v>
      </c>
      <c r="N37">
        <v>6.3</v>
      </c>
      <c r="O37">
        <v>8.1799999999999998E-2</v>
      </c>
      <c r="P37">
        <v>0.22900000000000001</v>
      </c>
      <c r="Q37">
        <v>0.74399999999999999</v>
      </c>
      <c r="R37">
        <v>0.86299999999999999</v>
      </c>
      <c r="S37">
        <v>6200</v>
      </c>
      <c r="U37">
        <v>494</v>
      </c>
      <c r="V37">
        <v>19.8</v>
      </c>
      <c r="W37">
        <v>4.0099999999999997E-2</v>
      </c>
      <c r="X37">
        <v>0.28000000000000003</v>
      </c>
      <c r="Y37">
        <v>0.67700000000000005</v>
      </c>
      <c r="Z37">
        <v>0.89700000000000002</v>
      </c>
      <c r="AA37">
        <v>1187</v>
      </c>
      <c r="AC37" s="15">
        <f t="shared" si="0"/>
        <v>0.15587044534412955</v>
      </c>
    </row>
    <row r="38" spans="1:29" x14ac:dyDescent="0.25">
      <c r="A38" s="1"/>
    </row>
    <row r="39" spans="1:29" x14ac:dyDescent="0.25">
      <c r="A39" s="1"/>
      <c r="C39" s="14"/>
    </row>
    <row r="40" spans="1:29" x14ac:dyDescent="0.25">
      <c r="A40" s="1"/>
      <c r="C40" s="14"/>
    </row>
    <row r="41" spans="1:29" x14ac:dyDescent="0.25">
      <c r="A41" s="1"/>
      <c r="C41" s="14"/>
    </row>
    <row r="42" spans="1:29" x14ac:dyDescent="0.25">
      <c r="A42" s="1"/>
      <c r="C42" s="14"/>
      <c r="D42" s="1"/>
    </row>
    <row r="43" spans="1:29" x14ac:dyDescent="0.25">
      <c r="A43" s="1"/>
      <c r="C43" s="14"/>
      <c r="D43" s="1"/>
    </row>
    <row r="44" spans="1:29" x14ac:dyDescent="0.25">
      <c r="A44" s="1"/>
      <c r="C44" s="14"/>
      <c r="D44" s="1"/>
    </row>
    <row r="45" spans="1:29" x14ac:dyDescent="0.25">
      <c r="A45" s="1"/>
      <c r="C45" s="14"/>
    </row>
    <row r="46" spans="1:29" x14ac:dyDescent="0.25">
      <c r="A46" s="1"/>
      <c r="C46" s="14"/>
    </row>
    <row r="47" spans="1:29" x14ac:dyDescent="0.25">
      <c r="A47" s="1"/>
      <c r="C47" s="14"/>
    </row>
    <row r="48" spans="1:29" x14ac:dyDescent="0.25">
      <c r="A48" s="1"/>
      <c r="C48" s="14"/>
    </row>
    <row r="49" spans="1:29" x14ac:dyDescent="0.25">
      <c r="A49" s="1"/>
      <c r="C49" s="14"/>
      <c r="D49" s="1"/>
    </row>
    <row r="50" spans="1:29" x14ac:dyDescent="0.25">
      <c r="A50" s="1"/>
      <c r="C50" s="14"/>
      <c r="D50" s="1"/>
    </row>
    <row r="51" spans="1:29" x14ac:dyDescent="0.25">
      <c r="A51" s="1"/>
      <c r="C51" s="14"/>
      <c r="D51" s="1"/>
    </row>
    <row r="52" spans="1:29" x14ac:dyDescent="0.25">
      <c r="A52" s="1"/>
      <c r="C52" s="14"/>
      <c r="D52" s="1"/>
    </row>
    <row r="54" spans="1:29" x14ac:dyDescent="0.25">
      <c r="B54" s="5" t="s">
        <v>5</v>
      </c>
      <c r="C54" s="7">
        <f>AVERAGE(C6:C52)</f>
        <v>16879.75</v>
      </c>
      <c r="D54" s="5"/>
      <c r="E54" s="6">
        <f>AVERAGE(E6:E52)</f>
        <v>270.375</v>
      </c>
      <c r="F54" s="6">
        <f t="shared" ref="F54:AC54" si="1">AVERAGE(F6:F52)</f>
        <v>582.71875</v>
      </c>
      <c r="G54" s="6">
        <f t="shared" si="1"/>
        <v>2.9609375</v>
      </c>
      <c r="H54" s="6">
        <f t="shared" si="1"/>
        <v>0.26309374999999996</v>
      </c>
      <c r="I54" s="6">
        <f t="shared" si="1"/>
        <v>0.44065625000000003</v>
      </c>
      <c r="J54" s="6">
        <f>AVERAGE(J6:J52)</f>
        <v>0.64968750000000008</v>
      </c>
      <c r="K54" s="6">
        <f>AVERAGE(K6:K52)</f>
        <v>3788.90625</v>
      </c>
      <c r="L54" s="6"/>
      <c r="M54" s="6">
        <f t="shared" si="1"/>
        <v>103.25</v>
      </c>
      <c r="N54" s="6">
        <f t="shared" si="1"/>
        <v>7.7740624999999994</v>
      </c>
      <c r="O54" s="6">
        <f t="shared" si="1"/>
        <v>7.3128124999999974E-2</v>
      </c>
      <c r="P54" s="6">
        <f t="shared" si="1"/>
        <v>0.22990625000000006</v>
      </c>
      <c r="Q54" s="6">
        <f t="shared" si="1"/>
        <v>0.74124999999999985</v>
      </c>
      <c r="R54" s="6">
        <f t="shared" si="1"/>
        <v>0.86762499999999998</v>
      </c>
      <c r="S54" s="6">
        <f t="shared" si="1"/>
        <v>7207.0625</v>
      </c>
      <c r="T54" s="6"/>
      <c r="U54" s="6">
        <f>AVERAGE(U6:U52)</f>
        <v>917.875</v>
      </c>
      <c r="V54" s="6">
        <f t="shared" si="1"/>
        <v>40.65312500000001</v>
      </c>
      <c r="W54" s="6">
        <f t="shared" si="1"/>
        <v>4.5303125000000007E-2</v>
      </c>
      <c r="X54" s="6">
        <f t="shared" si="1"/>
        <v>0.28034374999999995</v>
      </c>
      <c r="Y54" s="6">
        <f t="shared" si="1"/>
        <v>0.67596875000000001</v>
      </c>
      <c r="Z54" s="6">
        <f t="shared" si="1"/>
        <v>0.89756250000000004</v>
      </c>
      <c r="AA54" s="6">
        <f t="shared" si="1"/>
        <v>1183.15625</v>
      </c>
      <c r="AB54" s="6"/>
      <c r="AC54" s="6">
        <f t="shared" si="1"/>
        <v>0.11625162312463783</v>
      </c>
    </row>
    <row r="58" spans="1:29" x14ac:dyDescent="0.25">
      <c r="L58">
        <f>79-17</f>
        <v>62</v>
      </c>
    </row>
    <row r="59" spans="1:29" x14ac:dyDescent="0.25">
      <c r="L59">
        <f>L58/25</f>
        <v>2.48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Dane Michael Wolf</cp:lastModifiedBy>
  <dcterms:created xsi:type="dcterms:W3CDTF">2015-06-05T18:17:20Z</dcterms:created>
  <dcterms:modified xsi:type="dcterms:W3CDTF">2024-03-29T14:05:06Z</dcterms:modified>
</cp:coreProperties>
</file>