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25012024\Fibroblasts No FBS EdU\7 hr\"/>
    </mc:Choice>
  </mc:AlternateContent>
  <xr:revisionPtr revIDLastSave="0" documentId="13_ncr:1_{ABF24840-D26E-490F-A90B-379A7FD3702F}" xr6:coauthVersionLast="47" xr6:coauthVersionMax="47" xr10:uidLastSave="{00000000-0000-0000-0000-000000000000}"/>
  <bookViews>
    <workbookView xWindow="5745" yWindow="915" windowWidth="31575" windowHeight="17700" xr2:uid="{00000000-000D-0000-FFFF-FFFF00000000}"/>
  </bookViews>
  <sheets>
    <sheet name="7 h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6" i="2" l="1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 l="1"/>
  <c r="AC18" i="2"/>
  <c r="AC17" i="2"/>
  <c r="AC16" i="2"/>
  <c r="AC15" i="2"/>
  <c r="AC14" i="2"/>
  <c r="AC13" i="2"/>
  <c r="AC12" i="2"/>
  <c r="AC11" i="2"/>
  <c r="AC10" i="2"/>
  <c r="AA54" i="2"/>
  <c r="S54" i="2"/>
  <c r="K54" i="2"/>
  <c r="J54" i="2"/>
  <c r="U54" i="2"/>
  <c r="L58" i="2"/>
  <c r="L59" i="2" s="1"/>
  <c r="C54" i="2" l="1"/>
  <c r="AC7" i="2"/>
  <c r="AC8" i="2"/>
  <c r="AC9" i="2"/>
  <c r="AC6" i="2"/>
  <c r="F54" i="2"/>
  <c r="G54" i="2"/>
  <c r="H54" i="2"/>
  <c r="I54" i="2"/>
  <c r="M54" i="2"/>
  <c r="N54" i="2"/>
  <c r="O54" i="2"/>
  <c r="P54" i="2"/>
  <c r="Q54" i="2"/>
  <c r="R54" i="2"/>
  <c r="V54" i="2"/>
  <c r="W54" i="2"/>
  <c r="X54" i="2"/>
  <c r="Y54" i="2"/>
  <c r="Z54" i="2"/>
  <c r="E54" i="2"/>
  <c r="AC54" i="2" l="1"/>
</calcChain>
</file>

<file path=xl/sharedStrings.xml><?xml version="1.0" encoding="utf-8"?>
<sst xmlns="http://schemas.openxmlformats.org/spreadsheetml/2006/main" count="59" uniqueCount="45">
  <si>
    <t>count</t>
  </si>
  <si>
    <t>Cell name</t>
  </si>
  <si>
    <t>Mitochondria</t>
  </si>
  <si>
    <t>EdU</t>
  </si>
  <si>
    <t>DNA</t>
  </si>
  <si>
    <t>Ave</t>
  </si>
  <si>
    <t>EdU/DNA</t>
  </si>
  <si>
    <t>Cell volume</t>
  </si>
  <si>
    <t>total volume</t>
  </si>
  <si>
    <t xml:space="preserve">average volume </t>
  </si>
  <si>
    <t>ellipticity (oblate)</t>
  </si>
  <si>
    <t>ellipticity (prolate)</t>
  </si>
  <si>
    <t>sphericity</t>
  </si>
  <si>
    <t>Mean intensity</t>
  </si>
  <si>
    <t>10-1-1</t>
  </si>
  <si>
    <t>10-1-2</t>
  </si>
  <si>
    <t>10-1-3</t>
  </si>
  <si>
    <t>10-1-4</t>
  </si>
  <si>
    <t>10-1-5</t>
  </si>
  <si>
    <t>29-1-1</t>
  </si>
  <si>
    <t>29-1-2</t>
  </si>
  <si>
    <t>29-1-3</t>
  </si>
  <si>
    <t>29-1-4</t>
  </si>
  <si>
    <t>29-1-5</t>
  </si>
  <si>
    <t>29-1-6</t>
  </si>
  <si>
    <t>45-1-1</t>
  </si>
  <si>
    <t>45-1-2</t>
  </si>
  <si>
    <t>45-1-3</t>
  </si>
  <si>
    <t>45-1-4</t>
  </si>
  <si>
    <t>45-1-5</t>
  </si>
  <si>
    <t>45-1-6</t>
  </si>
  <si>
    <t>45-1-7</t>
  </si>
  <si>
    <t>45-1-8</t>
  </si>
  <si>
    <t>45-1-9</t>
  </si>
  <si>
    <t>45-1-10</t>
  </si>
  <si>
    <t>54-1-1</t>
  </si>
  <si>
    <t>54-1-2</t>
  </si>
  <si>
    <t>54-1-3</t>
  </si>
  <si>
    <t>54-1-4</t>
  </si>
  <si>
    <t>54-1-5</t>
  </si>
  <si>
    <t>59-1-1</t>
  </si>
  <si>
    <t>59-1-2</t>
  </si>
  <si>
    <t>59-1-3</t>
  </si>
  <si>
    <t>59-1-4</t>
  </si>
  <si>
    <t>59-1-5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</si>
</sst>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5">
    <xf numFmtId="0" fontId="0" fillId="0" borderId="0" xfId="0"/>
    <xf numFmtId="49" fontId="0" fillId="0" borderId="0" xfId="0" applyNumberFormat="1"/>
    <xf numFmtId="0" fontId="3" fillId="3" borderId="0" xfId="2" applyNumberFormat="1"/>
    <xf numFmtId="0" fontId="5" fillId="5" borderId="1" xfId="4" applyNumberFormat="1"/>
    <xf numFmtId="0" fontId="2" fillId="2" borderId="0" xfId="1" applyNumberFormat="1"/>
    <xf numFmtId="49" fontId="4" fillId="4" borderId="0" xfId="3" applyNumberFormat="1"/>
    <xf numFmtId="0" fontId="4" fillId="4" borderId="0" xfId="3" applyNumberFormat="1"/>
    <xf numFmtId="0" fontId="4" fillId="4" borderId="0" xfId="3"/>
    <xf numFmtId="0" fontId="0" fillId="0" borderId="0" xfId="0" applyAlignment="1">
      <alignment wrapText="1"/>
    </xf>
    <xf numFmtId="0" fontId="3" fillId="3" borderId="0" xfId="2" applyNumberFormat="1" applyAlignment="1">
      <alignment wrapText="1"/>
    </xf>
    <xf numFmtId="0" fontId="5" fillId="5" borderId="1" xfId="4" applyNumberFormat="1" applyAlignment="1">
      <alignment wrapText="1"/>
    </xf>
    <xf numFmtId="0" fontId="0" fillId="6" borderId="2" xfId="5" applyFont="1" applyAlignment="1">
      <alignment wrapText="1"/>
    </xf>
    <xf numFmtId="0" fontId="2" fillId="2" borderId="1" xfId="1" applyNumberFormat="1" applyBorder="1" applyAlignment="1">
      <alignment wrapText="1"/>
    </xf>
    <xf numFmtId="0" fontId="2" fillId="2" borderId="0" xfId="1" applyNumberFormat="1" applyBorder="1" applyAlignment="1">
      <alignment wrapText="1"/>
    </xf>
    <xf numFmtId="2" fontId="0" fillId="0" borderId="0" xfId="0" applyNumberFormat="1"/>
  </cellXfs>
  <cellStyles count="6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 hr'!$C$6:$C$38</c:f>
              <c:numCache>
                <c:formatCode>General</c:formatCode>
                <c:ptCount val="33"/>
                <c:pt idx="0">
                  <c:v>88000</c:v>
                </c:pt>
                <c:pt idx="1">
                  <c:v>15900</c:v>
                </c:pt>
                <c:pt idx="2">
                  <c:v>10800</c:v>
                </c:pt>
                <c:pt idx="3">
                  <c:v>9960</c:v>
                </c:pt>
                <c:pt idx="4">
                  <c:v>12800</c:v>
                </c:pt>
                <c:pt idx="5">
                  <c:v>9372</c:v>
                </c:pt>
                <c:pt idx="6">
                  <c:v>5525</c:v>
                </c:pt>
                <c:pt idx="7">
                  <c:v>6676</c:v>
                </c:pt>
                <c:pt idx="8">
                  <c:v>28100</c:v>
                </c:pt>
                <c:pt idx="9">
                  <c:v>11600</c:v>
                </c:pt>
                <c:pt idx="10">
                  <c:v>3445</c:v>
                </c:pt>
                <c:pt idx="11">
                  <c:v>11700</c:v>
                </c:pt>
                <c:pt idx="12">
                  <c:v>7265</c:v>
                </c:pt>
                <c:pt idx="13">
                  <c:v>2606</c:v>
                </c:pt>
                <c:pt idx="14">
                  <c:v>6137</c:v>
                </c:pt>
                <c:pt idx="15">
                  <c:v>49500</c:v>
                </c:pt>
                <c:pt idx="16">
                  <c:v>5619</c:v>
                </c:pt>
                <c:pt idx="17">
                  <c:v>6998</c:v>
                </c:pt>
                <c:pt idx="18">
                  <c:v>5683</c:v>
                </c:pt>
                <c:pt idx="19">
                  <c:v>10000</c:v>
                </c:pt>
                <c:pt idx="20">
                  <c:v>8433</c:v>
                </c:pt>
                <c:pt idx="21">
                  <c:v>20900</c:v>
                </c:pt>
                <c:pt idx="22">
                  <c:v>27800</c:v>
                </c:pt>
                <c:pt idx="23">
                  <c:v>14400</c:v>
                </c:pt>
                <c:pt idx="24">
                  <c:v>28700</c:v>
                </c:pt>
                <c:pt idx="25">
                  <c:v>15500</c:v>
                </c:pt>
                <c:pt idx="26">
                  <c:v>15500</c:v>
                </c:pt>
                <c:pt idx="27">
                  <c:v>37600</c:v>
                </c:pt>
                <c:pt idx="28">
                  <c:v>14100</c:v>
                </c:pt>
                <c:pt idx="29">
                  <c:v>11300</c:v>
                </c:pt>
                <c:pt idx="30">
                  <c:v>13600</c:v>
                </c:pt>
              </c:numCache>
            </c:numRef>
          </c:xVal>
          <c:yVal>
            <c:numRef>
              <c:f>'7 hr'!$U$6:$U$38</c:f>
              <c:numCache>
                <c:formatCode>General</c:formatCode>
                <c:ptCount val="33"/>
                <c:pt idx="0">
                  <c:v>3148</c:v>
                </c:pt>
                <c:pt idx="1">
                  <c:v>697</c:v>
                </c:pt>
                <c:pt idx="2">
                  <c:v>571</c:v>
                </c:pt>
                <c:pt idx="3">
                  <c:v>509</c:v>
                </c:pt>
                <c:pt idx="4">
                  <c:v>550</c:v>
                </c:pt>
                <c:pt idx="5">
                  <c:v>614</c:v>
                </c:pt>
                <c:pt idx="6">
                  <c:v>439</c:v>
                </c:pt>
                <c:pt idx="7">
                  <c:v>501</c:v>
                </c:pt>
                <c:pt idx="8">
                  <c:v>1507</c:v>
                </c:pt>
                <c:pt idx="9">
                  <c:v>1143</c:v>
                </c:pt>
                <c:pt idx="10">
                  <c:v>295</c:v>
                </c:pt>
                <c:pt idx="11">
                  <c:v>596</c:v>
                </c:pt>
                <c:pt idx="12">
                  <c:v>461</c:v>
                </c:pt>
                <c:pt idx="13">
                  <c:v>303</c:v>
                </c:pt>
                <c:pt idx="14">
                  <c:v>281</c:v>
                </c:pt>
                <c:pt idx="15">
                  <c:v>3423</c:v>
                </c:pt>
                <c:pt idx="16">
                  <c:v>299</c:v>
                </c:pt>
                <c:pt idx="17">
                  <c:v>334</c:v>
                </c:pt>
                <c:pt idx="18">
                  <c:v>428</c:v>
                </c:pt>
                <c:pt idx="19">
                  <c:v>613</c:v>
                </c:pt>
                <c:pt idx="20">
                  <c:v>392</c:v>
                </c:pt>
                <c:pt idx="21">
                  <c:v>1105</c:v>
                </c:pt>
                <c:pt idx="22">
                  <c:v>1354</c:v>
                </c:pt>
                <c:pt idx="23">
                  <c:v>640</c:v>
                </c:pt>
                <c:pt idx="24">
                  <c:v>1134</c:v>
                </c:pt>
                <c:pt idx="25">
                  <c:v>929</c:v>
                </c:pt>
                <c:pt idx="26">
                  <c:v>607</c:v>
                </c:pt>
                <c:pt idx="27">
                  <c:v>1870</c:v>
                </c:pt>
                <c:pt idx="28">
                  <c:v>985</c:v>
                </c:pt>
                <c:pt idx="29">
                  <c:v>733</c:v>
                </c:pt>
                <c:pt idx="30">
                  <c:v>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84-4139-B957-D84DA0DDA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3984"/>
        <c:axId val="967212639"/>
      </c:scatterChart>
      <c:valAx>
        <c:axId val="20404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12639"/>
        <c:crosses val="autoZero"/>
        <c:crossBetween val="midCat"/>
      </c:valAx>
      <c:valAx>
        <c:axId val="9672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 hr'!$F$6:$F$38</c:f>
              <c:numCache>
                <c:formatCode>General</c:formatCode>
                <c:ptCount val="33"/>
                <c:pt idx="0">
                  <c:v>1932</c:v>
                </c:pt>
                <c:pt idx="1">
                  <c:v>390</c:v>
                </c:pt>
                <c:pt idx="2">
                  <c:v>235</c:v>
                </c:pt>
                <c:pt idx="3">
                  <c:v>190</c:v>
                </c:pt>
                <c:pt idx="4">
                  <c:v>230</c:v>
                </c:pt>
                <c:pt idx="5">
                  <c:v>338</c:v>
                </c:pt>
                <c:pt idx="6">
                  <c:v>214</c:v>
                </c:pt>
                <c:pt idx="7">
                  <c:v>215</c:v>
                </c:pt>
                <c:pt idx="8">
                  <c:v>665</c:v>
                </c:pt>
                <c:pt idx="9">
                  <c:v>491</c:v>
                </c:pt>
                <c:pt idx="10">
                  <c:v>159</c:v>
                </c:pt>
                <c:pt idx="11">
                  <c:v>457</c:v>
                </c:pt>
                <c:pt idx="12">
                  <c:v>289</c:v>
                </c:pt>
                <c:pt idx="13">
                  <c:v>110</c:v>
                </c:pt>
                <c:pt idx="14">
                  <c:v>238</c:v>
                </c:pt>
                <c:pt idx="15">
                  <c:v>1641</c:v>
                </c:pt>
                <c:pt idx="16">
                  <c:v>123</c:v>
                </c:pt>
                <c:pt idx="17">
                  <c:v>168</c:v>
                </c:pt>
                <c:pt idx="18">
                  <c:v>181</c:v>
                </c:pt>
                <c:pt idx="19">
                  <c:v>355</c:v>
                </c:pt>
                <c:pt idx="20">
                  <c:v>174</c:v>
                </c:pt>
                <c:pt idx="21">
                  <c:v>746</c:v>
                </c:pt>
                <c:pt idx="22">
                  <c:v>730</c:v>
                </c:pt>
                <c:pt idx="23">
                  <c:v>333</c:v>
                </c:pt>
                <c:pt idx="24">
                  <c:v>919</c:v>
                </c:pt>
                <c:pt idx="25">
                  <c:v>575</c:v>
                </c:pt>
                <c:pt idx="26">
                  <c:v>345</c:v>
                </c:pt>
                <c:pt idx="27">
                  <c:v>1396</c:v>
                </c:pt>
                <c:pt idx="28">
                  <c:v>589</c:v>
                </c:pt>
                <c:pt idx="29">
                  <c:v>433</c:v>
                </c:pt>
                <c:pt idx="30">
                  <c:v>368</c:v>
                </c:pt>
              </c:numCache>
            </c:numRef>
          </c:xVal>
          <c:yVal>
            <c:numRef>
              <c:f>'7 hr'!$U$6:$U$38</c:f>
              <c:numCache>
                <c:formatCode>General</c:formatCode>
                <c:ptCount val="33"/>
                <c:pt idx="0">
                  <c:v>3148</c:v>
                </c:pt>
                <c:pt idx="1">
                  <c:v>697</c:v>
                </c:pt>
                <c:pt idx="2">
                  <c:v>571</c:v>
                </c:pt>
                <c:pt idx="3">
                  <c:v>509</c:v>
                </c:pt>
                <c:pt idx="4">
                  <c:v>550</c:v>
                </c:pt>
                <c:pt idx="5">
                  <c:v>614</c:v>
                </c:pt>
                <c:pt idx="6">
                  <c:v>439</c:v>
                </c:pt>
                <c:pt idx="7">
                  <c:v>501</c:v>
                </c:pt>
                <c:pt idx="8">
                  <c:v>1507</c:v>
                </c:pt>
                <c:pt idx="9">
                  <c:v>1143</c:v>
                </c:pt>
                <c:pt idx="10">
                  <c:v>295</c:v>
                </c:pt>
                <c:pt idx="11">
                  <c:v>596</c:v>
                </c:pt>
                <c:pt idx="12">
                  <c:v>461</c:v>
                </c:pt>
                <c:pt idx="13">
                  <c:v>303</c:v>
                </c:pt>
                <c:pt idx="14">
                  <c:v>281</c:v>
                </c:pt>
                <c:pt idx="15">
                  <c:v>3423</c:v>
                </c:pt>
                <c:pt idx="16">
                  <c:v>299</c:v>
                </c:pt>
                <c:pt idx="17">
                  <c:v>334</c:v>
                </c:pt>
                <c:pt idx="18">
                  <c:v>428</c:v>
                </c:pt>
                <c:pt idx="19">
                  <c:v>613</c:v>
                </c:pt>
                <c:pt idx="20">
                  <c:v>392</c:v>
                </c:pt>
                <c:pt idx="21">
                  <c:v>1105</c:v>
                </c:pt>
                <c:pt idx="22">
                  <c:v>1354</c:v>
                </c:pt>
                <c:pt idx="23">
                  <c:v>640</c:v>
                </c:pt>
                <c:pt idx="24">
                  <c:v>1134</c:v>
                </c:pt>
                <c:pt idx="25">
                  <c:v>929</c:v>
                </c:pt>
                <c:pt idx="26">
                  <c:v>607</c:v>
                </c:pt>
                <c:pt idx="27">
                  <c:v>1870</c:v>
                </c:pt>
                <c:pt idx="28">
                  <c:v>985</c:v>
                </c:pt>
                <c:pt idx="29">
                  <c:v>733</c:v>
                </c:pt>
                <c:pt idx="30">
                  <c:v>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4-443C-B067-A4219775F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126928"/>
        <c:axId val="967217103"/>
      </c:scatterChart>
      <c:valAx>
        <c:axId val="20491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17103"/>
        <c:crosses val="autoZero"/>
        <c:crossBetween val="midCat"/>
      </c:valAx>
      <c:valAx>
        <c:axId val="9672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 hr'!$C$6:$C$38</c:f>
              <c:numCache>
                <c:formatCode>General</c:formatCode>
                <c:ptCount val="33"/>
                <c:pt idx="0">
                  <c:v>88000</c:v>
                </c:pt>
                <c:pt idx="1">
                  <c:v>15900</c:v>
                </c:pt>
                <c:pt idx="2">
                  <c:v>10800</c:v>
                </c:pt>
                <c:pt idx="3">
                  <c:v>9960</c:v>
                </c:pt>
                <c:pt idx="4">
                  <c:v>12800</c:v>
                </c:pt>
                <c:pt idx="5">
                  <c:v>9372</c:v>
                </c:pt>
                <c:pt idx="6">
                  <c:v>5525</c:v>
                </c:pt>
                <c:pt idx="7">
                  <c:v>6676</c:v>
                </c:pt>
                <c:pt idx="8">
                  <c:v>28100</c:v>
                </c:pt>
                <c:pt idx="9">
                  <c:v>11600</c:v>
                </c:pt>
                <c:pt idx="10">
                  <c:v>3445</c:v>
                </c:pt>
                <c:pt idx="11">
                  <c:v>11700</c:v>
                </c:pt>
                <c:pt idx="12">
                  <c:v>7265</c:v>
                </c:pt>
                <c:pt idx="13">
                  <c:v>2606</c:v>
                </c:pt>
                <c:pt idx="14">
                  <c:v>6137</c:v>
                </c:pt>
                <c:pt idx="15">
                  <c:v>49500</c:v>
                </c:pt>
                <c:pt idx="16">
                  <c:v>5619</c:v>
                </c:pt>
                <c:pt idx="17">
                  <c:v>6998</c:v>
                </c:pt>
                <c:pt idx="18">
                  <c:v>5683</c:v>
                </c:pt>
                <c:pt idx="19">
                  <c:v>10000</c:v>
                </c:pt>
                <c:pt idx="20">
                  <c:v>8433</c:v>
                </c:pt>
                <c:pt idx="21">
                  <c:v>20900</c:v>
                </c:pt>
                <c:pt idx="22">
                  <c:v>27800</c:v>
                </c:pt>
                <c:pt idx="23">
                  <c:v>14400</c:v>
                </c:pt>
                <c:pt idx="24">
                  <c:v>28700</c:v>
                </c:pt>
                <c:pt idx="25">
                  <c:v>15500</c:v>
                </c:pt>
                <c:pt idx="26">
                  <c:v>15500</c:v>
                </c:pt>
                <c:pt idx="27">
                  <c:v>37600</c:v>
                </c:pt>
                <c:pt idx="28">
                  <c:v>14100</c:v>
                </c:pt>
                <c:pt idx="29">
                  <c:v>11300</c:v>
                </c:pt>
                <c:pt idx="30">
                  <c:v>13600</c:v>
                </c:pt>
              </c:numCache>
            </c:numRef>
          </c:xVal>
          <c:yVal>
            <c:numRef>
              <c:f>'7 hr'!$M$6:$M$38</c:f>
              <c:numCache>
                <c:formatCode>General</c:formatCode>
                <c:ptCount val="33"/>
                <c:pt idx="0">
                  <c:v>942</c:v>
                </c:pt>
                <c:pt idx="1">
                  <c:v>206</c:v>
                </c:pt>
                <c:pt idx="2">
                  <c:v>151</c:v>
                </c:pt>
                <c:pt idx="3">
                  <c:v>202</c:v>
                </c:pt>
                <c:pt idx="4">
                  <c:v>130</c:v>
                </c:pt>
                <c:pt idx="5">
                  <c:v>109</c:v>
                </c:pt>
                <c:pt idx="6">
                  <c:v>76</c:v>
                </c:pt>
                <c:pt idx="7">
                  <c:v>64</c:v>
                </c:pt>
                <c:pt idx="8">
                  <c:v>286</c:v>
                </c:pt>
                <c:pt idx="9">
                  <c:v>223</c:v>
                </c:pt>
                <c:pt idx="10">
                  <c:v>17</c:v>
                </c:pt>
                <c:pt idx="11">
                  <c:v>101</c:v>
                </c:pt>
                <c:pt idx="12">
                  <c:v>69</c:v>
                </c:pt>
                <c:pt idx="13">
                  <c:v>72</c:v>
                </c:pt>
                <c:pt idx="14">
                  <c:v>75</c:v>
                </c:pt>
                <c:pt idx="15">
                  <c:v>422</c:v>
                </c:pt>
                <c:pt idx="16">
                  <c:v>64</c:v>
                </c:pt>
                <c:pt idx="17">
                  <c:v>85</c:v>
                </c:pt>
                <c:pt idx="18">
                  <c:v>63</c:v>
                </c:pt>
                <c:pt idx="19">
                  <c:v>109</c:v>
                </c:pt>
                <c:pt idx="20">
                  <c:v>48</c:v>
                </c:pt>
                <c:pt idx="21">
                  <c:v>331</c:v>
                </c:pt>
                <c:pt idx="22">
                  <c:v>308</c:v>
                </c:pt>
                <c:pt idx="23">
                  <c:v>191</c:v>
                </c:pt>
                <c:pt idx="24">
                  <c:v>207</c:v>
                </c:pt>
                <c:pt idx="25">
                  <c:v>219</c:v>
                </c:pt>
                <c:pt idx="26">
                  <c:v>132</c:v>
                </c:pt>
                <c:pt idx="27">
                  <c:v>287</c:v>
                </c:pt>
                <c:pt idx="28">
                  <c:v>215</c:v>
                </c:pt>
                <c:pt idx="29">
                  <c:v>165</c:v>
                </c:pt>
                <c:pt idx="30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F-4D49-8B44-96524533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848367"/>
        <c:axId val="967209663"/>
      </c:scatterChart>
      <c:valAx>
        <c:axId val="95584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09663"/>
        <c:crosses val="autoZero"/>
        <c:crossBetween val="midCat"/>
      </c:valAx>
      <c:valAx>
        <c:axId val="9672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84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 hr'!$F$6:$F$38</c:f>
              <c:numCache>
                <c:formatCode>General</c:formatCode>
                <c:ptCount val="33"/>
                <c:pt idx="0">
                  <c:v>1932</c:v>
                </c:pt>
                <c:pt idx="1">
                  <c:v>390</c:v>
                </c:pt>
                <c:pt idx="2">
                  <c:v>235</c:v>
                </c:pt>
                <c:pt idx="3">
                  <c:v>190</c:v>
                </c:pt>
                <c:pt idx="4">
                  <c:v>230</c:v>
                </c:pt>
                <c:pt idx="5">
                  <c:v>338</c:v>
                </c:pt>
                <c:pt idx="6">
                  <c:v>214</c:v>
                </c:pt>
                <c:pt idx="7">
                  <c:v>215</c:v>
                </c:pt>
                <c:pt idx="8">
                  <c:v>665</c:v>
                </c:pt>
                <c:pt idx="9">
                  <c:v>491</c:v>
                </c:pt>
                <c:pt idx="10">
                  <c:v>159</c:v>
                </c:pt>
                <c:pt idx="11">
                  <c:v>457</c:v>
                </c:pt>
                <c:pt idx="12">
                  <c:v>289</c:v>
                </c:pt>
                <c:pt idx="13">
                  <c:v>110</c:v>
                </c:pt>
                <c:pt idx="14">
                  <c:v>238</c:v>
                </c:pt>
                <c:pt idx="15">
                  <c:v>1641</c:v>
                </c:pt>
                <c:pt idx="16">
                  <c:v>123</c:v>
                </c:pt>
                <c:pt idx="17">
                  <c:v>168</c:v>
                </c:pt>
                <c:pt idx="18">
                  <c:v>181</c:v>
                </c:pt>
                <c:pt idx="19">
                  <c:v>355</c:v>
                </c:pt>
                <c:pt idx="20">
                  <c:v>174</c:v>
                </c:pt>
                <c:pt idx="21">
                  <c:v>746</c:v>
                </c:pt>
                <c:pt idx="22">
                  <c:v>730</c:v>
                </c:pt>
                <c:pt idx="23">
                  <c:v>333</c:v>
                </c:pt>
                <c:pt idx="24">
                  <c:v>919</c:v>
                </c:pt>
                <c:pt idx="25">
                  <c:v>575</c:v>
                </c:pt>
                <c:pt idx="26">
                  <c:v>345</c:v>
                </c:pt>
                <c:pt idx="27">
                  <c:v>1396</c:v>
                </c:pt>
                <c:pt idx="28">
                  <c:v>589</c:v>
                </c:pt>
                <c:pt idx="29">
                  <c:v>433</c:v>
                </c:pt>
                <c:pt idx="30">
                  <c:v>368</c:v>
                </c:pt>
              </c:numCache>
            </c:numRef>
          </c:xVal>
          <c:yVal>
            <c:numRef>
              <c:f>'7 hr'!$M$6:$M$38</c:f>
              <c:numCache>
                <c:formatCode>General</c:formatCode>
                <c:ptCount val="33"/>
                <c:pt idx="0">
                  <c:v>942</c:v>
                </c:pt>
                <c:pt idx="1">
                  <c:v>206</c:v>
                </c:pt>
                <c:pt idx="2">
                  <c:v>151</c:v>
                </c:pt>
                <c:pt idx="3">
                  <c:v>202</c:v>
                </c:pt>
                <c:pt idx="4">
                  <c:v>130</c:v>
                </c:pt>
                <c:pt idx="5">
                  <c:v>109</c:v>
                </c:pt>
                <c:pt idx="6">
                  <c:v>76</c:v>
                </c:pt>
                <c:pt idx="7">
                  <c:v>64</c:v>
                </c:pt>
                <c:pt idx="8">
                  <c:v>286</c:v>
                </c:pt>
                <c:pt idx="9">
                  <c:v>223</c:v>
                </c:pt>
                <c:pt idx="10">
                  <c:v>17</c:v>
                </c:pt>
                <c:pt idx="11">
                  <c:v>101</c:v>
                </c:pt>
                <c:pt idx="12">
                  <c:v>69</c:v>
                </c:pt>
                <c:pt idx="13">
                  <c:v>72</c:v>
                </c:pt>
                <c:pt idx="14">
                  <c:v>75</c:v>
                </c:pt>
                <c:pt idx="15">
                  <c:v>422</c:v>
                </c:pt>
                <c:pt idx="16">
                  <c:v>64</c:v>
                </c:pt>
                <c:pt idx="17">
                  <c:v>85</c:v>
                </c:pt>
                <c:pt idx="18">
                  <c:v>63</c:v>
                </c:pt>
                <c:pt idx="19">
                  <c:v>109</c:v>
                </c:pt>
                <c:pt idx="20">
                  <c:v>48</c:v>
                </c:pt>
                <c:pt idx="21">
                  <c:v>331</c:v>
                </c:pt>
                <c:pt idx="22">
                  <c:v>308</c:v>
                </c:pt>
                <c:pt idx="23">
                  <c:v>191</c:v>
                </c:pt>
                <c:pt idx="24">
                  <c:v>207</c:v>
                </c:pt>
                <c:pt idx="25">
                  <c:v>219</c:v>
                </c:pt>
                <c:pt idx="26">
                  <c:v>132</c:v>
                </c:pt>
                <c:pt idx="27">
                  <c:v>287</c:v>
                </c:pt>
                <c:pt idx="28">
                  <c:v>215</c:v>
                </c:pt>
                <c:pt idx="29">
                  <c:v>165</c:v>
                </c:pt>
                <c:pt idx="30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9-4B73-9DFF-4D8E22A9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4944"/>
        <c:axId val="925463584"/>
      </c:scatterChart>
      <c:valAx>
        <c:axId val="204047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63584"/>
        <c:crosses val="autoZero"/>
        <c:crossBetween val="midCat"/>
      </c:valAx>
      <c:valAx>
        <c:axId val="9254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 hr'!$C$6:$C$38</c:f>
              <c:numCache>
                <c:formatCode>General</c:formatCode>
                <c:ptCount val="33"/>
                <c:pt idx="0">
                  <c:v>88000</c:v>
                </c:pt>
                <c:pt idx="1">
                  <c:v>15900</c:v>
                </c:pt>
                <c:pt idx="2">
                  <c:v>10800</c:v>
                </c:pt>
                <c:pt idx="3">
                  <c:v>9960</c:v>
                </c:pt>
                <c:pt idx="4">
                  <c:v>12800</c:v>
                </c:pt>
                <c:pt idx="5">
                  <c:v>9372</c:v>
                </c:pt>
                <c:pt idx="6">
                  <c:v>5525</c:v>
                </c:pt>
                <c:pt idx="7">
                  <c:v>6676</c:v>
                </c:pt>
                <c:pt idx="8">
                  <c:v>28100</c:v>
                </c:pt>
                <c:pt idx="9">
                  <c:v>11600</c:v>
                </c:pt>
                <c:pt idx="10">
                  <c:v>3445</c:v>
                </c:pt>
                <c:pt idx="11">
                  <c:v>11700</c:v>
                </c:pt>
                <c:pt idx="12">
                  <c:v>7265</c:v>
                </c:pt>
                <c:pt idx="13">
                  <c:v>2606</c:v>
                </c:pt>
                <c:pt idx="14">
                  <c:v>6137</c:v>
                </c:pt>
                <c:pt idx="15">
                  <c:v>49500</c:v>
                </c:pt>
                <c:pt idx="16">
                  <c:v>5619</c:v>
                </c:pt>
                <c:pt idx="17">
                  <c:v>6998</c:v>
                </c:pt>
                <c:pt idx="18">
                  <c:v>5683</c:v>
                </c:pt>
                <c:pt idx="19">
                  <c:v>10000</c:v>
                </c:pt>
                <c:pt idx="20">
                  <c:v>8433</c:v>
                </c:pt>
                <c:pt idx="21">
                  <c:v>20900</c:v>
                </c:pt>
                <c:pt idx="22">
                  <c:v>27800</c:v>
                </c:pt>
                <c:pt idx="23">
                  <c:v>14400</c:v>
                </c:pt>
                <c:pt idx="24">
                  <c:v>28700</c:v>
                </c:pt>
                <c:pt idx="25">
                  <c:v>15500</c:v>
                </c:pt>
                <c:pt idx="26">
                  <c:v>15500</c:v>
                </c:pt>
                <c:pt idx="27">
                  <c:v>37600</c:v>
                </c:pt>
                <c:pt idx="28">
                  <c:v>14100</c:v>
                </c:pt>
                <c:pt idx="29">
                  <c:v>11300</c:v>
                </c:pt>
                <c:pt idx="30">
                  <c:v>13600</c:v>
                </c:pt>
              </c:numCache>
            </c:numRef>
          </c:xVal>
          <c:yVal>
            <c:numRef>
              <c:f>'7 hr'!$E$6:$E$38</c:f>
              <c:numCache>
                <c:formatCode>General</c:formatCode>
                <c:ptCount val="33"/>
                <c:pt idx="0">
                  <c:v>842</c:v>
                </c:pt>
                <c:pt idx="1">
                  <c:v>342</c:v>
                </c:pt>
                <c:pt idx="2">
                  <c:v>126</c:v>
                </c:pt>
                <c:pt idx="3">
                  <c:v>210</c:v>
                </c:pt>
                <c:pt idx="4">
                  <c:v>239</c:v>
                </c:pt>
                <c:pt idx="5">
                  <c:v>187</c:v>
                </c:pt>
                <c:pt idx="6">
                  <c:v>175</c:v>
                </c:pt>
                <c:pt idx="7">
                  <c:v>157</c:v>
                </c:pt>
                <c:pt idx="8">
                  <c:v>918</c:v>
                </c:pt>
                <c:pt idx="9">
                  <c:v>718</c:v>
                </c:pt>
                <c:pt idx="10">
                  <c:v>186</c:v>
                </c:pt>
                <c:pt idx="11">
                  <c:v>132</c:v>
                </c:pt>
                <c:pt idx="12">
                  <c:v>303</c:v>
                </c:pt>
                <c:pt idx="13">
                  <c:v>95</c:v>
                </c:pt>
                <c:pt idx="14">
                  <c:v>147</c:v>
                </c:pt>
                <c:pt idx="15">
                  <c:v>854</c:v>
                </c:pt>
                <c:pt idx="16">
                  <c:v>83</c:v>
                </c:pt>
                <c:pt idx="17">
                  <c:v>127</c:v>
                </c:pt>
                <c:pt idx="18">
                  <c:v>209</c:v>
                </c:pt>
                <c:pt idx="19">
                  <c:v>158</c:v>
                </c:pt>
                <c:pt idx="20">
                  <c:v>158</c:v>
                </c:pt>
                <c:pt idx="21">
                  <c:v>349</c:v>
                </c:pt>
                <c:pt idx="22">
                  <c:v>376</c:v>
                </c:pt>
                <c:pt idx="23">
                  <c:v>156</c:v>
                </c:pt>
                <c:pt idx="24">
                  <c:v>519</c:v>
                </c:pt>
                <c:pt idx="25">
                  <c:v>355</c:v>
                </c:pt>
                <c:pt idx="26">
                  <c:v>301</c:v>
                </c:pt>
                <c:pt idx="27">
                  <c:v>515</c:v>
                </c:pt>
                <c:pt idx="28">
                  <c:v>209</c:v>
                </c:pt>
                <c:pt idx="29">
                  <c:v>240</c:v>
                </c:pt>
                <c:pt idx="30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B-428F-A0B0-ED2DF991A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1584"/>
        <c:axId val="925465568"/>
      </c:scatterChart>
      <c:valAx>
        <c:axId val="204047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65568"/>
        <c:crosses val="autoZero"/>
        <c:crossBetween val="midCat"/>
      </c:valAx>
      <c:valAx>
        <c:axId val="9254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 hr'!$C$6:$C$39</c:f>
              <c:numCache>
                <c:formatCode>General</c:formatCode>
                <c:ptCount val="34"/>
                <c:pt idx="0">
                  <c:v>88000</c:v>
                </c:pt>
                <c:pt idx="1">
                  <c:v>15900</c:v>
                </c:pt>
                <c:pt idx="2">
                  <c:v>10800</c:v>
                </c:pt>
                <c:pt idx="3">
                  <c:v>9960</c:v>
                </c:pt>
                <c:pt idx="4">
                  <c:v>12800</c:v>
                </c:pt>
                <c:pt idx="5">
                  <c:v>9372</c:v>
                </c:pt>
                <c:pt idx="6">
                  <c:v>5525</c:v>
                </c:pt>
                <c:pt idx="7">
                  <c:v>6676</c:v>
                </c:pt>
                <c:pt idx="8">
                  <c:v>28100</c:v>
                </c:pt>
                <c:pt idx="9">
                  <c:v>11600</c:v>
                </c:pt>
                <c:pt idx="10">
                  <c:v>3445</c:v>
                </c:pt>
                <c:pt idx="11">
                  <c:v>11700</c:v>
                </c:pt>
                <c:pt idx="12">
                  <c:v>7265</c:v>
                </c:pt>
                <c:pt idx="13">
                  <c:v>2606</c:v>
                </c:pt>
                <c:pt idx="14">
                  <c:v>6137</c:v>
                </c:pt>
                <c:pt idx="15">
                  <c:v>49500</c:v>
                </c:pt>
                <c:pt idx="16">
                  <c:v>5619</c:v>
                </c:pt>
                <c:pt idx="17">
                  <c:v>6998</c:v>
                </c:pt>
                <c:pt idx="18">
                  <c:v>5683</c:v>
                </c:pt>
                <c:pt idx="19">
                  <c:v>10000</c:v>
                </c:pt>
                <c:pt idx="20">
                  <c:v>8433</c:v>
                </c:pt>
                <c:pt idx="21">
                  <c:v>20900</c:v>
                </c:pt>
                <c:pt idx="22">
                  <c:v>27800</c:v>
                </c:pt>
                <c:pt idx="23">
                  <c:v>14400</c:v>
                </c:pt>
                <c:pt idx="24">
                  <c:v>28700</c:v>
                </c:pt>
                <c:pt idx="25">
                  <c:v>15500</c:v>
                </c:pt>
                <c:pt idx="26">
                  <c:v>15500</c:v>
                </c:pt>
                <c:pt idx="27">
                  <c:v>37600</c:v>
                </c:pt>
                <c:pt idx="28">
                  <c:v>14100</c:v>
                </c:pt>
                <c:pt idx="29">
                  <c:v>11300</c:v>
                </c:pt>
                <c:pt idx="30">
                  <c:v>13600</c:v>
                </c:pt>
              </c:numCache>
            </c:numRef>
          </c:xVal>
          <c:yVal>
            <c:numRef>
              <c:f>'7 hr'!$F$6:$F$39</c:f>
              <c:numCache>
                <c:formatCode>General</c:formatCode>
                <c:ptCount val="34"/>
                <c:pt idx="0">
                  <c:v>1932</c:v>
                </c:pt>
                <c:pt idx="1">
                  <c:v>390</c:v>
                </c:pt>
                <c:pt idx="2">
                  <c:v>235</c:v>
                </c:pt>
                <c:pt idx="3">
                  <c:v>190</c:v>
                </c:pt>
                <c:pt idx="4">
                  <c:v>230</c:v>
                </c:pt>
                <c:pt idx="5">
                  <c:v>338</c:v>
                </c:pt>
                <c:pt idx="6">
                  <c:v>214</c:v>
                </c:pt>
                <c:pt idx="7">
                  <c:v>215</c:v>
                </c:pt>
                <c:pt idx="8">
                  <c:v>665</c:v>
                </c:pt>
                <c:pt idx="9">
                  <c:v>491</c:v>
                </c:pt>
                <c:pt idx="10">
                  <c:v>159</c:v>
                </c:pt>
                <c:pt idx="11">
                  <c:v>457</c:v>
                </c:pt>
                <c:pt idx="12">
                  <c:v>289</c:v>
                </c:pt>
                <c:pt idx="13">
                  <c:v>110</c:v>
                </c:pt>
                <c:pt idx="14">
                  <c:v>238</c:v>
                </c:pt>
                <c:pt idx="15">
                  <c:v>1641</c:v>
                </c:pt>
                <c:pt idx="16">
                  <c:v>123</c:v>
                </c:pt>
                <c:pt idx="17">
                  <c:v>168</c:v>
                </c:pt>
                <c:pt idx="18">
                  <c:v>181</c:v>
                </c:pt>
                <c:pt idx="19">
                  <c:v>355</c:v>
                </c:pt>
                <c:pt idx="20">
                  <c:v>174</c:v>
                </c:pt>
                <c:pt idx="21">
                  <c:v>746</c:v>
                </c:pt>
                <c:pt idx="22">
                  <c:v>730</c:v>
                </c:pt>
                <c:pt idx="23">
                  <c:v>333</c:v>
                </c:pt>
                <c:pt idx="24">
                  <c:v>919</c:v>
                </c:pt>
                <c:pt idx="25">
                  <c:v>575</c:v>
                </c:pt>
                <c:pt idx="26">
                  <c:v>345</c:v>
                </c:pt>
                <c:pt idx="27">
                  <c:v>1396</c:v>
                </c:pt>
                <c:pt idx="28">
                  <c:v>589</c:v>
                </c:pt>
                <c:pt idx="29">
                  <c:v>433</c:v>
                </c:pt>
                <c:pt idx="30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9-48D2-BAAB-A555EE426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875728"/>
        <c:axId val="2052471536"/>
      </c:scatterChart>
      <c:valAx>
        <c:axId val="20498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71536"/>
        <c:crosses val="autoZero"/>
        <c:crossBetween val="midCat"/>
      </c:valAx>
      <c:valAx>
        <c:axId val="20524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38</xdr:row>
      <xdr:rowOff>95250</xdr:rowOff>
    </xdr:from>
    <xdr:to>
      <xdr:col>7</xdr:col>
      <xdr:colOff>557212</xdr:colOff>
      <xdr:row>52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AE58B2-AD57-6F9D-9404-215B65422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90487</xdr:colOff>
      <xdr:row>38</xdr:row>
      <xdr:rowOff>114300</xdr:rowOff>
    </xdr:from>
    <xdr:to>
      <xdr:col>23</xdr:col>
      <xdr:colOff>261937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FC2D3B-1079-31B7-FF70-2235E7540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295275</xdr:colOff>
      <xdr:row>38</xdr:row>
      <xdr:rowOff>85725</xdr:rowOff>
    </xdr:from>
    <xdr:to>
      <xdr:col>15</xdr:col>
      <xdr:colOff>409575</xdr:colOff>
      <xdr:row>52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3C2305-E636-3055-5C9E-ED1919C9A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409575</xdr:colOff>
      <xdr:row>38</xdr:row>
      <xdr:rowOff>128587</xdr:rowOff>
    </xdr:from>
    <xdr:to>
      <xdr:col>30</xdr:col>
      <xdr:colOff>123825</xdr:colOff>
      <xdr:row>53</xdr:row>
      <xdr:rowOff>14287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F5EFB1-D557-7F3F-71AA-539B8CF93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90487</xdr:colOff>
      <xdr:row>56</xdr:row>
      <xdr:rowOff>4762</xdr:rowOff>
    </xdr:from>
    <xdr:to>
      <xdr:col>8</xdr:col>
      <xdr:colOff>14287</xdr:colOff>
      <xdr:row>70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9BF05A-BC0D-C875-B120-B8D19B1B1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447675</xdr:colOff>
      <xdr:row>56</xdr:row>
      <xdr:rowOff>4762</xdr:rowOff>
    </xdr:from>
    <xdr:to>
      <xdr:col>15</xdr:col>
      <xdr:colOff>561975</xdr:colOff>
      <xdr:row>70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834D15-51CD-F160-A2B1-8E974B31D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0819-4CB6-426A-A1F0-A387C88A55A6}">
  <dimension ref="A4:AC59"/>
  <sheetViews>
    <sheetView tabSelected="1" topLeftCell="A14" workbookViewId="0">
      <selection activeCell="T57" sqref="T57"/>
    </sheetView>
  </sheetViews>
  <sheetFormatPr defaultRowHeight="15" x14ac:dyDescent="0.25"/>
  <cols>
    <col min="6" max="6" width="13" customWidth="1"/>
    <col min="7" max="7" width="11" customWidth="1"/>
    <col min="10" max="11" width="10.5703125" customWidth="1"/>
    <col min="18" max="19" width="10.140625" customWidth="1"/>
    <col min="26" max="27" width="10.140625" customWidth="1"/>
    <col min="30" max="30" width="17.5703125" customWidth="1"/>
    <col min="31" max="31" width="18.42578125" customWidth="1"/>
    <col min="32" max="32" width="19.28515625" customWidth="1"/>
    <col min="33" max="33" width="18.5703125" customWidth="1"/>
    <col min="34" max="34" width="21" customWidth="1"/>
  </cols>
  <sheetData>
    <row r="4" spans="1:29" x14ac:dyDescent="0.25">
      <c r="E4" s="2" t="s">
        <v>2</v>
      </c>
      <c r="F4" s="2"/>
      <c r="G4" s="2"/>
      <c r="H4" s="2"/>
      <c r="I4" s="2"/>
      <c r="J4" s="2"/>
      <c r="K4" s="2"/>
      <c r="M4" s="3" t="s">
        <v>3</v>
      </c>
      <c r="N4" s="3"/>
      <c r="O4" s="3"/>
      <c r="P4" s="3"/>
      <c r="Q4" s="3"/>
      <c r="R4" s="3"/>
      <c r="S4" s="3"/>
      <c r="U4" s="4" t="s">
        <v>4</v>
      </c>
      <c r="V4" s="4"/>
      <c r="W4" s="4"/>
      <c r="X4" s="4"/>
      <c r="Y4" s="4"/>
      <c r="Z4" s="4"/>
      <c r="AA4" s="4"/>
    </row>
    <row r="5" spans="1:29" s="8" customFormat="1" ht="31.5" customHeight="1" x14ac:dyDescent="0.25">
      <c r="A5" s="8" t="s">
        <v>1</v>
      </c>
      <c r="C5" s="8" t="s">
        <v>7</v>
      </c>
      <c r="E5" s="9" t="s">
        <v>0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M5" s="10" t="s">
        <v>0</v>
      </c>
      <c r="N5" s="10" t="s">
        <v>8</v>
      </c>
      <c r="O5" s="10" t="s">
        <v>9</v>
      </c>
      <c r="P5" s="10" t="s">
        <v>10</v>
      </c>
      <c r="Q5" s="10" t="s">
        <v>11</v>
      </c>
      <c r="R5" s="10" t="s">
        <v>12</v>
      </c>
      <c r="S5" s="10" t="s">
        <v>13</v>
      </c>
      <c r="U5" s="12" t="s">
        <v>0</v>
      </c>
      <c r="V5" s="12" t="s">
        <v>8</v>
      </c>
      <c r="W5" s="12" t="s">
        <v>9</v>
      </c>
      <c r="X5" s="12" t="s">
        <v>10</v>
      </c>
      <c r="Y5" s="12" t="s">
        <v>11</v>
      </c>
      <c r="Z5" s="12" t="s">
        <v>12</v>
      </c>
      <c r="AA5" s="13" t="s">
        <v>13</v>
      </c>
      <c r="AC5" s="11" t="s">
        <v>6</v>
      </c>
    </row>
    <row r="6" spans="1:29" x14ac:dyDescent="0.25">
      <c r="A6" s="1" t="s">
        <v>14</v>
      </c>
      <c r="C6">
        <v>88000</v>
      </c>
      <c r="E6">
        <v>842</v>
      </c>
      <c r="F6">
        <v>1932</v>
      </c>
      <c r="G6">
        <v>2.29</v>
      </c>
      <c r="H6">
        <v>0.25700000000000001</v>
      </c>
      <c r="I6">
        <v>0.46300000000000002</v>
      </c>
      <c r="J6">
        <v>0.66900000000000004</v>
      </c>
      <c r="K6">
        <v>3406</v>
      </c>
      <c r="M6">
        <v>942</v>
      </c>
      <c r="N6">
        <v>76.599999999999994</v>
      </c>
      <c r="O6">
        <v>8.1299999999999997E-2</v>
      </c>
      <c r="P6">
        <v>0.22700000000000001</v>
      </c>
      <c r="Q6">
        <v>0.755</v>
      </c>
      <c r="R6">
        <v>0.874</v>
      </c>
      <c r="S6">
        <v>8042</v>
      </c>
      <c r="U6">
        <v>3148</v>
      </c>
      <c r="V6">
        <v>135</v>
      </c>
      <c r="W6">
        <v>4.2799999999999998E-2</v>
      </c>
      <c r="X6">
        <v>0.27200000000000002</v>
      </c>
      <c r="Y6">
        <v>0.69199999999999995</v>
      </c>
      <c r="Z6">
        <v>0.89200000000000002</v>
      </c>
      <c r="AA6">
        <v>1462</v>
      </c>
      <c r="AC6">
        <f t="shared" ref="AC6:AC36" si="0">M6/U6</f>
        <v>0.29923761118170267</v>
      </c>
    </row>
    <row r="7" spans="1:29" ht="14.25" customHeight="1" x14ac:dyDescent="0.25">
      <c r="A7" s="1" t="s">
        <v>15</v>
      </c>
      <c r="C7">
        <v>15900</v>
      </c>
      <c r="E7">
        <v>342</v>
      </c>
      <c r="F7">
        <v>390</v>
      </c>
      <c r="G7">
        <v>1.1399999999999999</v>
      </c>
      <c r="H7">
        <v>0.30399999999999999</v>
      </c>
      <c r="I7">
        <v>0.439</v>
      </c>
      <c r="J7">
        <v>0.72</v>
      </c>
      <c r="K7">
        <v>4341</v>
      </c>
      <c r="M7">
        <v>206</v>
      </c>
      <c r="N7">
        <v>17.7</v>
      </c>
      <c r="O7">
        <v>8.5900000000000004E-2</v>
      </c>
      <c r="P7">
        <v>0.23499999999999999</v>
      </c>
      <c r="Q7">
        <v>0.73899999999999999</v>
      </c>
      <c r="R7">
        <v>0.871</v>
      </c>
      <c r="S7">
        <v>5630</v>
      </c>
      <c r="U7">
        <v>697</v>
      </c>
      <c r="V7">
        <v>40.700000000000003</v>
      </c>
      <c r="W7">
        <v>5.8400000000000001E-2</v>
      </c>
      <c r="X7">
        <v>0.27700000000000002</v>
      </c>
      <c r="Y7">
        <v>0.68300000000000005</v>
      </c>
      <c r="Z7">
        <v>0.88700000000000001</v>
      </c>
      <c r="AA7">
        <v>1239</v>
      </c>
      <c r="AC7">
        <f t="shared" si="0"/>
        <v>0.29555236728837875</v>
      </c>
    </row>
    <row r="8" spans="1:29" x14ac:dyDescent="0.25">
      <c r="A8" s="1" t="s">
        <v>16</v>
      </c>
      <c r="C8">
        <v>10800</v>
      </c>
      <c r="E8">
        <v>126</v>
      </c>
      <c r="F8">
        <v>235</v>
      </c>
      <c r="G8">
        <v>1.87</v>
      </c>
      <c r="H8">
        <v>0.25800000000000001</v>
      </c>
      <c r="I8">
        <v>0.439</v>
      </c>
      <c r="J8">
        <v>0.67900000000000005</v>
      </c>
      <c r="K8">
        <v>4357</v>
      </c>
      <c r="M8">
        <v>151</v>
      </c>
      <c r="N8">
        <v>13.5</v>
      </c>
      <c r="O8">
        <v>8.9399999999999993E-2</v>
      </c>
      <c r="P8">
        <v>0.23799999999999999</v>
      </c>
      <c r="Q8">
        <v>0.73599999999999999</v>
      </c>
      <c r="R8">
        <v>0.872</v>
      </c>
      <c r="S8">
        <v>5457</v>
      </c>
      <c r="U8">
        <v>571</v>
      </c>
      <c r="V8">
        <v>31.6</v>
      </c>
      <c r="W8">
        <v>5.5300000000000002E-2</v>
      </c>
      <c r="X8">
        <v>0.28599999999999998</v>
      </c>
      <c r="Y8">
        <v>0.67</v>
      </c>
      <c r="Z8">
        <v>0.88800000000000001</v>
      </c>
      <c r="AA8">
        <v>1362</v>
      </c>
      <c r="AC8">
        <f t="shared" si="0"/>
        <v>0.26444833625218916</v>
      </c>
    </row>
    <row r="9" spans="1:29" x14ac:dyDescent="0.25">
      <c r="A9" s="1" t="s">
        <v>17</v>
      </c>
      <c r="C9">
        <v>9960</v>
      </c>
      <c r="E9">
        <v>210</v>
      </c>
      <c r="F9">
        <v>190</v>
      </c>
      <c r="G9">
        <v>0.90300000000000002</v>
      </c>
      <c r="H9">
        <v>0.27500000000000002</v>
      </c>
      <c r="I9">
        <v>0.443</v>
      </c>
      <c r="J9">
        <v>0.68600000000000005</v>
      </c>
      <c r="K9">
        <v>5471</v>
      </c>
      <c r="M9">
        <v>202</v>
      </c>
      <c r="N9">
        <v>16.7</v>
      </c>
      <c r="O9">
        <v>8.2699999999999996E-2</v>
      </c>
      <c r="P9">
        <v>0.23200000000000001</v>
      </c>
      <c r="Q9">
        <v>0.746</v>
      </c>
      <c r="R9">
        <v>0.871</v>
      </c>
      <c r="S9">
        <v>6358</v>
      </c>
      <c r="U9">
        <v>509</v>
      </c>
      <c r="V9">
        <v>23.3</v>
      </c>
      <c r="W9">
        <v>4.58E-2</v>
      </c>
      <c r="X9">
        <v>0.28199999999999997</v>
      </c>
      <c r="Y9">
        <v>0.67600000000000005</v>
      </c>
      <c r="Z9">
        <v>0.89</v>
      </c>
      <c r="AA9">
        <v>1713</v>
      </c>
      <c r="AC9">
        <f t="shared" si="0"/>
        <v>0.39685658153241649</v>
      </c>
    </row>
    <row r="10" spans="1:29" x14ac:dyDescent="0.25">
      <c r="A10" s="1" t="s">
        <v>18</v>
      </c>
      <c r="C10">
        <v>12800</v>
      </c>
      <c r="E10">
        <v>239</v>
      </c>
      <c r="F10">
        <v>230</v>
      </c>
      <c r="G10">
        <v>0.96199999999999997</v>
      </c>
      <c r="H10">
        <v>0.24399999999999999</v>
      </c>
      <c r="I10">
        <v>0.437</v>
      </c>
      <c r="J10">
        <v>0.64500000000000002</v>
      </c>
      <c r="K10">
        <v>5969</v>
      </c>
      <c r="M10">
        <v>130</v>
      </c>
      <c r="N10">
        <v>8.0299999999999994</v>
      </c>
      <c r="O10">
        <v>6.1800000000000001E-2</v>
      </c>
      <c r="P10">
        <v>0.23200000000000001</v>
      </c>
      <c r="Q10">
        <v>0.749</v>
      </c>
      <c r="R10">
        <v>0.875</v>
      </c>
      <c r="S10">
        <v>7521</v>
      </c>
      <c r="U10">
        <v>550</v>
      </c>
      <c r="V10">
        <v>31.7</v>
      </c>
      <c r="W10">
        <v>5.7700000000000001E-2</v>
      </c>
      <c r="X10">
        <v>0.27100000000000002</v>
      </c>
      <c r="Y10">
        <v>0.69399999999999995</v>
      </c>
      <c r="Z10">
        <v>0.88900000000000001</v>
      </c>
      <c r="AA10">
        <v>1002</v>
      </c>
      <c r="AC10">
        <f t="shared" si="0"/>
        <v>0.23636363636363636</v>
      </c>
    </row>
    <row r="11" spans="1:29" x14ac:dyDescent="0.25">
      <c r="A11" s="1" t="s">
        <v>19</v>
      </c>
      <c r="C11">
        <v>9372</v>
      </c>
      <c r="E11">
        <v>187</v>
      </c>
      <c r="F11">
        <v>338</v>
      </c>
      <c r="G11">
        <v>1.81</v>
      </c>
      <c r="H11">
        <v>0.27200000000000002</v>
      </c>
      <c r="I11">
        <v>0.44</v>
      </c>
      <c r="J11">
        <v>0.64800000000000002</v>
      </c>
      <c r="K11">
        <v>3717</v>
      </c>
      <c r="M11">
        <v>109</v>
      </c>
      <c r="N11">
        <v>9.8800000000000008</v>
      </c>
      <c r="O11">
        <v>9.0700000000000003E-2</v>
      </c>
      <c r="P11">
        <v>0.23300000000000001</v>
      </c>
      <c r="Q11">
        <v>0.74199999999999999</v>
      </c>
      <c r="R11">
        <v>0.874</v>
      </c>
      <c r="S11">
        <v>7713</v>
      </c>
      <c r="U11">
        <v>614</v>
      </c>
      <c r="V11">
        <v>32</v>
      </c>
      <c r="W11">
        <v>5.21E-2</v>
      </c>
      <c r="X11">
        <v>0.28499999999999998</v>
      </c>
      <c r="Y11">
        <v>0.67</v>
      </c>
      <c r="Z11">
        <v>0.89600000000000002</v>
      </c>
      <c r="AA11">
        <v>1646</v>
      </c>
      <c r="AC11">
        <f t="shared" si="0"/>
        <v>0.17752442996742671</v>
      </c>
    </row>
    <row r="12" spans="1:29" x14ac:dyDescent="0.25">
      <c r="A12" s="1" t="s">
        <v>20</v>
      </c>
      <c r="C12">
        <v>5525</v>
      </c>
      <c r="E12">
        <v>175</v>
      </c>
      <c r="F12">
        <v>214</v>
      </c>
      <c r="G12">
        <v>1.22</v>
      </c>
      <c r="H12">
        <v>0.307</v>
      </c>
      <c r="I12">
        <v>0.43</v>
      </c>
      <c r="J12">
        <v>0.68899999999999995</v>
      </c>
      <c r="K12">
        <v>5058</v>
      </c>
      <c r="M12">
        <v>76</v>
      </c>
      <c r="N12">
        <v>5.29</v>
      </c>
      <c r="O12">
        <v>6.9599999999999995E-2</v>
      </c>
      <c r="P12">
        <v>0.24199999999999999</v>
      </c>
      <c r="Q12">
        <v>0.71099999999999997</v>
      </c>
      <c r="R12">
        <v>0.86299999999999999</v>
      </c>
      <c r="S12">
        <v>4471</v>
      </c>
      <c r="U12">
        <v>439</v>
      </c>
      <c r="V12">
        <v>20.8</v>
      </c>
      <c r="W12">
        <v>4.7399999999999998E-2</v>
      </c>
      <c r="X12">
        <v>0.28199999999999997</v>
      </c>
      <c r="Y12">
        <v>0.67400000000000004</v>
      </c>
      <c r="Z12">
        <v>0.89600000000000002</v>
      </c>
      <c r="AA12">
        <v>2397</v>
      </c>
      <c r="AC12">
        <f t="shared" si="0"/>
        <v>0.17312072892938496</v>
      </c>
    </row>
    <row r="13" spans="1:29" x14ac:dyDescent="0.25">
      <c r="A13" s="1" t="s">
        <v>21</v>
      </c>
      <c r="C13">
        <v>6676</v>
      </c>
      <c r="E13">
        <v>157</v>
      </c>
      <c r="F13">
        <v>215</v>
      </c>
      <c r="G13">
        <v>1.37</v>
      </c>
      <c r="H13">
        <v>0.29599999999999999</v>
      </c>
      <c r="I13">
        <v>0.42799999999999999</v>
      </c>
      <c r="J13">
        <v>0.68600000000000005</v>
      </c>
      <c r="K13">
        <v>4632</v>
      </c>
      <c r="M13">
        <v>64</v>
      </c>
      <c r="N13">
        <v>6.68</v>
      </c>
      <c r="O13">
        <v>0.104</v>
      </c>
      <c r="P13">
        <v>0.23799999999999999</v>
      </c>
      <c r="Q13">
        <v>0.73299999999999998</v>
      </c>
      <c r="R13">
        <v>0.86399999999999999</v>
      </c>
      <c r="S13">
        <v>8037</v>
      </c>
      <c r="U13">
        <v>501</v>
      </c>
      <c r="V13">
        <v>23.8</v>
      </c>
      <c r="W13">
        <v>4.7500000000000001E-2</v>
      </c>
      <c r="X13">
        <v>0.29099999999999998</v>
      </c>
      <c r="Y13">
        <v>0.65600000000000003</v>
      </c>
      <c r="Z13">
        <v>0.88700000000000001</v>
      </c>
      <c r="AA13">
        <v>1981</v>
      </c>
      <c r="AC13">
        <f t="shared" si="0"/>
        <v>0.1277445109780439</v>
      </c>
    </row>
    <row r="14" spans="1:29" x14ac:dyDescent="0.25">
      <c r="A14" s="1" t="s">
        <v>22</v>
      </c>
      <c r="C14">
        <v>28100</v>
      </c>
      <c r="E14">
        <v>918</v>
      </c>
      <c r="F14">
        <v>665</v>
      </c>
      <c r="G14">
        <v>0.72399999999999998</v>
      </c>
      <c r="H14">
        <v>0.3</v>
      </c>
      <c r="I14">
        <v>0.443</v>
      </c>
      <c r="J14">
        <v>0.69899999999999995</v>
      </c>
      <c r="K14">
        <v>3805</v>
      </c>
      <c r="M14">
        <v>286</v>
      </c>
      <c r="N14">
        <v>26.5</v>
      </c>
      <c r="O14">
        <v>9.2499999999999999E-2</v>
      </c>
      <c r="P14">
        <v>0.24199999999999999</v>
      </c>
      <c r="Q14">
        <v>0.71899999999999997</v>
      </c>
      <c r="R14">
        <v>0.86499999999999999</v>
      </c>
      <c r="S14">
        <v>5290</v>
      </c>
      <c r="U14">
        <v>1507</v>
      </c>
      <c r="V14">
        <v>68.3</v>
      </c>
      <c r="W14">
        <v>4.53E-2</v>
      </c>
      <c r="X14">
        <v>0.27300000000000002</v>
      </c>
      <c r="Y14">
        <v>0.69099999999999995</v>
      </c>
      <c r="Z14">
        <v>0.89400000000000002</v>
      </c>
      <c r="AA14">
        <v>2099</v>
      </c>
      <c r="AC14">
        <f t="shared" si="0"/>
        <v>0.18978102189781021</v>
      </c>
    </row>
    <row r="15" spans="1:29" x14ac:dyDescent="0.25">
      <c r="A15" s="1" t="s">
        <v>23</v>
      </c>
      <c r="C15">
        <v>11600</v>
      </c>
      <c r="E15">
        <v>718</v>
      </c>
      <c r="F15">
        <v>491</v>
      </c>
      <c r="G15">
        <v>0.68400000000000005</v>
      </c>
      <c r="H15">
        <v>0.33</v>
      </c>
      <c r="I15">
        <v>0.43</v>
      </c>
      <c r="J15">
        <v>0.74199999999999999</v>
      </c>
      <c r="K15">
        <v>5493</v>
      </c>
      <c r="M15">
        <v>223</v>
      </c>
      <c r="N15">
        <v>18.5</v>
      </c>
      <c r="O15">
        <v>8.2900000000000001E-2</v>
      </c>
      <c r="P15">
        <v>0.24199999999999999</v>
      </c>
      <c r="Q15">
        <v>0.71299999999999997</v>
      </c>
      <c r="R15">
        <v>0.86599999999999999</v>
      </c>
      <c r="S15">
        <v>6259</v>
      </c>
      <c r="U15">
        <v>1143</v>
      </c>
      <c r="V15">
        <v>42</v>
      </c>
      <c r="W15">
        <v>3.6799999999999999E-2</v>
      </c>
      <c r="X15">
        <v>0.27600000000000002</v>
      </c>
      <c r="Y15">
        <v>0.68300000000000005</v>
      </c>
      <c r="Z15">
        <v>0.88900000000000001</v>
      </c>
      <c r="AA15">
        <v>3033</v>
      </c>
      <c r="AC15">
        <f t="shared" si="0"/>
        <v>0.19510061242344706</v>
      </c>
    </row>
    <row r="16" spans="1:29" x14ac:dyDescent="0.25">
      <c r="A16" s="1" t="s">
        <v>24</v>
      </c>
      <c r="C16">
        <v>3445</v>
      </c>
      <c r="E16">
        <v>186</v>
      </c>
      <c r="F16">
        <v>159</v>
      </c>
      <c r="G16">
        <v>0.85299999999999998</v>
      </c>
      <c r="H16">
        <v>0.34499999999999997</v>
      </c>
      <c r="I16">
        <v>0.42599999999999999</v>
      </c>
      <c r="J16">
        <v>0.67600000000000005</v>
      </c>
      <c r="K16">
        <v>2669</v>
      </c>
      <c r="M16">
        <v>17</v>
      </c>
      <c r="N16">
        <v>1.5</v>
      </c>
      <c r="O16">
        <v>8.8200000000000001E-2</v>
      </c>
      <c r="P16">
        <v>0.215</v>
      </c>
      <c r="Q16">
        <v>0.77900000000000003</v>
      </c>
      <c r="R16">
        <v>0.86899999999999999</v>
      </c>
      <c r="S16">
        <v>7514</v>
      </c>
      <c r="U16">
        <v>295</v>
      </c>
      <c r="V16">
        <v>16.399999999999999</v>
      </c>
      <c r="W16">
        <v>5.57E-2</v>
      </c>
      <c r="X16">
        <v>0.26</v>
      </c>
      <c r="Y16">
        <v>0.70899999999999996</v>
      </c>
      <c r="Z16">
        <v>0.88100000000000001</v>
      </c>
      <c r="AA16">
        <v>1343</v>
      </c>
      <c r="AC16">
        <f t="shared" si="0"/>
        <v>5.7627118644067797E-2</v>
      </c>
    </row>
    <row r="17" spans="1:29" x14ac:dyDescent="0.25">
      <c r="A17" s="1" t="s">
        <v>25</v>
      </c>
      <c r="C17">
        <v>11700</v>
      </c>
      <c r="E17">
        <v>132</v>
      </c>
      <c r="F17">
        <v>457</v>
      </c>
      <c r="G17">
        <v>3.46</v>
      </c>
      <c r="H17">
        <v>0.21299999999999999</v>
      </c>
      <c r="I17">
        <v>0.46</v>
      </c>
      <c r="J17">
        <v>0.64400000000000002</v>
      </c>
      <c r="K17">
        <v>3259</v>
      </c>
      <c r="M17">
        <v>101</v>
      </c>
      <c r="N17">
        <v>10.199999999999999</v>
      </c>
      <c r="O17">
        <v>0.10100000000000001</v>
      </c>
      <c r="P17">
        <v>0.219</v>
      </c>
      <c r="Q17">
        <v>0.76600000000000001</v>
      </c>
      <c r="R17">
        <v>0.86899999999999999</v>
      </c>
      <c r="S17">
        <v>6690</v>
      </c>
      <c r="U17">
        <v>596</v>
      </c>
      <c r="V17">
        <v>32.700000000000003</v>
      </c>
      <c r="W17">
        <v>5.4800000000000001E-2</v>
      </c>
      <c r="X17">
        <v>0.28100000000000003</v>
      </c>
      <c r="Y17">
        <v>0.67</v>
      </c>
      <c r="Z17">
        <v>0.89900000000000002</v>
      </c>
      <c r="AA17">
        <v>1429</v>
      </c>
      <c r="AC17">
        <f t="shared" si="0"/>
        <v>0.16946308724832215</v>
      </c>
    </row>
    <row r="18" spans="1:29" x14ac:dyDescent="0.25">
      <c r="A18" s="1" t="s">
        <v>26</v>
      </c>
      <c r="C18">
        <v>7265</v>
      </c>
      <c r="E18">
        <v>303</v>
      </c>
      <c r="F18">
        <v>289</v>
      </c>
      <c r="G18">
        <v>0.95499999999999996</v>
      </c>
      <c r="H18">
        <v>0.28899999999999998</v>
      </c>
      <c r="I18">
        <v>0.434</v>
      </c>
      <c r="J18">
        <v>0.66600000000000004</v>
      </c>
      <c r="K18">
        <v>4747</v>
      </c>
      <c r="M18">
        <v>69</v>
      </c>
      <c r="N18">
        <v>6.05</v>
      </c>
      <c r="O18">
        <v>8.77E-2</v>
      </c>
      <c r="P18">
        <v>0.22500000000000001</v>
      </c>
      <c r="Q18">
        <v>0.752</v>
      </c>
      <c r="R18">
        <v>0.871</v>
      </c>
      <c r="S18">
        <v>6289</v>
      </c>
      <c r="U18">
        <v>461</v>
      </c>
      <c r="V18">
        <v>20.7</v>
      </c>
      <c r="W18">
        <v>4.4999999999999998E-2</v>
      </c>
      <c r="X18">
        <v>0.28100000000000003</v>
      </c>
      <c r="Y18">
        <v>0.67600000000000005</v>
      </c>
      <c r="Z18">
        <v>0.89900000000000002</v>
      </c>
      <c r="AA18">
        <v>1585</v>
      </c>
      <c r="AC18">
        <f t="shared" si="0"/>
        <v>0.14967462039045554</v>
      </c>
    </row>
    <row r="19" spans="1:29" x14ac:dyDescent="0.25">
      <c r="A19" s="1" t="s">
        <v>27</v>
      </c>
      <c r="C19">
        <v>2606</v>
      </c>
      <c r="E19">
        <v>95</v>
      </c>
      <c r="F19">
        <v>110</v>
      </c>
      <c r="G19">
        <v>1.1499999999999999</v>
      </c>
      <c r="H19">
        <v>0.32400000000000001</v>
      </c>
      <c r="I19">
        <v>0.42099999999999999</v>
      </c>
      <c r="J19">
        <v>0.67900000000000005</v>
      </c>
      <c r="K19">
        <v>4147</v>
      </c>
      <c r="M19">
        <v>72</v>
      </c>
      <c r="N19">
        <v>6.26</v>
      </c>
      <c r="O19">
        <v>8.6900000000000005E-2</v>
      </c>
      <c r="P19">
        <v>0.24</v>
      </c>
      <c r="Q19">
        <v>0.70599999999999996</v>
      </c>
      <c r="R19">
        <v>0.86</v>
      </c>
      <c r="S19">
        <v>3097</v>
      </c>
      <c r="U19">
        <v>303</v>
      </c>
      <c r="V19">
        <v>14.7</v>
      </c>
      <c r="W19">
        <v>4.8399999999999999E-2</v>
      </c>
      <c r="X19">
        <v>0.27200000000000002</v>
      </c>
      <c r="Y19">
        <v>0.68799999999999994</v>
      </c>
      <c r="Z19">
        <v>0.88500000000000001</v>
      </c>
      <c r="AA19">
        <v>1330</v>
      </c>
      <c r="AC19">
        <f t="shared" si="0"/>
        <v>0.23762376237623761</v>
      </c>
    </row>
    <row r="20" spans="1:29" x14ac:dyDescent="0.25">
      <c r="A20" s="1" t="s">
        <v>28</v>
      </c>
      <c r="C20">
        <v>6137</v>
      </c>
      <c r="E20">
        <v>147</v>
      </c>
      <c r="F20">
        <v>238</v>
      </c>
      <c r="G20">
        <v>1.62</v>
      </c>
      <c r="H20">
        <v>0.22700000000000001</v>
      </c>
      <c r="I20">
        <v>0.48099999999999998</v>
      </c>
      <c r="J20">
        <v>0.626</v>
      </c>
      <c r="K20">
        <v>3625</v>
      </c>
      <c r="M20">
        <v>75</v>
      </c>
      <c r="N20">
        <v>7.95</v>
      </c>
      <c r="O20">
        <v>0.106</v>
      </c>
      <c r="P20">
        <v>0.222</v>
      </c>
      <c r="Q20">
        <v>0.76700000000000002</v>
      </c>
      <c r="R20">
        <v>0.873</v>
      </c>
      <c r="S20">
        <v>7623</v>
      </c>
      <c r="U20">
        <v>281</v>
      </c>
      <c r="V20">
        <v>13</v>
      </c>
      <c r="W20">
        <v>4.6300000000000001E-2</v>
      </c>
      <c r="X20">
        <v>0.27800000000000002</v>
      </c>
      <c r="Y20">
        <v>0.68100000000000005</v>
      </c>
      <c r="Z20">
        <v>0.90600000000000003</v>
      </c>
      <c r="AA20">
        <v>1632</v>
      </c>
      <c r="AC20">
        <f t="shared" si="0"/>
        <v>0.2669039145907473</v>
      </c>
    </row>
    <row r="21" spans="1:29" x14ac:dyDescent="0.25">
      <c r="A21" s="1" t="s">
        <v>29</v>
      </c>
      <c r="C21">
        <v>49500</v>
      </c>
      <c r="E21">
        <v>854</v>
      </c>
      <c r="F21">
        <v>1641</v>
      </c>
      <c r="G21">
        <v>1.92</v>
      </c>
      <c r="H21">
        <v>0.29399999999999998</v>
      </c>
      <c r="I21">
        <v>0.44900000000000001</v>
      </c>
      <c r="J21">
        <v>0.71599999999999997</v>
      </c>
      <c r="K21">
        <v>6094</v>
      </c>
      <c r="M21">
        <v>422</v>
      </c>
      <c r="N21">
        <v>30</v>
      </c>
      <c r="O21">
        <v>7.0999999999999994E-2</v>
      </c>
      <c r="P21">
        <v>0.245</v>
      </c>
      <c r="Q21">
        <v>0.72399999999999998</v>
      </c>
      <c r="R21">
        <v>0.876</v>
      </c>
      <c r="S21">
        <v>7406</v>
      </c>
      <c r="U21">
        <v>3423</v>
      </c>
      <c r="V21">
        <v>139</v>
      </c>
      <c r="W21">
        <v>4.0500000000000001E-2</v>
      </c>
      <c r="X21">
        <v>0.28399999999999997</v>
      </c>
      <c r="Y21">
        <v>0.66800000000000004</v>
      </c>
      <c r="Z21">
        <v>0.89</v>
      </c>
      <c r="AA21">
        <v>2348</v>
      </c>
      <c r="AC21">
        <f t="shared" si="0"/>
        <v>0.12328366929593923</v>
      </c>
    </row>
    <row r="22" spans="1:29" x14ac:dyDescent="0.25">
      <c r="A22" s="1" t="s">
        <v>30</v>
      </c>
      <c r="C22">
        <v>5619</v>
      </c>
      <c r="E22">
        <v>83</v>
      </c>
      <c r="F22">
        <v>123</v>
      </c>
      <c r="G22">
        <v>1.48</v>
      </c>
      <c r="H22">
        <v>0.23200000000000001</v>
      </c>
      <c r="I22">
        <v>0.42499999999999999</v>
      </c>
      <c r="J22">
        <v>0.624</v>
      </c>
      <c r="K22">
        <v>6308</v>
      </c>
      <c r="M22">
        <v>64</v>
      </c>
      <c r="N22">
        <v>5.75</v>
      </c>
      <c r="O22">
        <v>8.9800000000000005E-2</v>
      </c>
      <c r="P22">
        <v>0.22700000000000001</v>
      </c>
      <c r="Q22">
        <v>0.73199999999999998</v>
      </c>
      <c r="R22">
        <v>0.86099999999999999</v>
      </c>
      <c r="S22">
        <v>5360</v>
      </c>
      <c r="U22">
        <v>299</v>
      </c>
      <c r="V22">
        <v>12.4</v>
      </c>
      <c r="W22">
        <v>4.1500000000000002E-2</v>
      </c>
      <c r="X22">
        <v>0.28599999999999998</v>
      </c>
      <c r="Y22">
        <v>0.66700000000000004</v>
      </c>
      <c r="Z22">
        <v>0.89600000000000002</v>
      </c>
      <c r="AA22">
        <v>2461</v>
      </c>
      <c r="AC22">
        <f t="shared" si="0"/>
        <v>0.21404682274247491</v>
      </c>
    </row>
    <row r="23" spans="1:29" x14ac:dyDescent="0.25">
      <c r="A23" s="1" t="s">
        <v>31</v>
      </c>
      <c r="C23">
        <v>6998</v>
      </c>
      <c r="E23">
        <v>127</v>
      </c>
      <c r="F23">
        <v>168</v>
      </c>
      <c r="G23">
        <v>1.32</v>
      </c>
      <c r="H23">
        <v>0.23599999999999999</v>
      </c>
      <c r="I23">
        <v>0.46500000000000002</v>
      </c>
      <c r="J23">
        <v>0.64400000000000002</v>
      </c>
      <c r="K23">
        <v>4563</v>
      </c>
      <c r="M23">
        <v>85</v>
      </c>
      <c r="N23">
        <v>8.56</v>
      </c>
      <c r="O23">
        <v>0.10100000000000001</v>
      </c>
      <c r="P23">
        <v>0.214</v>
      </c>
      <c r="Q23">
        <v>0.77400000000000002</v>
      </c>
      <c r="R23">
        <v>0.86599999999999999</v>
      </c>
      <c r="S23">
        <v>6239</v>
      </c>
      <c r="U23">
        <v>334</v>
      </c>
      <c r="V23">
        <v>15.4</v>
      </c>
      <c r="W23">
        <v>4.6100000000000002E-2</v>
      </c>
      <c r="X23">
        <v>0.27200000000000002</v>
      </c>
      <c r="Y23">
        <v>0.69399999999999995</v>
      </c>
      <c r="Z23">
        <v>0.88900000000000001</v>
      </c>
      <c r="AA23">
        <v>1380</v>
      </c>
      <c r="AC23">
        <f t="shared" si="0"/>
        <v>0.25449101796407186</v>
      </c>
    </row>
    <row r="24" spans="1:29" x14ac:dyDescent="0.25">
      <c r="A24" s="1" t="s">
        <v>32</v>
      </c>
      <c r="C24">
        <v>5683</v>
      </c>
      <c r="E24">
        <v>209</v>
      </c>
      <c r="F24">
        <v>181</v>
      </c>
      <c r="G24">
        <v>0.86499999999999999</v>
      </c>
      <c r="H24">
        <v>0.317</v>
      </c>
      <c r="I24">
        <v>0.42099999999999999</v>
      </c>
      <c r="J24">
        <v>0.69699999999999995</v>
      </c>
      <c r="K24">
        <v>6578</v>
      </c>
      <c r="M24">
        <v>63</v>
      </c>
      <c r="N24">
        <v>4.42</v>
      </c>
      <c r="O24">
        <v>7.0199999999999999E-2</v>
      </c>
      <c r="P24">
        <v>0.24399999999999999</v>
      </c>
      <c r="Q24">
        <v>0.70799999999999996</v>
      </c>
      <c r="R24">
        <v>0.86099999999999999</v>
      </c>
      <c r="S24">
        <v>4460</v>
      </c>
      <c r="U24">
        <v>428</v>
      </c>
      <c r="V24">
        <v>21.8</v>
      </c>
      <c r="W24">
        <v>5.0999999999999997E-2</v>
      </c>
      <c r="X24">
        <v>0.28599999999999998</v>
      </c>
      <c r="Y24">
        <v>0.66800000000000004</v>
      </c>
      <c r="Z24">
        <v>0.9</v>
      </c>
      <c r="AA24">
        <v>2617</v>
      </c>
      <c r="AC24">
        <f t="shared" si="0"/>
        <v>0.14719626168224298</v>
      </c>
    </row>
    <row r="25" spans="1:29" x14ac:dyDescent="0.25">
      <c r="A25" s="1" t="s">
        <v>33</v>
      </c>
      <c r="C25">
        <v>10000</v>
      </c>
      <c r="E25">
        <v>158</v>
      </c>
      <c r="F25">
        <v>355</v>
      </c>
      <c r="G25">
        <v>2.25</v>
      </c>
      <c r="H25">
        <v>0.26400000000000001</v>
      </c>
      <c r="I25">
        <v>0.432</v>
      </c>
      <c r="J25">
        <v>0.65300000000000002</v>
      </c>
      <c r="K25">
        <v>4661</v>
      </c>
      <c r="M25">
        <v>109</v>
      </c>
      <c r="N25">
        <v>9.94</v>
      </c>
      <c r="O25">
        <v>9.1200000000000003E-2</v>
      </c>
      <c r="P25">
        <v>0.23200000000000001</v>
      </c>
      <c r="Q25">
        <v>0.73799999999999999</v>
      </c>
      <c r="R25">
        <v>0.87</v>
      </c>
      <c r="S25">
        <v>7652</v>
      </c>
      <c r="U25">
        <v>613</v>
      </c>
      <c r="V25">
        <v>24.9</v>
      </c>
      <c r="W25">
        <v>4.0500000000000001E-2</v>
      </c>
      <c r="X25">
        <v>0.29199999999999998</v>
      </c>
      <c r="Y25">
        <v>0.65700000000000003</v>
      </c>
      <c r="Z25">
        <v>0.89700000000000002</v>
      </c>
      <c r="AA25">
        <v>2323</v>
      </c>
      <c r="AC25">
        <f t="shared" si="0"/>
        <v>0.17781402936378465</v>
      </c>
    </row>
    <row r="26" spans="1:29" x14ac:dyDescent="0.25">
      <c r="A26" s="1" t="s">
        <v>34</v>
      </c>
      <c r="C26">
        <v>8433</v>
      </c>
      <c r="E26">
        <v>158</v>
      </c>
      <c r="F26">
        <v>174</v>
      </c>
      <c r="G26">
        <v>1.1000000000000001</v>
      </c>
      <c r="H26">
        <v>0.27600000000000002</v>
      </c>
      <c r="I26">
        <v>0.436</v>
      </c>
      <c r="J26">
        <v>0.64900000000000002</v>
      </c>
      <c r="K26">
        <v>5063</v>
      </c>
      <c r="M26">
        <v>48</v>
      </c>
      <c r="N26">
        <v>4.08</v>
      </c>
      <c r="O26">
        <v>8.4900000000000003E-2</v>
      </c>
      <c r="P26">
        <v>0.21199999999999999</v>
      </c>
      <c r="Q26">
        <v>0.78100000000000003</v>
      </c>
      <c r="R26">
        <v>0.86699999999999999</v>
      </c>
      <c r="S26">
        <v>9894</v>
      </c>
      <c r="U26">
        <v>392</v>
      </c>
      <c r="V26">
        <v>19.8</v>
      </c>
      <c r="W26">
        <v>5.0500000000000003E-2</v>
      </c>
      <c r="X26">
        <v>0.26900000000000002</v>
      </c>
      <c r="Y26">
        <v>0.69599999999999995</v>
      </c>
      <c r="Z26">
        <v>0.89200000000000002</v>
      </c>
      <c r="AA26">
        <v>1455</v>
      </c>
      <c r="AC26">
        <f t="shared" si="0"/>
        <v>0.12244897959183673</v>
      </c>
    </row>
    <row r="27" spans="1:29" x14ac:dyDescent="0.25">
      <c r="A27" s="1" t="s">
        <v>35</v>
      </c>
      <c r="C27">
        <v>20900</v>
      </c>
      <c r="E27">
        <v>349</v>
      </c>
      <c r="F27">
        <v>746</v>
      </c>
      <c r="G27">
        <v>2.14</v>
      </c>
      <c r="H27">
        <v>0.318</v>
      </c>
      <c r="I27">
        <v>0.41299999999999998</v>
      </c>
      <c r="J27">
        <v>0.65400000000000003</v>
      </c>
      <c r="K27">
        <v>4324</v>
      </c>
      <c r="M27">
        <v>331</v>
      </c>
      <c r="N27">
        <v>32.5</v>
      </c>
      <c r="O27">
        <v>9.8100000000000007E-2</v>
      </c>
      <c r="P27">
        <v>0.22</v>
      </c>
      <c r="Q27">
        <v>0.76100000000000001</v>
      </c>
      <c r="R27">
        <v>0.86599999999999999</v>
      </c>
      <c r="S27">
        <v>6013</v>
      </c>
      <c r="U27">
        <v>1105</v>
      </c>
      <c r="V27">
        <v>78.599999999999994</v>
      </c>
      <c r="W27">
        <v>7.1099999999999997E-2</v>
      </c>
      <c r="X27">
        <v>0.26300000000000001</v>
      </c>
      <c r="Y27">
        <v>0.70399999999999996</v>
      </c>
      <c r="Z27">
        <v>0.88</v>
      </c>
      <c r="AA27">
        <v>975</v>
      </c>
      <c r="AC27">
        <f t="shared" si="0"/>
        <v>0.29954751131221719</v>
      </c>
    </row>
    <row r="28" spans="1:29" x14ac:dyDescent="0.25">
      <c r="A28" s="1" t="s">
        <v>36</v>
      </c>
      <c r="C28">
        <v>27800</v>
      </c>
      <c r="E28">
        <v>376</v>
      </c>
      <c r="F28">
        <v>730</v>
      </c>
      <c r="G28">
        <v>1.94</v>
      </c>
      <c r="H28">
        <v>0.29699999999999999</v>
      </c>
      <c r="I28">
        <v>0.42499999999999999</v>
      </c>
      <c r="J28">
        <v>0.66900000000000004</v>
      </c>
      <c r="K28">
        <v>6354</v>
      </c>
      <c r="M28">
        <v>308</v>
      </c>
      <c r="N28">
        <v>29.8</v>
      </c>
      <c r="O28">
        <v>9.6799999999999997E-2</v>
      </c>
      <c r="P28">
        <v>0.223</v>
      </c>
      <c r="Q28">
        <v>0.76</v>
      </c>
      <c r="R28">
        <v>0.871</v>
      </c>
      <c r="S28">
        <v>8560</v>
      </c>
      <c r="U28">
        <v>1354</v>
      </c>
      <c r="V28">
        <v>60.8</v>
      </c>
      <c r="W28">
        <v>4.4900000000000002E-2</v>
      </c>
      <c r="X28">
        <v>0.28100000000000003</v>
      </c>
      <c r="Y28">
        <v>0.67600000000000005</v>
      </c>
      <c r="Z28">
        <v>0.89400000000000002</v>
      </c>
      <c r="AA28">
        <v>2075</v>
      </c>
      <c r="AC28">
        <f t="shared" si="0"/>
        <v>0.2274741506646972</v>
      </c>
    </row>
    <row r="29" spans="1:29" x14ac:dyDescent="0.25">
      <c r="A29" s="1" t="s">
        <v>37</v>
      </c>
      <c r="C29">
        <v>14400</v>
      </c>
      <c r="E29">
        <v>156</v>
      </c>
      <c r="F29">
        <v>333</v>
      </c>
      <c r="G29">
        <v>2.14</v>
      </c>
      <c r="H29">
        <v>0.32</v>
      </c>
      <c r="I29">
        <v>0.40699999999999997</v>
      </c>
      <c r="J29">
        <v>0.69499999999999995</v>
      </c>
      <c r="K29">
        <v>6448</v>
      </c>
      <c r="M29">
        <v>191</v>
      </c>
      <c r="N29">
        <v>18.8</v>
      </c>
      <c r="O29">
        <v>9.8699999999999996E-2</v>
      </c>
      <c r="P29">
        <v>0.218</v>
      </c>
      <c r="Q29">
        <v>0.76700000000000002</v>
      </c>
      <c r="R29">
        <v>0.87</v>
      </c>
      <c r="S29">
        <v>6430</v>
      </c>
      <c r="U29">
        <v>640</v>
      </c>
      <c r="V29">
        <v>35.5</v>
      </c>
      <c r="W29">
        <v>5.5399999999999998E-2</v>
      </c>
      <c r="X29">
        <v>0.27700000000000002</v>
      </c>
      <c r="Y29">
        <v>0.68200000000000005</v>
      </c>
      <c r="Z29">
        <v>0.89300000000000002</v>
      </c>
      <c r="AA29">
        <v>1404</v>
      </c>
      <c r="AC29">
        <f t="shared" si="0"/>
        <v>0.29843750000000002</v>
      </c>
    </row>
    <row r="30" spans="1:29" x14ac:dyDescent="0.25">
      <c r="A30" s="1" t="s">
        <v>38</v>
      </c>
      <c r="C30">
        <v>28700</v>
      </c>
      <c r="E30">
        <v>519</v>
      </c>
      <c r="F30">
        <v>919</v>
      </c>
      <c r="G30">
        <v>1.77</v>
      </c>
      <c r="H30">
        <v>0.315</v>
      </c>
      <c r="I30">
        <v>0.378</v>
      </c>
      <c r="J30">
        <v>0.64400000000000002</v>
      </c>
      <c r="K30">
        <v>4083</v>
      </c>
      <c r="M30">
        <v>207</v>
      </c>
      <c r="N30">
        <v>15.6</v>
      </c>
      <c r="O30">
        <v>7.5499999999999998E-2</v>
      </c>
      <c r="P30">
        <v>0.21299999999999999</v>
      </c>
      <c r="Q30">
        <v>0.76700000000000002</v>
      </c>
      <c r="R30">
        <v>0.86199999999999999</v>
      </c>
      <c r="S30">
        <v>7521</v>
      </c>
      <c r="U30">
        <v>1134</v>
      </c>
      <c r="V30">
        <v>55.2</v>
      </c>
      <c r="W30">
        <v>4.8599999999999997E-2</v>
      </c>
      <c r="X30">
        <v>0.26300000000000001</v>
      </c>
      <c r="Y30">
        <v>0.70699999999999996</v>
      </c>
      <c r="Z30">
        <v>0.89100000000000001</v>
      </c>
      <c r="AA30">
        <v>1257</v>
      </c>
      <c r="AC30">
        <f t="shared" si="0"/>
        <v>0.18253968253968253</v>
      </c>
    </row>
    <row r="31" spans="1:29" x14ac:dyDescent="0.25">
      <c r="A31" s="1" t="s">
        <v>39</v>
      </c>
      <c r="C31">
        <v>15500</v>
      </c>
      <c r="E31">
        <v>355</v>
      </c>
      <c r="F31">
        <v>575</v>
      </c>
      <c r="G31">
        <v>1.62</v>
      </c>
      <c r="H31">
        <v>0.31</v>
      </c>
      <c r="I31">
        <v>0.41699999999999998</v>
      </c>
      <c r="J31">
        <v>0.67400000000000004</v>
      </c>
      <c r="K31">
        <v>5911</v>
      </c>
      <c r="M31">
        <v>219</v>
      </c>
      <c r="N31">
        <v>16.7</v>
      </c>
      <c r="O31">
        <v>7.6399999999999996E-2</v>
      </c>
      <c r="P31">
        <v>0.222</v>
      </c>
      <c r="Q31">
        <v>0.76800000000000002</v>
      </c>
      <c r="R31">
        <v>0.873</v>
      </c>
      <c r="S31">
        <v>8618</v>
      </c>
      <c r="U31">
        <v>929</v>
      </c>
      <c r="V31">
        <v>39.200000000000003</v>
      </c>
      <c r="W31">
        <v>4.2200000000000001E-2</v>
      </c>
      <c r="X31">
        <v>0.27200000000000002</v>
      </c>
      <c r="Y31">
        <v>0.68799999999999994</v>
      </c>
      <c r="Z31">
        <v>0.89</v>
      </c>
      <c r="AA31">
        <v>1793</v>
      </c>
      <c r="AC31">
        <f t="shared" si="0"/>
        <v>0.23573735199138859</v>
      </c>
    </row>
    <row r="32" spans="1:29" x14ac:dyDescent="0.25">
      <c r="A32" s="1" t="s">
        <v>40</v>
      </c>
      <c r="C32">
        <v>15500</v>
      </c>
      <c r="E32">
        <v>301</v>
      </c>
      <c r="F32">
        <v>345</v>
      </c>
      <c r="G32">
        <v>1.1499999999999999</v>
      </c>
      <c r="H32">
        <v>0.29299999999999998</v>
      </c>
      <c r="I32">
        <v>0.40100000000000002</v>
      </c>
      <c r="J32">
        <v>0.65</v>
      </c>
      <c r="K32">
        <v>5279</v>
      </c>
      <c r="M32">
        <v>132</v>
      </c>
      <c r="N32">
        <v>9.99</v>
      </c>
      <c r="O32">
        <v>7.5700000000000003E-2</v>
      </c>
      <c r="P32">
        <v>0.22</v>
      </c>
      <c r="Q32">
        <v>0.77</v>
      </c>
      <c r="R32">
        <v>0.875</v>
      </c>
      <c r="S32">
        <v>6640</v>
      </c>
      <c r="U32">
        <v>607</v>
      </c>
      <c r="V32">
        <v>30.2</v>
      </c>
      <c r="W32">
        <v>4.9700000000000001E-2</v>
      </c>
      <c r="X32">
        <v>0.26400000000000001</v>
      </c>
      <c r="Y32">
        <v>0.70399999999999996</v>
      </c>
      <c r="Z32">
        <v>0.89200000000000002</v>
      </c>
      <c r="AA32">
        <v>1246</v>
      </c>
      <c r="AC32">
        <f t="shared" si="0"/>
        <v>0.21746293245469522</v>
      </c>
    </row>
    <row r="33" spans="1:29" x14ac:dyDescent="0.25">
      <c r="A33" s="1" t="s">
        <v>41</v>
      </c>
      <c r="C33">
        <v>37600</v>
      </c>
      <c r="D33" s="1"/>
      <c r="E33">
        <v>515</v>
      </c>
      <c r="F33">
        <v>1396</v>
      </c>
      <c r="G33">
        <v>2.71</v>
      </c>
      <c r="H33">
        <v>0.29499999999999998</v>
      </c>
      <c r="I33">
        <v>0.439</v>
      </c>
      <c r="J33">
        <v>0.67900000000000005</v>
      </c>
      <c r="K33">
        <v>3561</v>
      </c>
      <c r="M33">
        <v>287</v>
      </c>
      <c r="N33">
        <v>19.399999999999999</v>
      </c>
      <c r="O33">
        <v>6.7699999999999996E-2</v>
      </c>
      <c r="P33">
        <v>0.23200000000000001</v>
      </c>
      <c r="Q33">
        <v>0.749</v>
      </c>
      <c r="R33">
        <v>0.878</v>
      </c>
      <c r="S33">
        <v>8592</v>
      </c>
      <c r="U33">
        <v>1870</v>
      </c>
      <c r="V33">
        <v>70.400000000000006</v>
      </c>
      <c r="W33">
        <v>3.7600000000000001E-2</v>
      </c>
      <c r="X33">
        <v>0.27500000000000002</v>
      </c>
      <c r="Y33">
        <v>0.68700000000000006</v>
      </c>
      <c r="Z33">
        <v>0.89600000000000002</v>
      </c>
      <c r="AA33">
        <v>1821</v>
      </c>
      <c r="AC33">
        <f t="shared" si="0"/>
        <v>0.153475935828877</v>
      </c>
    </row>
    <row r="34" spans="1:29" x14ac:dyDescent="0.25">
      <c r="A34" s="1" t="s">
        <v>42</v>
      </c>
      <c r="C34">
        <v>14100</v>
      </c>
      <c r="D34" s="1"/>
      <c r="E34">
        <v>209</v>
      </c>
      <c r="F34">
        <v>589</v>
      </c>
      <c r="G34">
        <v>2.82</v>
      </c>
      <c r="H34">
        <v>0.34100000000000003</v>
      </c>
      <c r="I34">
        <v>0.39400000000000002</v>
      </c>
      <c r="J34">
        <v>0.67300000000000004</v>
      </c>
      <c r="K34">
        <v>3917</v>
      </c>
      <c r="M34">
        <v>215</v>
      </c>
      <c r="N34">
        <v>18.8</v>
      </c>
      <c r="O34">
        <v>8.7499999999999994E-2</v>
      </c>
      <c r="P34">
        <v>0.22600000000000001</v>
      </c>
      <c r="Q34">
        <v>0.754</v>
      </c>
      <c r="R34">
        <v>0.872</v>
      </c>
      <c r="S34">
        <v>6043</v>
      </c>
      <c r="U34">
        <v>985</v>
      </c>
      <c r="V34">
        <v>53.9</v>
      </c>
      <c r="W34">
        <v>5.4699999999999999E-2</v>
      </c>
      <c r="X34">
        <v>0.27300000000000002</v>
      </c>
      <c r="Y34">
        <v>0.68700000000000006</v>
      </c>
      <c r="Z34">
        <v>0.88900000000000001</v>
      </c>
      <c r="AA34">
        <v>1094</v>
      </c>
      <c r="AC34">
        <f t="shared" si="0"/>
        <v>0.21827411167512689</v>
      </c>
    </row>
    <row r="35" spans="1:29" x14ac:dyDescent="0.25">
      <c r="A35" s="1" t="s">
        <v>43</v>
      </c>
      <c r="C35">
        <v>11300</v>
      </c>
      <c r="D35" s="1"/>
      <c r="E35">
        <v>240</v>
      </c>
      <c r="F35">
        <v>433</v>
      </c>
      <c r="G35">
        <v>1.8</v>
      </c>
      <c r="H35">
        <v>0.307</v>
      </c>
      <c r="I35">
        <v>0.45600000000000002</v>
      </c>
      <c r="J35">
        <v>0.67</v>
      </c>
      <c r="K35">
        <v>5417</v>
      </c>
      <c r="M35">
        <v>165</v>
      </c>
      <c r="N35">
        <v>14.3</v>
      </c>
      <c r="O35">
        <v>8.6800000000000002E-2</v>
      </c>
      <c r="P35">
        <v>0.21099999999999999</v>
      </c>
      <c r="Q35">
        <v>0.77400000000000002</v>
      </c>
      <c r="R35">
        <v>0.86299999999999999</v>
      </c>
      <c r="S35">
        <v>7070</v>
      </c>
      <c r="U35">
        <v>733</v>
      </c>
      <c r="V35">
        <v>33.700000000000003</v>
      </c>
      <c r="W35">
        <v>4.5900000000000003E-2</v>
      </c>
      <c r="X35">
        <v>0.26800000000000002</v>
      </c>
      <c r="Y35">
        <v>0.69499999999999995</v>
      </c>
      <c r="Z35">
        <v>0.88700000000000001</v>
      </c>
      <c r="AA35">
        <v>1403</v>
      </c>
      <c r="AC35">
        <f t="shared" si="0"/>
        <v>0.22510231923601637</v>
      </c>
    </row>
    <row r="36" spans="1:29" x14ac:dyDescent="0.25">
      <c r="A36" s="1" t="s">
        <v>44</v>
      </c>
      <c r="C36">
        <v>13600</v>
      </c>
      <c r="D36" s="1"/>
      <c r="E36">
        <v>142</v>
      </c>
      <c r="F36">
        <v>368</v>
      </c>
      <c r="G36">
        <v>2.59</v>
      </c>
      <c r="H36">
        <v>0.23200000000000001</v>
      </c>
      <c r="I36">
        <v>0.41299999999999998</v>
      </c>
      <c r="J36">
        <v>0.61199999999999999</v>
      </c>
      <c r="K36">
        <v>6167</v>
      </c>
      <c r="M36">
        <v>91</v>
      </c>
      <c r="N36">
        <v>8.09</v>
      </c>
      <c r="O36">
        <v>8.8900000000000007E-2</v>
      </c>
      <c r="P36">
        <v>0.222</v>
      </c>
      <c r="Q36">
        <v>0.76500000000000001</v>
      </c>
      <c r="R36">
        <v>0.875</v>
      </c>
      <c r="S36">
        <v>6680</v>
      </c>
      <c r="U36">
        <v>677</v>
      </c>
      <c r="V36">
        <v>35.700000000000003</v>
      </c>
      <c r="W36">
        <v>5.28E-2</v>
      </c>
      <c r="X36">
        <v>0.26800000000000002</v>
      </c>
      <c r="Y36">
        <v>0.69899999999999995</v>
      </c>
      <c r="Z36">
        <v>0.89100000000000001</v>
      </c>
      <c r="AA36">
        <v>1402</v>
      </c>
      <c r="AC36">
        <f t="shared" si="0"/>
        <v>0.13441654357459379</v>
      </c>
    </row>
    <row r="37" spans="1:29" x14ac:dyDescent="0.25">
      <c r="A37" s="1"/>
    </row>
    <row r="38" spans="1:29" x14ac:dyDescent="0.25">
      <c r="A38" s="1"/>
    </row>
    <row r="39" spans="1:29" x14ac:dyDescent="0.25">
      <c r="A39" s="1"/>
      <c r="C39" s="14"/>
    </row>
    <row r="40" spans="1:29" x14ac:dyDescent="0.25">
      <c r="A40" s="1"/>
      <c r="C40" s="14"/>
    </row>
    <row r="41" spans="1:29" x14ac:dyDescent="0.25">
      <c r="A41" s="1"/>
      <c r="C41" s="14"/>
    </row>
    <row r="42" spans="1:29" x14ac:dyDescent="0.25">
      <c r="A42" s="1"/>
      <c r="C42" s="14"/>
      <c r="D42" s="1"/>
    </row>
    <row r="43" spans="1:29" x14ac:dyDescent="0.25">
      <c r="A43" s="1"/>
      <c r="C43" s="14"/>
      <c r="D43" s="1"/>
    </row>
    <row r="44" spans="1:29" x14ac:dyDescent="0.25">
      <c r="A44" s="1"/>
      <c r="C44" s="14"/>
      <c r="D44" s="1"/>
    </row>
    <row r="45" spans="1:29" x14ac:dyDescent="0.25">
      <c r="A45" s="1"/>
      <c r="C45" s="14"/>
    </row>
    <row r="46" spans="1:29" x14ac:dyDescent="0.25">
      <c r="A46" s="1"/>
      <c r="C46" s="14"/>
    </row>
    <row r="47" spans="1:29" x14ac:dyDescent="0.25">
      <c r="A47" s="1"/>
      <c r="C47" s="14"/>
    </row>
    <row r="48" spans="1:29" x14ac:dyDescent="0.25">
      <c r="A48" s="1"/>
      <c r="C48" s="14"/>
    </row>
    <row r="49" spans="1:29" x14ac:dyDescent="0.25">
      <c r="A49" s="1"/>
      <c r="C49" s="14"/>
      <c r="D49" s="1"/>
    </row>
    <row r="50" spans="1:29" x14ac:dyDescent="0.25">
      <c r="A50" s="1"/>
      <c r="C50" s="14"/>
      <c r="D50" s="1"/>
    </row>
    <row r="51" spans="1:29" x14ac:dyDescent="0.25">
      <c r="A51" s="1"/>
      <c r="C51" s="14"/>
      <c r="D51" s="1"/>
    </row>
    <row r="52" spans="1:29" x14ac:dyDescent="0.25">
      <c r="A52" s="1"/>
      <c r="C52" s="14"/>
      <c r="D52" s="1"/>
    </row>
    <row r="54" spans="1:29" x14ac:dyDescent="0.25">
      <c r="B54" s="5" t="s">
        <v>5</v>
      </c>
      <c r="C54" s="7">
        <f>AVERAGE(C6:C52)</f>
        <v>16629.645161290322</v>
      </c>
      <c r="D54" s="5"/>
      <c r="E54" s="6">
        <f>AVERAGE(E6:E52)</f>
        <v>307.35483870967744</v>
      </c>
      <c r="F54" s="6">
        <f t="shared" ref="F54:AC54" si="1">AVERAGE(F6:F52)</f>
        <v>491.25806451612902</v>
      </c>
      <c r="G54" s="6">
        <f t="shared" si="1"/>
        <v>1.633096774193548</v>
      </c>
      <c r="H54" s="6">
        <f t="shared" si="1"/>
        <v>0.28670967741935482</v>
      </c>
      <c r="I54" s="6">
        <f t="shared" si="1"/>
        <v>0.43177419354838714</v>
      </c>
      <c r="J54" s="6">
        <f>AVERAGE(J6:J52)</f>
        <v>0.66958064516129012</v>
      </c>
      <c r="K54" s="6">
        <f>AVERAGE(K6:K52)</f>
        <v>4820.1290322580644</v>
      </c>
      <c r="L54" s="6"/>
      <c r="M54" s="6">
        <f t="shared" si="1"/>
        <v>182.58064516129033</v>
      </c>
      <c r="N54" s="6">
        <f t="shared" si="1"/>
        <v>15.421612903225807</v>
      </c>
      <c r="O54" s="6">
        <f t="shared" si="1"/>
        <v>8.6154838709677425E-2</v>
      </c>
      <c r="P54" s="6">
        <f t="shared" si="1"/>
        <v>0.22783870967741937</v>
      </c>
      <c r="Q54" s="6">
        <f t="shared" si="1"/>
        <v>0.74854838709677429</v>
      </c>
      <c r="R54" s="6">
        <f t="shared" si="1"/>
        <v>0.86912903225806448</v>
      </c>
      <c r="S54" s="6">
        <f t="shared" si="1"/>
        <v>6747.3870967741932</v>
      </c>
      <c r="T54" s="6"/>
      <c r="U54" s="6">
        <f>AVERAGE(U6:U52)</f>
        <v>875.41935483870964</v>
      </c>
      <c r="V54" s="6">
        <f t="shared" si="1"/>
        <v>41.07096774193549</v>
      </c>
      <c r="W54" s="6">
        <f t="shared" si="1"/>
        <v>4.8783870967741935E-2</v>
      </c>
      <c r="X54" s="6">
        <f t="shared" si="1"/>
        <v>0.27612903225806451</v>
      </c>
      <c r="Y54" s="6">
        <f t="shared" si="1"/>
        <v>0.68361290322580659</v>
      </c>
      <c r="Z54" s="6">
        <f t="shared" si="1"/>
        <v>0.89177419354838694</v>
      </c>
      <c r="AA54" s="6">
        <f t="shared" si="1"/>
        <v>1687.3225806451612</v>
      </c>
      <c r="AB54" s="6"/>
      <c r="AC54" s="6">
        <f t="shared" si="1"/>
        <v>0.20867003741877138</v>
      </c>
    </row>
    <row r="58" spans="1:29" x14ac:dyDescent="0.25">
      <c r="L58">
        <f>79-17</f>
        <v>62</v>
      </c>
    </row>
    <row r="59" spans="1:29" x14ac:dyDescent="0.25">
      <c r="L59">
        <f>L58/25</f>
        <v>2.48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Wolf</dc:creator>
  <cp:lastModifiedBy>Dane Michael Wolf</cp:lastModifiedBy>
  <dcterms:created xsi:type="dcterms:W3CDTF">2015-06-05T18:17:20Z</dcterms:created>
  <dcterms:modified xsi:type="dcterms:W3CDTF">2024-04-02T22:58:30Z</dcterms:modified>
</cp:coreProperties>
</file>