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4"/>
  <workbookPr/>
  <xr:revisionPtr revIDLastSave="0" documentId="8_{D2D0307F-6C64-48E6-A95E-928F6269708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rojeto1" sheetId="1" r:id="rId1"/>
    <sheet name="Plani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2" l="1"/>
  <c r="A15" i="2"/>
  <c r="A14" i="2"/>
  <c r="A13" i="2"/>
  <c r="A12" i="2"/>
  <c r="A11" i="2"/>
  <c r="A10" i="2"/>
  <c r="A9" i="2"/>
  <c r="A8" i="2"/>
  <c r="A7" i="2"/>
  <c r="A6" i="2"/>
  <c r="A3" i="2"/>
  <c r="A4" i="2"/>
  <c r="D34" i="1"/>
  <c r="D33" i="1"/>
  <c r="D35" i="1"/>
  <c r="D36" i="1"/>
  <c r="H3" i="2"/>
  <c r="A5" i="2"/>
  <c r="D37" i="1"/>
  <c r="A17" i="2"/>
  <c r="A18" i="2"/>
  <c r="A19" i="2"/>
  <c r="A20" i="2"/>
  <c r="D13" i="1"/>
  <c r="C24" i="1"/>
  <c r="D24" i="1" s="1"/>
  <c r="C25" i="1"/>
  <c r="D25" i="1" s="1"/>
  <c r="C26" i="1"/>
  <c r="D26" i="1" s="1"/>
  <c r="C27" i="1"/>
  <c r="D27" i="1" s="1"/>
  <c r="C23" i="1"/>
  <c r="D23" i="1" s="1"/>
  <c r="D19" i="1"/>
  <c r="D20" i="1" s="1"/>
  <c r="D38" i="1" l="1"/>
  <c r="D39" i="1"/>
</calcChain>
</file>

<file path=xl/sharedStrings.xml><?xml version="1.0" encoding="utf-8"?>
<sst xmlns="http://schemas.openxmlformats.org/spreadsheetml/2006/main" count="71" uniqueCount="42">
  <si>
    <t xml:space="preserve">Configurações </t>
  </si>
  <si>
    <t>Salário</t>
  </si>
  <si>
    <t xml:space="preserve">Rendimento de carteira </t>
  </si>
  <si>
    <t>Sugestão de investimento</t>
  </si>
  <si>
    <t>INVESTIMENTO MENSAL</t>
  </si>
  <si>
    <t xml:space="preserve">Quanto investir por mês </t>
  </si>
  <si>
    <t xml:space="preserve">Por quantos anos </t>
  </si>
  <si>
    <t xml:space="preserve">Taxa de rendimento mensal </t>
  </si>
  <si>
    <t xml:space="preserve">Patrimônio acumulado </t>
  </si>
  <si>
    <t xml:space="preserve">dividendos mensais </t>
  </si>
  <si>
    <t xml:space="preserve">CENÁRIOS </t>
  </si>
  <si>
    <t xml:space="preserve">dividendo 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</si>
  <si>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</si>
  <si>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</si>
  <si>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</si>
  <si>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</si>
  <si>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</si>
  <si>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</si>
  <si>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agressivo</t>
  </si>
  <si>
    <t xml:space="preserve">VALOR A SER INVESTIDO POR MÊS </t>
  </si>
  <si>
    <t>TIPO DE FILL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</si>
  <si>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</si>
  <si>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</si>
  <si>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</si>
  <si>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</si>
  <si>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</si>
  <si>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</si>
  <si>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</si>
  <si>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</si>
  <si>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 xml:space="preserve">Chave </t>
  </si>
  <si>
    <t>Tipos de Fill</t>
  </si>
  <si>
    <t>%</t>
  </si>
  <si>
    <t>Conservador</t>
  </si>
  <si>
    <t>Papel</t>
  </si>
  <si>
    <t xml:space="preserve">Moderado-Tijolo </t>
  </si>
  <si>
    <t xml:space="preserve">Tijolo </t>
  </si>
  <si>
    <t xml:space="preserve">Hibridos </t>
  </si>
  <si>
    <t>Fofs</t>
  </si>
  <si>
    <t>Desenvolvimento</t>
  </si>
  <si>
    <t xml:space="preserve">Hotelarias 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</si>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</sst>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0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3"/>
      <color rgb="FF000000"/>
      <name val="Aptos Narrow"/>
      <scheme val="minor"/>
    </font>
    <font>
      <sz val="11"/>
      <color rgb="FF9C5700"/>
      <name val="Calibri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charset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0" tint="-0.14999847407452621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theme="0" tint="-0.14999847407452621"/>
      </right>
      <top style="medium">
        <color rgb="FF000000"/>
      </top>
      <bottom/>
      <diagonal/>
    </border>
    <border>
      <left style="thin">
        <color theme="0" tint="-0.14999847407452621"/>
      </left>
      <right style="medium">
        <color rgb="FF000000"/>
      </right>
      <top style="medium">
        <color rgb="FF000000"/>
      </top>
      <bottom style="thin">
        <color theme="0" tint="-0.14999847407452621"/>
      </bottom>
      <diagonal/>
    </border>
    <border>
      <left style="medium">
        <color rgb="FF000000"/>
      </left>
      <right/>
      <top/>
      <bottom/>
      <diagonal/>
    </border>
    <border>
      <left style="thin">
        <color theme="0" tint="-0.14999847407452621"/>
      </left>
      <right style="medium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theme="0" tint="-0.14999847407452621"/>
      </right>
      <top/>
      <bottom style="medium">
        <color rgb="FF000000"/>
      </bottom>
      <diagonal/>
    </border>
    <border>
      <left style="thin">
        <color theme="0" tint="-0.14999847407452621"/>
      </left>
      <right style="medium">
        <color rgb="FF000000"/>
      </right>
      <top style="thin">
        <color theme="0" tint="-0.14999847407452621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theme="0" tint="-0.14999847407452621"/>
      </left>
      <right style="medium">
        <color rgb="FF000000"/>
      </right>
      <top/>
      <bottom style="thin">
        <color theme="0" tint="-0.14999847407452621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7" fillId="6" borderId="0" applyNumberFormat="0" applyBorder="0" applyAlignment="0" applyProtection="0"/>
  </cellStyleXfs>
  <cellXfs count="59">
    <xf numFmtId="0" fontId="0" fillId="0" borderId="0" xfId="0"/>
    <xf numFmtId="0" fontId="5" fillId="4" borderId="0" xfId="0" applyFont="1" applyFill="1"/>
    <xf numFmtId="0" fontId="0" fillId="0" borderId="0" xfId="0" applyAlignment="1">
      <alignment wrapText="1"/>
    </xf>
    <xf numFmtId="0" fontId="0" fillId="0" borderId="1" xfId="0" applyBorder="1"/>
    <xf numFmtId="0" fontId="8" fillId="0" borderId="0" xfId="0" applyFont="1"/>
    <xf numFmtId="8" fontId="0" fillId="3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2" borderId="12" xfId="0" applyFont="1" applyFill="1" applyBorder="1" applyAlignment="1">
      <alignment horizontal="left" vertical="center" wrapText="1"/>
    </xf>
    <xf numFmtId="164" fontId="2" fillId="0" borderId="1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0" fontId="2" fillId="0" borderId="7" xfId="0" applyNumberFormat="1" applyFont="1" applyBorder="1" applyAlignment="1">
      <alignment horizontal="center"/>
    </xf>
    <xf numFmtId="8" fontId="2" fillId="3" borderId="7" xfId="0" applyNumberFormat="1" applyFont="1" applyFill="1" applyBorder="1" applyAlignment="1">
      <alignment horizontal="center"/>
    </xf>
    <xf numFmtId="8" fontId="2" fillId="3" borderId="10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8" fillId="3" borderId="6" xfId="0" applyFont="1" applyFill="1" applyBorder="1"/>
    <xf numFmtId="8" fontId="0" fillId="3" borderId="14" xfId="0" applyNumberFormat="1" applyFill="1" applyBorder="1" applyAlignment="1">
      <alignment horizontal="center"/>
    </xf>
    <xf numFmtId="0" fontId="9" fillId="3" borderId="6" xfId="0" applyFont="1" applyFill="1" applyBorder="1"/>
    <xf numFmtId="0" fontId="9" fillId="3" borderId="8" xfId="0" applyFont="1" applyFill="1" applyBorder="1"/>
    <xf numFmtId="8" fontId="0" fillId="3" borderId="15" xfId="0" applyNumberFormat="1" applyFill="1" applyBorder="1" applyAlignment="1">
      <alignment horizontal="center"/>
    </xf>
    <xf numFmtId="8" fontId="0" fillId="3" borderId="16" xfId="0" applyNumberFormat="1" applyFill="1" applyBorder="1" applyAlignment="1">
      <alignment horizontal="center"/>
    </xf>
    <xf numFmtId="0" fontId="7" fillId="6" borderId="0" xfId="1"/>
    <xf numFmtId="164" fontId="0" fillId="0" borderId="0" xfId="0" applyNumberFormat="1"/>
    <xf numFmtId="0" fontId="2" fillId="0" borderId="0" xfId="0" applyFont="1" applyFill="1"/>
    <xf numFmtId="164" fontId="2" fillId="0" borderId="0" xfId="0" applyNumberFormat="1" applyFont="1" applyFill="1"/>
    <xf numFmtId="0" fontId="0" fillId="0" borderId="0" xfId="0" applyFill="1"/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164" fontId="0" fillId="7" borderId="0" xfId="0" applyNumberFormat="1" applyFill="1"/>
    <xf numFmtId="9" fontId="0" fillId="0" borderId="0" xfId="0" applyNumberFormat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wrapText="1"/>
    </xf>
    <xf numFmtId="0" fontId="8" fillId="3" borderId="2" xfId="0" applyFont="1" applyFill="1" applyBorder="1" applyAlignment="1">
      <alignment horizontal="center" wrapText="1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applyBorder="1"/>
    <xf numFmtId="0" fontId="7" fillId="6" borderId="0" xfId="1" applyBorder="1"/>
    <xf numFmtId="9" fontId="7" fillId="6" borderId="0" xfId="1" applyNumberFormat="1"/>
    <xf numFmtId="9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7" fillId="6" borderId="0" xfId="1" applyAlignment="1"/>
  </cellXfs>
  <cellStyles count="2">
    <cellStyle name="Neutro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Projeto1!$B$33:$B$38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Projeto1!$C$33:$C$38</c:f>
              <c:numCache>
                <c:formatCode>0%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0.1</c:v>
                </c:pt>
                <c:pt idx="3">
                  <c:v>0.1</c:v>
                </c:pt>
                <c:pt idx="4">
                  <c:v>0.05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B-45EA-B67F-0EC19E92655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0</xdr:rowOff>
    </xdr:from>
    <xdr:to>
      <xdr:col>4</xdr:col>
      <xdr:colOff>285750</xdr:colOff>
      <xdr:row>7</xdr:row>
      <xdr:rowOff>180975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2C02DD1-D2AE-D4A2-3852-D9205CBCC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0"/>
          <a:ext cx="5943600" cy="1514475"/>
        </a:xfrm>
        <a:prstGeom prst="rect">
          <a:avLst/>
        </a:prstGeom>
      </xdr:spPr>
    </xdr:pic>
    <xdr:clientData/>
  </xdr:twoCellAnchor>
  <xdr:twoCellAnchor>
    <xdr:from>
      <xdr:col>1</xdr:col>
      <xdr:colOff>266700</xdr:colOff>
      <xdr:row>40</xdr:row>
      <xdr:rowOff>0</xdr:rowOff>
    </xdr:from>
    <xdr:to>
      <xdr:col>3</xdr:col>
      <xdr:colOff>314325</xdr:colOff>
      <xdr:row>54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73EF33-4F32-71F9-63CB-05EAAE9149B8}"/>
            </a:ext>
            <a:ext uri="{147F2762-F138-4A5C-976F-8EAC2B608ADB}">
              <a16:predDERef xmlns:a16="http://schemas.microsoft.com/office/drawing/2014/main" pred="{02C02DD1-D2AE-D4A2-3852-D9205CBCC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6"/>
  <sheetViews>
    <sheetView showGridLines="0" tabSelected="1" topLeftCell="A33" workbookViewId="0">
      <selection activeCell="F35" sqref="F35"/>
    </sheetView>
  </sheetViews>
  <sheetFormatPr defaultColWidth="9.140625" defaultRowHeight="15"/>
  <cols>
    <col min="2" max="2" width="31.28515625" bestFit="1" customWidth="1"/>
    <col min="3" max="3" width="36.5703125" bestFit="1" customWidth="1"/>
    <col min="4" max="4" width="13.42578125" bestFit="1" customWidth="1"/>
    <col min="5" max="5" width="27.5703125" customWidth="1"/>
    <col min="6" max="6" width="12.28515625" bestFit="1" customWidth="1"/>
    <col min="9" max="9" width="9.28515625" customWidth="1"/>
  </cols>
  <sheetData>
    <row r="10" spans="2:7" ht="17.25">
      <c r="B10" s="42" t="s">
        <v>0</v>
      </c>
      <c r="C10" s="43"/>
      <c r="D10" s="7"/>
    </row>
    <row r="11" spans="2:7" ht="15.75">
      <c r="B11" s="44" t="s">
        <v>1</v>
      </c>
      <c r="C11" s="45"/>
      <c r="D11" s="8">
        <v>150000</v>
      </c>
    </row>
    <row r="12" spans="2:7" ht="15.75">
      <c r="B12" s="44" t="s">
        <v>2</v>
      </c>
      <c r="C12" s="45"/>
      <c r="D12" s="9">
        <v>0.1</v>
      </c>
    </row>
    <row r="13" spans="2:7" ht="15.75">
      <c r="B13" s="46" t="s">
        <v>3</v>
      </c>
      <c r="C13" s="47"/>
      <c r="D13" s="10">
        <f>D11*30%</f>
        <v>45000</v>
      </c>
    </row>
    <row r="15" spans="2:7" ht="32.25" customHeight="1">
      <c r="B15" s="34" t="s">
        <v>4</v>
      </c>
      <c r="C15" s="48"/>
      <c r="D15" s="11"/>
      <c r="G15" s="3"/>
    </row>
    <row r="16" spans="2:7" ht="17.25">
      <c r="B16" s="36" t="s">
        <v>5</v>
      </c>
      <c r="C16" s="37"/>
      <c r="D16" s="12">
        <v>2000</v>
      </c>
    </row>
    <row r="17" spans="1:8" ht="17.25">
      <c r="B17" s="36" t="s">
        <v>6</v>
      </c>
      <c r="C17" s="37"/>
      <c r="D17" s="13">
        <v>10</v>
      </c>
    </row>
    <row r="18" spans="1:8" ht="17.25">
      <c r="B18" s="36" t="s">
        <v>7</v>
      </c>
      <c r="C18" s="37"/>
      <c r="D18" s="14">
        <v>8.8999999999999999E-3</v>
      </c>
    </row>
    <row r="19" spans="1:8" ht="17.25">
      <c r="B19" s="38" t="s">
        <v>8</v>
      </c>
      <c r="C19" s="39"/>
      <c r="D19" s="15">
        <f>FV(D18,D17*12,D16*-1)</f>
        <v>426031.58268023573</v>
      </c>
    </row>
    <row r="20" spans="1:8" ht="17.25">
      <c r="B20" s="40" t="s">
        <v>9</v>
      </c>
      <c r="C20" s="41"/>
      <c r="D20" s="16">
        <f>D19*$D$12</f>
        <v>42603.158268023573</v>
      </c>
    </row>
    <row r="21" spans="1:8" ht="15.75">
      <c r="B21" s="4"/>
    </row>
    <row r="22" spans="1:8" ht="26.25">
      <c r="B22" s="34" t="s">
        <v>10</v>
      </c>
      <c r="C22" s="35"/>
      <c r="D22" s="17" t="s">
        <v>11</v>
      </c>
      <c r="H22" s="2"/>
    </row>
    <row r="23" spans="1:8" ht="15.75">
      <c r="A23" s="1">
        <v>2</v>
      </c>
      <c r="B23" s="18" t="s">
        <v>12</v>
      </c>
      <c r="C23" s="5">
        <f>FV($D$18,$A23*12,$D$16*-1)</f>
        <v>53248.97282289587</v>
      </c>
      <c r="D23" s="19">
        <f>C23*$D$12</f>
        <v>5324.8972822895876</v>
      </c>
    </row>
    <row r="24" spans="1:8" ht="15.75">
      <c r="A24" s="1">
        <v>5</v>
      </c>
      <c r="B24" s="20" t="s">
        <v>13</v>
      </c>
      <c r="C24" s="5">
        <f>FV($D$18,$A24*12,$D$16*-1)</f>
        <v>157689.19993688361</v>
      </c>
      <c r="D24" s="19">
        <f>C24*$D$12</f>
        <v>15768.919993688362</v>
      </c>
    </row>
    <row r="25" spans="1:8" ht="15.75">
      <c r="A25" s="1">
        <v>10</v>
      </c>
      <c r="B25" s="20" t="s">
        <v>14</v>
      </c>
      <c r="C25" s="5">
        <f>FV($D$18,$A25*12,$D$16*-1)</f>
        <v>426031.58268023573</v>
      </c>
      <c r="D25" s="19">
        <f>C25*$D$12</f>
        <v>42603.158268023573</v>
      </c>
    </row>
    <row r="26" spans="1:8" ht="15.75">
      <c r="A26" s="1">
        <v>20</v>
      </c>
      <c r="B26" s="20" t="s">
        <v>15</v>
      </c>
      <c r="C26" s="5">
        <f>FV($D$18,$A26*12,$D$16*-1)</f>
        <v>1659751.1123730394</v>
      </c>
      <c r="D26" s="19">
        <f>C26*$D$12</f>
        <v>165975.11123730394</v>
      </c>
    </row>
    <row r="27" spans="1:8" ht="15.75">
      <c r="A27" s="1">
        <v>30</v>
      </c>
      <c r="B27" s="21" t="s">
        <v>16</v>
      </c>
      <c r="C27" s="22">
        <f>FV($D$18,$A27*12,$D$16*-1)</f>
        <v>5232406.1450583497</v>
      </c>
      <c r="D27" s="23">
        <f>C27*$D$12</f>
        <v>523240.61450583499</v>
      </c>
    </row>
    <row r="29" spans="1:8">
      <c r="B29" s="24" t="s">
        <v>17</v>
      </c>
      <c r="C29" s="58" t="s">
        <v>18</v>
      </c>
      <c r="D29" s="58"/>
    </row>
    <row r="30" spans="1:8">
      <c r="B30" s="26" t="s">
        <v>19</v>
      </c>
      <c r="C30" s="27">
        <v>2000</v>
      </c>
      <c r="D30" s="28"/>
    </row>
    <row r="32" spans="1:8">
      <c r="B32" s="29" t="s">
        <v>20</v>
      </c>
      <c r="C32" s="30" t="s">
        <v>21</v>
      </c>
      <c r="D32" s="30" t="s">
        <v>22</v>
      </c>
    </row>
    <row r="33" spans="2:5">
      <c r="B33" s="6" t="s">
        <v>23</v>
      </c>
      <c r="C33" s="54">
        <v>0.3</v>
      </c>
      <c r="D33" s="25">
        <f>C33*$C$30</f>
        <v>600</v>
      </c>
    </row>
    <row r="34" spans="2:5">
      <c r="B34" s="6" t="s">
        <v>24</v>
      </c>
      <c r="C34" s="54">
        <v>0.4</v>
      </c>
      <c r="D34" s="25">
        <f>C34*$C$30</f>
        <v>800</v>
      </c>
    </row>
    <row r="35" spans="2:5">
      <c r="B35" s="6" t="s">
        <v>25</v>
      </c>
      <c r="C35" s="54">
        <v>0.1</v>
      </c>
      <c r="D35" s="25">
        <f>C35*$C$30</f>
        <v>200</v>
      </c>
    </row>
    <row r="36" spans="2:5">
      <c r="B36" s="6" t="s">
        <v>26</v>
      </c>
      <c r="C36" s="54">
        <v>0.1</v>
      </c>
      <c r="D36" s="25">
        <f>C36*$C$30</f>
        <v>200</v>
      </c>
    </row>
    <row r="37" spans="2:5">
      <c r="B37" s="6" t="s">
        <v>27</v>
      </c>
      <c r="C37" s="54">
        <v>0.05</v>
      </c>
      <c r="D37" s="25">
        <f t="shared" ref="D34:D38" si="0">C37*$C$30</f>
        <v>100</v>
      </c>
    </row>
    <row r="38" spans="2:5">
      <c r="B38" s="6" t="s">
        <v>28</v>
      </c>
      <c r="C38" s="54">
        <v>0.05</v>
      </c>
      <c r="D38" s="25">
        <f t="shared" si="0"/>
        <v>100</v>
      </c>
    </row>
    <row r="39" spans="2:5">
      <c r="B39" s="31"/>
      <c r="C39" s="31"/>
      <c r="D39" s="32">
        <f>SUM(D33:D38)</f>
        <v>2000</v>
      </c>
    </row>
    <row r="46" spans="2:5">
      <c r="E46" s="51"/>
    </row>
  </sheetData>
  <mergeCells count="12">
    <mergeCell ref="C29:D29"/>
    <mergeCell ref="B10:C10"/>
    <mergeCell ref="B11:C11"/>
    <mergeCell ref="B12:C12"/>
    <mergeCell ref="B13:C13"/>
    <mergeCell ref="B15:C15"/>
    <mergeCell ref="B22:C22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C29" xr:uid="{94FE0FB3-DA16-46A0-9282-A256DAC835F5}">
      <formula1>"Conservador,moderado,agressivo"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461D-0AE2-4447-B484-8A47E681C63E}">
  <dimension ref="A2:H20"/>
  <sheetViews>
    <sheetView workbookViewId="0">
      <selection activeCell="B28" sqref="B28"/>
    </sheetView>
  </sheetViews>
  <sheetFormatPr defaultRowHeight="15"/>
  <cols>
    <col min="1" max="1" width="29.7109375" customWidth="1"/>
    <col min="2" max="2" width="11.85546875" customWidth="1"/>
    <col min="3" max="3" width="18.42578125" bestFit="1" customWidth="1"/>
    <col min="4" max="4" width="9.5703125" bestFit="1" customWidth="1"/>
    <col min="7" max="7" width="16.7109375" customWidth="1"/>
    <col min="8" max="8" width="14.5703125" customWidth="1"/>
  </cols>
  <sheetData>
    <row r="2" spans="1:8">
      <c r="A2" s="2" t="s">
        <v>29</v>
      </c>
      <c r="B2" s="49" t="s">
        <v>17</v>
      </c>
      <c r="C2" s="49" t="s">
        <v>30</v>
      </c>
      <c r="D2" s="50" t="s">
        <v>31</v>
      </c>
      <c r="H2" t="s">
        <v>31</v>
      </c>
    </row>
    <row r="3" spans="1:8" ht="20.25" customHeight="1">
      <c r="A3" t="str">
        <f>B3&amp;"-"&amp;C3</f>
        <v>Conservador-Papel</v>
      </c>
      <c r="B3" s="2" t="s">
        <v>32</v>
      </c>
      <c r="C3" s="6" t="s">
        <v>33</v>
      </c>
      <c r="D3" s="33">
        <v>0.3</v>
      </c>
      <c r="G3" s="52" t="s">
        <v>34</v>
      </c>
      <c r="H3" s="53">
        <f>VLOOKUP(A7,$A$3:$D$20,4,FALSE)</f>
        <v>0.05</v>
      </c>
    </row>
    <row r="4" spans="1:8">
      <c r="A4" t="str">
        <f>B4&amp;"-"&amp;C4</f>
        <v xml:space="preserve">Conservador-Tijolo </v>
      </c>
      <c r="B4" s="2" t="s">
        <v>32</v>
      </c>
      <c r="C4" s="6" t="s">
        <v>35</v>
      </c>
      <c r="D4" s="33">
        <v>0.4</v>
      </c>
    </row>
    <row r="5" spans="1:8">
      <c r="A5" t="str">
        <f>B5&amp;"-"&amp;C5</f>
        <v xml:space="preserve">Conservador-Hibridos </v>
      </c>
      <c r="B5" s="2" t="s">
        <v>32</v>
      </c>
      <c r="C5" s="6" t="s">
        <v>36</v>
      </c>
      <c r="D5" s="33">
        <v>0.1</v>
      </c>
    </row>
    <row r="6" spans="1:8">
      <c r="A6" t="str">
        <f>B6&amp;"-"&amp;C6</f>
        <v>Conservador-Fofs</v>
      </c>
      <c r="B6" s="2" t="s">
        <v>32</v>
      </c>
      <c r="C6" s="6" t="s">
        <v>37</v>
      </c>
      <c r="D6" s="33">
        <v>0.1</v>
      </c>
    </row>
    <row r="7" spans="1:8">
      <c r="A7" t="str">
        <f>B7&amp;"-"&amp;C7</f>
        <v>Conservador-Desenvolvimento</v>
      </c>
      <c r="B7" s="2" t="s">
        <v>32</v>
      </c>
      <c r="C7" s="6" t="s">
        <v>38</v>
      </c>
      <c r="D7" s="33">
        <v>0.05</v>
      </c>
    </row>
    <row r="8" spans="1:8">
      <c r="A8" s="51" t="str">
        <f>B8&amp;"-"&amp;C8</f>
        <v xml:space="preserve">Conservador-Hotelarias </v>
      </c>
      <c r="B8" s="55" t="s">
        <v>32</v>
      </c>
      <c r="C8" s="56" t="s">
        <v>39</v>
      </c>
      <c r="D8" s="57">
        <v>0.05</v>
      </c>
    </row>
    <row r="9" spans="1:8">
      <c r="A9" s="51" t="str">
        <f>B9&amp;"-"&amp;C9</f>
        <v>Moderado-Papel</v>
      </c>
      <c r="B9" t="s">
        <v>40</v>
      </c>
      <c r="C9" s="6" t="s">
        <v>33</v>
      </c>
      <c r="D9" s="33">
        <v>0.32</v>
      </c>
    </row>
    <row r="10" spans="1:8">
      <c r="A10" s="51" t="str">
        <f>B10&amp;"-"&amp;C10</f>
        <v xml:space="preserve">Moderado-Tijolo </v>
      </c>
      <c r="B10" t="s">
        <v>40</v>
      </c>
      <c r="C10" s="6" t="s">
        <v>35</v>
      </c>
      <c r="D10" s="33">
        <v>0.4</v>
      </c>
    </row>
    <row r="11" spans="1:8">
      <c r="A11" s="51" t="str">
        <f>B11&amp;"-"&amp;C11</f>
        <v xml:space="preserve">Moderado-Hibridos </v>
      </c>
      <c r="B11" t="s">
        <v>40</v>
      </c>
      <c r="C11" s="6" t="s">
        <v>36</v>
      </c>
      <c r="D11" s="33">
        <v>0.05</v>
      </c>
    </row>
    <row r="12" spans="1:8">
      <c r="A12" s="51" t="str">
        <f>B12&amp;"-"&amp;C12</f>
        <v>Moderado-Fofs</v>
      </c>
      <c r="B12" t="s">
        <v>40</v>
      </c>
      <c r="C12" s="6" t="s">
        <v>37</v>
      </c>
      <c r="D12" s="33">
        <v>0.05</v>
      </c>
    </row>
    <row r="13" spans="1:8">
      <c r="A13" s="51" t="str">
        <f>B13&amp;"-"&amp;C13</f>
        <v>Moderado-Desenvolvimento</v>
      </c>
      <c r="B13" t="s">
        <v>40</v>
      </c>
      <c r="C13" s="6" t="s">
        <v>38</v>
      </c>
      <c r="D13" s="33">
        <v>0.1</v>
      </c>
    </row>
    <row r="14" spans="1:8">
      <c r="A14" s="51" t="str">
        <f>B14&amp;"-"&amp;C14</f>
        <v xml:space="preserve">Moderado-Hotelarias </v>
      </c>
      <c r="B14" s="51" t="s">
        <v>40</v>
      </c>
      <c r="C14" s="56" t="s">
        <v>39</v>
      </c>
      <c r="D14" s="57">
        <v>0.08</v>
      </c>
    </row>
    <row r="15" spans="1:8">
      <c r="A15" s="51" t="str">
        <f>B15&amp;"-"&amp;C15</f>
        <v>Agressivo-Papel</v>
      </c>
      <c r="B15" t="s">
        <v>41</v>
      </c>
      <c r="C15" s="6" t="s">
        <v>33</v>
      </c>
      <c r="D15" s="33">
        <v>0.5</v>
      </c>
    </row>
    <row r="16" spans="1:8">
      <c r="A16" s="51" t="str">
        <f>B16&amp;"-"&amp;C16</f>
        <v xml:space="preserve">Agressivo-Tijolo </v>
      </c>
      <c r="B16" t="s">
        <v>41</v>
      </c>
      <c r="C16" s="6" t="s">
        <v>35</v>
      </c>
      <c r="D16" s="33">
        <v>0.1</v>
      </c>
    </row>
    <row r="17" spans="1:4">
      <c r="A17" s="51" t="str">
        <f t="shared" ref="A4:A20" si="0">B17&amp;"-"&amp;C17</f>
        <v xml:space="preserve">Agressivo-Hibridos </v>
      </c>
      <c r="B17" t="s">
        <v>41</v>
      </c>
      <c r="C17" s="6" t="s">
        <v>36</v>
      </c>
      <c r="D17" s="33">
        <v>0.05</v>
      </c>
    </row>
    <row r="18" spans="1:4">
      <c r="A18" s="51" t="str">
        <f t="shared" si="0"/>
        <v>Agressivo-Fofs</v>
      </c>
      <c r="B18" t="s">
        <v>41</v>
      </c>
      <c r="C18" s="6" t="s">
        <v>37</v>
      </c>
      <c r="D18" s="33">
        <v>0.05</v>
      </c>
    </row>
    <row r="19" spans="1:4">
      <c r="A19" s="51" t="str">
        <f t="shared" si="0"/>
        <v>Agressivo-Desenvolvimento</v>
      </c>
      <c r="B19" t="s">
        <v>41</v>
      </c>
      <c r="C19" s="6" t="s">
        <v>38</v>
      </c>
      <c r="D19" s="33">
        <v>0.2</v>
      </c>
    </row>
    <row r="20" spans="1:4">
      <c r="A20" s="51" t="str">
        <f t="shared" si="0"/>
        <v xml:space="preserve">Agressivo-Hotelarias </v>
      </c>
      <c r="B20" s="51" t="s">
        <v>41</v>
      </c>
      <c r="C20" s="56" t="s">
        <v>39</v>
      </c>
      <c r="D20" s="57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2025-05-17T14:20:18Z</dcterms:created>
  <dcterms:modified xsi:type="dcterms:W3CDTF">2025-05-21T20:39:11Z</dcterms:modified>
  <cp:category/>
  <cp:contentStatus/>
</cp:coreProperties>
</file>