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Excel\Exercicios\"/>
    </mc:Choice>
  </mc:AlternateContent>
  <xr:revisionPtr revIDLastSave="0" documentId="8_{940EE09B-26D2-4F16-AB9D-3F148BF560E6}" xr6:coauthVersionLast="36" xr6:coauthVersionMax="36" xr10:uidLastSave="{00000000-0000-0000-0000-000000000000}"/>
  <bookViews>
    <workbookView xWindow="0" yWindow="0" windowWidth="20490" windowHeight="7545" xr2:uid="{C0EF0AD9-5967-42FE-9906-35692B165E8B}"/>
  </bookViews>
  <sheets>
    <sheet name="Planilha1" sheetId="1" r:id="rId1"/>
    <sheet name="Gráfico1" sheetId="3" r:id="rId2"/>
  </sheets>
  <definedNames>
    <definedName name="_xlnm._FilterDatabase" localSheetId="0" hidden="1">Planilha1!$A$1:$A$19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B19" i="1"/>
  <c r="H9" i="1"/>
  <c r="H10" i="1"/>
  <c r="H11" i="1"/>
  <c r="H12" i="1"/>
  <c r="H13" i="1"/>
  <c r="H14" i="1"/>
  <c r="H15" i="1"/>
  <c r="H16" i="1"/>
  <c r="H17" i="1"/>
  <c r="H18" i="1"/>
  <c r="H8" i="1"/>
  <c r="F9" i="1"/>
  <c r="F10" i="1"/>
  <c r="F11" i="1"/>
  <c r="F12" i="1"/>
  <c r="G12" i="1" s="1"/>
  <c r="F13" i="1"/>
  <c r="F14" i="1"/>
  <c r="F15" i="1"/>
  <c r="F16" i="1"/>
  <c r="G16" i="1" s="1"/>
  <c r="F17" i="1"/>
  <c r="F18" i="1"/>
  <c r="G9" i="1"/>
  <c r="G10" i="1"/>
  <c r="G11" i="1"/>
  <c r="G13" i="1"/>
  <c r="G14" i="1"/>
  <c r="G15" i="1"/>
  <c r="G17" i="1"/>
  <c r="G18" i="1"/>
  <c r="G8" i="1"/>
  <c r="F8" i="1"/>
  <c r="E9" i="1"/>
  <c r="E10" i="1"/>
  <c r="E11" i="1"/>
  <c r="E12" i="1"/>
  <c r="E13" i="1"/>
  <c r="E14" i="1"/>
  <c r="E15" i="1"/>
  <c r="E16" i="1"/>
  <c r="E17" i="1"/>
  <c r="E18" i="1"/>
  <c r="E8" i="1"/>
</calcChain>
</file>

<file path=xl/sharedStrings.xml><?xml version="1.0" encoding="utf-8"?>
<sst xmlns="http://schemas.openxmlformats.org/spreadsheetml/2006/main" count="27" uniqueCount="25">
  <si>
    <t>Tabela de preços</t>
  </si>
  <si>
    <t>Porc. De Lucro</t>
  </si>
  <si>
    <t>Valor do Dólar</t>
  </si>
  <si>
    <t>Empresa Papelaria Livro Caro R. Tiradentes, 1234                 Araras/SP</t>
  </si>
  <si>
    <t>Produto</t>
  </si>
  <si>
    <t xml:space="preserve">Estoque </t>
  </si>
  <si>
    <t>Venda</t>
  </si>
  <si>
    <t>Total</t>
  </si>
  <si>
    <t>Custo</t>
  </si>
  <si>
    <t>Dolar</t>
  </si>
  <si>
    <t>Reais</t>
  </si>
  <si>
    <t>Borracha</t>
  </si>
  <si>
    <t>Caderno 100 fls</t>
  </si>
  <si>
    <t>Caderno 200 fls</t>
  </si>
  <si>
    <t>Caneta Azul</t>
  </si>
  <si>
    <t>Caneta Vermelha</t>
  </si>
  <si>
    <t>Lapiseira</t>
  </si>
  <si>
    <t>Régua 15 cm</t>
  </si>
  <si>
    <t>Régua 30 cm</t>
  </si>
  <si>
    <t>Giz de Cera</t>
  </si>
  <si>
    <t>Cola</t>
  </si>
  <si>
    <t>Compasso</t>
  </si>
  <si>
    <t xml:space="preserve">Totais </t>
  </si>
  <si>
    <t>Aumentar a largura das colunas a seu critério, quando necessário;
 Formatar os números com o símbolo monetário (R$), quando necessário;
-
FÓRMULAS:
- Total (R$): Venda (R$) * Quantidade em Estoque .
- Custo (Dólar): Custo (R$) / Valor do Dólar do Dia.
- Venda (Dólar): Custo (Dólar) * (1 + Porcentagem de Lucro).
- Total (Dólar): Venda (Dólar) * Quantidade em Estoque.
- Totais: somar os totais de todas as colunas.
GRÁFICO
- Fazer o gráfico utilizando-se apenas das colunas seguintes colunas:
Produto, Custo (Reais), Venda (Reais), Custo (Dólar) e Venda (Dólar);
- Selecionar o gráfico de Linhas – Linhas 3D;
- Seqüências em Colunas;
- Preencher os títulos do gráfico como quiser;
- Legenda à Direita;
- Criar o gráfico como nova planilha</t>
  </si>
  <si>
    <t xml:space="preserve">Venda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</si>
</sst>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70" formatCode="&quot;R$&quot;\ #,##0.00"/>
    <numFmt numFmtId="171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10" fontId="3" fillId="0" borderId="1" xfId="0" applyNumberFormat="1" applyFon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" xfId="0" applyFont="1" applyBorder="1" applyAlignment="1"/>
    <xf numFmtId="0" fontId="4" fillId="0" borderId="0" xfId="0" applyFont="1" applyBorder="1" applyAlignment="1"/>
    <xf numFmtId="0" fontId="4" fillId="0" borderId="2" xfId="0" applyFont="1" applyBorder="1" applyAlignment="1"/>
    <xf numFmtId="0" fontId="0" fillId="0" borderId="7" xfId="0" applyBorder="1"/>
    <xf numFmtId="0" fontId="0" fillId="0" borderId="3" xfId="0" applyBorder="1"/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0" fontId="0" fillId="0" borderId="7" xfId="0" applyNumberFormat="1" applyBorder="1"/>
    <xf numFmtId="170" fontId="0" fillId="0" borderId="7" xfId="1" applyNumberFormat="1" applyFont="1" applyBorder="1"/>
    <xf numFmtId="170" fontId="0" fillId="0" borderId="1" xfId="1" applyNumberFormat="1" applyFont="1" applyBorder="1"/>
    <xf numFmtId="170" fontId="0" fillId="0" borderId="3" xfId="1" applyNumberFormat="1" applyFont="1" applyBorder="1"/>
    <xf numFmtId="2" fontId="3" fillId="0" borderId="1" xfId="0" applyNumberFormat="1" applyFont="1" applyBorder="1"/>
    <xf numFmtId="171" fontId="0" fillId="0" borderId="7" xfId="1" applyNumberFormat="1" applyFont="1" applyBorder="1"/>
    <xf numFmtId="171" fontId="0" fillId="0" borderId="7" xfId="0" applyNumberFormat="1" applyBorder="1"/>
    <xf numFmtId="170" fontId="0" fillId="0" borderId="5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Planilha1!$C$7</c:f>
              <c:strCache>
                <c:ptCount val="1"/>
                <c:pt idx="0">
                  <c:v>Custo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Planilha1!$C$8:$C$18</c:f>
              <c:numCache>
                <c:formatCode>"R$"\ #,##0.00</c:formatCode>
                <c:ptCount val="11"/>
                <c:pt idx="0">
                  <c:v>0.5</c:v>
                </c:pt>
                <c:pt idx="1">
                  <c:v>2.57</c:v>
                </c:pt>
                <c:pt idx="2">
                  <c:v>5</c:v>
                </c:pt>
                <c:pt idx="3">
                  <c:v>0.15</c:v>
                </c:pt>
                <c:pt idx="4">
                  <c:v>0.15</c:v>
                </c:pt>
                <c:pt idx="5">
                  <c:v>3</c:v>
                </c:pt>
                <c:pt idx="6">
                  <c:v>0.25</c:v>
                </c:pt>
                <c:pt idx="7">
                  <c:v>0.35</c:v>
                </c:pt>
                <c:pt idx="8">
                  <c:v>6</c:v>
                </c:pt>
                <c:pt idx="9">
                  <c:v>3.14</c:v>
                </c:pt>
                <c:pt idx="10">
                  <c:v>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8-4621-90D7-1E54B72EAB75}"/>
            </c:ext>
          </c:extLst>
        </c:ser>
        <c:ser>
          <c:idx val="1"/>
          <c:order val="1"/>
          <c:tx>
            <c:strRef>
              <c:f>Planilha1!$D$7</c:f>
              <c:strCache>
                <c:ptCount val="1"/>
                <c:pt idx="0">
                  <c:v>Venda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Planilha1!$D$8:$D$18</c:f>
              <c:numCache>
                <c:formatCode>"R$"\ #,##0.00</c:formatCode>
                <c:ptCount val="11"/>
                <c:pt idx="0">
                  <c:v>0.55000000000000004</c:v>
                </c:pt>
                <c:pt idx="1">
                  <c:v>2.7</c:v>
                </c:pt>
                <c:pt idx="2">
                  <c:v>5.5</c:v>
                </c:pt>
                <c:pt idx="3">
                  <c:v>0.25</c:v>
                </c:pt>
                <c:pt idx="4">
                  <c:v>0.25</c:v>
                </c:pt>
                <c:pt idx="5">
                  <c:v>3.5</c:v>
                </c:pt>
                <c:pt idx="6">
                  <c:v>0.3</c:v>
                </c:pt>
                <c:pt idx="7">
                  <c:v>0.45</c:v>
                </c:pt>
                <c:pt idx="8">
                  <c:v>6.5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8-4621-90D7-1E54B72EAB75}"/>
            </c:ext>
          </c:extLst>
        </c:ser>
        <c:ser>
          <c:idx val="2"/>
          <c:order val="2"/>
          <c:tx>
            <c:strRef>
              <c:f>Planilha1!$F$7</c:f>
              <c:strCache>
                <c:ptCount val="1"/>
                <c:pt idx="0">
                  <c:v>Custo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Planilha1!$F$8:$F$18</c:f>
              <c:numCache>
                <c:formatCode>_-[$$-409]* #,##0.00_ ;_-[$$-409]* \-#,##0.00\ ;_-[$$-409]* "-"??_ ;_-@_ </c:formatCode>
                <c:ptCount val="11"/>
                <c:pt idx="0">
                  <c:v>0.14970059880239522</c:v>
                </c:pt>
                <c:pt idx="1">
                  <c:v>0.76946107784431139</c:v>
                </c:pt>
                <c:pt idx="2">
                  <c:v>1.4970059880239521</c:v>
                </c:pt>
                <c:pt idx="3">
                  <c:v>4.4910179640718563E-2</c:v>
                </c:pt>
                <c:pt idx="4">
                  <c:v>4.4910179640718563E-2</c:v>
                </c:pt>
                <c:pt idx="5">
                  <c:v>0.89820359281437134</c:v>
                </c:pt>
                <c:pt idx="6">
                  <c:v>7.4850299401197612E-2</c:v>
                </c:pt>
                <c:pt idx="7">
                  <c:v>0.10479041916167664</c:v>
                </c:pt>
                <c:pt idx="8">
                  <c:v>1.7964071856287427</c:v>
                </c:pt>
                <c:pt idx="9">
                  <c:v>0.940119760479042</c:v>
                </c:pt>
                <c:pt idx="10">
                  <c:v>1.7005988023952097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58-4621-90D7-1E54B72EAB75}"/>
            </c:ext>
          </c:extLst>
        </c:ser>
        <c:ser>
          <c:idx val="3"/>
          <c:order val="3"/>
          <c:tx>
            <c:strRef>
              <c:f>Planilha1!$G$7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Planilha1!$G$8:$G$18</c:f>
              <c:numCache>
                <c:formatCode>_-[$$-409]* #,##0.00_ ;_-[$$-409]* \-#,##0.00\ ;_-[$$-409]* "-"??_ ;_-@_ </c:formatCode>
                <c:ptCount val="11"/>
                <c:pt idx="0">
                  <c:v>0.16841317365269462</c:v>
                </c:pt>
                <c:pt idx="1">
                  <c:v>0.86564371257485029</c:v>
                </c:pt>
                <c:pt idx="2">
                  <c:v>1.6841317365269461</c:v>
                </c:pt>
                <c:pt idx="3">
                  <c:v>5.0523952095808386E-2</c:v>
                </c:pt>
                <c:pt idx="4">
                  <c:v>5.0523952095808386E-2</c:v>
                </c:pt>
                <c:pt idx="5">
                  <c:v>1.0104790419161678</c:v>
                </c:pt>
                <c:pt idx="6">
                  <c:v>8.420658682634731E-2</c:v>
                </c:pt>
                <c:pt idx="7">
                  <c:v>0.11788922155688622</c:v>
                </c:pt>
                <c:pt idx="8">
                  <c:v>2.0209580838323356</c:v>
                </c:pt>
                <c:pt idx="9">
                  <c:v>1.0576347305389222</c:v>
                </c:pt>
                <c:pt idx="10">
                  <c:v>1.9131736526946108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58-4621-90D7-1E54B72EA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71872"/>
        <c:axId val="535873512"/>
        <c:axId val="536837392"/>
      </c:line3DChart>
      <c:catAx>
        <c:axId val="535871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873512"/>
        <c:crosses val="autoZero"/>
        <c:auto val="1"/>
        <c:lblAlgn val="ctr"/>
        <c:lblOffset val="100"/>
        <c:noMultiLvlLbl val="0"/>
      </c:catAx>
      <c:valAx>
        <c:axId val="53587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871872"/>
        <c:crosses val="autoZero"/>
        <c:crossBetween val="between"/>
      </c:valAx>
      <c:serAx>
        <c:axId val="536837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8735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CAE38A-1910-447E-A1F9-5FBB3A8E3601}">
  <sheetPr/>
  <sheetViews>
    <sheetView zoomScale="7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845" cy="60110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A8828B-1C10-4208-BC1F-D149D91D85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3FEC-8DCF-4E02-958A-83F77744EA91}">
  <dimension ref="A1:S19"/>
  <sheetViews>
    <sheetView tabSelected="1" workbookViewId="0">
      <selection activeCell="J11" sqref="J11"/>
    </sheetView>
  </sheetViews>
  <sheetFormatPr defaultRowHeight="15" x14ac:dyDescent="0.25"/>
  <cols>
    <col min="1" max="1" width="19.85546875" customWidth="1"/>
    <col min="3" max="4" width="9.5703125" bestFit="1" customWidth="1"/>
    <col min="5" max="5" width="12.140625" bestFit="1" customWidth="1"/>
  </cols>
  <sheetData>
    <row r="1" spans="1:19" ht="15.75" thickBot="1" x14ac:dyDescent="0.3">
      <c r="A1" s="11" t="s">
        <v>0</v>
      </c>
      <c r="B1" s="10"/>
      <c r="H1" s="14" t="s">
        <v>3</v>
      </c>
      <c r="I1" s="15"/>
      <c r="J1" s="16"/>
      <c r="M1" s="23" t="s">
        <v>23</v>
      </c>
      <c r="N1" s="24"/>
      <c r="O1" s="24"/>
      <c r="P1" s="24"/>
      <c r="Q1" s="24"/>
      <c r="R1" s="24"/>
      <c r="S1" s="24"/>
    </row>
    <row r="2" spans="1:19" x14ac:dyDescent="0.25">
      <c r="H2" s="17"/>
      <c r="I2" s="18"/>
      <c r="J2" s="19"/>
      <c r="M2" s="24"/>
      <c r="N2" s="24"/>
      <c r="O2" s="24"/>
      <c r="P2" s="24"/>
      <c r="Q2" s="24"/>
      <c r="R2" s="24"/>
      <c r="S2" s="24"/>
    </row>
    <row r="3" spans="1:19" ht="15.75" thickBot="1" x14ac:dyDescent="0.3">
      <c r="A3" s="9" t="s">
        <v>1</v>
      </c>
      <c r="B3" s="1">
        <v>0.125</v>
      </c>
      <c r="H3" s="20"/>
      <c r="I3" s="21"/>
      <c r="J3" s="22"/>
      <c r="M3" s="24"/>
      <c r="N3" s="24"/>
      <c r="O3" s="24"/>
      <c r="P3" s="24"/>
      <c r="Q3" s="24"/>
      <c r="R3" s="24"/>
      <c r="S3" s="24"/>
    </row>
    <row r="4" spans="1:19" x14ac:dyDescent="0.25">
      <c r="A4" s="9" t="s">
        <v>2</v>
      </c>
      <c r="B4" s="29">
        <v>3.34</v>
      </c>
      <c r="M4" s="24"/>
      <c r="N4" s="24"/>
      <c r="O4" s="24"/>
      <c r="P4" s="24"/>
      <c r="Q4" s="24"/>
      <c r="R4" s="24"/>
      <c r="S4" s="24"/>
    </row>
    <row r="5" spans="1:19" ht="15.75" thickBot="1" x14ac:dyDescent="0.3">
      <c r="M5" s="24"/>
      <c r="N5" s="24"/>
      <c r="O5" s="24"/>
      <c r="P5" s="24"/>
      <c r="Q5" s="24"/>
      <c r="R5" s="24"/>
      <c r="S5" s="24"/>
    </row>
    <row r="6" spans="1:19" ht="15.75" thickBot="1" x14ac:dyDescent="0.3">
      <c r="C6" s="6" t="s">
        <v>10</v>
      </c>
      <c r="D6" s="7"/>
      <c r="E6" s="7"/>
      <c r="F6" s="7" t="s">
        <v>9</v>
      </c>
      <c r="G6" s="7"/>
      <c r="H6" s="8"/>
      <c r="M6" s="24"/>
      <c r="N6" s="24"/>
      <c r="O6" s="24"/>
      <c r="P6" s="24"/>
      <c r="Q6" s="24"/>
      <c r="R6" s="24"/>
      <c r="S6" s="24"/>
    </row>
    <row r="7" spans="1:19" ht="15.75" thickBot="1" x14ac:dyDescent="0.3">
      <c r="A7" s="3" t="s">
        <v>4</v>
      </c>
      <c r="B7" s="4" t="s">
        <v>5</v>
      </c>
      <c r="C7" s="4" t="s">
        <v>8</v>
      </c>
      <c r="D7" s="4" t="s">
        <v>24</v>
      </c>
      <c r="E7" s="4" t="s">
        <v>7</v>
      </c>
      <c r="F7" s="4" t="s">
        <v>8</v>
      </c>
      <c r="G7" s="4" t="s">
        <v>6</v>
      </c>
      <c r="H7" s="5" t="s">
        <v>7</v>
      </c>
      <c r="M7" s="24"/>
      <c r="N7" s="24"/>
      <c r="O7" s="24"/>
      <c r="P7" s="24"/>
      <c r="Q7" s="24"/>
      <c r="R7" s="24"/>
      <c r="S7" s="24"/>
    </row>
    <row r="8" spans="1:19" x14ac:dyDescent="0.25">
      <c r="A8" s="12" t="s">
        <v>11</v>
      </c>
      <c r="B8" s="12">
        <v>500</v>
      </c>
      <c r="C8" s="26">
        <v>0.5</v>
      </c>
      <c r="D8" s="26">
        <v>0.55000000000000004</v>
      </c>
      <c r="E8" s="25">
        <f>SUM($D8*$B8)</f>
        <v>275</v>
      </c>
      <c r="F8" s="31">
        <f>$C8/$B$4</f>
        <v>0.14970059880239522</v>
      </c>
      <c r="G8" s="30">
        <f>PRODUCT($F8,(1+$B$3))</f>
        <v>0.16841317365269462</v>
      </c>
      <c r="H8" s="31">
        <f>PRODUCT($G8,$B8)</f>
        <v>84.206586826347305</v>
      </c>
      <c r="M8" s="24"/>
      <c r="N8" s="24"/>
      <c r="O8" s="24"/>
      <c r="P8" s="24"/>
      <c r="Q8" s="24"/>
      <c r="R8" s="24"/>
      <c r="S8" s="24"/>
    </row>
    <row r="9" spans="1:19" x14ac:dyDescent="0.25">
      <c r="A9" s="2" t="s">
        <v>12</v>
      </c>
      <c r="B9">
        <v>200</v>
      </c>
      <c r="C9" s="27">
        <v>2.57</v>
      </c>
      <c r="D9" s="27">
        <v>2.7</v>
      </c>
      <c r="E9" s="25">
        <f t="shared" ref="E9:E18" si="0">SUM($D9*$B9)</f>
        <v>540</v>
      </c>
      <c r="F9" s="31">
        <f t="shared" ref="F9:F18" si="1">$C9/$B$4</f>
        <v>0.76946107784431139</v>
      </c>
      <c r="G9" s="30">
        <f t="shared" ref="G9:G18" si="2">PRODUCT($F9,(1+$B$3))</f>
        <v>0.86564371257485029</v>
      </c>
      <c r="H9" s="31">
        <f t="shared" ref="H9:H18" si="3">PRODUCT($G9,$B9)</f>
        <v>173.12874251497007</v>
      </c>
      <c r="M9" s="24"/>
      <c r="N9" s="24"/>
      <c r="O9" s="24"/>
      <c r="P9" s="24"/>
      <c r="Q9" s="24"/>
      <c r="R9" s="24"/>
      <c r="S9" s="24"/>
    </row>
    <row r="10" spans="1:19" x14ac:dyDescent="0.25">
      <c r="A10" s="2" t="s">
        <v>13</v>
      </c>
      <c r="B10" s="2">
        <v>300</v>
      </c>
      <c r="C10" s="27">
        <v>5</v>
      </c>
      <c r="D10" s="27">
        <v>5.5</v>
      </c>
      <c r="E10" s="25">
        <f t="shared" si="0"/>
        <v>1650</v>
      </c>
      <c r="F10" s="31">
        <f t="shared" si="1"/>
        <v>1.4970059880239521</v>
      </c>
      <c r="G10" s="30">
        <f t="shared" si="2"/>
        <v>1.6841317365269461</v>
      </c>
      <c r="H10" s="31">
        <f t="shared" si="3"/>
        <v>505.23952095808386</v>
      </c>
      <c r="M10" s="24"/>
      <c r="N10" s="24"/>
      <c r="O10" s="24"/>
      <c r="P10" s="24"/>
      <c r="Q10" s="24"/>
      <c r="R10" s="24"/>
      <c r="S10" s="24"/>
    </row>
    <row r="11" spans="1:19" x14ac:dyDescent="0.25">
      <c r="A11" s="2" t="s">
        <v>14</v>
      </c>
      <c r="B11" s="2">
        <v>1000</v>
      </c>
      <c r="C11" s="27">
        <v>0.15</v>
      </c>
      <c r="D11" s="27">
        <v>0.25</v>
      </c>
      <c r="E11" s="25">
        <f t="shared" si="0"/>
        <v>250</v>
      </c>
      <c r="F11" s="31">
        <f t="shared" si="1"/>
        <v>4.4910179640718563E-2</v>
      </c>
      <c r="G11" s="30">
        <f t="shared" si="2"/>
        <v>5.0523952095808386E-2</v>
      </c>
      <c r="H11" s="31">
        <f t="shared" si="3"/>
        <v>50.523952095808383</v>
      </c>
      <c r="M11" s="24"/>
      <c r="N11" s="24"/>
      <c r="O11" s="24"/>
      <c r="P11" s="24"/>
      <c r="Q11" s="24"/>
      <c r="R11" s="24"/>
      <c r="S11" s="24"/>
    </row>
    <row r="12" spans="1:19" x14ac:dyDescent="0.25">
      <c r="A12" s="2" t="s">
        <v>15</v>
      </c>
      <c r="B12" s="2">
        <v>1000</v>
      </c>
      <c r="C12" s="27">
        <v>0.15</v>
      </c>
      <c r="D12" s="27">
        <v>0.25</v>
      </c>
      <c r="E12" s="25">
        <f t="shared" si="0"/>
        <v>250</v>
      </c>
      <c r="F12" s="31">
        <f t="shared" si="1"/>
        <v>4.4910179640718563E-2</v>
      </c>
      <c r="G12" s="30">
        <f t="shared" si="2"/>
        <v>5.0523952095808386E-2</v>
      </c>
      <c r="H12" s="31">
        <f t="shared" si="3"/>
        <v>50.523952095808383</v>
      </c>
      <c r="M12" s="24"/>
      <c r="N12" s="24"/>
      <c r="O12" s="24"/>
      <c r="P12" s="24"/>
      <c r="Q12" s="24"/>
      <c r="R12" s="24"/>
      <c r="S12" s="24"/>
    </row>
    <row r="13" spans="1:19" x14ac:dyDescent="0.25">
      <c r="A13" s="2" t="s">
        <v>16</v>
      </c>
      <c r="B13" s="2">
        <v>200</v>
      </c>
      <c r="C13" s="27">
        <v>3</v>
      </c>
      <c r="D13" s="27">
        <v>3.5</v>
      </c>
      <c r="E13" s="25">
        <f t="shared" si="0"/>
        <v>700</v>
      </c>
      <c r="F13" s="31">
        <f t="shared" si="1"/>
        <v>0.89820359281437134</v>
      </c>
      <c r="G13" s="30">
        <f t="shared" si="2"/>
        <v>1.0104790419161678</v>
      </c>
      <c r="H13" s="31">
        <f t="shared" si="3"/>
        <v>202.09580838323356</v>
      </c>
      <c r="M13" s="24"/>
      <c r="N13" s="24"/>
      <c r="O13" s="24"/>
      <c r="P13" s="24"/>
      <c r="Q13" s="24"/>
      <c r="R13" s="24"/>
      <c r="S13" s="24"/>
    </row>
    <row r="14" spans="1:19" x14ac:dyDescent="0.25">
      <c r="A14" s="2" t="s">
        <v>17</v>
      </c>
      <c r="B14" s="2">
        <v>500</v>
      </c>
      <c r="C14" s="27">
        <v>0.25</v>
      </c>
      <c r="D14" s="27">
        <v>0.3</v>
      </c>
      <c r="E14" s="25">
        <f t="shared" si="0"/>
        <v>150</v>
      </c>
      <c r="F14" s="31">
        <f t="shared" si="1"/>
        <v>7.4850299401197612E-2</v>
      </c>
      <c r="G14" s="30">
        <f t="shared" si="2"/>
        <v>8.420658682634731E-2</v>
      </c>
      <c r="H14" s="31">
        <f t="shared" si="3"/>
        <v>42.103293413173652</v>
      </c>
      <c r="M14" s="24"/>
      <c r="N14" s="24"/>
      <c r="O14" s="24"/>
      <c r="P14" s="24"/>
      <c r="Q14" s="24"/>
      <c r="R14" s="24"/>
      <c r="S14" s="24"/>
    </row>
    <row r="15" spans="1:19" x14ac:dyDescent="0.25">
      <c r="A15" s="2" t="s">
        <v>18</v>
      </c>
      <c r="B15" s="2">
        <v>500</v>
      </c>
      <c r="C15" s="27">
        <v>0.35</v>
      </c>
      <c r="D15" s="27">
        <v>0.45</v>
      </c>
      <c r="E15" s="25">
        <f t="shared" si="0"/>
        <v>225</v>
      </c>
      <c r="F15" s="31">
        <f t="shared" si="1"/>
        <v>0.10479041916167664</v>
      </c>
      <c r="G15" s="30">
        <f t="shared" si="2"/>
        <v>0.11788922155688622</v>
      </c>
      <c r="H15" s="31">
        <f t="shared" si="3"/>
        <v>58.944610778443113</v>
      </c>
      <c r="M15" s="24"/>
      <c r="N15" s="24"/>
      <c r="O15" s="24"/>
      <c r="P15" s="24"/>
      <c r="Q15" s="24"/>
      <c r="R15" s="24"/>
      <c r="S15" s="24"/>
    </row>
    <row r="16" spans="1:19" x14ac:dyDescent="0.25">
      <c r="A16" s="2" t="s">
        <v>19</v>
      </c>
      <c r="B16" s="2">
        <v>50</v>
      </c>
      <c r="C16" s="27">
        <v>6</v>
      </c>
      <c r="D16" s="27">
        <v>6.5</v>
      </c>
      <c r="E16" s="25">
        <f t="shared" si="0"/>
        <v>325</v>
      </c>
      <c r="F16" s="31">
        <f t="shared" si="1"/>
        <v>1.7964071856287427</v>
      </c>
      <c r="G16" s="30">
        <f t="shared" si="2"/>
        <v>2.0209580838323356</v>
      </c>
      <c r="H16" s="31">
        <f t="shared" si="3"/>
        <v>101.04790419161678</v>
      </c>
      <c r="M16" s="24"/>
      <c r="N16" s="24"/>
      <c r="O16" s="24"/>
      <c r="P16" s="24"/>
      <c r="Q16" s="24"/>
      <c r="R16" s="24"/>
      <c r="S16" s="24"/>
    </row>
    <row r="17" spans="1:19" x14ac:dyDescent="0.25">
      <c r="A17" s="2" t="s">
        <v>20</v>
      </c>
      <c r="B17" s="2">
        <v>100</v>
      </c>
      <c r="C17" s="27">
        <v>3.14</v>
      </c>
      <c r="D17" s="27">
        <v>4</v>
      </c>
      <c r="E17" s="25">
        <f t="shared" si="0"/>
        <v>400</v>
      </c>
      <c r="F17" s="31">
        <f t="shared" si="1"/>
        <v>0.940119760479042</v>
      </c>
      <c r="G17" s="30">
        <f t="shared" si="2"/>
        <v>1.0576347305389222</v>
      </c>
      <c r="H17" s="31">
        <f t="shared" si="3"/>
        <v>105.76347305389223</v>
      </c>
      <c r="M17" s="24"/>
      <c r="N17" s="24"/>
      <c r="O17" s="24"/>
      <c r="P17" s="24"/>
      <c r="Q17" s="24"/>
      <c r="R17" s="24"/>
      <c r="S17" s="24"/>
    </row>
    <row r="18" spans="1:19" ht="15.75" thickBot="1" x14ac:dyDescent="0.3">
      <c r="A18" s="13" t="s">
        <v>21</v>
      </c>
      <c r="B18" s="13">
        <v>100</v>
      </c>
      <c r="C18" s="28">
        <v>5.68</v>
      </c>
      <c r="D18" s="28">
        <v>6</v>
      </c>
      <c r="E18" s="25">
        <f t="shared" si="0"/>
        <v>600</v>
      </c>
      <c r="F18" s="31">
        <f t="shared" si="1"/>
        <v>1.7005988023952097</v>
      </c>
      <c r="G18" s="30">
        <f t="shared" si="2"/>
        <v>1.9131736526946108</v>
      </c>
      <c r="H18" s="31">
        <f t="shared" si="3"/>
        <v>191.31736526946108</v>
      </c>
      <c r="M18" s="24"/>
      <c r="N18" s="24"/>
      <c r="O18" s="24"/>
      <c r="P18" s="24"/>
      <c r="Q18" s="24"/>
      <c r="R18" s="24"/>
      <c r="S18" s="24"/>
    </row>
    <row r="19" spans="1:19" ht="15.75" thickBot="1" x14ac:dyDescent="0.3">
      <c r="A19" s="3" t="s">
        <v>22</v>
      </c>
      <c r="B19" s="4">
        <f>SUM(B8:B18)</f>
        <v>4450</v>
      </c>
      <c r="C19" s="32">
        <f t="shared" ref="C19:H19" si="4">SUM(C8:C18)</f>
        <v>26.79</v>
      </c>
      <c r="D19" s="32">
        <f t="shared" si="4"/>
        <v>30</v>
      </c>
      <c r="E19" s="32">
        <f t="shared" si="4"/>
        <v>5365</v>
      </c>
      <c r="F19" s="4">
        <f t="shared" si="4"/>
        <v>8.0209580838323351</v>
      </c>
      <c r="G19" s="4">
        <f t="shared" si="4"/>
        <v>9.0235778443113794</v>
      </c>
      <c r="H19" s="4">
        <f t="shared" si="4"/>
        <v>1564.8952095808384</v>
      </c>
      <c r="M19" s="24"/>
      <c r="N19" s="24"/>
      <c r="O19" s="24"/>
      <c r="P19" s="24"/>
      <c r="Q19" s="24"/>
      <c r="R19" s="24"/>
      <c r="S19" s="24"/>
    </row>
  </sheetData>
  <mergeCells count="4">
    <mergeCell ref="M1:S19"/>
    <mergeCell ref="H1:J3"/>
    <mergeCell ref="F6:H6"/>
    <mergeCell ref="C6:E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2025-01-17T11:19:59Z</dcterms:created>
  <dcterms:modified xsi:type="dcterms:W3CDTF">2025-01-19T11:43:40Z</dcterms:modified>
</cp:coreProperties>
</file>