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1d9567ab52fb65ef/Desktop/工廠自檢表/"/>
    </mc:Choice>
  </mc:AlternateContent>
  <xr:revisionPtr revIDLastSave="1" documentId="8_{01D4A311-F768-447E-A414-9BBA52ED26BC}" xr6:coauthVersionLast="47" xr6:coauthVersionMax="47" xr10:uidLastSave="{5AD9766D-5841-49CB-A7FD-560FE5E71FD9}"/>
  <bookViews>
    <workbookView xWindow="-120" yWindow="-120" windowWidth="29040" windowHeight="15720" tabRatio="948" activeTab="5" xr2:uid="{F7442410-63FA-46FC-A254-94D1C9EA9062}"/>
  </bookViews>
  <sheets>
    <sheet name="10(4)" sheetId="63" r:id="rId1"/>
    <sheet name="10(5)" sheetId="64" r:id="rId2"/>
    <sheet name="10(6)" sheetId="65" r:id="rId3"/>
    <sheet name="10(7)" sheetId="66" r:id="rId4"/>
    <sheet name="10(8)" sheetId="67" r:id="rId5"/>
    <sheet name="10(9)" sheetId="69" r:id="rId6"/>
    <sheet name="10(10)" sheetId="70" r:id="rId7"/>
    <sheet name="10(11)" sheetId="71" r:id="rId8"/>
    <sheet name="10(12)" sheetId="72" r:id="rId9"/>
    <sheet name="10(14)" sheetId="73" r:id="rId10"/>
    <sheet name="10(15)" sheetId="74" r:id="rId11"/>
    <sheet name="10(16)" sheetId="75" r:id="rId12"/>
    <sheet name="10(17)" sheetId="76" r:id="rId13"/>
    <sheet name="10(18)" sheetId="77" r:id="rId14"/>
    <sheet name="10(25)" sheetId="78" r:id="rId15"/>
    <sheet name="10(26)" sheetId="79" r:id="rId16"/>
    <sheet name="10(27)" sheetId="80" r:id="rId17"/>
    <sheet name="10(28)" sheetId="81" r:id="rId18"/>
    <sheet name="10(29)" sheetId="82" r:id="rId19"/>
    <sheet name="10(30)" sheetId="83" r:id="rId20"/>
    <sheet name="11(1)" sheetId="84" r:id="rId21"/>
    <sheet name="11(2)" sheetId="85" r:id="rId22"/>
    <sheet name="11(4)" sheetId="86" r:id="rId23"/>
  </sheets>
  <definedNames>
    <definedName name="_xlnm.Print_Area" localSheetId="6">'10(10)'!$A$1:$Z$146</definedName>
    <definedName name="_xlnm.Print_Area" localSheetId="7">'10(11)'!$A$1:$Z$146</definedName>
    <definedName name="_xlnm.Print_Area" localSheetId="8">'10(12)'!$A$1:$Z$146</definedName>
    <definedName name="_xlnm.Print_Area" localSheetId="9">'10(14)'!$A$1:$Z$146</definedName>
    <definedName name="_xlnm.Print_Area" localSheetId="10">'10(15)'!$A$1:$Z$146</definedName>
    <definedName name="_xlnm.Print_Area" localSheetId="11">'10(16)'!$A$1:$Z$146</definedName>
    <definedName name="_xlnm.Print_Area" localSheetId="12">'10(17)'!$A$1:$Z$146</definedName>
    <definedName name="_xlnm.Print_Area" localSheetId="13">'10(18)'!$A$1:$Z$146</definedName>
    <definedName name="_xlnm.Print_Area" localSheetId="14">'10(25)'!$A$1:$Z$146</definedName>
    <definedName name="_xlnm.Print_Area" localSheetId="15">'10(26)'!$A$1:$Z$146</definedName>
    <definedName name="_xlnm.Print_Area" localSheetId="16">'10(27)'!$A$1:$Z$146</definedName>
    <definedName name="_xlnm.Print_Area" localSheetId="17">'10(28)'!$A$1:$Z$146</definedName>
    <definedName name="_xlnm.Print_Area" localSheetId="18">'10(29)'!$A$1:$Z$146</definedName>
    <definedName name="_xlnm.Print_Area" localSheetId="19">'10(30)'!$A$1:$Z$146</definedName>
    <definedName name="_xlnm.Print_Area" localSheetId="0">'10(4)'!$A$1:$Z$146</definedName>
    <definedName name="_xlnm.Print_Area" localSheetId="1">'10(5)'!$A$1:$Z$146</definedName>
    <definedName name="_xlnm.Print_Area" localSheetId="2">'10(6)'!$A$1:$Z$146</definedName>
    <definedName name="_xlnm.Print_Area" localSheetId="3">'10(7)'!$A$1:$Z$146</definedName>
    <definedName name="_xlnm.Print_Area" localSheetId="4">'10(8)'!$A$1:$Z$146</definedName>
    <definedName name="_xlnm.Print_Area" localSheetId="5">'10(9)'!$A$1:$Z$146</definedName>
    <definedName name="_xlnm.Print_Area" localSheetId="20">'11(1)'!$A$1:$Z$146</definedName>
    <definedName name="_xlnm.Print_Area" localSheetId="21">'11(2)'!$A$1:$Z$146</definedName>
    <definedName name="_xlnm.Print_Area" localSheetId="22">'11(4)'!$A$1:$Z$146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6" i="86" l="1"/>
  <c r="Z85" i="86"/>
  <c r="W85" i="86"/>
  <c r="AJ42" i="86"/>
  <c r="AJ41" i="86"/>
  <c r="AJ40" i="86"/>
  <c r="AJ39" i="86"/>
  <c r="L39" i="86"/>
  <c r="J39" i="86"/>
  <c r="AJ38" i="86"/>
  <c r="L38" i="86"/>
  <c r="J38" i="86"/>
  <c r="L37" i="86"/>
  <c r="J37" i="86"/>
  <c r="AJ36" i="86"/>
  <c r="L36" i="86"/>
  <c r="J36" i="86"/>
  <c r="AJ35" i="86"/>
  <c r="J35" i="86"/>
  <c r="AJ34" i="86"/>
  <c r="J34" i="86"/>
  <c r="AJ33" i="86"/>
  <c r="O33" i="86"/>
  <c r="L33" i="86"/>
  <c r="J33" i="86"/>
  <c r="H33" i="86"/>
  <c r="AJ32" i="86"/>
  <c r="J32" i="86"/>
  <c r="H32" i="86"/>
  <c r="L32" i="86" s="1"/>
  <c r="O32" i="86" s="1"/>
  <c r="AJ31" i="86"/>
  <c r="J31" i="86"/>
  <c r="H31" i="86"/>
  <c r="L31" i="86" s="1"/>
  <c r="O31" i="86" s="1"/>
  <c r="AJ30" i="86"/>
  <c r="L30" i="86"/>
  <c r="O30" i="86" s="1"/>
  <c r="J30" i="86"/>
  <c r="H30" i="86"/>
  <c r="AJ29" i="86"/>
  <c r="O29" i="86"/>
  <c r="L29" i="86"/>
  <c r="J29" i="86"/>
  <c r="H29" i="86"/>
  <c r="AJ28" i="86"/>
  <c r="J28" i="86"/>
  <c r="H28" i="86"/>
  <c r="L28" i="86" s="1"/>
  <c r="O28" i="86" s="1"/>
  <c r="AJ27" i="86"/>
  <c r="J27" i="86"/>
  <c r="H27" i="86"/>
  <c r="L27" i="86" s="1"/>
  <c r="O27" i="86" s="1"/>
  <c r="AJ26" i="86"/>
  <c r="L26" i="86"/>
  <c r="O26" i="86" s="1"/>
  <c r="J26" i="86"/>
  <c r="H26" i="86"/>
  <c r="AJ25" i="86"/>
  <c r="O25" i="86"/>
  <c r="L25" i="86"/>
  <c r="J25" i="86"/>
  <c r="H25" i="86"/>
  <c r="AJ24" i="86"/>
  <c r="J24" i="86"/>
  <c r="H24" i="86"/>
  <c r="L24" i="86" s="1"/>
  <c r="O24" i="86" s="1"/>
  <c r="AJ23" i="86"/>
  <c r="J23" i="86"/>
  <c r="H23" i="86"/>
  <c r="L23" i="86" s="1"/>
  <c r="O23" i="86" s="1"/>
  <c r="AJ22" i="86"/>
  <c r="L22" i="86"/>
  <c r="O22" i="86" s="1"/>
  <c r="J22" i="86"/>
  <c r="H22" i="86"/>
  <c r="AJ21" i="86"/>
  <c r="O21" i="86"/>
  <c r="L21" i="86"/>
  <c r="J21" i="86"/>
  <c r="H21" i="86"/>
  <c r="AJ20" i="86"/>
  <c r="J20" i="86"/>
  <c r="H20" i="86"/>
  <c r="L20" i="86" s="1"/>
  <c r="O20" i="86" s="1"/>
  <c r="AI16" i="86"/>
  <c r="AM16" i="86" s="1"/>
  <c r="D15" i="86"/>
  <c r="AI2" i="86" s="1"/>
  <c r="M14" i="86"/>
  <c r="AI12" i="86" s="1"/>
  <c r="M13" i="86"/>
  <c r="AI11" i="86" s="1"/>
  <c r="M12" i="86"/>
  <c r="AI10" i="86" s="1"/>
  <c r="M11" i="86"/>
  <c r="AI9" i="86" s="1"/>
  <c r="W10" i="86"/>
  <c r="M10" i="86"/>
  <c r="W9" i="86"/>
  <c r="AI15" i="86" s="1"/>
  <c r="AM15" i="86" s="1"/>
  <c r="M9" i="86"/>
  <c r="AI8" i="86"/>
  <c r="O10" i="86" s="1"/>
  <c r="W8" i="86"/>
  <c r="AI14" i="86" s="1"/>
  <c r="AM14" i="86" s="1"/>
  <c r="M8" i="86"/>
  <c r="AI6" i="86" s="1"/>
  <c r="AI7" i="86"/>
  <c r="O9" i="86" s="1"/>
  <c r="W7" i="86"/>
  <c r="W15" i="86" s="1"/>
  <c r="M7" i="86"/>
  <c r="Y4" i="86"/>
  <c r="Y86" i="86" s="1"/>
  <c r="W86" i="85"/>
  <c r="Z85" i="85"/>
  <c r="W85" i="85"/>
  <c r="AJ42" i="85"/>
  <c r="AJ41" i="85"/>
  <c r="AJ40" i="85"/>
  <c r="AJ39" i="85"/>
  <c r="L39" i="85"/>
  <c r="J39" i="85"/>
  <c r="AJ38" i="85"/>
  <c r="L38" i="85"/>
  <c r="J38" i="85"/>
  <c r="L37" i="85"/>
  <c r="J37" i="85"/>
  <c r="AJ36" i="85"/>
  <c r="L36" i="85"/>
  <c r="J36" i="85"/>
  <c r="AJ35" i="85"/>
  <c r="J35" i="85"/>
  <c r="AJ34" i="85"/>
  <c r="J34" i="85"/>
  <c r="AJ33" i="85"/>
  <c r="O33" i="85"/>
  <c r="L33" i="85"/>
  <c r="J33" i="85"/>
  <c r="H33" i="85"/>
  <c r="AJ32" i="85"/>
  <c r="J32" i="85"/>
  <c r="H32" i="85"/>
  <c r="L32" i="85" s="1"/>
  <c r="O32" i="85" s="1"/>
  <c r="AJ31" i="85"/>
  <c r="J31" i="85"/>
  <c r="H31" i="85"/>
  <c r="L31" i="85" s="1"/>
  <c r="O31" i="85" s="1"/>
  <c r="AJ30" i="85"/>
  <c r="L30" i="85"/>
  <c r="O30" i="85" s="1"/>
  <c r="J30" i="85"/>
  <c r="H30" i="85"/>
  <c r="AJ29" i="85"/>
  <c r="O29" i="85"/>
  <c r="L29" i="85"/>
  <c r="J29" i="85"/>
  <c r="H29" i="85"/>
  <c r="AJ28" i="85"/>
  <c r="J28" i="85"/>
  <c r="H28" i="85"/>
  <c r="L28" i="85" s="1"/>
  <c r="O28" i="85" s="1"/>
  <c r="AJ27" i="85"/>
  <c r="J27" i="85"/>
  <c r="H27" i="85"/>
  <c r="L27" i="85" s="1"/>
  <c r="O27" i="85" s="1"/>
  <c r="AJ26" i="85"/>
  <c r="L26" i="85"/>
  <c r="O26" i="85" s="1"/>
  <c r="J26" i="85"/>
  <c r="H26" i="85"/>
  <c r="AJ25" i="85"/>
  <c r="O25" i="85"/>
  <c r="L25" i="85"/>
  <c r="J25" i="85"/>
  <c r="H25" i="85"/>
  <c r="AJ24" i="85"/>
  <c r="J24" i="85"/>
  <c r="H24" i="85"/>
  <c r="L24" i="85" s="1"/>
  <c r="O24" i="85" s="1"/>
  <c r="AJ23" i="85"/>
  <c r="J23" i="85"/>
  <c r="H23" i="85"/>
  <c r="L23" i="85" s="1"/>
  <c r="O23" i="85" s="1"/>
  <c r="AJ22" i="85"/>
  <c r="L22" i="85"/>
  <c r="O22" i="85" s="1"/>
  <c r="J22" i="85"/>
  <c r="H22" i="85"/>
  <c r="AJ21" i="85"/>
  <c r="O21" i="85"/>
  <c r="L21" i="85"/>
  <c r="J21" i="85"/>
  <c r="H21" i="85"/>
  <c r="AJ20" i="85"/>
  <c r="J20" i="85"/>
  <c r="H20" i="85"/>
  <c r="L20" i="85" s="1"/>
  <c r="O20" i="85" s="1"/>
  <c r="D15" i="85"/>
  <c r="AI2" i="85" s="1"/>
  <c r="M14" i="85"/>
  <c r="AI12" i="85" s="1"/>
  <c r="M13" i="85"/>
  <c r="AI11" i="85" s="1"/>
  <c r="M12" i="85"/>
  <c r="AI10" i="85" s="1"/>
  <c r="M11" i="85"/>
  <c r="AI9" i="85" s="1"/>
  <c r="W10" i="85"/>
  <c r="AI16" i="85" s="1"/>
  <c r="AM16" i="85" s="1"/>
  <c r="M10" i="85"/>
  <c r="AI8" i="85" s="1"/>
  <c r="O10" i="85" s="1"/>
  <c r="W9" i="85"/>
  <c r="Y15" i="85" s="1"/>
  <c r="M9" i="85"/>
  <c r="W8" i="85"/>
  <c r="AI14" i="85" s="1"/>
  <c r="AM14" i="85" s="1"/>
  <c r="M8" i="85"/>
  <c r="AI6" i="85" s="1"/>
  <c r="AM7" i="85"/>
  <c r="AI7" i="85"/>
  <c r="O9" i="85" s="1"/>
  <c r="W7" i="85"/>
  <c r="W15" i="85" s="1"/>
  <c r="M7" i="85"/>
  <c r="M15" i="85" s="1"/>
  <c r="AI3" i="85" s="1"/>
  <c r="AM3" i="85" s="1"/>
  <c r="AI5" i="85"/>
  <c r="O7" i="85" s="1"/>
  <c r="Y4" i="85"/>
  <c r="Y86" i="85" s="1"/>
  <c r="W86" i="84"/>
  <c r="Z85" i="84"/>
  <c r="W85" i="84"/>
  <c r="AJ42" i="84"/>
  <c r="AJ41" i="84"/>
  <c r="AJ40" i="84"/>
  <c r="AJ39" i="84"/>
  <c r="L39" i="84"/>
  <c r="J39" i="84"/>
  <c r="AJ38" i="84"/>
  <c r="L38" i="84"/>
  <c r="J38" i="84"/>
  <c r="J37" i="84"/>
  <c r="L37" i="84" s="1"/>
  <c r="AJ36" i="84"/>
  <c r="L36" i="84"/>
  <c r="J36" i="84"/>
  <c r="AJ35" i="84"/>
  <c r="J35" i="84"/>
  <c r="AJ34" i="84"/>
  <c r="J34" i="84"/>
  <c r="AJ33" i="84"/>
  <c r="O33" i="84"/>
  <c r="L33" i="84"/>
  <c r="J33" i="84"/>
  <c r="H33" i="84"/>
  <c r="AJ32" i="84"/>
  <c r="J32" i="84"/>
  <c r="H32" i="84"/>
  <c r="L32" i="84" s="1"/>
  <c r="O32" i="84" s="1"/>
  <c r="AJ31" i="84"/>
  <c r="J31" i="84"/>
  <c r="H31" i="84"/>
  <c r="L31" i="84" s="1"/>
  <c r="O31" i="84" s="1"/>
  <c r="AJ30" i="84"/>
  <c r="L30" i="84"/>
  <c r="O30" i="84" s="1"/>
  <c r="J30" i="84"/>
  <c r="H30" i="84"/>
  <c r="AJ29" i="84"/>
  <c r="O29" i="84"/>
  <c r="L29" i="84"/>
  <c r="J29" i="84"/>
  <c r="H29" i="84"/>
  <c r="AJ28" i="84"/>
  <c r="J28" i="84"/>
  <c r="H28" i="84"/>
  <c r="L28" i="84" s="1"/>
  <c r="O28" i="84" s="1"/>
  <c r="AJ27" i="84"/>
  <c r="J27" i="84"/>
  <c r="H27" i="84"/>
  <c r="L27" i="84" s="1"/>
  <c r="O27" i="84" s="1"/>
  <c r="AJ26" i="84"/>
  <c r="L26" i="84"/>
  <c r="O26" i="84" s="1"/>
  <c r="J26" i="84"/>
  <c r="H26" i="84"/>
  <c r="AJ25" i="84"/>
  <c r="O25" i="84"/>
  <c r="L25" i="84"/>
  <c r="J25" i="84"/>
  <c r="H25" i="84"/>
  <c r="AJ24" i="84"/>
  <c r="J24" i="84"/>
  <c r="H24" i="84"/>
  <c r="L24" i="84" s="1"/>
  <c r="O24" i="84" s="1"/>
  <c r="AJ23" i="84"/>
  <c r="J23" i="84"/>
  <c r="H23" i="84"/>
  <c r="L23" i="84" s="1"/>
  <c r="O23" i="84" s="1"/>
  <c r="AJ22" i="84"/>
  <c r="L22" i="84"/>
  <c r="O22" i="84" s="1"/>
  <c r="J22" i="84"/>
  <c r="H22" i="84"/>
  <c r="AJ21" i="84"/>
  <c r="O21" i="84"/>
  <c r="L21" i="84"/>
  <c r="J21" i="84"/>
  <c r="H21" i="84"/>
  <c r="AJ20" i="84"/>
  <c r="J20" i="84"/>
  <c r="H20" i="84"/>
  <c r="L20" i="84" s="1"/>
  <c r="O20" i="84" s="1"/>
  <c r="D15" i="84"/>
  <c r="AI2" i="84" s="1"/>
  <c r="M14" i="84"/>
  <c r="AI12" i="84" s="1"/>
  <c r="M13" i="84"/>
  <c r="AI11" i="84" s="1"/>
  <c r="M12" i="84"/>
  <c r="AI10" i="84" s="1"/>
  <c r="M11" i="84"/>
  <c r="AI9" i="84" s="1"/>
  <c r="W10" i="84"/>
  <c r="AI16" i="84" s="1"/>
  <c r="AM16" i="84" s="1"/>
  <c r="M10" i="84"/>
  <c r="W9" i="84"/>
  <c r="M9" i="84"/>
  <c r="AI8" i="84"/>
  <c r="O10" i="84" s="1"/>
  <c r="W8" i="84"/>
  <c r="AI14" i="84" s="1"/>
  <c r="AM14" i="84" s="1"/>
  <c r="M8" i="84"/>
  <c r="AM7" i="84"/>
  <c r="AI7" i="84"/>
  <c r="O9" i="84" s="1"/>
  <c r="W7" i="84"/>
  <c r="M7" i="84"/>
  <c r="M15" i="84" s="1"/>
  <c r="AM6" i="84"/>
  <c r="AI6" i="84"/>
  <c r="O8" i="84" s="1"/>
  <c r="Y4" i="84"/>
  <c r="Y86" i="84" s="1"/>
  <c r="W86" i="83"/>
  <c r="Z85" i="83"/>
  <c r="W85" i="83"/>
  <c r="AJ42" i="83"/>
  <c r="AJ41" i="83"/>
  <c r="AJ40" i="83"/>
  <c r="AJ39" i="83"/>
  <c r="L39" i="83"/>
  <c r="J39" i="83"/>
  <c r="AJ38" i="83"/>
  <c r="L38" i="83"/>
  <c r="J38" i="83"/>
  <c r="J37" i="83"/>
  <c r="L37" i="83" s="1"/>
  <c r="AJ36" i="83"/>
  <c r="L36" i="83"/>
  <c r="J36" i="83"/>
  <c r="AJ35" i="83"/>
  <c r="J35" i="83"/>
  <c r="AJ34" i="83"/>
  <c r="J34" i="83"/>
  <c r="AJ33" i="83"/>
  <c r="J33" i="83"/>
  <c r="H33" i="83"/>
  <c r="L33" i="83" s="1"/>
  <c r="O33" i="83" s="1"/>
  <c r="AJ32" i="83"/>
  <c r="J32" i="83"/>
  <c r="H32" i="83"/>
  <c r="L32" i="83" s="1"/>
  <c r="O32" i="83" s="1"/>
  <c r="AJ31" i="83"/>
  <c r="J31" i="83"/>
  <c r="L31" i="83" s="1"/>
  <c r="O31" i="83" s="1"/>
  <c r="H31" i="83"/>
  <c r="AJ30" i="83"/>
  <c r="L30" i="83"/>
  <c r="O30" i="83" s="1"/>
  <c r="J30" i="83"/>
  <c r="H30" i="83"/>
  <c r="AJ29" i="83"/>
  <c r="J29" i="83"/>
  <c r="H29" i="83"/>
  <c r="L29" i="83" s="1"/>
  <c r="O29" i="83" s="1"/>
  <c r="AJ28" i="83"/>
  <c r="J28" i="83"/>
  <c r="H28" i="83"/>
  <c r="L28" i="83" s="1"/>
  <c r="O28" i="83" s="1"/>
  <c r="AJ27" i="83"/>
  <c r="J27" i="83"/>
  <c r="L27" i="83" s="1"/>
  <c r="O27" i="83" s="1"/>
  <c r="H27" i="83"/>
  <c r="AJ26" i="83"/>
  <c r="L26" i="83"/>
  <c r="O26" i="83" s="1"/>
  <c r="J26" i="83"/>
  <c r="H26" i="83"/>
  <c r="AJ25" i="83"/>
  <c r="J25" i="83"/>
  <c r="H25" i="83"/>
  <c r="L25" i="83" s="1"/>
  <c r="O25" i="83" s="1"/>
  <c r="AJ24" i="83"/>
  <c r="J24" i="83"/>
  <c r="H24" i="83"/>
  <c r="L24" i="83" s="1"/>
  <c r="O24" i="83" s="1"/>
  <c r="AJ23" i="83"/>
  <c r="J23" i="83"/>
  <c r="L23" i="83" s="1"/>
  <c r="O23" i="83" s="1"/>
  <c r="H23" i="83"/>
  <c r="AJ22" i="83"/>
  <c r="L22" i="83"/>
  <c r="O22" i="83" s="1"/>
  <c r="J22" i="83"/>
  <c r="H22" i="83"/>
  <c r="AJ21" i="83"/>
  <c r="J21" i="83"/>
  <c r="H21" i="83"/>
  <c r="L21" i="83" s="1"/>
  <c r="O21" i="83" s="1"/>
  <c r="AJ20" i="83"/>
  <c r="J20" i="83"/>
  <c r="H20" i="83"/>
  <c r="L20" i="83" s="1"/>
  <c r="O20" i="83" s="1"/>
  <c r="D15" i="83"/>
  <c r="AI2" i="83" s="1"/>
  <c r="M14" i="83"/>
  <c r="AI12" i="83" s="1"/>
  <c r="M13" i="83"/>
  <c r="AI11" i="83" s="1"/>
  <c r="M12" i="83"/>
  <c r="AI10" i="83" s="1"/>
  <c r="M11" i="83"/>
  <c r="AI9" i="83" s="1"/>
  <c r="W10" i="83"/>
  <c r="AI16" i="83" s="1"/>
  <c r="AM16" i="83" s="1"/>
  <c r="M10" i="83"/>
  <c r="W9" i="83"/>
  <c r="AI15" i="83" s="1"/>
  <c r="AM15" i="83" s="1"/>
  <c r="M9" i="83"/>
  <c r="AI8" i="83"/>
  <c r="AM8" i="83" s="1"/>
  <c r="W8" i="83"/>
  <c r="AI14" i="83" s="1"/>
  <c r="AM14" i="83" s="1"/>
  <c r="M8" i="83"/>
  <c r="AI6" i="83" s="1"/>
  <c r="AM7" i="83"/>
  <c r="AI7" i="83"/>
  <c r="O9" i="83" s="1"/>
  <c r="W7" i="83"/>
  <c r="W15" i="83" s="1"/>
  <c r="M7" i="83"/>
  <c r="M15" i="83" s="1"/>
  <c r="AI5" i="83"/>
  <c r="O7" i="83" s="1"/>
  <c r="Y4" i="83"/>
  <c r="Y86" i="83" s="1"/>
  <c r="W86" i="82"/>
  <c r="Z85" i="82"/>
  <c r="W85" i="82"/>
  <c r="AJ42" i="82"/>
  <c r="AJ41" i="82"/>
  <c r="AJ40" i="82"/>
  <c r="AJ39" i="82"/>
  <c r="L39" i="82"/>
  <c r="J39" i="82"/>
  <c r="AJ38" i="82"/>
  <c r="L38" i="82"/>
  <c r="J38" i="82"/>
  <c r="J37" i="82"/>
  <c r="L37" i="82" s="1"/>
  <c r="AJ36" i="82"/>
  <c r="J36" i="82"/>
  <c r="L36" i="82" s="1"/>
  <c r="AJ35" i="82"/>
  <c r="J35" i="82"/>
  <c r="AJ34" i="82"/>
  <c r="J34" i="82"/>
  <c r="AJ33" i="82"/>
  <c r="J33" i="82"/>
  <c r="H33" i="82"/>
  <c r="L33" i="82" s="1"/>
  <c r="O33" i="82" s="1"/>
  <c r="AJ32" i="82"/>
  <c r="J32" i="82"/>
  <c r="H32" i="82"/>
  <c r="L32" i="82" s="1"/>
  <c r="O32" i="82" s="1"/>
  <c r="AJ31" i="82"/>
  <c r="J31" i="82"/>
  <c r="L31" i="82" s="1"/>
  <c r="O31" i="82" s="1"/>
  <c r="H31" i="82"/>
  <c r="AJ30" i="82"/>
  <c r="L30" i="82"/>
  <c r="O30" i="82" s="1"/>
  <c r="J30" i="82"/>
  <c r="H30" i="82"/>
  <c r="AJ29" i="82"/>
  <c r="J29" i="82"/>
  <c r="H29" i="82"/>
  <c r="L29" i="82" s="1"/>
  <c r="O29" i="82" s="1"/>
  <c r="AJ28" i="82"/>
  <c r="J28" i="82"/>
  <c r="H28" i="82"/>
  <c r="L28" i="82" s="1"/>
  <c r="O28" i="82" s="1"/>
  <c r="AJ27" i="82"/>
  <c r="J27" i="82"/>
  <c r="L27" i="82" s="1"/>
  <c r="O27" i="82" s="1"/>
  <c r="H27" i="82"/>
  <c r="AJ26" i="82"/>
  <c r="L26" i="82"/>
  <c r="O26" i="82" s="1"/>
  <c r="J26" i="82"/>
  <c r="H26" i="82"/>
  <c r="AJ25" i="82"/>
  <c r="J25" i="82"/>
  <c r="H25" i="82"/>
  <c r="L25" i="82" s="1"/>
  <c r="O25" i="82" s="1"/>
  <c r="AJ24" i="82"/>
  <c r="J24" i="82"/>
  <c r="H24" i="82"/>
  <c r="L24" i="82" s="1"/>
  <c r="O24" i="82" s="1"/>
  <c r="AJ23" i="82"/>
  <c r="J23" i="82"/>
  <c r="L23" i="82" s="1"/>
  <c r="O23" i="82" s="1"/>
  <c r="H23" i="82"/>
  <c r="AJ22" i="82"/>
  <c r="L22" i="82"/>
  <c r="O22" i="82" s="1"/>
  <c r="J22" i="82"/>
  <c r="H22" i="82"/>
  <c r="AJ21" i="82"/>
  <c r="J21" i="82"/>
  <c r="H21" i="82"/>
  <c r="L21" i="82" s="1"/>
  <c r="O21" i="82" s="1"/>
  <c r="AJ20" i="82"/>
  <c r="J20" i="82"/>
  <c r="H20" i="82"/>
  <c r="L20" i="82" s="1"/>
  <c r="O20" i="82" s="1"/>
  <c r="D15" i="82"/>
  <c r="AI2" i="82" s="1"/>
  <c r="AI14" i="82"/>
  <c r="AM14" i="82" s="1"/>
  <c r="M14" i="82"/>
  <c r="AI12" i="82" s="1"/>
  <c r="M13" i="82"/>
  <c r="AI11" i="82" s="1"/>
  <c r="M12" i="82"/>
  <c r="AI10" i="82" s="1"/>
  <c r="M11" i="82"/>
  <c r="AI9" i="82" s="1"/>
  <c r="W10" i="82"/>
  <c r="AI16" i="82" s="1"/>
  <c r="AM16" i="82" s="1"/>
  <c r="M10" i="82"/>
  <c r="AI8" i="82" s="1"/>
  <c r="AM8" i="82" s="1"/>
  <c r="W9" i="82"/>
  <c r="AI15" i="82" s="1"/>
  <c r="AM15" i="82" s="1"/>
  <c r="M9" i="82"/>
  <c r="AI7" i="82" s="1"/>
  <c r="W8" i="82"/>
  <c r="M8" i="82"/>
  <c r="AI6" i="82" s="1"/>
  <c r="AM6" i="82" s="1"/>
  <c r="W7" i="82"/>
  <c r="M7" i="82"/>
  <c r="AI5" i="82"/>
  <c r="O7" i="82" s="1"/>
  <c r="Y4" i="82"/>
  <c r="Y86" i="82" s="1"/>
  <c r="W86" i="81"/>
  <c r="Z85" i="81"/>
  <c r="W85" i="81"/>
  <c r="AJ42" i="81"/>
  <c r="AJ41" i="81"/>
  <c r="AJ40" i="81"/>
  <c r="AJ39" i="81"/>
  <c r="L39" i="81"/>
  <c r="J39" i="81"/>
  <c r="AJ38" i="81"/>
  <c r="L38" i="81"/>
  <c r="J38" i="81"/>
  <c r="J37" i="81"/>
  <c r="L37" i="81" s="1"/>
  <c r="AJ36" i="81"/>
  <c r="J36" i="81"/>
  <c r="L36" i="81" s="1"/>
  <c r="AJ35" i="81"/>
  <c r="J35" i="81"/>
  <c r="AJ34" i="81"/>
  <c r="J34" i="81"/>
  <c r="AJ33" i="81"/>
  <c r="J33" i="81"/>
  <c r="L33" i="81" s="1"/>
  <c r="O33" i="81" s="1"/>
  <c r="H33" i="81"/>
  <c r="AJ32" i="81"/>
  <c r="L32" i="81"/>
  <c r="O32" i="81" s="1"/>
  <c r="J32" i="81"/>
  <c r="H32" i="81"/>
  <c r="AJ31" i="81"/>
  <c r="J31" i="81"/>
  <c r="H31" i="81"/>
  <c r="L31" i="81" s="1"/>
  <c r="O31" i="81" s="1"/>
  <c r="AJ30" i="81"/>
  <c r="J30" i="81"/>
  <c r="H30" i="81"/>
  <c r="L30" i="81" s="1"/>
  <c r="O30" i="81" s="1"/>
  <c r="AJ29" i="81"/>
  <c r="J29" i="81"/>
  <c r="L29" i="81" s="1"/>
  <c r="O29" i="81" s="1"/>
  <c r="H29" i="81"/>
  <c r="AJ28" i="81"/>
  <c r="L28" i="81"/>
  <c r="O28" i="81" s="1"/>
  <c r="J28" i="81"/>
  <c r="H28" i="81"/>
  <c r="AJ27" i="81"/>
  <c r="J27" i="81"/>
  <c r="H27" i="81"/>
  <c r="L27" i="81" s="1"/>
  <c r="O27" i="81" s="1"/>
  <c r="AJ26" i="81"/>
  <c r="J26" i="81"/>
  <c r="H26" i="81"/>
  <c r="L26" i="81" s="1"/>
  <c r="O26" i="81" s="1"/>
  <c r="AJ25" i="81"/>
  <c r="J25" i="81"/>
  <c r="L25" i="81" s="1"/>
  <c r="O25" i="81" s="1"/>
  <c r="H25" i="81"/>
  <c r="AJ24" i="81"/>
  <c r="L24" i="81"/>
  <c r="O24" i="81" s="1"/>
  <c r="J24" i="81"/>
  <c r="H24" i="81"/>
  <c r="AJ23" i="81"/>
  <c r="J23" i="81"/>
  <c r="H23" i="81"/>
  <c r="L23" i="81" s="1"/>
  <c r="O23" i="81" s="1"/>
  <c r="AJ22" i="81"/>
  <c r="J22" i="81"/>
  <c r="H22" i="81"/>
  <c r="L22" i="81" s="1"/>
  <c r="O22" i="81" s="1"/>
  <c r="AJ21" i="81"/>
  <c r="J21" i="81"/>
  <c r="L21" i="81" s="1"/>
  <c r="O21" i="81" s="1"/>
  <c r="H21" i="81"/>
  <c r="AJ20" i="81"/>
  <c r="L20" i="81"/>
  <c r="O20" i="81" s="1"/>
  <c r="J20" i="81"/>
  <c r="H20" i="81"/>
  <c r="D15" i="81"/>
  <c r="AI2" i="81" s="1"/>
  <c r="AI14" i="81"/>
  <c r="AM14" i="81" s="1"/>
  <c r="M14" i="81"/>
  <c r="AI12" i="81" s="1"/>
  <c r="M13" i="81"/>
  <c r="AI11" i="81" s="1"/>
  <c r="M12" i="81"/>
  <c r="AI10" i="81" s="1"/>
  <c r="M11" i="81"/>
  <c r="AI9" i="81" s="1"/>
  <c r="AM9" i="81" s="1"/>
  <c r="W10" i="81"/>
  <c r="AI16" i="81" s="1"/>
  <c r="AM16" i="81" s="1"/>
  <c r="M10" i="81"/>
  <c r="W9" i="81"/>
  <c r="AI15" i="81" s="1"/>
  <c r="AM15" i="81" s="1"/>
  <c r="M9" i="81"/>
  <c r="AI7" i="81" s="1"/>
  <c r="AI8" i="81"/>
  <c r="O10" i="81" s="1"/>
  <c r="W8" i="81"/>
  <c r="M8" i="81"/>
  <c r="AI6" i="81" s="1"/>
  <c r="W7" i="81"/>
  <c r="O7" i="81"/>
  <c r="M7" i="81"/>
  <c r="AM5" i="81"/>
  <c r="AI5" i="81"/>
  <c r="Y4" i="81"/>
  <c r="Y86" i="81" s="1"/>
  <c r="W86" i="80"/>
  <c r="Z85" i="80"/>
  <c r="W85" i="80"/>
  <c r="AJ42" i="80"/>
  <c r="AJ41" i="80"/>
  <c r="AJ40" i="80"/>
  <c r="AJ39" i="80"/>
  <c r="L39" i="80"/>
  <c r="J39" i="80"/>
  <c r="AJ38" i="80"/>
  <c r="L38" i="80"/>
  <c r="J38" i="80"/>
  <c r="J37" i="80"/>
  <c r="L37" i="80" s="1"/>
  <c r="AJ36" i="80"/>
  <c r="L36" i="80"/>
  <c r="J36" i="80"/>
  <c r="AJ35" i="80"/>
  <c r="J35" i="80"/>
  <c r="AJ34" i="80"/>
  <c r="J34" i="80"/>
  <c r="AJ33" i="80"/>
  <c r="J33" i="80"/>
  <c r="H33" i="80"/>
  <c r="L33" i="80" s="1"/>
  <c r="O33" i="80" s="1"/>
  <c r="AJ32" i="80"/>
  <c r="J32" i="80"/>
  <c r="H32" i="80"/>
  <c r="L32" i="80" s="1"/>
  <c r="O32" i="80" s="1"/>
  <c r="AJ31" i="80"/>
  <c r="J31" i="80"/>
  <c r="L31" i="80" s="1"/>
  <c r="O31" i="80" s="1"/>
  <c r="H31" i="80"/>
  <c r="AJ30" i="80"/>
  <c r="L30" i="80"/>
  <c r="O30" i="80" s="1"/>
  <c r="J30" i="80"/>
  <c r="H30" i="80"/>
  <c r="AJ29" i="80"/>
  <c r="J29" i="80"/>
  <c r="H29" i="80"/>
  <c r="L29" i="80" s="1"/>
  <c r="O29" i="80" s="1"/>
  <c r="AJ28" i="80"/>
  <c r="J28" i="80"/>
  <c r="H28" i="80"/>
  <c r="L28" i="80" s="1"/>
  <c r="O28" i="80" s="1"/>
  <c r="AJ27" i="80"/>
  <c r="J27" i="80"/>
  <c r="L27" i="80" s="1"/>
  <c r="O27" i="80" s="1"/>
  <c r="H27" i="80"/>
  <c r="AJ26" i="80"/>
  <c r="L26" i="80"/>
  <c r="O26" i="80" s="1"/>
  <c r="J26" i="80"/>
  <c r="H26" i="80"/>
  <c r="AJ25" i="80"/>
  <c r="J25" i="80"/>
  <c r="H25" i="80"/>
  <c r="L25" i="80" s="1"/>
  <c r="O25" i="80" s="1"/>
  <c r="AJ24" i="80"/>
  <c r="J24" i="80"/>
  <c r="H24" i="80"/>
  <c r="L24" i="80" s="1"/>
  <c r="O24" i="80" s="1"/>
  <c r="AJ23" i="80"/>
  <c r="J23" i="80"/>
  <c r="L23" i="80" s="1"/>
  <c r="O23" i="80" s="1"/>
  <c r="H23" i="80"/>
  <c r="AJ22" i="80"/>
  <c r="L22" i="80"/>
  <c r="O22" i="80" s="1"/>
  <c r="J22" i="80"/>
  <c r="H22" i="80"/>
  <c r="AJ21" i="80"/>
  <c r="J21" i="80"/>
  <c r="H21" i="80"/>
  <c r="L21" i="80" s="1"/>
  <c r="O21" i="80" s="1"/>
  <c r="AJ20" i="80"/>
  <c r="J20" i="80"/>
  <c r="H20" i="80"/>
  <c r="L20" i="80" s="1"/>
  <c r="O20" i="80" s="1"/>
  <c r="D15" i="80"/>
  <c r="AI2" i="80" s="1"/>
  <c r="M14" i="80"/>
  <c r="AI12" i="80" s="1"/>
  <c r="M13" i="80"/>
  <c r="AI11" i="80" s="1"/>
  <c r="M12" i="80"/>
  <c r="AI10" i="80" s="1"/>
  <c r="M11" i="80"/>
  <c r="AI9" i="80" s="1"/>
  <c r="W10" i="80"/>
  <c r="AI16" i="80" s="1"/>
  <c r="AM16" i="80" s="1"/>
  <c r="M10" i="80"/>
  <c r="AI8" i="80" s="1"/>
  <c r="O10" i="80" s="1"/>
  <c r="W9" i="80"/>
  <c r="Y15" i="80" s="1"/>
  <c r="M9" i="80"/>
  <c r="AI7" i="80" s="1"/>
  <c r="W8" i="80"/>
  <c r="AI14" i="80" s="1"/>
  <c r="AM14" i="80" s="1"/>
  <c r="M8" i="80"/>
  <c r="AI6" i="80" s="1"/>
  <c r="AM6" i="80" s="1"/>
  <c r="W7" i="80"/>
  <c r="W15" i="80" s="1"/>
  <c r="M7" i="80"/>
  <c r="AI5" i="80" s="1"/>
  <c r="Y4" i="80"/>
  <c r="Y86" i="80" s="1"/>
  <c r="W86" i="79"/>
  <c r="Z85" i="79"/>
  <c r="W85" i="79"/>
  <c r="AJ42" i="79"/>
  <c r="AJ41" i="79"/>
  <c r="AJ40" i="79"/>
  <c r="AJ39" i="79"/>
  <c r="J39" i="79"/>
  <c r="L39" i="79" s="1"/>
  <c r="AJ38" i="79"/>
  <c r="L38" i="79"/>
  <c r="J38" i="79"/>
  <c r="J37" i="79"/>
  <c r="L37" i="79" s="1"/>
  <c r="AJ36" i="79"/>
  <c r="J36" i="79"/>
  <c r="L36" i="79" s="1"/>
  <c r="AJ35" i="79"/>
  <c r="J35" i="79"/>
  <c r="AJ34" i="79"/>
  <c r="J34" i="79"/>
  <c r="AJ33" i="79"/>
  <c r="J33" i="79"/>
  <c r="H33" i="79"/>
  <c r="L33" i="79" s="1"/>
  <c r="O33" i="79" s="1"/>
  <c r="AJ32" i="79"/>
  <c r="J32" i="79"/>
  <c r="H32" i="79"/>
  <c r="L32" i="79" s="1"/>
  <c r="O32" i="79" s="1"/>
  <c r="AJ31" i="79"/>
  <c r="J31" i="79"/>
  <c r="L31" i="79" s="1"/>
  <c r="O31" i="79" s="1"/>
  <c r="H31" i="79"/>
  <c r="AJ30" i="79"/>
  <c r="L30" i="79"/>
  <c r="O30" i="79" s="1"/>
  <c r="J30" i="79"/>
  <c r="H30" i="79"/>
  <c r="AJ29" i="79"/>
  <c r="J29" i="79"/>
  <c r="H29" i="79"/>
  <c r="L29" i="79" s="1"/>
  <c r="O29" i="79" s="1"/>
  <c r="AJ28" i="79"/>
  <c r="J28" i="79"/>
  <c r="H28" i="79"/>
  <c r="L28" i="79" s="1"/>
  <c r="O28" i="79" s="1"/>
  <c r="AJ27" i="79"/>
  <c r="J27" i="79"/>
  <c r="L27" i="79" s="1"/>
  <c r="O27" i="79" s="1"/>
  <c r="H27" i="79"/>
  <c r="AJ26" i="79"/>
  <c r="L26" i="79"/>
  <c r="O26" i="79" s="1"/>
  <c r="J26" i="79"/>
  <c r="H26" i="79"/>
  <c r="AJ25" i="79"/>
  <c r="J25" i="79"/>
  <c r="H25" i="79"/>
  <c r="L25" i="79" s="1"/>
  <c r="O25" i="79" s="1"/>
  <c r="AJ24" i="79"/>
  <c r="J24" i="79"/>
  <c r="H24" i="79"/>
  <c r="L24" i="79" s="1"/>
  <c r="O24" i="79" s="1"/>
  <c r="AJ23" i="79"/>
  <c r="J23" i="79"/>
  <c r="L23" i="79" s="1"/>
  <c r="O23" i="79" s="1"/>
  <c r="H23" i="79"/>
  <c r="AJ22" i="79"/>
  <c r="L22" i="79"/>
  <c r="O22" i="79" s="1"/>
  <c r="J22" i="79"/>
  <c r="H22" i="79"/>
  <c r="AJ21" i="79"/>
  <c r="J21" i="79"/>
  <c r="H21" i="79"/>
  <c r="L21" i="79" s="1"/>
  <c r="O21" i="79" s="1"/>
  <c r="AJ20" i="79"/>
  <c r="J20" i="79"/>
  <c r="H20" i="79"/>
  <c r="L20" i="79" s="1"/>
  <c r="O20" i="79" s="1"/>
  <c r="D15" i="79"/>
  <c r="AI2" i="79" s="1"/>
  <c r="M14" i="79"/>
  <c r="AI12" i="79" s="1"/>
  <c r="M13" i="79"/>
  <c r="AI11" i="79" s="1"/>
  <c r="M12" i="79"/>
  <c r="AI10" i="79" s="1"/>
  <c r="M11" i="79"/>
  <c r="AI9" i="79" s="1"/>
  <c r="W10" i="79"/>
  <c r="AI16" i="79" s="1"/>
  <c r="AM16" i="79" s="1"/>
  <c r="M10" i="79"/>
  <c r="W9" i="79"/>
  <c r="Y15" i="79" s="1"/>
  <c r="M9" i="79"/>
  <c r="AI7" i="79" s="1"/>
  <c r="AI8" i="79"/>
  <c r="O10" i="79" s="1"/>
  <c r="W8" i="79"/>
  <c r="AI14" i="79" s="1"/>
  <c r="AM14" i="79" s="1"/>
  <c r="M8" i="79"/>
  <c r="AI6" i="79" s="1"/>
  <c r="W7" i="79"/>
  <c r="W15" i="79" s="1"/>
  <c r="M7" i="79"/>
  <c r="AI5" i="79"/>
  <c r="O7" i="79" s="1"/>
  <c r="Y4" i="79"/>
  <c r="Y86" i="79" s="1"/>
  <c r="W86" i="78"/>
  <c r="Z85" i="78"/>
  <c r="W85" i="78"/>
  <c r="AJ42" i="78"/>
  <c r="AJ41" i="78"/>
  <c r="AJ40" i="78"/>
  <c r="AJ39" i="78"/>
  <c r="L39" i="78"/>
  <c r="J39" i="78"/>
  <c r="AJ38" i="78"/>
  <c r="L38" i="78"/>
  <c r="J38" i="78"/>
  <c r="J37" i="78"/>
  <c r="L37" i="78" s="1"/>
  <c r="AJ36" i="78"/>
  <c r="L36" i="78"/>
  <c r="J36" i="78"/>
  <c r="AJ35" i="78"/>
  <c r="J35" i="78"/>
  <c r="AJ34" i="78"/>
  <c r="J34" i="78"/>
  <c r="AJ33" i="78"/>
  <c r="O33" i="78"/>
  <c r="L33" i="78"/>
  <c r="J33" i="78"/>
  <c r="H33" i="78"/>
  <c r="AJ32" i="78"/>
  <c r="J32" i="78"/>
  <c r="H32" i="78"/>
  <c r="L32" i="78" s="1"/>
  <c r="O32" i="78" s="1"/>
  <c r="AJ31" i="78"/>
  <c r="J31" i="78"/>
  <c r="H31" i="78"/>
  <c r="L31" i="78" s="1"/>
  <c r="O31" i="78" s="1"/>
  <c r="AJ30" i="78"/>
  <c r="L30" i="78"/>
  <c r="O30" i="78" s="1"/>
  <c r="J30" i="78"/>
  <c r="H30" i="78"/>
  <c r="AJ29" i="78"/>
  <c r="O29" i="78"/>
  <c r="L29" i="78"/>
  <c r="J29" i="78"/>
  <c r="H29" i="78"/>
  <c r="AJ28" i="78"/>
  <c r="J28" i="78"/>
  <c r="H28" i="78"/>
  <c r="L28" i="78" s="1"/>
  <c r="O28" i="78" s="1"/>
  <c r="AJ27" i="78"/>
  <c r="J27" i="78"/>
  <c r="H27" i="78"/>
  <c r="L27" i="78" s="1"/>
  <c r="O27" i="78" s="1"/>
  <c r="AJ26" i="78"/>
  <c r="L26" i="78"/>
  <c r="O26" i="78" s="1"/>
  <c r="J26" i="78"/>
  <c r="H26" i="78"/>
  <c r="AJ25" i="78"/>
  <c r="O25" i="78"/>
  <c r="L25" i="78"/>
  <c r="J25" i="78"/>
  <c r="H25" i="78"/>
  <c r="AJ24" i="78"/>
  <c r="J24" i="78"/>
  <c r="H24" i="78"/>
  <c r="L24" i="78" s="1"/>
  <c r="O24" i="78" s="1"/>
  <c r="AJ23" i="78"/>
  <c r="J23" i="78"/>
  <c r="H23" i="78"/>
  <c r="L23" i="78" s="1"/>
  <c r="O23" i="78" s="1"/>
  <c r="AJ22" i="78"/>
  <c r="L22" i="78"/>
  <c r="O22" i="78" s="1"/>
  <c r="J22" i="78"/>
  <c r="H22" i="78"/>
  <c r="AJ21" i="78"/>
  <c r="O21" i="78"/>
  <c r="L21" i="78"/>
  <c r="J21" i="78"/>
  <c r="H21" i="78"/>
  <c r="AJ20" i="78"/>
  <c r="J20" i="78"/>
  <c r="H20" i="78"/>
  <c r="L20" i="78" s="1"/>
  <c r="O20" i="78" s="1"/>
  <c r="D15" i="78"/>
  <c r="AI2" i="78" s="1"/>
  <c r="M14" i="78"/>
  <c r="AI12" i="78" s="1"/>
  <c r="M13" i="78"/>
  <c r="AI11" i="78" s="1"/>
  <c r="M12" i="78"/>
  <c r="AI10" i="78" s="1"/>
  <c r="M11" i="78"/>
  <c r="AI9" i="78" s="1"/>
  <c r="W10" i="78"/>
  <c r="AI16" i="78" s="1"/>
  <c r="AM16" i="78" s="1"/>
  <c r="M10" i="78"/>
  <c r="AI8" i="78" s="1"/>
  <c r="O10" i="78" s="1"/>
  <c r="W9" i="78"/>
  <c r="Y15" i="78" s="1"/>
  <c r="M9" i="78"/>
  <c r="W8" i="78"/>
  <c r="W15" i="78" s="1"/>
  <c r="M8" i="78"/>
  <c r="AI6" i="78" s="1"/>
  <c r="AM7" i="78"/>
  <c r="AI7" i="78"/>
  <c r="O9" i="78" s="1"/>
  <c r="W7" i="78"/>
  <c r="AI13" i="78" s="1"/>
  <c r="AM13" i="78" s="1"/>
  <c r="M7" i="78"/>
  <c r="AI5" i="78"/>
  <c r="O7" i="78" s="1"/>
  <c r="Y4" i="78"/>
  <c r="Y86" i="78" s="1"/>
  <c r="W86" i="77"/>
  <c r="Z85" i="77"/>
  <c r="W85" i="77"/>
  <c r="AJ42" i="77"/>
  <c r="AJ41" i="77"/>
  <c r="AJ40" i="77"/>
  <c r="AJ39" i="77"/>
  <c r="L39" i="77"/>
  <c r="J39" i="77"/>
  <c r="AJ38" i="77"/>
  <c r="L38" i="77"/>
  <c r="J38" i="77"/>
  <c r="J37" i="77"/>
  <c r="L37" i="77" s="1"/>
  <c r="AJ36" i="77"/>
  <c r="L36" i="77"/>
  <c r="J36" i="77"/>
  <c r="AJ35" i="77"/>
  <c r="J35" i="77"/>
  <c r="AJ34" i="77"/>
  <c r="J34" i="77"/>
  <c r="AJ33" i="77"/>
  <c r="O33" i="77"/>
  <c r="L33" i="77"/>
  <c r="J33" i="77"/>
  <c r="H33" i="77"/>
  <c r="AJ32" i="77"/>
  <c r="J32" i="77"/>
  <c r="H32" i="77"/>
  <c r="L32" i="77" s="1"/>
  <c r="O32" i="77" s="1"/>
  <c r="AJ31" i="77"/>
  <c r="J31" i="77"/>
  <c r="H31" i="77"/>
  <c r="L31" i="77" s="1"/>
  <c r="O31" i="77" s="1"/>
  <c r="AJ30" i="77"/>
  <c r="L30" i="77"/>
  <c r="O30" i="77" s="1"/>
  <c r="J30" i="77"/>
  <c r="H30" i="77"/>
  <c r="AJ29" i="77"/>
  <c r="O29" i="77"/>
  <c r="L29" i="77"/>
  <c r="J29" i="77"/>
  <c r="H29" i="77"/>
  <c r="AJ28" i="77"/>
  <c r="J28" i="77"/>
  <c r="H28" i="77"/>
  <c r="L28" i="77" s="1"/>
  <c r="O28" i="77" s="1"/>
  <c r="AJ27" i="77"/>
  <c r="J27" i="77"/>
  <c r="H27" i="77"/>
  <c r="L27" i="77" s="1"/>
  <c r="O27" i="77" s="1"/>
  <c r="AJ26" i="77"/>
  <c r="L26" i="77"/>
  <c r="O26" i="77" s="1"/>
  <c r="J26" i="77"/>
  <c r="H26" i="77"/>
  <c r="AJ25" i="77"/>
  <c r="O25" i="77"/>
  <c r="L25" i="77"/>
  <c r="J25" i="77"/>
  <c r="H25" i="77"/>
  <c r="AJ24" i="77"/>
  <c r="J24" i="77"/>
  <c r="H24" i="77"/>
  <c r="L24" i="77" s="1"/>
  <c r="O24" i="77" s="1"/>
  <c r="AJ23" i="77"/>
  <c r="J23" i="77"/>
  <c r="H23" i="77"/>
  <c r="L23" i="77" s="1"/>
  <c r="O23" i="77" s="1"/>
  <c r="AJ22" i="77"/>
  <c r="L22" i="77"/>
  <c r="O22" i="77" s="1"/>
  <c r="J22" i="77"/>
  <c r="H22" i="77"/>
  <c r="AJ21" i="77"/>
  <c r="O21" i="77"/>
  <c r="L21" i="77"/>
  <c r="J21" i="77"/>
  <c r="H21" i="77"/>
  <c r="AJ20" i="77"/>
  <c r="J20" i="77"/>
  <c r="H20" i="77"/>
  <c r="L20" i="77" s="1"/>
  <c r="O20" i="77" s="1"/>
  <c r="D15" i="77"/>
  <c r="AI2" i="77" s="1"/>
  <c r="M14" i="77"/>
  <c r="AI12" i="77" s="1"/>
  <c r="M13" i="77"/>
  <c r="AI11" i="77" s="1"/>
  <c r="M12" i="77"/>
  <c r="AI10" i="77" s="1"/>
  <c r="M11" i="77"/>
  <c r="AI9" i="77" s="1"/>
  <c r="W10" i="77"/>
  <c r="AI16" i="77" s="1"/>
  <c r="AM16" i="77" s="1"/>
  <c r="M10" i="77"/>
  <c r="AI8" i="77" s="1"/>
  <c r="O10" i="77" s="1"/>
  <c r="W9" i="77"/>
  <c r="AI15" i="77" s="1"/>
  <c r="AM15" i="77" s="1"/>
  <c r="M9" i="77"/>
  <c r="W8" i="77"/>
  <c r="W15" i="77" s="1"/>
  <c r="M8" i="77"/>
  <c r="AM7" i="77"/>
  <c r="AI7" i="77"/>
  <c r="O9" i="77" s="1"/>
  <c r="W7" i="77"/>
  <c r="AI13" i="77" s="1"/>
  <c r="AM13" i="77" s="1"/>
  <c r="M7" i="77"/>
  <c r="AM6" i="77"/>
  <c r="AI6" i="77"/>
  <c r="O8" i="77" s="1"/>
  <c r="AI5" i="77"/>
  <c r="O7" i="77" s="1"/>
  <c r="Y4" i="77"/>
  <c r="Y86" i="77" s="1"/>
  <c r="W86" i="76"/>
  <c r="Z85" i="76"/>
  <c r="W85" i="76"/>
  <c r="AJ42" i="76"/>
  <c r="AJ41" i="76"/>
  <c r="AJ40" i="76"/>
  <c r="AJ39" i="76"/>
  <c r="L39" i="76"/>
  <c r="J39" i="76"/>
  <c r="AJ38" i="76"/>
  <c r="J38" i="76"/>
  <c r="L38" i="76" s="1"/>
  <c r="J37" i="76"/>
  <c r="L37" i="76" s="1"/>
  <c r="AJ36" i="76"/>
  <c r="J36" i="76"/>
  <c r="L36" i="76" s="1"/>
  <c r="AJ35" i="76"/>
  <c r="J35" i="76"/>
  <c r="AJ34" i="76"/>
  <c r="J34" i="76"/>
  <c r="AJ33" i="76"/>
  <c r="J33" i="76"/>
  <c r="H33" i="76"/>
  <c r="L33" i="76" s="1"/>
  <c r="O33" i="76" s="1"/>
  <c r="AJ32" i="76"/>
  <c r="J32" i="76"/>
  <c r="L32" i="76" s="1"/>
  <c r="O32" i="76" s="1"/>
  <c r="H32" i="76"/>
  <c r="AJ31" i="76"/>
  <c r="L31" i="76"/>
  <c r="O31" i="76" s="1"/>
  <c r="J31" i="76"/>
  <c r="H31" i="76"/>
  <c r="AJ30" i="76"/>
  <c r="J30" i="76"/>
  <c r="H30" i="76"/>
  <c r="L30" i="76" s="1"/>
  <c r="O30" i="76" s="1"/>
  <c r="AJ29" i="76"/>
  <c r="J29" i="76"/>
  <c r="H29" i="76"/>
  <c r="L29" i="76" s="1"/>
  <c r="O29" i="76" s="1"/>
  <c r="AJ28" i="76"/>
  <c r="J28" i="76"/>
  <c r="L28" i="76" s="1"/>
  <c r="O28" i="76" s="1"/>
  <c r="H28" i="76"/>
  <c r="AJ27" i="76"/>
  <c r="L27" i="76"/>
  <c r="O27" i="76" s="1"/>
  <c r="J27" i="76"/>
  <c r="H27" i="76"/>
  <c r="AJ26" i="76"/>
  <c r="J26" i="76"/>
  <c r="H26" i="76"/>
  <c r="L26" i="76" s="1"/>
  <c r="O26" i="76" s="1"/>
  <c r="AJ25" i="76"/>
  <c r="J25" i="76"/>
  <c r="H25" i="76"/>
  <c r="L25" i="76" s="1"/>
  <c r="O25" i="76" s="1"/>
  <c r="AJ24" i="76"/>
  <c r="J24" i="76"/>
  <c r="L24" i="76" s="1"/>
  <c r="O24" i="76" s="1"/>
  <c r="H24" i="76"/>
  <c r="AJ23" i="76"/>
  <c r="L23" i="76"/>
  <c r="O23" i="76" s="1"/>
  <c r="J23" i="76"/>
  <c r="H23" i="76"/>
  <c r="AJ22" i="76"/>
  <c r="J22" i="76"/>
  <c r="H22" i="76"/>
  <c r="L22" i="76" s="1"/>
  <c r="O22" i="76" s="1"/>
  <c r="AJ21" i="76"/>
  <c r="J21" i="76"/>
  <c r="H21" i="76"/>
  <c r="L21" i="76" s="1"/>
  <c r="O21" i="76" s="1"/>
  <c r="AJ20" i="76"/>
  <c r="J20" i="76"/>
  <c r="L20" i="76" s="1"/>
  <c r="O20" i="76" s="1"/>
  <c r="H20" i="76"/>
  <c r="AI15" i="76"/>
  <c r="AM15" i="76" s="1"/>
  <c r="D15" i="76"/>
  <c r="M14" i="76"/>
  <c r="AI12" i="76" s="1"/>
  <c r="M13" i="76"/>
  <c r="AI11" i="76" s="1"/>
  <c r="M12" i="76"/>
  <c r="AI10" i="76" s="1"/>
  <c r="M11" i="76"/>
  <c r="W10" i="76"/>
  <c r="AI16" i="76" s="1"/>
  <c r="AM16" i="76" s="1"/>
  <c r="M10" i="76"/>
  <c r="AI8" i="76" s="1"/>
  <c r="AI9" i="76"/>
  <c r="AM9" i="76" s="1"/>
  <c r="W9" i="76"/>
  <c r="M9" i="76"/>
  <c r="W8" i="76"/>
  <c r="AI14" i="76" s="1"/>
  <c r="AM14" i="76" s="1"/>
  <c r="M8" i="76"/>
  <c r="AI6" i="76" s="1"/>
  <c r="AI7" i="76"/>
  <c r="O9" i="76" s="1"/>
  <c r="W7" i="76"/>
  <c r="W15" i="76" s="1"/>
  <c r="O7" i="76"/>
  <c r="M7" i="76"/>
  <c r="AM5" i="76"/>
  <c r="AI5" i="76"/>
  <c r="Y4" i="76"/>
  <c r="Y86" i="76" s="1"/>
  <c r="AI2" i="76"/>
  <c r="W86" i="75"/>
  <c r="Z85" i="75"/>
  <c r="W85" i="75"/>
  <c r="AJ42" i="75"/>
  <c r="AJ41" i="75"/>
  <c r="AJ40" i="75"/>
  <c r="AJ39" i="75"/>
  <c r="J39" i="75"/>
  <c r="L39" i="75" s="1"/>
  <c r="AJ38" i="75"/>
  <c r="L38" i="75"/>
  <c r="J38" i="75"/>
  <c r="J37" i="75"/>
  <c r="L37" i="75" s="1"/>
  <c r="AJ36" i="75"/>
  <c r="J36" i="75"/>
  <c r="L36" i="75" s="1"/>
  <c r="AJ35" i="75"/>
  <c r="J35" i="75"/>
  <c r="AJ34" i="75"/>
  <c r="J34" i="75"/>
  <c r="AJ33" i="75"/>
  <c r="J33" i="75"/>
  <c r="H33" i="75"/>
  <c r="L33" i="75" s="1"/>
  <c r="O33" i="75" s="1"/>
  <c r="AJ32" i="75"/>
  <c r="J32" i="75"/>
  <c r="H32" i="75"/>
  <c r="L32" i="75" s="1"/>
  <c r="O32" i="75" s="1"/>
  <c r="AJ31" i="75"/>
  <c r="J31" i="75"/>
  <c r="L31" i="75" s="1"/>
  <c r="O31" i="75" s="1"/>
  <c r="H31" i="75"/>
  <c r="AJ30" i="75"/>
  <c r="L30" i="75"/>
  <c r="O30" i="75" s="1"/>
  <c r="J30" i="75"/>
  <c r="H30" i="75"/>
  <c r="AJ29" i="75"/>
  <c r="J29" i="75"/>
  <c r="H29" i="75"/>
  <c r="L29" i="75" s="1"/>
  <c r="O29" i="75" s="1"/>
  <c r="AJ28" i="75"/>
  <c r="J28" i="75"/>
  <c r="H28" i="75"/>
  <c r="L28" i="75" s="1"/>
  <c r="O28" i="75" s="1"/>
  <c r="AJ27" i="75"/>
  <c r="J27" i="75"/>
  <c r="L27" i="75" s="1"/>
  <c r="O27" i="75" s="1"/>
  <c r="H27" i="75"/>
  <c r="AJ26" i="75"/>
  <c r="L26" i="75"/>
  <c r="O26" i="75" s="1"/>
  <c r="J26" i="75"/>
  <c r="H26" i="75"/>
  <c r="AJ25" i="75"/>
  <c r="J25" i="75"/>
  <c r="H25" i="75"/>
  <c r="L25" i="75" s="1"/>
  <c r="O25" i="75" s="1"/>
  <c r="AJ24" i="75"/>
  <c r="J24" i="75"/>
  <c r="H24" i="75"/>
  <c r="L24" i="75" s="1"/>
  <c r="O24" i="75" s="1"/>
  <c r="AJ23" i="75"/>
  <c r="J23" i="75"/>
  <c r="L23" i="75" s="1"/>
  <c r="O23" i="75" s="1"/>
  <c r="H23" i="75"/>
  <c r="AJ22" i="75"/>
  <c r="L22" i="75"/>
  <c r="O22" i="75" s="1"/>
  <c r="J22" i="75"/>
  <c r="H22" i="75"/>
  <c r="AJ21" i="75"/>
  <c r="J21" i="75"/>
  <c r="H21" i="75"/>
  <c r="L21" i="75" s="1"/>
  <c r="O21" i="75" s="1"/>
  <c r="AJ20" i="75"/>
  <c r="J20" i="75"/>
  <c r="H20" i="75"/>
  <c r="L20" i="75" s="1"/>
  <c r="O20" i="75" s="1"/>
  <c r="D15" i="75"/>
  <c r="AI2" i="75" s="1"/>
  <c r="AI14" i="75"/>
  <c r="AM14" i="75" s="1"/>
  <c r="M14" i="75"/>
  <c r="AI12" i="75" s="1"/>
  <c r="M13" i="75"/>
  <c r="AI11" i="75" s="1"/>
  <c r="M12" i="75"/>
  <c r="AI10" i="75" s="1"/>
  <c r="M11" i="75"/>
  <c r="AI9" i="75" s="1"/>
  <c r="W10" i="75"/>
  <c r="AI16" i="75" s="1"/>
  <c r="AM16" i="75" s="1"/>
  <c r="M10" i="75"/>
  <c r="AI8" i="75" s="1"/>
  <c r="O10" i="75" s="1"/>
  <c r="W9" i="75"/>
  <c r="Y15" i="75" s="1"/>
  <c r="M9" i="75"/>
  <c r="AI7" i="75" s="1"/>
  <c r="W8" i="75"/>
  <c r="M8" i="75"/>
  <c r="AI6" i="75" s="1"/>
  <c r="W7" i="75"/>
  <c r="W15" i="75" s="1"/>
  <c r="M7" i="75"/>
  <c r="M15" i="75" s="1"/>
  <c r="AI3" i="75" s="1"/>
  <c r="AM3" i="75" s="1"/>
  <c r="AI5" i="75"/>
  <c r="O7" i="75" s="1"/>
  <c r="Y4" i="75"/>
  <c r="Y86" i="75" s="1"/>
  <c r="W86" i="74"/>
  <c r="Z85" i="74"/>
  <c r="W85" i="74"/>
  <c r="AJ42" i="74"/>
  <c r="AJ41" i="74"/>
  <c r="AJ40" i="74"/>
  <c r="AJ39" i="74"/>
  <c r="L39" i="74"/>
  <c r="J39" i="74"/>
  <c r="AJ38" i="74"/>
  <c r="L38" i="74"/>
  <c r="J38" i="74"/>
  <c r="J37" i="74"/>
  <c r="L37" i="74" s="1"/>
  <c r="AJ36" i="74"/>
  <c r="J36" i="74"/>
  <c r="L36" i="74" s="1"/>
  <c r="AJ35" i="74"/>
  <c r="J35" i="74"/>
  <c r="AJ34" i="74"/>
  <c r="J34" i="74"/>
  <c r="AJ33" i="74"/>
  <c r="J33" i="74"/>
  <c r="H33" i="74"/>
  <c r="L33" i="74" s="1"/>
  <c r="O33" i="74" s="1"/>
  <c r="AJ32" i="74"/>
  <c r="L32" i="74"/>
  <c r="O32" i="74" s="1"/>
  <c r="J32" i="74"/>
  <c r="H32" i="74"/>
  <c r="AJ31" i="74"/>
  <c r="J31" i="74"/>
  <c r="L31" i="74" s="1"/>
  <c r="O31" i="74" s="1"/>
  <c r="H31" i="74"/>
  <c r="AJ30" i="74"/>
  <c r="J30" i="74"/>
  <c r="H30" i="74"/>
  <c r="L30" i="74" s="1"/>
  <c r="O30" i="74" s="1"/>
  <c r="AJ29" i="74"/>
  <c r="J29" i="74"/>
  <c r="H29" i="74"/>
  <c r="L29" i="74" s="1"/>
  <c r="O29" i="74" s="1"/>
  <c r="AJ28" i="74"/>
  <c r="J28" i="74"/>
  <c r="L28" i="74" s="1"/>
  <c r="O28" i="74" s="1"/>
  <c r="H28" i="74"/>
  <c r="AJ27" i="74"/>
  <c r="L27" i="74"/>
  <c r="O27" i="74" s="1"/>
  <c r="J27" i="74"/>
  <c r="H27" i="74"/>
  <c r="AJ26" i="74"/>
  <c r="J26" i="74"/>
  <c r="H26" i="74"/>
  <c r="L26" i="74" s="1"/>
  <c r="O26" i="74" s="1"/>
  <c r="AJ25" i="74"/>
  <c r="J25" i="74"/>
  <c r="H25" i="74"/>
  <c r="L25" i="74" s="1"/>
  <c r="O25" i="74" s="1"/>
  <c r="AJ24" i="74"/>
  <c r="J24" i="74"/>
  <c r="L24" i="74" s="1"/>
  <c r="O24" i="74" s="1"/>
  <c r="H24" i="74"/>
  <c r="AJ23" i="74"/>
  <c r="L23" i="74"/>
  <c r="O23" i="74" s="1"/>
  <c r="J23" i="74"/>
  <c r="H23" i="74"/>
  <c r="AJ22" i="74"/>
  <c r="J22" i="74"/>
  <c r="H22" i="74"/>
  <c r="L22" i="74" s="1"/>
  <c r="O22" i="74" s="1"/>
  <c r="AJ21" i="74"/>
  <c r="J21" i="74"/>
  <c r="H21" i="74"/>
  <c r="L21" i="74" s="1"/>
  <c r="O21" i="74" s="1"/>
  <c r="AJ20" i="74"/>
  <c r="J20" i="74"/>
  <c r="L20" i="74" s="1"/>
  <c r="O20" i="74" s="1"/>
  <c r="H20" i="74"/>
  <c r="AI15" i="74"/>
  <c r="AM15" i="74" s="1"/>
  <c r="D15" i="74"/>
  <c r="AI2" i="74" s="1"/>
  <c r="AI14" i="74"/>
  <c r="AM14" i="74" s="1"/>
  <c r="M14" i="74"/>
  <c r="AI12" i="74" s="1"/>
  <c r="M13" i="74"/>
  <c r="AI11" i="74" s="1"/>
  <c r="M12" i="74"/>
  <c r="AI10" i="74" s="1"/>
  <c r="M11" i="74"/>
  <c r="W10" i="74"/>
  <c r="AI16" i="74" s="1"/>
  <c r="AM16" i="74" s="1"/>
  <c r="M10" i="74"/>
  <c r="AI8" i="74" s="1"/>
  <c r="AI9" i="74"/>
  <c r="AM9" i="74" s="1"/>
  <c r="W9" i="74"/>
  <c r="M9" i="74"/>
  <c r="AI7" i="74" s="1"/>
  <c r="W8" i="74"/>
  <c r="M8" i="74"/>
  <c r="W7" i="74"/>
  <c r="O7" i="74"/>
  <c r="M7" i="74"/>
  <c r="AM5" i="74"/>
  <c r="AI5" i="74"/>
  <c r="Y4" i="74"/>
  <c r="Y86" i="74" s="1"/>
  <c r="W86" i="73"/>
  <c r="Z85" i="73"/>
  <c r="W85" i="73"/>
  <c r="AJ42" i="73"/>
  <c r="AJ41" i="73"/>
  <c r="AJ40" i="73"/>
  <c r="AJ39" i="73"/>
  <c r="L39" i="73"/>
  <c r="J39" i="73"/>
  <c r="AJ38" i="73"/>
  <c r="L38" i="73"/>
  <c r="J38" i="73"/>
  <c r="J37" i="73"/>
  <c r="L37" i="73" s="1"/>
  <c r="AJ36" i="73"/>
  <c r="J36" i="73"/>
  <c r="L36" i="73" s="1"/>
  <c r="AJ35" i="73"/>
  <c r="J35" i="73"/>
  <c r="AJ34" i="73"/>
  <c r="J34" i="73"/>
  <c r="AJ33" i="73"/>
  <c r="J33" i="73"/>
  <c r="H33" i="73"/>
  <c r="L33" i="73" s="1"/>
  <c r="O33" i="73" s="1"/>
  <c r="AJ32" i="73"/>
  <c r="J32" i="73"/>
  <c r="H32" i="73"/>
  <c r="L32" i="73" s="1"/>
  <c r="O32" i="73" s="1"/>
  <c r="AJ31" i="73"/>
  <c r="J31" i="73"/>
  <c r="L31" i="73" s="1"/>
  <c r="O31" i="73" s="1"/>
  <c r="H31" i="73"/>
  <c r="AJ30" i="73"/>
  <c r="L30" i="73"/>
  <c r="O30" i="73" s="1"/>
  <c r="J30" i="73"/>
  <c r="H30" i="73"/>
  <c r="AJ29" i="73"/>
  <c r="J29" i="73"/>
  <c r="H29" i="73"/>
  <c r="L29" i="73" s="1"/>
  <c r="O29" i="73" s="1"/>
  <c r="AJ28" i="73"/>
  <c r="J28" i="73"/>
  <c r="H28" i="73"/>
  <c r="L28" i="73" s="1"/>
  <c r="O28" i="73" s="1"/>
  <c r="AJ27" i="73"/>
  <c r="J27" i="73"/>
  <c r="L27" i="73" s="1"/>
  <c r="O27" i="73" s="1"/>
  <c r="H27" i="73"/>
  <c r="AJ26" i="73"/>
  <c r="L26" i="73"/>
  <c r="O26" i="73" s="1"/>
  <c r="J26" i="73"/>
  <c r="H26" i="73"/>
  <c r="AJ25" i="73"/>
  <c r="J25" i="73"/>
  <c r="H25" i="73"/>
  <c r="L25" i="73" s="1"/>
  <c r="O25" i="73" s="1"/>
  <c r="AJ24" i="73"/>
  <c r="J24" i="73"/>
  <c r="H24" i="73"/>
  <c r="L24" i="73" s="1"/>
  <c r="O24" i="73" s="1"/>
  <c r="AJ23" i="73"/>
  <c r="J23" i="73"/>
  <c r="L23" i="73" s="1"/>
  <c r="O23" i="73" s="1"/>
  <c r="H23" i="73"/>
  <c r="AJ22" i="73"/>
  <c r="L22" i="73"/>
  <c r="O22" i="73" s="1"/>
  <c r="J22" i="73"/>
  <c r="H22" i="73"/>
  <c r="AJ21" i="73"/>
  <c r="J21" i="73"/>
  <c r="H21" i="73"/>
  <c r="L21" i="73" s="1"/>
  <c r="O21" i="73" s="1"/>
  <c r="AJ20" i="73"/>
  <c r="J20" i="73"/>
  <c r="H20" i="73"/>
  <c r="L20" i="73" s="1"/>
  <c r="O20" i="73" s="1"/>
  <c r="D15" i="73"/>
  <c r="AI2" i="73" s="1"/>
  <c r="M14" i="73"/>
  <c r="AI12" i="73" s="1"/>
  <c r="M13" i="73"/>
  <c r="AI11" i="73" s="1"/>
  <c r="M12" i="73"/>
  <c r="AI10" i="73" s="1"/>
  <c r="M11" i="73"/>
  <c r="AI9" i="73" s="1"/>
  <c r="W10" i="73"/>
  <c r="AI16" i="73" s="1"/>
  <c r="AM16" i="73" s="1"/>
  <c r="M10" i="73"/>
  <c r="AI8" i="73" s="1"/>
  <c r="O10" i="73" s="1"/>
  <c r="W9" i="73"/>
  <c r="M9" i="73"/>
  <c r="AI7" i="73" s="1"/>
  <c r="O9" i="73" s="1"/>
  <c r="W8" i="73"/>
  <c r="AI14" i="73" s="1"/>
  <c r="AM14" i="73" s="1"/>
  <c r="M8" i="73"/>
  <c r="AI6" i="73" s="1"/>
  <c r="W7" i="73"/>
  <c r="M7" i="73"/>
  <c r="AI5" i="73"/>
  <c r="O7" i="73" s="1"/>
  <c r="Y4" i="73"/>
  <c r="Y86" i="73" s="1"/>
  <c r="W86" i="72"/>
  <c r="Z85" i="72"/>
  <c r="W85" i="72"/>
  <c r="AJ42" i="72"/>
  <c r="AJ41" i="72"/>
  <c r="AJ40" i="72"/>
  <c r="AJ39" i="72"/>
  <c r="J39" i="72"/>
  <c r="L39" i="72" s="1"/>
  <c r="AJ38" i="72"/>
  <c r="L38" i="72"/>
  <c r="J38" i="72"/>
  <c r="L37" i="72"/>
  <c r="J37" i="72"/>
  <c r="AJ36" i="72"/>
  <c r="J36" i="72"/>
  <c r="L36" i="72" s="1"/>
  <c r="AJ35" i="72"/>
  <c r="J35" i="72"/>
  <c r="AJ34" i="72"/>
  <c r="J34" i="72"/>
  <c r="AJ33" i="72"/>
  <c r="J33" i="72"/>
  <c r="L33" i="72" s="1"/>
  <c r="O33" i="72" s="1"/>
  <c r="H33" i="72"/>
  <c r="AJ32" i="72"/>
  <c r="J32" i="72"/>
  <c r="H32" i="72"/>
  <c r="L32" i="72" s="1"/>
  <c r="O32" i="72" s="1"/>
  <c r="AJ31" i="72"/>
  <c r="J31" i="72"/>
  <c r="H31" i="72"/>
  <c r="L31" i="72" s="1"/>
  <c r="O31" i="72" s="1"/>
  <c r="AJ30" i="72"/>
  <c r="L30" i="72"/>
  <c r="O30" i="72" s="1"/>
  <c r="J30" i="72"/>
  <c r="H30" i="72"/>
  <c r="AJ29" i="72"/>
  <c r="J29" i="72"/>
  <c r="L29" i="72" s="1"/>
  <c r="O29" i="72" s="1"/>
  <c r="H29" i="72"/>
  <c r="AJ28" i="72"/>
  <c r="J28" i="72"/>
  <c r="H28" i="72"/>
  <c r="L28" i="72" s="1"/>
  <c r="O28" i="72" s="1"/>
  <c r="AJ27" i="72"/>
  <c r="J27" i="72"/>
  <c r="H27" i="72"/>
  <c r="L27" i="72" s="1"/>
  <c r="O27" i="72" s="1"/>
  <c r="AJ26" i="72"/>
  <c r="L26" i="72"/>
  <c r="O26" i="72" s="1"/>
  <c r="J26" i="72"/>
  <c r="H26" i="72"/>
  <c r="AJ25" i="72"/>
  <c r="J25" i="72"/>
  <c r="L25" i="72" s="1"/>
  <c r="O25" i="72" s="1"/>
  <c r="H25" i="72"/>
  <c r="AJ24" i="72"/>
  <c r="J24" i="72"/>
  <c r="H24" i="72"/>
  <c r="L24" i="72" s="1"/>
  <c r="O24" i="72" s="1"/>
  <c r="AJ23" i="72"/>
  <c r="J23" i="72"/>
  <c r="H23" i="72"/>
  <c r="L23" i="72" s="1"/>
  <c r="O23" i="72" s="1"/>
  <c r="AJ22" i="72"/>
  <c r="L22" i="72"/>
  <c r="O22" i="72" s="1"/>
  <c r="J22" i="72"/>
  <c r="H22" i="72"/>
  <c r="AJ21" i="72"/>
  <c r="J21" i="72"/>
  <c r="L21" i="72" s="1"/>
  <c r="O21" i="72" s="1"/>
  <c r="H21" i="72"/>
  <c r="AJ20" i="72"/>
  <c r="J20" i="72"/>
  <c r="H20" i="72"/>
  <c r="L20" i="72" s="1"/>
  <c r="O20" i="72" s="1"/>
  <c r="AI16" i="72"/>
  <c r="AM16" i="72" s="1"/>
  <c r="D15" i="72"/>
  <c r="AI2" i="72" s="1"/>
  <c r="AI14" i="72"/>
  <c r="AM14" i="72" s="1"/>
  <c r="M14" i="72"/>
  <c r="AI12" i="72" s="1"/>
  <c r="M13" i="72"/>
  <c r="AI11" i="72" s="1"/>
  <c r="M12" i="72"/>
  <c r="AI10" i="72" s="1"/>
  <c r="M11" i="72"/>
  <c r="AI9" i="72" s="1"/>
  <c r="W10" i="72"/>
  <c r="M10" i="72"/>
  <c r="AI8" i="72" s="1"/>
  <c r="O10" i="72" s="1"/>
  <c r="W9" i="72"/>
  <c r="AI15" i="72" s="1"/>
  <c r="AM15" i="72" s="1"/>
  <c r="M9" i="72"/>
  <c r="AI7" i="72" s="1"/>
  <c r="W8" i="72"/>
  <c r="M8" i="72"/>
  <c r="AI6" i="72" s="1"/>
  <c r="AM6" i="72" s="1"/>
  <c r="W7" i="72"/>
  <c r="W15" i="72" s="1"/>
  <c r="M7" i="72"/>
  <c r="AI5" i="72"/>
  <c r="O7" i="72" s="1"/>
  <c r="Y4" i="72"/>
  <c r="Y86" i="72" s="1"/>
  <c r="W86" i="71"/>
  <c r="Z85" i="71"/>
  <c r="W85" i="71"/>
  <c r="AJ42" i="71"/>
  <c r="AJ41" i="71"/>
  <c r="AJ40" i="71"/>
  <c r="AJ39" i="71"/>
  <c r="L39" i="71"/>
  <c r="J39" i="71"/>
  <c r="AJ38" i="71"/>
  <c r="L38" i="71"/>
  <c r="J38" i="71"/>
  <c r="J37" i="71"/>
  <c r="L37" i="71" s="1"/>
  <c r="AJ36" i="71"/>
  <c r="L36" i="71"/>
  <c r="J36" i="71"/>
  <c r="AJ35" i="71"/>
  <c r="J35" i="71"/>
  <c r="AJ34" i="71"/>
  <c r="J34" i="71"/>
  <c r="AJ33" i="71"/>
  <c r="J33" i="71"/>
  <c r="H33" i="71"/>
  <c r="L33" i="71" s="1"/>
  <c r="O33" i="71" s="1"/>
  <c r="AJ32" i="71"/>
  <c r="J32" i="71"/>
  <c r="H32" i="71"/>
  <c r="L32" i="71" s="1"/>
  <c r="O32" i="71" s="1"/>
  <c r="AJ31" i="71"/>
  <c r="J31" i="71"/>
  <c r="L31" i="71" s="1"/>
  <c r="O31" i="71" s="1"/>
  <c r="H31" i="71"/>
  <c r="AJ30" i="71"/>
  <c r="L30" i="71"/>
  <c r="O30" i="71" s="1"/>
  <c r="J30" i="71"/>
  <c r="H30" i="71"/>
  <c r="AJ29" i="71"/>
  <c r="J29" i="71"/>
  <c r="H29" i="71"/>
  <c r="L29" i="71" s="1"/>
  <c r="O29" i="71" s="1"/>
  <c r="AJ28" i="71"/>
  <c r="J28" i="71"/>
  <c r="H28" i="71"/>
  <c r="L28" i="71" s="1"/>
  <c r="O28" i="71" s="1"/>
  <c r="AJ27" i="71"/>
  <c r="J27" i="71"/>
  <c r="L27" i="71" s="1"/>
  <c r="O27" i="71" s="1"/>
  <c r="H27" i="71"/>
  <c r="AJ26" i="71"/>
  <c r="L26" i="71"/>
  <c r="O26" i="71" s="1"/>
  <c r="J26" i="71"/>
  <c r="H26" i="71"/>
  <c r="AJ25" i="71"/>
  <c r="J25" i="71"/>
  <c r="H25" i="71"/>
  <c r="L25" i="71" s="1"/>
  <c r="O25" i="71" s="1"/>
  <c r="AJ24" i="71"/>
  <c r="J24" i="71"/>
  <c r="H24" i="71"/>
  <c r="L24" i="71" s="1"/>
  <c r="O24" i="71" s="1"/>
  <c r="AJ23" i="71"/>
  <c r="J23" i="71"/>
  <c r="L23" i="71" s="1"/>
  <c r="O23" i="71" s="1"/>
  <c r="H23" i="71"/>
  <c r="AJ22" i="71"/>
  <c r="L22" i="71"/>
  <c r="O22" i="71" s="1"/>
  <c r="J22" i="71"/>
  <c r="H22" i="71"/>
  <c r="AJ21" i="71"/>
  <c r="J21" i="71"/>
  <c r="H21" i="71"/>
  <c r="L21" i="71" s="1"/>
  <c r="O21" i="71" s="1"/>
  <c r="AJ20" i="71"/>
  <c r="J20" i="71"/>
  <c r="H20" i="71"/>
  <c r="L20" i="71" s="1"/>
  <c r="O20" i="71" s="1"/>
  <c r="D15" i="71"/>
  <c r="AI2" i="71" s="1"/>
  <c r="M14" i="71"/>
  <c r="AI12" i="71" s="1"/>
  <c r="M13" i="71"/>
  <c r="AI11" i="71" s="1"/>
  <c r="M12" i="71"/>
  <c r="AI10" i="71" s="1"/>
  <c r="M11" i="71"/>
  <c r="AI9" i="71" s="1"/>
  <c r="W10" i="71"/>
  <c r="AI16" i="71" s="1"/>
  <c r="AM16" i="71" s="1"/>
  <c r="M10" i="71"/>
  <c r="AI8" i="71" s="1"/>
  <c r="AM8" i="71" s="1"/>
  <c r="W9" i="71"/>
  <c r="AI15" i="71" s="1"/>
  <c r="AM15" i="71" s="1"/>
  <c r="M9" i="71"/>
  <c r="AI7" i="71" s="1"/>
  <c r="W8" i="71"/>
  <c r="AI14" i="71" s="1"/>
  <c r="AM14" i="71" s="1"/>
  <c r="M8" i="71"/>
  <c r="AI6" i="71" s="1"/>
  <c r="W7" i="71"/>
  <c r="W15" i="71" s="1"/>
  <c r="M7" i="71"/>
  <c r="AI5" i="71"/>
  <c r="O7" i="71" s="1"/>
  <c r="Y4" i="71"/>
  <c r="Y86" i="71" s="1"/>
  <c r="W86" i="70"/>
  <c r="Z85" i="70"/>
  <c r="W85" i="70"/>
  <c r="AJ42" i="70"/>
  <c r="AJ41" i="70"/>
  <c r="AJ40" i="70"/>
  <c r="AJ39" i="70"/>
  <c r="L39" i="70"/>
  <c r="J39" i="70"/>
  <c r="AJ38" i="70"/>
  <c r="L38" i="70"/>
  <c r="J38" i="70"/>
  <c r="J37" i="70"/>
  <c r="L37" i="70" s="1"/>
  <c r="AJ36" i="70"/>
  <c r="L36" i="70"/>
  <c r="J36" i="70"/>
  <c r="AJ35" i="70"/>
  <c r="J35" i="70"/>
  <c r="AJ34" i="70"/>
  <c r="J34" i="70"/>
  <c r="AJ33" i="70"/>
  <c r="J33" i="70"/>
  <c r="H33" i="70"/>
  <c r="L33" i="70" s="1"/>
  <c r="O33" i="70" s="1"/>
  <c r="AJ32" i="70"/>
  <c r="J32" i="70"/>
  <c r="H32" i="70"/>
  <c r="L32" i="70" s="1"/>
  <c r="O32" i="70" s="1"/>
  <c r="AJ31" i="70"/>
  <c r="J31" i="70"/>
  <c r="L31" i="70" s="1"/>
  <c r="O31" i="70" s="1"/>
  <c r="H31" i="70"/>
  <c r="AJ30" i="70"/>
  <c r="L30" i="70"/>
  <c r="O30" i="70" s="1"/>
  <c r="J30" i="70"/>
  <c r="H30" i="70"/>
  <c r="AJ29" i="70"/>
  <c r="J29" i="70"/>
  <c r="H29" i="70"/>
  <c r="L29" i="70" s="1"/>
  <c r="O29" i="70" s="1"/>
  <c r="AJ28" i="70"/>
  <c r="J28" i="70"/>
  <c r="H28" i="70"/>
  <c r="L28" i="70" s="1"/>
  <c r="O28" i="70" s="1"/>
  <c r="AJ27" i="70"/>
  <c r="J27" i="70"/>
  <c r="L27" i="70" s="1"/>
  <c r="O27" i="70" s="1"/>
  <c r="H27" i="70"/>
  <c r="AJ26" i="70"/>
  <c r="L26" i="70"/>
  <c r="O26" i="70" s="1"/>
  <c r="J26" i="70"/>
  <c r="H26" i="70"/>
  <c r="AJ25" i="70"/>
  <c r="J25" i="70"/>
  <c r="H25" i="70"/>
  <c r="L25" i="70" s="1"/>
  <c r="O25" i="70" s="1"/>
  <c r="AJ24" i="70"/>
  <c r="J24" i="70"/>
  <c r="H24" i="70"/>
  <c r="L24" i="70" s="1"/>
  <c r="O24" i="70" s="1"/>
  <c r="AJ23" i="70"/>
  <c r="J23" i="70"/>
  <c r="L23" i="70" s="1"/>
  <c r="O23" i="70" s="1"/>
  <c r="H23" i="70"/>
  <c r="AJ22" i="70"/>
  <c r="L22" i="70"/>
  <c r="O22" i="70" s="1"/>
  <c r="J22" i="70"/>
  <c r="H22" i="70"/>
  <c r="AJ21" i="70"/>
  <c r="J21" i="70"/>
  <c r="H21" i="70"/>
  <c r="L21" i="70" s="1"/>
  <c r="O21" i="70" s="1"/>
  <c r="AJ20" i="70"/>
  <c r="J20" i="70"/>
  <c r="H20" i="70"/>
  <c r="L20" i="70" s="1"/>
  <c r="O20" i="70" s="1"/>
  <c r="D15" i="70"/>
  <c r="AI2" i="70" s="1"/>
  <c r="M14" i="70"/>
  <c r="AI12" i="70" s="1"/>
  <c r="M13" i="70"/>
  <c r="AI11" i="70" s="1"/>
  <c r="M12" i="70"/>
  <c r="AI10" i="70" s="1"/>
  <c r="M11" i="70"/>
  <c r="AI9" i="70" s="1"/>
  <c r="W10" i="70"/>
  <c r="AI16" i="70" s="1"/>
  <c r="AM16" i="70" s="1"/>
  <c r="M10" i="70"/>
  <c r="AI8" i="70" s="1"/>
  <c r="AM8" i="70" s="1"/>
  <c r="W9" i="70"/>
  <c r="AI15" i="70" s="1"/>
  <c r="AM15" i="70" s="1"/>
  <c r="M9" i="70"/>
  <c r="AI7" i="70" s="1"/>
  <c r="W8" i="70"/>
  <c r="AI14" i="70" s="1"/>
  <c r="AM14" i="70" s="1"/>
  <c r="M8" i="70"/>
  <c r="AI6" i="70" s="1"/>
  <c r="W7" i="70"/>
  <c r="W15" i="70" s="1"/>
  <c r="M7" i="70"/>
  <c r="AI5" i="70"/>
  <c r="O7" i="70" s="1"/>
  <c r="Y4" i="70"/>
  <c r="Y86" i="70" s="1"/>
  <c r="W86" i="69"/>
  <c r="Z85" i="69"/>
  <c r="W85" i="69"/>
  <c r="AJ42" i="69"/>
  <c r="AJ41" i="69"/>
  <c r="AJ40" i="69"/>
  <c r="AJ39" i="69"/>
  <c r="L39" i="69"/>
  <c r="J39" i="69"/>
  <c r="AJ38" i="69"/>
  <c r="L38" i="69"/>
  <c r="J38" i="69"/>
  <c r="L37" i="69"/>
  <c r="J37" i="69"/>
  <c r="AJ36" i="69"/>
  <c r="L36" i="69"/>
  <c r="J36" i="69"/>
  <c r="AJ35" i="69"/>
  <c r="J35" i="69"/>
  <c r="AJ34" i="69"/>
  <c r="J34" i="69"/>
  <c r="AJ33" i="69"/>
  <c r="O33" i="69"/>
  <c r="L33" i="69"/>
  <c r="J33" i="69"/>
  <c r="H33" i="69"/>
  <c r="AJ32" i="69"/>
  <c r="J32" i="69"/>
  <c r="H32" i="69"/>
  <c r="L32" i="69" s="1"/>
  <c r="O32" i="69" s="1"/>
  <c r="AJ31" i="69"/>
  <c r="J31" i="69"/>
  <c r="H31" i="69"/>
  <c r="L31" i="69" s="1"/>
  <c r="O31" i="69" s="1"/>
  <c r="AJ30" i="69"/>
  <c r="L30" i="69"/>
  <c r="O30" i="69" s="1"/>
  <c r="J30" i="69"/>
  <c r="H30" i="69"/>
  <c r="AJ29" i="69"/>
  <c r="J29" i="69"/>
  <c r="L29" i="69" s="1"/>
  <c r="O29" i="69" s="1"/>
  <c r="H29" i="69"/>
  <c r="AJ28" i="69"/>
  <c r="J28" i="69"/>
  <c r="H28" i="69"/>
  <c r="L28" i="69" s="1"/>
  <c r="O28" i="69" s="1"/>
  <c r="AJ27" i="69"/>
  <c r="J27" i="69"/>
  <c r="H27" i="69"/>
  <c r="L27" i="69" s="1"/>
  <c r="O27" i="69" s="1"/>
  <c r="AJ26" i="69"/>
  <c r="L26" i="69"/>
  <c r="O26" i="69" s="1"/>
  <c r="J26" i="69"/>
  <c r="H26" i="69"/>
  <c r="AJ25" i="69"/>
  <c r="O25" i="69"/>
  <c r="L25" i="69"/>
  <c r="J25" i="69"/>
  <c r="H25" i="69"/>
  <c r="AJ24" i="69"/>
  <c r="J24" i="69"/>
  <c r="H24" i="69"/>
  <c r="L24" i="69" s="1"/>
  <c r="O24" i="69" s="1"/>
  <c r="AJ23" i="69"/>
  <c r="J23" i="69"/>
  <c r="H23" i="69"/>
  <c r="L23" i="69" s="1"/>
  <c r="O23" i="69" s="1"/>
  <c r="AJ22" i="69"/>
  <c r="L22" i="69"/>
  <c r="O22" i="69" s="1"/>
  <c r="J22" i="69"/>
  <c r="H22" i="69"/>
  <c r="AJ21" i="69"/>
  <c r="O21" i="69"/>
  <c r="L21" i="69"/>
  <c r="J21" i="69"/>
  <c r="H21" i="69"/>
  <c r="AJ20" i="69"/>
  <c r="J20" i="69"/>
  <c r="H20" i="69"/>
  <c r="L20" i="69" s="1"/>
  <c r="O20" i="69" s="1"/>
  <c r="D15" i="69"/>
  <c r="AI2" i="69" s="1"/>
  <c r="M14" i="69"/>
  <c r="AI12" i="69" s="1"/>
  <c r="M13" i="69"/>
  <c r="AI11" i="69" s="1"/>
  <c r="M12" i="69"/>
  <c r="AI10" i="69" s="1"/>
  <c r="M11" i="69"/>
  <c r="AI9" i="69" s="1"/>
  <c r="W10" i="69"/>
  <c r="AI16" i="69" s="1"/>
  <c r="AM16" i="69" s="1"/>
  <c r="M10" i="69"/>
  <c r="AI8" i="69" s="1"/>
  <c r="O10" i="69" s="1"/>
  <c r="W9" i="69"/>
  <c r="Y15" i="69" s="1"/>
  <c r="M9" i="69"/>
  <c r="AI7" i="69" s="1"/>
  <c r="W8" i="69"/>
  <c r="AI14" i="69" s="1"/>
  <c r="AM14" i="69" s="1"/>
  <c r="M8" i="69"/>
  <c r="AI6" i="69" s="1"/>
  <c r="O8" i="69" s="1"/>
  <c r="W7" i="69"/>
  <c r="W15" i="69" s="1"/>
  <c r="M7" i="69"/>
  <c r="Y4" i="69"/>
  <c r="Y86" i="69" s="1"/>
  <c r="W86" i="67"/>
  <c r="Z85" i="67"/>
  <c r="W85" i="67"/>
  <c r="AJ42" i="67"/>
  <c r="AJ41" i="67"/>
  <c r="AJ40" i="67"/>
  <c r="AJ39" i="67"/>
  <c r="L39" i="67"/>
  <c r="J39" i="67"/>
  <c r="AJ38" i="67"/>
  <c r="L38" i="67"/>
  <c r="J38" i="67"/>
  <c r="L37" i="67"/>
  <c r="J37" i="67"/>
  <c r="AJ36" i="67"/>
  <c r="L36" i="67"/>
  <c r="J36" i="67"/>
  <c r="AJ35" i="67"/>
  <c r="J35" i="67"/>
  <c r="AJ34" i="67"/>
  <c r="J34" i="67"/>
  <c r="AJ33" i="67"/>
  <c r="O33" i="67"/>
  <c r="L33" i="67"/>
  <c r="J33" i="67"/>
  <c r="H33" i="67"/>
  <c r="AJ32" i="67"/>
  <c r="J32" i="67"/>
  <c r="H32" i="67"/>
  <c r="L32" i="67" s="1"/>
  <c r="O32" i="67" s="1"/>
  <c r="AJ31" i="67"/>
  <c r="J31" i="67"/>
  <c r="H31" i="67"/>
  <c r="L31" i="67" s="1"/>
  <c r="O31" i="67" s="1"/>
  <c r="AJ30" i="67"/>
  <c r="L30" i="67"/>
  <c r="O30" i="67" s="1"/>
  <c r="J30" i="67"/>
  <c r="H30" i="67"/>
  <c r="AJ29" i="67"/>
  <c r="O29" i="67"/>
  <c r="L29" i="67"/>
  <c r="J29" i="67"/>
  <c r="H29" i="67"/>
  <c r="AJ28" i="67"/>
  <c r="J28" i="67"/>
  <c r="H28" i="67"/>
  <c r="L28" i="67" s="1"/>
  <c r="O28" i="67" s="1"/>
  <c r="AJ27" i="67"/>
  <c r="J27" i="67"/>
  <c r="H27" i="67"/>
  <c r="L27" i="67" s="1"/>
  <c r="O27" i="67" s="1"/>
  <c r="AJ26" i="67"/>
  <c r="L26" i="67"/>
  <c r="O26" i="67" s="1"/>
  <c r="J26" i="67"/>
  <c r="H26" i="67"/>
  <c r="AJ25" i="67"/>
  <c r="O25" i="67"/>
  <c r="L25" i="67"/>
  <c r="J25" i="67"/>
  <c r="H25" i="67"/>
  <c r="AJ24" i="67"/>
  <c r="J24" i="67"/>
  <c r="H24" i="67"/>
  <c r="L24" i="67" s="1"/>
  <c r="O24" i="67" s="1"/>
  <c r="AJ23" i="67"/>
  <c r="J23" i="67"/>
  <c r="H23" i="67"/>
  <c r="L23" i="67" s="1"/>
  <c r="O23" i="67" s="1"/>
  <c r="AJ22" i="67"/>
  <c r="L22" i="67"/>
  <c r="O22" i="67" s="1"/>
  <c r="J22" i="67"/>
  <c r="H22" i="67"/>
  <c r="AJ21" i="67"/>
  <c r="O21" i="67"/>
  <c r="L21" i="67"/>
  <c r="J21" i="67"/>
  <c r="H21" i="67"/>
  <c r="AJ20" i="67"/>
  <c r="J20" i="67"/>
  <c r="H20" i="67"/>
  <c r="L20" i="67" s="1"/>
  <c r="O20" i="67" s="1"/>
  <c r="D15" i="67"/>
  <c r="AI2" i="67" s="1"/>
  <c r="M14" i="67"/>
  <c r="AI12" i="67" s="1"/>
  <c r="M13" i="67"/>
  <c r="AI11" i="67" s="1"/>
  <c r="M12" i="67"/>
  <c r="AI10" i="67" s="1"/>
  <c r="M11" i="67"/>
  <c r="AI9" i="67" s="1"/>
  <c r="W10" i="67"/>
  <c r="AI16" i="67" s="1"/>
  <c r="AM16" i="67" s="1"/>
  <c r="M10" i="67"/>
  <c r="AI8" i="67" s="1"/>
  <c r="O10" i="67" s="1"/>
  <c r="W9" i="67"/>
  <c r="AI15" i="67" s="1"/>
  <c r="AM15" i="67" s="1"/>
  <c r="M9" i="67"/>
  <c r="AI7" i="67" s="1"/>
  <c r="O9" i="67" s="1"/>
  <c r="W8" i="67"/>
  <c r="AI14" i="67" s="1"/>
  <c r="AM14" i="67" s="1"/>
  <c r="M8" i="67"/>
  <c r="AI6" i="67" s="1"/>
  <c r="O8" i="67" s="1"/>
  <c r="W7" i="67"/>
  <c r="M7" i="67"/>
  <c r="AI5" i="67" s="1"/>
  <c r="Y4" i="67"/>
  <c r="Y86" i="67" s="1"/>
  <c r="W86" i="66"/>
  <c r="Z85" i="66"/>
  <c r="W85" i="66"/>
  <c r="AJ42" i="66"/>
  <c r="AJ41" i="66"/>
  <c r="AJ40" i="66"/>
  <c r="AJ39" i="66"/>
  <c r="L39" i="66"/>
  <c r="J39" i="66"/>
  <c r="AJ38" i="66"/>
  <c r="L38" i="66"/>
  <c r="J38" i="66"/>
  <c r="L37" i="66"/>
  <c r="J37" i="66"/>
  <c r="AJ36" i="66"/>
  <c r="L36" i="66"/>
  <c r="J36" i="66"/>
  <c r="AJ35" i="66"/>
  <c r="J35" i="66"/>
  <c r="AJ34" i="66"/>
  <c r="J34" i="66"/>
  <c r="AJ33" i="66"/>
  <c r="O33" i="66"/>
  <c r="L33" i="66"/>
  <c r="J33" i="66"/>
  <c r="H33" i="66"/>
  <c r="AJ32" i="66"/>
  <c r="J32" i="66"/>
  <c r="H32" i="66"/>
  <c r="L32" i="66" s="1"/>
  <c r="O32" i="66" s="1"/>
  <c r="AJ31" i="66"/>
  <c r="J31" i="66"/>
  <c r="H31" i="66"/>
  <c r="L31" i="66" s="1"/>
  <c r="O31" i="66" s="1"/>
  <c r="AJ30" i="66"/>
  <c r="L30" i="66"/>
  <c r="O30" i="66" s="1"/>
  <c r="J30" i="66"/>
  <c r="H30" i="66"/>
  <c r="AJ29" i="66"/>
  <c r="O29" i="66"/>
  <c r="L29" i="66"/>
  <c r="J29" i="66"/>
  <c r="H29" i="66"/>
  <c r="AJ28" i="66"/>
  <c r="J28" i="66"/>
  <c r="H28" i="66"/>
  <c r="L28" i="66" s="1"/>
  <c r="O28" i="66" s="1"/>
  <c r="AJ27" i="66"/>
  <c r="J27" i="66"/>
  <c r="H27" i="66"/>
  <c r="L27" i="66" s="1"/>
  <c r="O27" i="66" s="1"/>
  <c r="AJ26" i="66"/>
  <c r="L26" i="66"/>
  <c r="O26" i="66" s="1"/>
  <c r="J26" i="66"/>
  <c r="H26" i="66"/>
  <c r="AJ25" i="66"/>
  <c r="O25" i="66"/>
  <c r="L25" i="66"/>
  <c r="J25" i="66"/>
  <c r="H25" i="66"/>
  <c r="AJ24" i="66"/>
  <c r="J24" i="66"/>
  <c r="H24" i="66"/>
  <c r="L24" i="66" s="1"/>
  <c r="O24" i="66" s="1"/>
  <c r="AJ23" i="66"/>
  <c r="J23" i="66"/>
  <c r="H23" i="66"/>
  <c r="L23" i="66" s="1"/>
  <c r="O23" i="66" s="1"/>
  <c r="AJ22" i="66"/>
  <c r="L22" i="66"/>
  <c r="O22" i="66" s="1"/>
  <c r="J22" i="66"/>
  <c r="H22" i="66"/>
  <c r="AJ21" i="66"/>
  <c r="J21" i="66"/>
  <c r="L21" i="66" s="1"/>
  <c r="O21" i="66" s="1"/>
  <c r="H21" i="66"/>
  <c r="AJ20" i="66"/>
  <c r="J20" i="66"/>
  <c r="H20" i="66"/>
  <c r="L20" i="66" s="1"/>
  <c r="O20" i="66" s="1"/>
  <c r="AM16" i="66"/>
  <c r="AI16" i="66"/>
  <c r="D15" i="66"/>
  <c r="AI2" i="66" s="1"/>
  <c r="M14" i="66"/>
  <c r="AI12" i="66" s="1"/>
  <c r="M13" i="66"/>
  <c r="AI11" i="66" s="1"/>
  <c r="M12" i="66"/>
  <c r="AI10" i="66" s="1"/>
  <c r="M11" i="66"/>
  <c r="AI9" i="66" s="1"/>
  <c r="W10" i="66"/>
  <c r="M10" i="66"/>
  <c r="AI8" i="66" s="1"/>
  <c r="O10" i="66" s="1"/>
  <c r="W9" i="66"/>
  <c r="Y15" i="66" s="1"/>
  <c r="M9" i="66"/>
  <c r="W8" i="66"/>
  <c r="AI14" i="66" s="1"/>
  <c r="AM14" i="66" s="1"/>
  <c r="M8" i="66"/>
  <c r="AI6" i="66" s="1"/>
  <c r="AM7" i="66"/>
  <c r="AI7" i="66"/>
  <c r="O9" i="66" s="1"/>
  <c r="W7" i="66"/>
  <c r="W15" i="66" s="1"/>
  <c r="M7" i="66"/>
  <c r="M15" i="66" s="1"/>
  <c r="AI5" i="66"/>
  <c r="O7" i="66" s="1"/>
  <c r="Y4" i="66"/>
  <c r="Y86" i="66" s="1"/>
  <c r="W86" i="65"/>
  <c r="Z85" i="65"/>
  <c r="W85" i="65"/>
  <c r="AJ42" i="65"/>
  <c r="AJ41" i="65"/>
  <c r="AJ40" i="65"/>
  <c r="AJ39" i="65"/>
  <c r="L39" i="65"/>
  <c r="J39" i="65"/>
  <c r="AJ38" i="65"/>
  <c r="L38" i="65"/>
  <c r="J38" i="65"/>
  <c r="J37" i="65"/>
  <c r="L37" i="65" s="1"/>
  <c r="AJ36" i="65"/>
  <c r="J36" i="65"/>
  <c r="L36" i="65" s="1"/>
  <c r="AJ35" i="65"/>
  <c r="J35" i="65"/>
  <c r="AJ34" i="65"/>
  <c r="J34" i="65"/>
  <c r="AJ33" i="65"/>
  <c r="J33" i="65"/>
  <c r="H33" i="65"/>
  <c r="L33" i="65" s="1"/>
  <c r="O33" i="65" s="1"/>
  <c r="AJ32" i="65"/>
  <c r="J32" i="65"/>
  <c r="H32" i="65"/>
  <c r="L32" i="65" s="1"/>
  <c r="O32" i="65" s="1"/>
  <c r="AJ31" i="65"/>
  <c r="J31" i="65"/>
  <c r="L31" i="65" s="1"/>
  <c r="O31" i="65" s="1"/>
  <c r="H31" i="65"/>
  <c r="AJ30" i="65"/>
  <c r="L30" i="65"/>
  <c r="O30" i="65" s="1"/>
  <c r="J30" i="65"/>
  <c r="H30" i="65"/>
  <c r="AJ29" i="65"/>
  <c r="J29" i="65"/>
  <c r="H29" i="65"/>
  <c r="L29" i="65" s="1"/>
  <c r="O29" i="65" s="1"/>
  <c r="AJ28" i="65"/>
  <c r="J28" i="65"/>
  <c r="H28" i="65"/>
  <c r="L28" i="65" s="1"/>
  <c r="O28" i="65" s="1"/>
  <c r="AJ27" i="65"/>
  <c r="J27" i="65"/>
  <c r="L27" i="65" s="1"/>
  <c r="O27" i="65" s="1"/>
  <c r="H27" i="65"/>
  <c r="AJ26" i="65"/>
  <c r="L26" i="65"/>
  <c r="O26" i="65" s="1"/>
  <c r="J26" i="65"/>
  <c r="H26" i="65"/>
  <c r="AJ25" i="65"/>
  <c r="J25" i="65"/>
  <c r="H25" i="65"/>
  <c r="L25" i="65" s="1"/>
  <c r="O25" i="65" s="1"/>
  <c r="AJ24" i="65"/>
  <c r="J24" i="65"/>
  <c r="H24" i="65"/>
  <c r="L24" i="65" s="1"/>
  <c r="O24" i="65" s="1"/>
  <c r="AJ23" i="65"/>
  <c r="J23" i="65"/>
  <c r="L23" i="65" s="1"/>
  <c r="O23" i="65" s="1"/>
  <c r="H23" i="65"/>
  <c r="AJ22" i="65"/>
  <c r="L22" i="65"/>
  <c r="O22" i="65" s="1"/>
  <c r="J22" i="65"/>
  <c r="H22" i="65"/>
  <c r="AJ21" i="65"/>
  <c r="J21" i="65"/>
  <c r="H21" i="65"/>
  <c r="L21" i="65" s="1"/>
  <c r="O21" i="65" s="1"/>
  <c r="AJ20" i="65"/>
  <c r="J20" i="65"/>
  <c r="H20" i="65"/>
  <c r="L20" i="65" s="1"/>
  <c r="O20" i="65" s="1"/>
  <c r="D15" i="65"/>
  <c r="AI2" i="65" s="1"/>
  <c r="M14" i="65"/>
  <c r="AI12" i="65" s="1"/>
  <c r="M13" i="65"/>
  <c r="AI11" i="65" s="1"/>
  <c r="M12" i="65"/>
  <c r="AI10" i="65" s="1"/>
  <c r="M11" i="65"/>
  <c r="AI9" i="65" s="1"/>
  <c r="W10" i="65"/>
  <c r="AI16" i="65" s="1"/>
  <c r="AM16" i="65" s="1"/>
  <c r="M10" i="65"/>
  <c r="AI8" i="65" s="1"/>
  <c r="AM8" i="65" s="1"/>
  <c r="W9" i="65"/>
  <c r="Y15" i="65" s="1"/>
  <c r="M9" i="65"/>
  <c r="W8" i="65"/>
  <c r="AI14" i="65" s="1"/>
  <c r="AM14" i="65" s="1"/>
  <c r="M8" i="65"/>
  <c r="AI6" i="65" s="1"/>
  <c r="AI7" i="65"/>
  <c r="O9" i="65" s="1"/>
  <c r="W7" i="65"/>
  <c r="W15" i="65" s="1"/>
  <c r="M7" i="65"/>
  <c r="AI5" i="65"/>
  <c r="O7" i="65" s="1"/>
  <c r="Y4" i="65"/>
  <c r="Y86" i="65" s="1"/>
  <c r="W86" i="64"/>
  <c r="Z85" i="64"/>
  <c r="W85" i="64"/>
  <c r="AJ42" i="64"/>
  <c r="AJ41" i="64"/>
  <c r="AJ40" i="64"/>
  <c r="AJ39" i="64"/>
  <c r="L39" i="64"/>
  <c r="J39" i="64"/>
  <c r="AJ38" i="64"/>
  <c r="L38" i="64"/>
  <c r="J38" i="64"/>
  <c r="L37" i="64"/>
  <c r="J37" i="64"/>
  <c r="AJ36" i="64"/>
  <c r="L36" i="64"/>
  <c r="J36" i="64"/>
  <c r="AJ35" i="64"/>
  <c r="J35" i="64"/>
  <c r="AJ34" i="64"/>
  <c r="J34" i="64"/>
  <c r="AJ33" i="64"/>
  <c r="O33" i="64"/>
  <c r="L33" i="64"/>
  <c r="J33" i="64"/>
  <c r="H33" i="64"/>
  <c r="AJ32" i="64"/>
  <c r="J32" i="64"/>
  <c r="H32" i="64"/>
  <c r="L32" i="64" s="1"/>
  <c r="O32" i="64" s="1"/>
  <c r="AJ31" i="64"/>
  <c r="J31" i="64"/>
  <c r="H31" i="64"/>
  <c r="L31" i="64" s="1"/>
  <c r="O31" i="64" s="1"/>
  <c r="AJ30" i="64"/>
  <c r="L30" i="64"/>
  <c r="O30" i="64" s="1"/>
  <c r="J30" i="64"/>
  <c r="H30" i="64"/>
  <c r="AJ29" i="64"/>
  <c r="O29" i="64"/>
  <c r="L29" i="64"/>
  <c r="J29" i="64"/>
  <c r="H29" i="64"/>
  <c r="AJ28" i="64"/>
  <c r="J28" i="64"/>
  <c r="H28" i="64"/>
  <c r="L28" i="64" s="1"/>
  <c r="O28" i="64" s="1"/>
  <c r="AJ27" i="64"/>
  <c r="J27" i="64"/>
  <c r="H27" i="64"/>
  <c r="L27" i="64" s="1"/>
  <c r="O27" i="64" s="1"/>
  <c r="AJ26" i="64"/>
  <c r="L26" i="64"/>
  <c r="O26" i="64" s="1"/>
  <c r="J26" i="64"/>
  <c r="H26" i="64"/>
  <c r="AJ25" i="64"/>
  <c r="O25" i="64"/>
  <c r="L25" i="64"/>
  <c r="J25" i="64"/>
  <c r="H25" i="64"/>
  <c r="AJ24" i="64"/>
  <c r="J24" i="64"/>
  <c r="H24" i="64"/>
  <c r="L24" i="64" s="1"/>
  <c r="O24" i="64" s="1"/>
  <c r="AJ23" i="64"/>
  <c r="J23" i="64"/>
  <c r="H23" i="64"/>
  <c r="L23" i="64" s="1"/>
  <c r="O23" i="64" s="1"/>
  <c r="AJ22" i="64"/>
  <c r="L22" i="64"/>
  <c r="O22" i="64" s="1"/>
  <c r="J22" i="64"/>
  <c r="H22" i="64"/>
  <c r="AJ21" i="64"/>
  <c r="J21" i="64"/>
  <c r="L21" i="64" s="1"/>
  <c r="O21" i="64" s="1"/>
  <c r="H21" i="64"/>
  <c r="AJ20" i="64"/>
  <c r="J20" i="64"/>
  <c r="H20" i="64"/>
  <c r="L20" i="64" s="1"/>
  <c r="O20" i="64" s="1"/>
  <c r="AI16" i="64"/>
  <c r="AM16" i="64" s="1"/>
  <c r="D15" i="64"/>
  <c r="AI2" i="64" s="1"/>
  <c r="M14" i="64"/>
  <c r="AI12" i="64" s="1"/>
  <c r="M13" i="64"/>
  <c r="AI11" i="64" s="1"/>
  <c r="M12" i="64"/>
  <c r="AI10" i="64" s="1"/>
  <c r="M11" i="64"/>
  <c r="AI9" i="64" s="1"/>
  <c r="W10" i="64"/>
  <c r="M10" i="64"/>
  <c r="AI8" i="64" s="1"/>
  <c r="O10" i="64" s="1"/>
  <c r="W9" i="64"/>
  <c r="Y15" i="64" s="1"/>
  <c r="M9" i="64"/>
  <c r="AI7" i="64" s="1"/>
  <c r="O9" i="64" s="1"/>
  <c r="W8" i="64"/>
  <c r="AI14" i="64" s="1"/>
  <c r="AM14" i="64" s="1"/>
  <c r="M8" i="64"/>
  <c r="AI6" i="64" s="1"/>
  <c r="AM6" i="64" s="1"/>
  <c r="W7" i="64"/>
  <c r="W15" i="64" s="1"/>
  <c r="M7" i="64"/>
  <c r="AI5" i="64"/>
  <c r="O7" i="64" s="1"/>
  <c r="Y4" i="64"/>
  <c r="Y86" i="64" s="1"/>
  <c r="W86" i="63"/>
  <c r="Z85" i="63"/>
  <c r="W85" i="63"/>
  <c r="AJ42" i="63"/>
  <c r="AJ41" i="63"/>
  <c r="AJ40" i="63"/>
  <c r="AJ39" i="63"/>
  <c r="L39" i="63"/>
  <c r="J39" i="63"/>
  <c r="AJ38" i="63"/>
  <c r="L38" i="63"/>
  <c r="J38" i="63"/>
  <c r="J37" i="63"/>
  <c r="L37" i="63" s="1"/>
  <c r="AJ36" i="63"/>
  <c r="J36" i="63"/>
  <c r="L36" i="63" s="1"/>
  <c r="AJ35" i="63"/>
  <c r="J35" i="63"/>
  <c r="AJ34" i="63"/>
  <c r="J34" i="63"/>
  <c r="AJ33" i="63"/>
  <c r="J33" i="63"/>
  <c r="H33" i="63"/>
  <c r="L33" i="63" s="1"/>
  <c r="O33" i="63" s="1"/>
  <c r="AJ32" i="63"/>
  <c r="J32" i="63"/>
  <c r="H32" i="63"/>
  <c r="L32" i="63" s="1"/>
  <c r="O32" i="63" s="1"/>
  <c r="AJ31" i="63"/>
  <c r="J31" i="63"/>
  <c r="L31" i="63" s="1"/>
  <c r="O31" i="63" s="1"/>
  <c r="H31" i="63"/>
  <c r="AJ30" i="63"/>
  <c r="L30" i="63"/>
  <c r="O30" i="63" s="1"/>
  <c r="J30" i="63"/>
  <c r="H30" i="63"/>
  <c r="AJ29" i="63"/>
  <c r="J29" i="63"/>
  <c r="H29" i="63"/>
  <c r="L29" i="63" s="1"/>
  <c r="O29" i="63" s="1"/>
  <c r="AJ28" i="63"/>
  <c r="J28" i="63"/>
  <c r="H28" i="63"/>
  <c r="L28" i="63" s="1"/>
  <c r="O28" i="63" s="1"/>
  <c r="AJ27" i="63"/>
  <c r="J27" i="63"/>
  <c r="L27" i="63" s="1"/>
  <c r="O27" i="63" s="1"/>
  <c r="H27" i="63"/>
  <c r="AJ26" i="63"/>
  <c r="L26" i="63"/>
  <c r="O26" i="63" s="1"/>
  <c r="J26" i="63"/>
  <c r="H26" i="63"/>
  <c r="AJ25" i="63"/>
  <c r="J25" i="63"/>
  <c r="H25" i="63"/>
  <c r="L25" i="63" s="1"/>
  <c r="O25" i="63" s="1"/>
  <c r="AJ24" i="63"/>
  <c r="J24" i="63"/>
  <c r="H24" i="63"/>
  <c r="L24" i="63" s="1"/>
  <c r="O24" i="63" s="1"/>
  <c r="AJ23" i="63"/>
  <c r="J23" i="63"/>
  <c r="L23" i="63" s="1"/>
  <c r="O23" i="63" s="1"/>
  <c r="H23" i="63"/>
  <c r="AJ22" i="63"/>
  <c r="L22" i="63"/>
  <c r="O22" i="63" s="1"/>
  <c r="J22" i="63"/>
  <c r="H22" i="63"/>
  <c r="AJ21" i="63"/>
  <c r="J21" i="63"/>
  <c r="H21" i="63"/>
  <c r="L21" i="63" s="1"/>
  <c r="O21" i="63" s="1"/>
  <c r="AJ20" i="63"/>
  <c r="J20" i="63"/>
  <c r="H20" i="63"/>
  <c r="L20" i="63" s="1"/>
  <c r="O20" i="63" s="1"/>
  <c r="D15" i="63"/>
  <c r="AI2" i="63" s="1"/>
  <c r="M14" i="63"/>
  <c r="AI12" i="63" s="1"/>
  <c r="M13" i="63"/>
  <c r="AI11" i="63" s="1"/>
  <c r="M12" i="63"/>
  <c r="AI10" i="63" s="1"/>
  <c r="M11" i="63"/>
  <c r="AI9" i="63" s="1"/>
  <c r="W10" i="63"/>
  <c r="AI16" i="63" s="1"/>
  <c r="AM16" i="63" s="1"/>
  <c r="M10" i="63"/>
  <c r="AI8" i="63" s="1"/>
  <c r="O10" i="63" s="1"/>
  <c r="W9" i="63"/>
  <c r="Y15" i="63" s="1"/>
  <c r="M9" i="63"/>
  <c r="W8" i="63"/>
  <c r="AI14" i="63" s="1"/>
  <c r="AM14" i="63" s="1"/>
  <c r="M8" i="63"/>
  <c r="AI6" i="63" s="1"/>
  <c r="AI7" i="63"/>
  <c r="O9" i="63" s="1"/>
  <c r="W7" i="63"/>
  <c r="W15" i="63" s="1"/>
  <c r="M7" i="63"/>
  <c r="AI5" i="63"/>
  <c r="O7" i="63" s="1"/>
  <c r="Y4" i="63"/>
  <c r="Y86" i="63" s="1"/>
  <c r="O8" i="86" l="1"/>
  <c r="AM6" i="86"/>
  <c r="M15" i="86"/>
  <c r="AI3" i="86" s="1"/>
  <c r="AM3" i="86" s="1"/>
  <c r="AI5" i="86"/>
  <c r="O7" i="86" s="1"/>
  <c r="AM9" i="86"/>
  <c r="O11" i="86"/>
  <c r="AM10" i="86"/>
  <c r="O12" i="86"/>
  <c r="AM2" i="86"/>
  <c r="AM11" i="86"/>
  <c r="O13" i="86"/>
  <c r="AM12" i="86"/>
  <c r="O14" i="86"/>
  <c r="AM8" i="86"/>
  <c r="AM7" i="86"/>
  <c r="Y15" i="86"/>
  <c r="AI13" i="86"/>
  <c r="AM13" i="86" s="1"/>
  <c r="AM6" i="85"/>
  <c r="O8" i="85"/>
  <c r="AM10" i="85"/>
  <c r="O12" i="85"/>
  <c r="AM12" i="85"/>
  <c r="O14" i="85"/>
  <c r="AM9" i="85"/>
  <c r="O11" i="85"/>
  <c r="AI4" i="85"/>
  <c r="AM2" i="85"/>
  <c r="AM11" i="85"/>
  <c r="O13" i="85"/>
  <c r="AM5" i="85"/>
  <c r="AM8" i="85"/>
  <c r="AI15" i="85"/>
  <c r="AM15" i="85" s="1"/>
  <c r="AI13" i="85"/>
  <c r="AM13" i="85" s="1"/>
  <c r="W15" i="84"/>
  <c r="Y15" i="84"/>
  <c r="AM11" i="84"/>
  <c r="O13" i="84"/>
  <c r="AM12" i="84"/>
  <c r="O14" i="84"/>
  <c r="AM9" i="84"/>
  <c r="O11" i="84"/>
  <c r="AM2" i="84"/>
  <c r="AI3" i="84"/>
  <c r="AM3" i="84" s="1"/>
  <c r="AM10" i="84"/>
  <c r="O12" i="84"/>
  <c r="AI5" i="84"/>
  <c r="AM8" i="84"/>
  <c r="AI15" i="84"/>
  <c r="AM15" i="84" s="1"/>
  <c r="AI13" i="84"/>
  <c r="AM13" i="84" s="1"/>
  <c r="AM12" i="83"/>
  <c r="O14" i="83"/>
  <c r="O11" i="83"/>
  <c r="AM9" i="83"/>
  <c r="AM2" i="83"/>
  <c r="AM11" i="83"/>
  <c r="O13" i="83"/>
  <c r="AI3" i="83"/>
  <c r="AM3" i="83" s="1"/>
  <c r="AM6" i="83"/>
  <c r="O8" i="83"/>
  <c r="O15" i="83" s="1"/>
  <c r="M16" i="83" s="1"/>
  <c r="AM10" i="83"/>
  <c r="O12" i="83"/>
  <c r="AI13" i="83"/>
  <c r="AM13" i="83" s="1"/>
  <c r="O10" i="83"/>
  <c r="Y15" i="83"/>
  <c r="AM5" i="83"/>
  <c r="W15" i="81"/>
  <c r="W15" i="82"/>
  <c r="M15" i="82"/>
  <c r="AI3" i="82" s="1"/>
  <c r="AM3" i="82" s="1"/>
  <c r="AM12" i="82"/>
  <c r="O14" i="82"/>
  <c r="O9" i="82"/>
  <c r="AM7" i="82"/>
  <c r="AM10" i="82"/>
  <c r="O12" i="82"/>
  <c r="AM2" i="82"/>
  <c r="AM9" i="82"/>
  <c r="O11" i="82"/>
  <c r="AM11" i="82"/>
  <c r="O13" i="82"/>
  <c r="O10" i="82"/>
  <c r="Y15" i="82"/>
  <c r="AM5" i="82"/>
  <c r="O8" i="82"/>
  <c r="AI13" i="82"/>
  <c r="AM13" i="82" s="1"/>
  <c r="W15" i="67"/>
  <c r="AM8" i="81"/>
  <c r="M15" i="81"/>
  <c r="AI3" i="81" s="1"/>
  <c r="AM3" i="81" s="1"/>
  <c r="AM6" i="81"/>
  <c r="O8" i="81"/>
  <c r="AM12" i="81"/>
  <c r="O14" i="81"/>
  <c r="AM10" i="81"/>
  <c r="O12" i="81"/>
  <c r="O9" i="81"/>
  <c r="AM7" i="81"/>
  <c r="AM11" i="81"/>
  <c r="O13" i="81"/>
  <c r="Y15" i="81"/>
  <c r="O11" i="81"/>
  <c r="AM2" i="81"/>
  <c r="AI13" i="81"/>
  <c r="AM13" i="81" s="1"/>
  <c r="M15" i="79"/>
  <c r="O9" i="80"/>
  <c r="AM7" i="80"/>
  <c r="AM12" i="80"/>
  <c r="O14" i="80"/>
  <c r="AM9" i="80"/>
  <c r="O11" i="80"/>
  <c r="AM2" i="80"/>
  <c r="AM11" i="80"/>
  <c r="O13" i="80"/>
  <c r="O7" i="80"/>
  <c r="AM5" i="80"/>
  <c r="AM10" i="80"/>
  <c r="O12" i="80"/>
  <c r="AM8" i="80"/>
  <c r="M15" i="80"/>
  <c r="AI3" i="80" s="1"/>
  <c r="AM3" i="80" s="1"/>
  <c r="AI15" i="80"/>
  <c r="AM15" i="80" s="1"/>
  <c r="O8" i="80"/>
  <c r="AI13" i="80"/>
  <c r="AM13" i="80" s="1"/>
  <c r="O9" i="79"/>
  <c r="AM7" i="79"/>
  <c r="AM9" i="79"/>
  <c r="O11" i="79"/>
  <c r="AM2" i="79"/>
  <c r="AI3" i="79"/>
  <c r="AM3" i="79" s="1"/>
  <c r="AM6" i="79"/>
  <c r="O8" i="79"/>
  <c r="AM10" i="79"/>
  <c r="O12" i="79"/>
  <c r="AM11" i="79"/>
  <c r="O13" i="79"/>
  <c r="AM12" i="79"/>
  <c r="O14" i="79"/>
  <c r="AM5" i="79"/>
  <c r="AM8" i="79"/>
  <c r="AI15" i="79"/>
  <c r="AM15" i="79" s="1"/>
  <c r="AI13" i="79"/>
  <c r="AM13" i="79" s="1"/>
  <c r="M15" i="78"/>
  <c r="AI3" i="78" s="1"/>
  <c r="AM3" i="78" s="1"/>
  <c r="O8" i="78"/>
  <c r="AM6" i="78"/>
  <c r="AM11" i="78"/>
  <c r="O13" i="78"/>
  <c r="AM12" i="78"/>
  <c r="O14" i="78"/>
  <c r="AM9" i="78"/>
  <c r="O11" i="78"/>
  <c r="AM2" i="78"/>
  <c r="AM10" i="78"/>
  <c r="O12" i="78"/>
  <c r="AM5" i="78"/>
  <c r="AM8" i="78"/>
  <c r="AI15" i="78"/>
  <c r="AM15" i="78" s="1"/>
  <c r="AI14" i="78"/>
  <c r="AM14" i="78" s="1"/>
  <c r="M15" i="77"/>
  <c r="AM12" i="77"/>
  <c r="O14" i="77"/>
  <c r="AM9" i="77"/>
  <c r="O11" i="77"/>
  <c r="O15" i="77" s="1"/>
  <c r="M16" i="77" s="1"/>
  <c r="AM2" i="77"/>
  <c r="AM11" i="77"/>
  <c r="O13" i="77"/>
  <c r="AI3" i="77"/>
  <c r="AM3" i="77" s="1"/>
  <c r="AM10" i="77"/>
  <c r="O12" i="77"/>
  <c r="Y15" i="77"/>
  <c r="AM5" i="77"/>
  <c r="AM8" i="77"/>
  <c r="AI14" i="77"/>
  <c r="AM14" i="77" s="1"/>
  <c r="O10" i="76"/>
  <c r="AM8" i="76"/>
  <c r="AM10" i="76"/>
  <c r="O12" i="76"/>
  <c r="AM11" i="76"/>
  <c r="O13" i="76"/>
  <c r="AM6" i="76"/>
  <c r="O8" i="76"/>
  <c r="AM12" i="76"/>
  <c r="O14" i="76"/>
  <c r="AM7" i="76"/>
  <c r="Y15" i="76"/>
  <c r="O11" i="76"/>
  <c r="M15" i="76"/>
  <c r="AI3" i="76" s="1"/>
  <c r="AM3" i="76" s="1"/>
  <c r="AM2" i="76"/>
  <c r="AI13" i="76"/>
  <c r="AM13" i="76" s="1"/>
  <c r="AI4" i="75"/>
  <c r="AM2" i="75"/>
  <c r="AM12" i="75"/>
  <c r="O14" i="75"/>
  <c r="AM6" i="75"/>
  <c r="O8" i="75"/>
  <c r="O15" i="75" s="1"/>
  <c r="M16" i="75" s="1"/>
  <c r="AM10" i="75"/>
  <c r="O12" i="75"/>
  <c r="AM11" i="75"/>
  <c r="O13" i="75"/>
  <c r="O9" i="75"/>
  <c r="AM7" i="75"/>
  <c r="AM9" i="75"/>
  <c r="O11" i="75"/>
  <c r="AM5" i="75"/>
  <c r="AM8" i="75"/>
  <c r="AI15" i="75"/>
  <c r="AM15" i="75" s="1"/>
  <c r="AI13" i="75"/>
  <c r="AM13" i="75" s="1"/>
  <c r="M15" i="74"/>
  <c r="W15" i="74"/>
  <c r="O10" i="74"/>
  <c r="AM8" i="74"/>
  <c r="O9" i="74"/>
  <c r="AM7" i="74"/>
  <c r="AM12" i="74"/>
  <c r="O14" i="74"/>
  <c r="AM10" i="74"/>
  <c r="O12" i="74"/>
  <c r="AM11" i="74"/>
  <c r="O13" i="74"/>
  <c r="O11" i="74"/>
  <c r="Y15" i="74"/>
  <c r="AM2" i="74"/>
  <c r="AI6" i="74"/>
  <c r="AI13" i="74"/>
  <c r="AM13" i="74" s="1"/>
  <c r="W15" i="73"/>
  <c r="Y15" i="73"/>
  <c r="AM7" i="73"/>
  <c r="M15" i="73"/>
  <c r="AM11" i="73"/>
  <c r="O13" i="73"/>
  <c r="AM12" i="73"/>
  <c r="O14" i="73"/>
  <c r="AM6" i="73"/>
  <c r="O8" i="73"/>
  <c r="O15" i="73" s="1"/>
  <c r="M16" i="73" s="1"/>
  <c r="AM10" i="73"/>
  <c r="O12" i="73"/>
  <c r="AM9" i="73"/>
  <c r="O11" i="73"/>
  <c r="AM2" i="73"/>
  <c r="AM5" i="73"/>
  <c r="AM8" i="73"/>
  <c r="AI15" i="73"/>
  <c r="AM15" i="73" s="1"/>
  <c r="AI13" i="73"/>
  <c r="AM13" i="73" s="1"/>
  <c r="M15" i="72"/>
  <c r="AI3" i="72" s="1"/>
  <c r="AM12" i="72"/>
  <c r="O14" i="72"/>
  <c r="O9" i="72"/>
  <c r="AM7" i="72"/>
  <c r="AM9" i="72"/>
  <c r="O11" i="72"/>
  <c r="AM10" i="72"/>
  <c r="O12" i="72"/>
  <c r="AM2" i="72"/>
  <c r="AM11" i="72"/>
  <c r="O13" i="72"/>
  <c r="Y15" i="72"/>
  <c r="AM5" i="72"/>
  <c r="AM8" i="72"/>
  <c r="O8" i="72"/>
  <c r="O15" i="72" s="1"/>
  <c r="M16" i="72" s="1"/>
  <c r="AI13" i="72"/>
  <c r="AM13" i="72" s="1"/>
  <c r="O9" i="71"/>
  <c r="AM7" i="71"/>
  <c r="M15" i="71"/>
  <c r="AI3" i="71" s="1"/>
  <c r="AM3" i="71" s="1"/>
  <c r="AM12" i="71"/>
  <c r="O14" i="71"/>
  <c r="O11" i="71"/>
  <c r="AM9" i="71"/>
  <c r="AM2" i="71"/>
  <c r="AM11" i="71"/>
  <c r="O13" i="71"/>
  <c r="AM6" i="71"/>
  <c r="O8" i="71"/>
  <c r="AM10" i="71"/>
  <c r="O12" i="71"/>
  <c r="AI13" i="71"/>
  <c r="AM13" i="71" s="1"/>
  <c r="O10" i="71"/>
  <c r="Y15" i="71"/>
  <c r="AM5" i="71"/>
  <c r="O9" i="70"/>
  <c r="AM7" i="70"/>
  <c r="M15" i="70"/>
  <c r="AI3" i="70" s="1"/>
  <c r="O11" i="70"/>
  <c r="AM9" i="70"/>
  <c r="AM2" i="70"/>
  <c r="AM11" i="70"/>
  <c r="O13" i="70"/>
  <c r="AM12" i="70"/>
  <c r="O14" i="70"/>
  <c r="AM6" i="70"/>
  <c r="O8" i="70"/>
  <c r="AM10" i="70"/>
  <c r="O12" i="70"/>
  <c r="O10" i="70"/>
  <c r="Y15" i="70"/>
  <c r="AI13" i="70"/>
  <c r="AM13" i="70" s="1"/>
  <c r="AM5" i="70"/>
  <c r="O9" i="69"/>
  <c r="AM7" i="69"/>
  <c r="M15" i="69"/>
  <c r="AI3" i="69" s="1"/>
  <c r="AM3" i="69" s="1"/>
  <c r="AM6" i="69"/>
  <c r="AI5" i="69"/>
  <c r="O7" i="69" s="1"/>
  <c r="AM11" i="69"/>
  <c r="O13" i="69"/>
  <c r="AM10" i="69"/>
  <c r="O12" i="69"/>
  <c r="AM12" i="69"/>
  <c r="O14" i="69"/>
  <c r="AM9" i="69"/>
  <c r="O11" i="69"/>
  <c r="O15" i="69" s="1"/>
  <c r="M16" i="69" s="1"/>
  <c r="AM2" i="69"/>
  <c r="AM5" i="69"/>
  <c r="AM8" i="69"/>
  <c r="AI15" i="69"/>
  <c r="AM15" i="69" s="1"/>
  <c r="AI13" i="69"/>
  <c r="AM13" i="69" s="1"/>
  <c r="AM7" i="67"/>
  <c r="AM6" i="67"/>
  <c r="O7" i="67"/>
  <c r="AM5" i="67"/>
  <c r="AM10" i="67"/>
  <c r="O12" i="67"/>
  <c r="AM11" i="67"/>
  <c r="O13" i="67"/>
  <c r="AM12" i="67"/>
  <c r="O14" i="67"/>
  <c r="AM9" i="67"/>
  <c r="O11" i="67"/>
  <c r="AM2" i="67"/>
  <c r="Y15" i="67"/>
  <c r="AM8" i="67"/>
  <c r="M15" i="67"/>
  <c r="AI3" i="67" s="1"/>
  <c r="AM3" i="67" s="1"/>
  <c r="AI13" i="67"/>
  <c r="AM13" i="67" s="1"/>
  <c r="O8" i="66"/>
  <c r="AM6" i="66"/>
  <c r="AM12" i="66"/>
  <c r="O14" i="66"/>
  <c r="AM2" i="66"/>
  <c r="AI3" i="66"/>
  <c r="AM3" i="66" s="1"/>
  <c r="AM10" i="66"/>
  <c r="O12" i="66"/>
  <c r="AM9" i="66"/>
  <c r="O11" i="66"/>
  <c r="O15" i="66"/>
  <c r="M16" i="66" s="1"/>
  <c r="AM11" i="66"/>
  <c r="O13" i="66"/>
  <c r="AM5" i="66"/>
  <c r="AM8" i="66"/>
  <c r="AI15" i="66"/>
  <c r="AM15" i="66" s="1"/>
  <c r="AI13" i="66"/>
  <c r="AM13" i="66" s="1"/>
  <c r="M15" i="65"/>
  <c r="AI3" i="65" s="1"/>
  <c r="AM3" i="65" s="1"/>
  <c r="AM7" i="65"/>
  <c r="AM6" i="65"/>
  <c r="O8" i="65"/>
  <c r="AM10" i="65"/>
  <c r="O12" i="65"/>
  <c r="AM11" i="65"/>
  <c r="O13" i="65"/>
  <c r="AM12" i="65"/>
  <c r="O14" i="65"/>
  <c r="O11" i="65"/>
  <c r="AM9" i="65"/>
  <c r="AI4" i="65"/>
  <c r="AM2" i="65"/>
  <c r="AI15" i="65"/>
  <c r="AM15" i="65" s="1"/>
  <c r="AI13" i="65"/>
  <c r="AM13" i="65" s="1"/>
  <c r="O10" i="65"/>
  <c r="AM5" i="65"/>
  <c r="AM7" i="64"/>
  <c r="M15" i="64"/>
  <c r="AM12" i="64"/>
  <c r="O14" i="64"/>
  <c r="AM11" i="64"/>
  <c r="O13" i="64"/>
  <c r="AM9" i="64"/>
  <c r="O11" i="64"/>
  <c r="AM2" i="64"/>
  <c r="AI3" i="64"/>
  <c r="AM3" i="64" s="1"/>
  <c r="AM10" i="64"/>
  <c r="O12" i="64"/>
  <c r="AM5" i="64"/>
  <c r="AM8" i="64"/>
  <c r="AI15" i="64"/>
  <c r="AM15" i="64" s="1"/>
  <c r="O8" i="64"/>
  <c r="AI13" i="64"/>
  <c r="AM13" i="64" s="1"/>
  <c r="M15" i="63"/>
  <c r="AI3" i="63" s="1"/>
  <c r="AM3" i="63" s="1"/>
  <c r="AM7" i="63"/>
  <c r="AM11" i="63"/>
  <c r="O13" i="63"/>
  <c r="AM6" i="63"/>
  <c r="O8" i="63"/>
  <c r="O15" i="63" s="1"/>
  <c r="M16" i="63" s="1"/>
  <c r="AM10" i="63"/>
  <c r="O12" i="63"/>
  <c r="AM12" i="63"/>
  <c r="O14" i="63"/>
  <c r="AM9" i="63"/>
  <c r="O11" i="63"/>
  <c r="AM2" i="63"/>
  <c r="AM5" i="63"/>
  <c r="AM8" i="63"/>
  <c r="AI15" i="63"/>
  <c r="AM15" i="63" s="1"/>
  <c r="AI13" i="63"/>
  <c r="AM13" i="63" s="1"/>
  <c r="O15" i="86" l="1"/>
  <c r="M16" i="86" s="1"/>
  <c r="AM5" i="86"/>
  <c r="AI4" i="86"/>
  <c r="D16" i="86"/>
  <c r="AM4" i="86"/>
  <c r="O15" i="85"/>
  <c r="M16" i="85" s="1"/>
  <c r="D16" i="85"/>
  <c r="W16" i="85" s="1"/>
  <c r="AM4" i="85"/>
  <c r="O7" i="84"/>
  <c r="O15" i="84" s="1"/>
  <c r="M16" i="84" s="1"/>
  <c r="AM5" i="84"/>
  <c r="D16" i="84"/>
  <c r="AM4" i="84"/>
  <c r="AI4" i="84"/>
  <c r="D16" i="83"/>
  <c r="W16" i="83" s="1"/>
  <c r="AM4" i="83"/>
  <c r="AI4" i="83"/>
  <c r="AI4" i="82"/>
  <c r="O15" i="82"/>
  <c r="M16" i="82" s="1"/>
  <c r="D16" i="82"/>
  <c r="AM4" i="82"/>
  <c r="O15" i="81"/>
  <c r="M16" i="81" s="1"/>
  <c r="AI4" i="81"/>
  <c r="D16" i="81"/>
  <c r="AM4" i="81"/>
  <c r="O15" i="78"/>
  <c r="M16" i="78" s="1"/>
  <c r="O15" i="79"/>
  <c r="M16" i="79" s="1"/>
  <c r="AI4" i="79"/>
  <c r="D16" i="80"/>
  <c r="AM4" i="80"/>
  <c r="O15" i="80"/>
  <c r="M16" i="80" s="1"/>
  <c r="AI4" i="80"/>
  <c r="D16" i="79"/>
  <c r="AM4" i="79"/>
  <c r="AI4" i="78"/>
  <c r="D16" i="78"/>
  <c r="AM4" i="78"/>
  <c r="D16" i="77"/>
  <c r="W16" i="77" s="1"/>
  <c r="AM4" i="77"/>
  <c r="AI4" i="77"/>
  <c r="O15" i="76"/>
  <c r="M16" i="76" s="1"/>
  <c r="D16" i="76"/>
  <c r="W16" i="76" s="1"/>
  <c r="AM4" i="76"/>
  <c r="AI4" i="76"/>
  <c r="D16" i="75"/>
  <c r="W16" i="75" s="1"/>
  <c r="AM4" i="75"/>
  <c r="AI3" i="74"/>
  <c r="AM3" i="74" s="1"/>
  <c r="AI4" i="74"/>
  <c r="AM6" i="74"/>
  <c r="O8" i="74"/>
  <c r="O15" i="74" s="1"/>
  <c r="M16" i="74" s="1"/>
  <c r="D16" i="74"/>
  <c r="AM4" i="74"/>
  <c r="AI3" i="73"/>
  <c r="AM3" i="73" s="1"/>
  <c r="AM4" i="73" s="1"/>
  <c r="AI4" i="73"/>
  <c r="D16" i="73"/>
  <c r="W16" i="73" s="1"/>
  <c r="AM3" i="72"/>
  <c r="AI4" i="72"/>
  <c r="D16" i="72"/>
  <c r="W16" i="72" s="1"/>
  <c r="AM4" i="72"/>
  <c r="O15" i="71"/>
  <c r="M16" i="71" s="1"/>
  <c r="D16" i="71"/>
  <c r="AM4" i="71"/>
  <c r="AI4" i="71"/>
  <c r="AM3" i="70"/>
  <c r="AM4" i="70" s="1"/>
  <c r="AI4" i="70"/>
  <c r="O15" i="70"/>
  <c r="M16" i="70" s="1"/>
  <c r="D16" i="70"/>
  <c r="AI4" i="69"/>
  <c r="D16" i="69"/>
  <c r="W16" i="69" s="1"/>
  <c r="AM4" i="69"/>
  <c r="D16" i="67"/>
  <c r="AM4" i="67"/>
  <c r="O15" i="67"/>
  <c r="M16" i="67" s="1"/>
  <c r="AI4" i="67"/>
  <c r="D16" i="66"/>
  <c r="W16" i="66" s="1"/>
  <c r="AM4" i="66"/>
  <c r="AI4" i="66"/>
  <c r="O15" i="65"/>
  <c r="M16" i="65" s="1"/>
  <c r="D16" i="65"/>
  <c r="AM4" i="65"/>
  <c r="O15" i="64"/>
  <c r="M16" i="64" s="1"/>
  <c r="D16" i="64"/>
  <c r="AM4" i="64"/>
  <c r="AI4" i="64"/>
  <c r="AI4" i="63"/>
  <c r="D16" i="63"/>
  <c r="W16" i="63" s="1"/>
  <c r="AM4" i="63"/>
  <c r="W16" i="86" l="1"/>
  <c r="W16" i="84"/>
  <c r="W16" i="82"/>
  <c r="W16" i="81"/>
  <c r="W16" i="78"/>
  <c r="W16" i="79"/>
  <c r="W16" i="80"/>
  <c r="W16" i="74"/>
  <c r="W16" i="71"/>
  <c r="W16" i="70"/>
  <c r="W16" i="67"/>
  <c r="W16" i="65"/>
  <c r="W16" i="64"/>
</calcChain>
</file>

<file path=xl/sharedStrings.xml><?xml version="1.0" encoding="utf-8"?>
<sst xmlns="http://schemas.openxmlformats.org/spreadsheetml/2006/main" count="6691" uniqueCount="331">
  <si>
    <t>施工日報表</t>
    <phoneticPr fontId="4" type="noConversion"/>
  </si>
  <si>
    <t>前日累計</t>
    <phoneticPr fontId="4" type="noConversion"/>
  </si>
  <si>
    <t>本日出工數</t>
    <phoneticPr fontId="4" type="noConversion"/>
  </si>
  <si>
    <t>今日累計</t>
    <phoneticPr fontId="4" type="noConversion"/>
  </si>
  <si>
    <t>工事組人數累計</t>
    <phoneticPr fontId="4" type="noConversion"/>
  </si>
  <si>
    <t>工事組</t>
    <phoneticPr fontId="4" type="noConversion"/>
  </si>
  <si>
    <t>廠商名稱</t>
    <phoneticPr fontId="4" type="noConversion"/>
  </si>
  <si>
    <t>廣懋材料科技股份有限公司</t>
    <phoneticPr fontId="4" type="noConversion"/>
  </si>
  <si>
    <t>上午：</t>
    <phoneticPr fontId="4" type="noConversion"/>
  </si>
  <si>
    <t>晴</t>
    <phoneticPr fontId="4" type="noConversion"/>
  </si>
  <si>
    <t>下午：</t>
    <phoneticPr fontId="4" type="noConversion"/>
  </si>
  <si>
    <t>工班出工累計</t>
    <phoneticPr fontId="4" type="noConversion"/>
  </si>
  <si>
    <t>工班</t>
    <phoneticPr fontId="4" type="noConversion"/>
  </si>
  <si>
    <t>工程編號</t>
    <phoneticPr fontId="4" type="noConversion"/>
  </si>
  <si>
    <t>GM-10904</t>
    <phoneticPr fontId="4" type="noConversion"/>
  </si>
  <si>
    <t>製表日期</t>
    <phoneticPr fontId="4" type="noConversion"/>
  </si>
  <si>
    <t>合計</t>
    <phoneticPr fontId="4" type="noConversion"/>
  </si>
  <si>
    <t>工程名稱</t>
    <phoneticPr fontId="4" type="noConversion"/>
  </si>
  <si>
    <t>ACL212標高雄車站段地下化(明挖覆蓋)工程-商業大樓、一般旅館、國道客運、市區公車站及八小商店玻璃帷幕、格柵及門窗工程</t>
    <phoneticPr fontId="4" type="noConversion"/>
  </si>
  <si>
    <t>施工架</t>
    <phoneticPr fontId="4" type="noConversion"/>
  </si>
  <si>
    <t>偉力</t>
    <phoneticPr fontId="4" type="noConversion"/>
  </si>
  <si>
    <t>出勤</t>
    <phoneticPr fontId="4" type="noConversion"/>
  </si>
  <si>
    <t>施工別</t>
    <phoneticPr fontId="4" type="noConversion"/>
  </si>
  <si>
    <t>公司名稱</t>
    <phoneticPr fontId="4" type="noConversion"/>
  </si>
  <si>
    <t>上午</t>
    <phoneticPr fontId="4" type="noConversion"/>
  </si>
  <si>
    <t>下午</t>
    <phoneticPr fontId="4" type="noConversion"/>
  </si>
  <si>
    <t>今日工數</t>
    <phoneticPr fontId="4" type="noConversion"/>
  </si>
  <si>
    <t>累計</t>
    <phoneticPr fontId="4" type="noConversion"/>
  </si>
  <si>
    <t>安裝</t>
    <phoneticPr fontId="4" type="noConversion"/>
  </si>
  <si>
    <t>順瑩</t>
    <phoneticPr fontId="4" type="noConversion"/>
  </si>
  <si>
    <t>陳慶安</t>
    <phoneticPr fontId="4" type="noConversion"/>
  </si>
  <si>
    <t>V</t>
    <phoneticPr fontId="4" type="noConversion"/>
  </si>
  <si>
    <t>賴嘉裕</t>
    <phoneticPr fontId="4" type="noConversion"/>
  </si>
  <si>
    <t>偉 力</t>
    <phoneticPr fontId="4" type="noConversion"/>
  </si>
  <si>
    <t>噴漆</t>
    <phoneticPr fontId="4" type="noConversion"/>
  </si>
  <si>
    <t>泰 鼎</t>
    <phoneticPr fontId="4" type="noConversion"/>
  </si>
  <si>
    <t>組工</t>
    <phoneticPr fontId="4" type="noConversion"/>
  </si>
  <si>
    <t>尚清境</t>
    <phoneticPr fontId="4" type="noConversion"/>
  </si>
  <si>
    <t>廖健智</t>
    <phoneticPr fontId="4" type="noConversion"/>
  </si>
  <si>
    <t>安 裝</t>
    <phoneticPr fontId="4" type="noConversion"/>
  </si>
  <si>
    <t>順 瑩</t>
    <phoneticPr fontId="4" type="noConversion"/>
  </si>
  <si>
    <t>檢 驗</t>
    <phoneticPr fontId="4" type="noConversion"/>
  </si>
  <si>
    <t>統 証</t>
    <phoneticPr fontId="4" type="noConversion"/>
  </si>
  <si>
    <t xml:space="preserve">玻璃安裝 </t>
    <phoneticPr fontId="4" type="noConversion"/>
  </si>
  <si>
    <t>詮濟</t>
    <phoneticPr fontId="4" type="noConversion"/>
  </si>
  <si>
    <t>龔俊融</t>
    <phoneticPr fontId="4" type="noConversion"/>
  </si>
  <si>
    <t>大 眾</t>
    <phoneticPr fontId="4" type="noConversion"/>
  </si>
  <si>
    <t xml:space="preserve"> </t>
    <phoneticPr fontId="4" type="noConversion"/>
  </si>
  <si>
    <t>silicone</t>
    <phoneticPr fontId="4" type="noConversion"/>
  </si>
  <si>
    <t>翔達</t>
    <phoneticPr fontId="4" type="noConversion"/>
  </si>
  <si>
    <t>黃裕泰</t>
    <phoneticPr fontId="4" type="noConversion"/>
  </si>
  <si>
    <t>玻璃安裝</t>
    <phoneticPr fontId="4" type="noConversion"/>
  </si>
  <si>
    <t>詮 濟</t>
    <phoneticPr fontId="4" type="noConversion"/>
  </si>
  <si>
    <t>清潔</t>
    <phoneticPr fontId="4" type="noConversion"/>
  </si>
  <si>
    <t>明 益</t>
    <phoneticPr fontId="4" type="noConversion"/>
  </si>
  <si>
    <t>層間塞</t>
    <phoneticPr fontId="4" type="noConversion"/>
  </si>
  <si>
    <t>谷 佳</t>
    <phoneticPr fontId="4" type="noConversion"/>
  </si>
  <si>
    <t>黃惠鈴</t>
    <phoneticPr fontId="4" type="noConversion"/>
  </si>
  <si>
    <t>翔 達</t>
    <phoneticPr fontId="4" type="noConversion"/>
  </si>
  <si>
    <t>高空平台</t>
    <phoneticPr fontId="4" type="noConversion"/>
  </si>
  <si>
    <t>鉅 工</t>
    <phoneticPr fontId="4" type="noConversion"/>
  </si>
  <si>
    <t>屋突安裝</t>
    <phoneticPr fontId="4" type="noConversion"/>
  </si>
  <si>
    <t>瀚 璟</t>
    <phoneticPr fontId="4" type="noConversion"/>
  </si>
  <si>
    <t>黃梅英</t>
    <phoneticPr fontId="4" type="noConversion"/>
  </si>
  <si>
    <t>堆高機</t>
    <phoneticPr fontId="4" type="noConversion"/>
  </si>
  <si>
    <t>易 舉</t>
    <phoneticPr fontId="4" type="noConversion"/>
  </si>
  <si>
    <t>吊 車</t>
    <phoneticPr fontId="4" type="noConversion"/>
  </si>
  <si>
    <t>百 順</t>
    <phoneticPr fontId="4" type="noConversion"/>
  </si>
  <si>
    <t>李承祐</t>
    <phoneticPr fontId="4" type="noConversion"/>
  </si>
  <si>
    <t>瀚 璟</t>
  </si>
  <si>
    <t>玻璃欄杆</t>
    <phoneticPr fontId="4" type="noConversion"/>
  </si>
  <si>
    <t>晟 峰</t>
    <phoneticPr fontId="4" type="noConversion"/>
  </si>
  <si>
    <t>泰鼎</t>
    <phoneticPr fontId="4" type="noConversion"/>
  </si>
  <si>
    <t>門 框</t>
    <phoneticPr fontId="4" type="noConversion"/>
  </si>
  <si>
    <t>台 多</t>
    <phoneticPr fontId="4" type="noConversion"/>
  </si>
  <si>
    <t>檢驗</t>
    <phoneticPr fontId="4" type="noConversion"/>
  </si>
  <si>
    <t>統証</t>
    <phoneticPr fontId="4" type="noConversion"/>
  </si>
  <si>
    <t>本日人數合計</t>
    <phoneticPr fontId="4" type="noConversion"/>
  </si>
  <si>
    <t>人</t>
    <phoneticPr fontId="4" type="noConversion"/>
  </si>
  <si>
    <t>本日工班出工人數合計</t>
    <phoneticPr fontId="4" type="noConversion"/>
  </si>
  <si>
    <t>大眾</t>
    <phoneticPr fontId="4" type="noConversion"/>
  </si>
  <si>
    <t>工事組總累計</t>
    <phoneticPr fontId="4" type="noConversion"/>
  </si>
  <si>
    <t>工班出工人數累計</t>
    <phoneticPr fontId="4" type="noConversion"/>
  </si>
  <si>
    <t>總出工人數累計(工事組+工班)</t>
    <phoneticPr fontId="4" type="noConversion"/>
  </si>
  <si>
    <t>明益</t>
    <phoneticPr fontId="4" type="noConversion"/>
  </si>
  <si>
    <t>工程進度</t>
    <phoneticPr fontId="4" type="noConversion"/>
  </si>
  <si>
    <t>施工項目</t>
    <phoneticPr fontId="4" type="noConversion"/>
  </si>
  <si>
    <t>總數量</t>
    <phoneticPr fontId="4" type="noConversion"/>
  </si>
  <si>
    <t>單位</t>
    <phoneticPr fontId="4" type="noConversion"/>
  </si>
  <si>
    <t>已完成</t>
    <phoneticPr fontId="4" type="noConversion"/>
  </si>
  <si>
    <t>本日完成</t>
    <phoneticPr fontId="4" type="noConversion"/>
  </si>
  <si>
    <t>合計完成數量</t>
    <phoneticPr fontId="4" type="noConversion"/>
  </si>
  <si>
    <t>比例</t>
    <phoneticPr fontId="4" type="noConversion"/>
  </si>
  <si>
    <t>施作區域</t>
    <phoneticPr fontId="4" type="noConversion"/>
  </si>
  <si>
    <t>備註</t>
    <phoneticPr fontId="4" type="noConversion"/>
  </si>
  <si>
    <t>本日已完成</t>
    <phoneticPr fontId="4" type="noConversion"/>
  </si>
  <si>
    <t>商店1帷幕安裝安裝</t>
    <phoneticPr fontId="4" type="noConversion"/>
  </si>
  <si>
    <t>商店2帷幕安裝安裝</t>
    <phoneticPr fontId="4" type="noConversion"/>
  </si>
  <si>
    <t>商店3帷幕安裝安裝</t>
    <phoneticPr fontId="4" type="noConversion"/>
  </si>
  <si>
    <t>單元-北向(進貨)</t>
    <phoneticPr fontId="4" type="noConversion"/>
  </si>
  <si>
    <t>含圓弧區</t>
    <phoneticPr fontId="4" type="noConversion"/>
  </si>
  <si>
    <t>單元-南向(進貨)</t>
    <phoneticPr fontId="4" type="noConversion"/>
  </si>
  <si>
    <t>單元-西向(進貨)</t>
    <phoneticPr fontId="4" type="noConversion"/>
  </si>
  <si>
    <t>商店4帷幕安裝安裝</t>
    <phoneticPr fontId="4" type="noConversion"/>
  </si>
  <si>
    <t>商店5帷幕安裝安裝</t>
    <phoneticPr fontId="4" type="noConversion"/>
  </si>
  <si>
    <t>單元-北向(安裝)</t>
    <phoneticPr fontId="4" type="noConversion"/>
  </si>
  <si>
    <t>單元-南向(安裝)</t>
    <phoneticPr fontId="4" type="noConversion"/>
  </si>
  <si>
    <t>單元-西向(安裝)</t>
    <phoneticPr fontId="4" type="noConversion"/>
  </si>
  <si>
    <t>商店6帷幕安裝安裝</t>
    <phoneticPr fontId="4" type="noConversion"/>
  </si>
  <si>
    <t>商店7帷幕安裝安裝</t>
    <phoneticPr fontId="4" type="noConversion"/>
  </si>
  <si>
    <t>商店8帷幕安裝安裝</t>
    <phoneticPr fontId="4" type="noConversion"/>
  </si>
  <si>
    <t>今日施工內容</t>
    <phoneticPr fontId="4" type="noConversion"/>
  </si>
  <si>
    <t>翔 達</t>
  </si>
  <si>
    <t>本部 &amp; 尚清境</t>
    <phoneticPr fontId="4" type="noConversion"/>
  </si>
  <si>
    <t>明日施工內容</t>
    <phoneticPr fontId="4" type="noConversion"/>
  </si>
  <si>
    <t>本部 &amp; 易 舉</t>
    <phoneticPr fontId="4" type="noConversion"/>
  </si>
  <si>
    <t>施工查驗、取樣、試驗紀錄</t>
    <phoneticPr fontId="4" type="noConversion"/>
  </si>
  <si>
    <t>監造指示事項</t>
    <phoneticPr fontId="4" type="noConversion"/>
  </si>
  <si>
    <t xml:space="preserve">  </t>
    <phoneticPr fontId="4" type="noConversion"/>
  </si>
  <si>
    <t>阻礙因素紀錄紀錄</t>
    <phoneticPr fontId="4" type="noConversion"/>
  </si>
  <si>
    <t>工務部副總：</t>
    <phoneticPr fontId="4" type="noConversion"/>
  </si>
  <si>
    <t>工地主管：</t>
    <phoneticPr fontId="4" type="noConversion"/>
  </si>
  <si>
    <t>製表人：</t>
    <phoneticPr fontId="4" type="noConversion"/>
  </si>
  <si>
    <t>陳慶安 James</t>
    <phoneticPr fontId="4" type="noConversion"/>
  </si>
  <si>
    <t>廖健智 Tony</t>
    <phoneticPr fontId="4" type="noConversion"/>
  </si>
  <si>
    <t>龔俊融 Fun</t>
    <phoneticPr fontId="4" type="noConversion"/>
  </si>
  <si>
    <t>施工照片</t>
    <phoneticPr fontId="4" type="noConversion"/>
  </si>
  <si>
    <t>偉 力</t>
  </si>
  <si>
    <t>雨</t>
    <phoneticPr fontId="4" type="noConversion"/>
  </si>
  <si>
    <t>㎡</t>
    <phoneticPr fontId="4" type="noConversion"/>
  </si>
  <si>
    <t>明 益</t>
  </si>
  <si>
    <t>本部 &amp; 榮 工</t>
    <phoneticPr fontId="4" type="noConversion"/>
  </si>
  <si>
    <t>尚清境</t>
  </si>
  <si>
    <t>黃桂芳</t>
    <phoneticPr fontId="4" type="noConversion"/>
  </si>
  <si>
    <t>商店1 玻璃安裝施作</t>
    <phoneticPr fontId="4" type="noConversion"/>
  </si>
  <si>
    <t>陰</t>
    <phoneticPr fontId="4" type="noConversion"/>
  </si>
  <si>
    <t>國道售票亭帷幕鋁板安裝施作</t>
  </si>
  <si>
    <t>國道售票亭帷幕鋁板安裝施作</t>
    <phoneticPr fontId="4" type="noConversion"/>
  </si>
  <si>
    <t>商店5 最上層鋁板與雲朵介面連接飾板安裝</t>
    <phoneticPr fontId="4" type="noConversion"/>
  </si>
  <si>
    <t>詮 濟 &amp; 尚清境</t>
    <phoneticPr fontId="4" type="noConversion"/>
  </si>
  <si>
    <t>委外4.5T堆高機 08:00~10;00</t>
    <phoneticPr fontId="4" type="noConversion"/>
  </si>
  <si>
    <t>商店1 玻璃配合地坪施作移置商店3及商店4</t>
    <phoneticPr fontId="4" type="noConversion"/>
  </si>
  <si>
    <t>委外5T堆高機 08:00~11;00</t>
    <phoneticPr fontId="4" type="noConversion"/>
  </si>
  <si>
    <t>商店5 最上層鋁板與雲朵介面連接飾板安裝</t>
  </si>
  <si>
    <t>商店2 施工架配合地坪施作移出工區</t>
  </si>
  <si>
    <t>商店2 施工架配合地坪施作移出工區</t>
    <phoneticPr fontId="4" type="noConversion"/>
  </si>
  <si>
    <t>旅館棟玻璃配合地坪施作移出工區</t>
  </si>
  <si>
    <t>旅館棟玻璃配合地坪施作移出工區</t>
    <phoneticPr fontId="4" type="noConversion"/>
  </si>
  <si>
    <t>商店1 玻璃配合地坪施作移置商店4</t>
    <phoneticPr fontId="4" type="noConversion"/>
  </si>
  <si>
    <t>商店2 玻璃安裝</t>
  </si>
  <si>
    <t>商店2 玻璃安裝</t>
    <phoneticPr fontId="4" type="noConversion"/>
  </si>
  <si>
    <t>商店1 玻璃膠條安裝施作</t>
  </si>
  <si>
    <t>商店1 玻璃膠條安裝施作</t>
    <phoneticPr fontId="4" type="noConversion"/>
  </si>
  <si>
    <t>商店2 玻璃膠條安裝施作</t>
  </si>
  <si>
    <t>商店2 玻璃膠條安裝施作</t>
    <phoneticPr fontId="4" type="noConversion"/>
  </si>
  <si>
    <t>商店1 玻璃安裝施作</t>
  </si>
  <si>
    <t>商店3 玻璃膠條安裝施作</t>
  </si>
  <si>
    <t>商店3 玻璃膠條安裝施作</t>
    <phoneticPr fontId="4" type="noConversion"/>
  </si>
  <si>
    <t>商店4 玻璃膠條安裝施作</t>
  </si>
  <si>
    <t>商店4 玻璃膠條安裝施作</t>
    <phoneticPr fontId="4" type="noConversion"/>
  </si>
  <si>
    <t>商店3 帷幕背襯板打膠</t>
  </si>
  <si>
    <t>商店3 帷幕背襯板打膠</t>
    <phoneticPr fontId="4" type="noConversion"/>
  </si>
  <si>
    <t>商業棟南向6樓窗框門扇災後受損</t>
  </si>
  <si>
    <t>商業棟南向6樓窗框門扇災後受損</t>
    <phoneticPr fontId="4" type="noConversion"/>
  </si>
  <si>
    <t>本部 &amp; 榮工</t>
    <phoneticPr fontId="4" type="noConversion"/>
  </si>
  <si>
    <t>商業棟災後受損窗框門扇檢視</t>
    <phoneticPr fontId="4" type="noConversion"/>
  </si>
  <si>
    <t>國道緩築區售票亭帷幕鋁板安裝施作</t>
  </si>
  <si>
    <t>國道緩築區售票亭帷幕鋁板安裝施作</t>
    <phoneticPr fontId="4" type="noConversion"/>
  </si>
  <si>
    <t>商店1 玻璃預打施作</t>
  </si>
  <si>
    <t>商店1 玻璃預打施作</t>
    <phoneticPr fontId="4" type="noConversion"/>
  </si>
  <si>
    <t>商店1 災後受損玻璃清除施作</t>
  </si>
  <si>
    <t>商店1 災後受損玻璃清除施作</t>
    <phoneticPr fontId="4" type="noConversion"/>
  </si>
  <si>
    <t>旅館棟災後受損玻璃清除施作</t>
  </si>
  <si>
    <t>旅館棟災後受損玻璃清除施作</t>
    <phoneticPr fontId="4" type="noConversion"/>
  </si>
  <si>
    <t>旅館棟災後受損材料清除施作</t>
  </si>
  <si>
    <t>旅館棟災後受損材料清除施作</t>
    <phoneticPr fontId="4" type="noConversion"/>
  </si>
  <si>
    <t>10/5 出工人員名冊</t>
    <phoneticPr fontId="4" type="noConversion"/>
  </si>
  <si>
    <t>旅館棟東北向1樓災後格柵受損脫落</t>
  </si>
  <si>
    <t>旅館棟東北向1樓災後格柵受損脫落</t>
    <phoneticPr fontId="4" type="noConversion"/>
  </si>
  <si>
    <t>旅館棟東北向1樓災後門扇受損脫落</t>
  </si>
  <si>
    <t>旅館棟東北向1樓災後門扇受損脫落</t>
    <phoneticPr fontId="4" type="noConversion"/>
  </si>
  <si>
    <t>旅館棟東北向1樓災後橫料外蓋受損脫落</t>
  </si>
  <si>
    <t>旅館棟東北向1樓災後橫料外蓋受損脫落</t>
    <phoneticPr fontId="4" type="noConversion"/>
  </si>
  <si>
    <t>商店1 玻璃災後受損破裂</t>
  </si>
  <si>
    <t>商店1 玻璃災後受損破裂</t>
    <phoneticPr fontId="4" type="noConversion"/>
  </si>
  <si>
    <t>商店1 玻璃貨架災後受損傾倒缺料</t>
  </si>
  <si>
    <t>商店1 玻璃貨架災後受損傾倒缺料</t>
    <phoneticPr fontId="4" type="noConversion"/>
  </si>
  <si>
    <t xml:space="preserve">本部 </t>
    <phoneticPr fontId="4" type="noConversion"/>
  </si>
  <si>
    <t>售票亭天花直橫料安裝施作  /  售票亭鋁板安裝施作</t>
    <phoneticPr fontId="4" type="noConversion"/>
  </si>
  <si>
    <t>商店1 帷幕背襯板打膠</t>
  </si>
  <si>
    <t>商店1 帷幕背襯板打膠</t>
    <phoneticPr fontId="4" type="noConversion"/>
  </si>
  <si>
    <t>配合榮工金質獎工區物料搬移及蓋帆布遮醜</t>
  </si>
  <si>
    <t>配合榮工金質獎工區物料搬移及蓋帆布遮醜</t>
    <phoneticPr fontId="4" type="noConversion"/>
  </si>
  <si>
    <t>國道售票亭帷幕鋁板裁切施作</t>
    <phoneticPr fontId="4" type="noConversion"/>
  </si>
  <si>
    <t>國道售票亭帷幕鋁板安裝施作  /  售票亭帷幕鋁板裁切施作</t>
    <phoneticPr fontId="4" type="noConversion"/>
  </si>
  <si>
    <t>旅館棟北向9樓災後開啟窗受損飛落</t>
    <phoneticPr fontId="4" type="noConversion"/>
  </si>
  <si>
    <t>旅館棟南向6樓災後開啟窗五金內扇受損</t>
  </si>
  <si>
    <t>旅館棟南向6樓災後開啟窗五金內扇受損</t>
    <phoneticPr fontId="4" type="noConversion"/>
  </si>
  <si>
    <t>旅館棟西北向4樓災後開啟窗受損脫落</t>
    <phoneticPr fontId="4" type="noConversion"/>
  </si>
  <si>
    <t>商店1 帷幕背襯板打膠及玻璃膠條安裝施作</t>
  </si>
  <si>
    <t>商店1 帷幕背襯板打膠及玻璃膠條安裝施作</t>
    <phoneticPr fontId="4" type="noConversion"/>
  </si>
  <si>
    <t>商店1 玻璃安裝施作</t>
    <phoneticPr fontId="4" type="noConversion"/>
  </si>
  <si>
    <t>國道售票亭帷幕鋁板安裝施作</t>
    <phoneticPr fontId="4" type="noConversion"/>
  </si>
  <si>
    <t>國道售票亭帷幕鋁板裁切施作</t>
    <phoneticPr fontId="4" type="noConversion"/>
  </si>
  <si>
    <t xml:space="preserve">國道售票亭帷幕鋁板安裝施作  /  </t>
    <phoneticPr fontId="4" type="noConversion"/>
  </si>
  <si>
    <t>旅館棟西北向4樓災後開啟窗受損脫落 / 北向9樓災後開啟窗受損飛落</t>
    <phoneticPr fontId="4" type="noConversion"/>
  </si>
  <si>
    <t>旅館棟災後受損玻璃清除施作</t>
    <phoneticPr fontId="4" type="noConversion"/>
  </si>
  <si>
    <t>國道售票亭帷幕天花骨架組裝施作</t>
    <phoneticPr fontId="4" type="noConversion"/>
  </si>
  <si>
    <t>國道售票亭帷幕天花骨架組裝施作</t>
    <phoneticPr fontId="4" type="noConversion"/>
  </si>
  <si>
    <t>國道售票亭帷幕天花骨架裁切施作</t>
  </si>
  <si>
    <t>國道售票亭帷幕天花骨架裁切施作</t>
    <phoneticPr fontId="4" type="noConversion"/>
  </si>
  <si>
    <t>商店6 玻璃安裝前預塗施作</t>
  </si>
  <si>
    <t>商店6 玻璃安裝前預塗施作</t>
    <phoneticPr fontId="4" type="noConversion"/>
  </si>
  <si>
    <t>商店6 玻璃預塗前分料施作</t>
  </si>
  <si>
    <t>商店6 玻璃預塗前分料施作</t>
    <phoneticPr fontId="4" type="noConversion"/>
  </si>
  <si>
    <t>商店6 玻璃移置分料</t>
  </si>
  <si>
    <t>商店6 玻璃移置分料</t>
    <phoneticPr fontId="4" type="noConversion"/>
  </si>
  <si>
    <t>休</t>
    <phoneticPr fontId="4" type="noConversion"/>
  </si>
  <si>
    <t>詮 濟 &amp;易 舉</t>
    <phoneticPr fontId="4" type="noConversion"/>
  </si>
  <si>
    <t>委外5T堆高機 13:00~15;00</t>
    <phoneticPr fontId="4" type="noConversion"/>
  </si>
  <si>
    <t>商辦南向構件整理並移置施作區域</t>
  </si>
  <si>
    <t>商辦南向構件整理並移置施作區域</t>
    <phoneticPr fontId="4" type="noConversion"/>
  </si>
  <si>
    <t>移洗窗機</t>
    <phoneticPr fontId="4" type="noConversion"/>
  </si>
  <si>
    <t>商店1 玻璃配合地坪施作移置商店3及商店4</t>
    <phoneticPr fontId="4" type="noConversion"/>
  </si>
  <si>
    <t>商辦南向構件整理並移置施作區域</t>
    <phoneticPr fontId="4" type="noConversion"/>
  </si>
  <si>
    <t>國道售票亭帷幕天花骨架裁切施作</t>
    <phoneticPr fontId="4" type="noConversion"/>
  </si>
  <si>
    <t>商店3 玻璃預塗施作</t>
  </si>
  <si>
    <t>商店3 玻璃預塗施作</t>
    <phoneticPr fontId="4" type="noConversion"/>
  </si>
  <si>
    <t>國道售票亭帷幕門框骨架裁切施作</t>
  </si>
  <si>
    <t>國道售票亭帷幕門框骨架裁切施作</t>
    <phoneticPr fontId="4" type="noConversion"/>
  </si>
  <si>
    <t>國道售票亭帷幕門框組裝施作</t>
  </si>
  <si>
    <t>國道售票亭帷幕門框組裝施作</t>
    <phoneticPr fontId="4" type="noConversion"/>
  </si>
  <si>
    <t>旅棟南向推高機移料</t>
  </si>
  <si>
    <t>旅棟南向推高機移料</t>
    <phoneticPr fontId="4" type="noConversion"/>
  </si>
  <si>
    <t>商店4 推高機移料</t>
  </si>
  <si>
    <t>商店4 推高機移料</t>
    <phoneticPr fontId="4" type="noConversion"/>
  </si>
  <si>
    <t>高空車移置旅棟南向備用</t>
    <phoneticPr fontId="4" type="noConversion"/>
  </si>
  <si>
    <t>高空車移置旅棟施作區域</t>
    <phoneticPr fontId="4" type="noConversion"/>
  </si>
  <si>
    <t>商店5 高空作業車遷移吊卡車</t>
  </si>
  <si>
    <t>商店5 高空作業車遷移吊卡車</t>
    <phoneticPr fontId="4" type="noConversion"/>
  </si>
  <si>
    <t>商店6 玻璃預塗施作</t>
  </si>
  <si>
    <t>商店6 玻璃預塗施作</t>
    <phoneticPr fontId="4" type="noConversion"/>
  </si>
  <si>
    <t>商店1 背襯板打膠施作</t>
  </si>
  <si>
    <t>商店1 背襯板打膠施作</t>
    <phoneticPr fontId="4" type="noConversion"/>
  </si>
  <si>
    <t>偉力施工架配合地坪施作移出工區</t>
  </si>
  <si>
    <t>偉力施工架配合地坪施作移出工區</t>
    <phoneticPr fontId="4" type="noConversion"/>
  </si>
  <si>
    <t>商辦膠條餘料整理並移置商店1~商店4使用</t>
    <phoneticPr fontId="4" type="noConversion"/>
  </si>
  <si>
    <t>公司旅遊</t>
    <phoneticPr fontId="4" type="noConversion"/>
  </si>
  <si>
    <t>旅棟南向推高機移移高空車</t>
  </si>
  <si>
    <t>旅棟南向推高機移移高空車</t>
    <phoneticPr fontId="4" type="noConversion"/>
  </si>
  <si>
    <t>商店4 玻璃推高機移置商店3</t>
  </si>
  <si>
    <t>商店4 玻璃推高機移置商店3</t>
    <phoneticPr fontId="4" type="noConversion"/>
  </si>
  <si>
    <t>國道緩築區門扇安裝施作</t>
  </si>
  <si>
    <t>國道緩築區門扇安裝施作</t>
    <phoneticPr fontId="4" type="noConversion"/>
  </si>
  <si>
    <t>商店2 玻璃玻璃分料</t>
    <phoneticPr fontId="4" type="noConversion"/>
  </si>
  <si>
    <t>旅棟北向緩築區踢腳鋁板打膠</t>
  </si>
  <si>
    <t>旅棟北向緩築區踢腳鋁板打膠</t>
    <phoneticPr fontId="4" type="noConversion"/>
  </si>
  <si>
    <t>旅棟南向2樓推開窗玻璃安裝</t>
  </si>
  <si>
    <t>旅棟南向2樓推開窗玻璃安裝</t>
    <phoneticPr fontId="4" type="noConversion"/>
  </si>
  <si>
    <t>商店3 玻璃安裝錢預塗silicone</t>
    <phoneticPr fontId="4" type="noConversion"/>
  </si>
  <si>
    <t>商店3 商店4玻璃來料卸貨</t>
    <phoneticPr fontId="4" type="noConversion"/>
  </si>
  <si>
    <t>委外5T堆高機</t>
    <phoneticPr fontId="4" type="noConversion"/>
  </si>
  <si>
    <t>旅棟及商店6 門扇推高機卸料</t>
    <phoneticPr fontId="4" type="noConversion"/>
  </si>
  <si>
    <t>商店3 玻璃推高機移置商店4</t>
    <phoneticPr fontId="4" type="noConversion"/>
  </si>
  <si>
    <t>旅棟及商店2.3.4.6門扇進場查驗施作</t>
  </si>
  <si>
    <t>旅棟及商店2.3.4.6門扇進場查驗施作</t>
    <phoneticPr fontId="4" type="noConversion"/>
  </si>
  <si>
    <t>商店2.3.4.6門扇分料施作</t>
  </si>
  <si>
    <t>商店2.3.4.6門扇分料施作</t>
    <phoneticPr fontId="4" type="noConversion"/>
  </si>
  <si>
    <t>商店4 玻璃安裝</t>
    <phoneticPr fontId="4" type="noConversion"/>
  </si>
  <si>
    <t>商店4 玻璃及背襯板silicone打膠</t>
    <phoneticPr fontId="4" type="noConversion"/>
  </si>
  <si>
    <t>商店4 背襯板silicone打膠</t>
    <phoneticPr fontId="4" type="noConversion"/>
  </si>
  <si>
    <t>國道售票亭門扇玻璃silicone打膠</t>
  </si>
  <si>
    <t>國道售票亭門扇玻璃silicone打膠</t>
    <phoneticPr fontId="4" type="noConversion"/>
  </si>
  <si>
    <t>商店3 門扇安裝施作</t>
    <phoneticPr fontId="4" type="noConversion"/>
  </si>
  <si>
    <t>旅棟及商店6 門扇推高機卸料   商店3 玻璃推高機移置商店4(配合地坪施作)</t>
    <phoneticPr fontId="4" type="noConversion"/>
  </si>
  <si>
    <t>商店4 玻璃安裝 / 商店4 玻璃及背襯板silicone打膠</t>
    <phoneticPr fontId="4" type="noConversion"/>
  </si>
  <si>
    <t>配合雄機管線施作</t>
    <phoneticPr fontId="4" type="noConversion"/>
  </si>
  <si>
    <t>商店1~4 門扇安裝施作</t>
    <phoneticPr fontId="4" type="noConversion"/>
  </si>
  <si>
    <t>本部 &amp; 榮工中興</t>
    <phoneticPr fontId="4" type="noConversion"/>
  </si>
  <si>
    <t>商店3 玻璃安裝前預塗silicone施作 / 商店2 玻璃玻璃分料</t>
    <phoneticPr fontId="4" type="noConversion"/>
  </si>
  <si>
    <t>商店1 背襯板silicone打膠</t>
  </si>
  <si>
    <t>商店1 背襯板silicone打膠</t>
    <phoneticPr fontId="4" type="noConversion"/>
  </si>
  <si>
    <t>商店1 玻璃安裝前膠條施作</t>
  </si>
  <si>
    <t>商店1 玻璃安裝前膠條施作</t>
    <phoneticPr fontId="4" type="noConversion"/>
  </si>
  <si>
    <t>商店1 玻璃及背襯板silicone打膠</t>
    <phoneticPr fontId="4" type="noConversion"/>
  </si>
  <si>
    <t>商店1 玻璃silicone打膠</t>
    <phoneticPr fontId="4" type="noConversion"/>
  </si>
  <si>
    <t>移洗窗機配合雄機管線施作</t>
    <phoneticPr fontId="4" type="noConversion"/>
  </si>
  <si>
    <t>工區環境整理並移置廢棄物</t>
    <phoneticPr fontId="4" type="noConversion"/>
  </si>
  <si>
    <t>國道客運站玻璃4架空架載回</t>
  </si>
  <si>
    <t>國道客運站玻璃4架空架載回</t>
    <phoneticPr fontId="4" type="noConversion"/>
  </si>
  <si>
    <t>商店3 玻璃推高機卸料</t>
  </si>
  <si>
    <t>商店3 玻璃推高機卸料</t>
    <phoneticPr fontId="4" type="noConversion"/>
  </si>
  <si>
    <t>商店3 玻璃安裝</t>
    <phoneticPr fontId="4" type="noConversion"/>
  </si>
  <si>
    <t>商辦棟災後損傷推窗卸除</t>
  </si>
  <si>
    <t>商辦棟災後損傷推窗卸除</t>
    <phoneticPr fontId="4" type="noConversion"/>
  </si>
  <si>
    <t>配合雄機管線施作</t>
  </si>
  <si>
    <t xml:space="preserve">商店3 玻璃安裝 </t>
    <phoneticPr fontId="4" type="noConversion"/>
  </si>
  <si>
    <t>颱風停止上班上課</t>
    <phoneticPr fontId="4" type="noConversion"/>
  </si>
  <si>
    <t>公車站 玻璃推高機及吊卡車移至國道客運站</t>
  </si>
  <si>
    <t>公車站 玻璃推高機及吊卡車移至國道客運站</t>
    <phoneticPr fontId="4" type="noConversion"/>
  </si>
  <si>
    <t>商店3 玻璃推高機移料</t>
  </si>
  <si>
    <t>商店3 玻璃推高機移料</t>
    <phoneticPr fontId="4" type="noConversion"/>
  </si>
  <si>
    <t>國道客運站推高機修理</t>
  </si>
  <si>
    <t>國道客運站推高機修理</t>
    <phoneticPr fontId="4" type="noConversion"/>
  </si>
  <si>
    <t>國道客運站玻璃推高機卸料</t>
  </si>
  <si>
    <t>國道客運站玻璃推高機卸料</t>
    <phoneticPr fontId="4" type="noConversion"/>
  </si>
  <si>
    <t>商店3 玻璃油汙汙染嚴重</t>
    <phoneticPr fontId="4" type="noConversion"/>
  </si>
  <si>
    <t>商店3 玻璃油汙汙染清洗打膠</t>
  </si>
  <si>
    <t>商店3 玻璃油汙汙染清洗打膠</t>
    <phoneticPr fontId="4" type="noConversion"/>
  </si>
  <si>
    <t>商店3 地腳鍊安裝</t>
    <phoneticPr fontId="4" type="noConversion"/>
  </si>
  <si>
    <t>商店3 門框安裝</t>
    <phoneticPr fontId="4" type="noConversion"/>
  </si>
  <si>
    <t>商店3 地腳鍊安裝  /  門框安裝</t>
    <phoneticPr fontId="4" type="noConversion"/>
  </si>
  <si>
    <t>商店3 玻璃安裝配合推高機移料</t>
  </si>
  <si>
    <t>商店3 玻璃安裝配合推高機移料</t>
    <phoneticPr fontId="4" type="noConversion"/>
  </si>
  <si>
    <t>商店3 玻璃油汙汙染清洗</t>
  </si>
  <si>
    <t>商店3 玻璃油汙汙染清洗</t>
    <phoneticPr fontId="4" type="noConversion"/>
  </si>
  <si>
    <t>商店3 玻璃油汙汙染清洗及安裝</t>
  </si>
  <si>
    <t>商店3 玻璃油汙汙染清洗及安裝</t>
    <phoneticPr fontId="4" type="noConversion"/>
  </si>
  <si>
    <t>商店4 地腳鍊安裝</t>
    <phoneticPr fontId="4" type="noConversion"/>
  </si>
  <si>
    <t>商店3 玻璃打膠(預打)</t>
  </si>
  <si>
    <t>商店3 玻璃打膠(預打)</t>
    <phoneticPr fontId="4" type="noConversion"/>
  </si>
  <si>
    <t>商店4 背襯板silicone打膠</t>
  </si>
  <si>
    <t>商店6 背襯板silicone打膠</t>
  </si>
  <si>
    <t>商店6 背襯板silicone打膠</t>
    <phoneticPr fontId="4" type="noConversion"/>
  </si>
  <si>
    <t>國道客運站西向玻璃silicone打膠</t>
  </si>
  <si>
    <t>國道客運站西向玻璃silicone打膠</t>
    <phoneticPr fontId="4" type="noConversion"/>
  </si>
  <si>
    <t>旅館棟帷幕黑白膜清除施作</t>
  </si>
  <si>
    <t>旅館棟帷幕黑白膜清除施作</t>
    <phoneticPr fontId="4" type="noConversion"/>
  </si>
  <si>
    <t>國道客運站西向施工架配合內裝拆除</t>
  </si>
  <si>
    <t>國道客運站西向施工架配合內裝拆除</t>
    <phoneticPr fontId="4" type="noConversion"/>
  </si>
  <si>
    <t>協助商店3 玻璃油汙汙染清洗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</si>
</sst>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76" formatCode="0.0_);[Red]\(0.0\)"/>
    <numFmt numFmtId="177" formatCode="_-* #,##0.0_-;\-* #,##0.0_-;_-* &quot;-&quot;??_-;_-@_-"/>
    <numFmt numFmtId="178" formatCode="[$-404]aaaa;@"/>
    <numFmt numFmtId="179" formatCode="0.0_ "/>
    <numFmt numFmtId="180" formatCode="_-* #,##0_-;\-* #,##0_-;_-* &quot;-&quot;??_-;_-@_-"/>
  </numFmts>
  <fonts count="29" x14ac:knownFonts="1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標楷體"/>
      <family val="4"/>
      <charset val="136"/>
    </font>
    <font>
      <b/>
      <sz val="11"/>
      <color rgb="FF0000CC"/>
      <name val="標楷體"/>
      <family val="4"/>
      <charset val="136"/>
    </font>
    <font>
      <b/>
      <sz val="10"/>
      <color theme="1"/>
      <name val="標楷體"/>
      <family val="4"/>
      <charset val="136"/>
    </font>
    <font>
      <b/>
      <sz val="8"/>
      <color theme="1"/>
      <name val="標楷體"/>
      <family val="4"/>
      <charset val="136"/>
    </font>
    <font>
      <b/>
      <sz val="11"/>
      <name val="標楷體"/>
      <family val="4"/>
      <charset val="136"/>
    </font>
    <font>
      <u/>
      <sz val="22"/>
      <color theme="1"/>
      <name val="標楷體"/>
      <family val="4"/>
      <charset val="136"/>
    </font>
    <font>
      <sz val="22"/>
      <color theme="1"/>
      <name val="標楷體"/>
      <family val="4"/>
      <charset val="136"/>
    </font>
    <font>
      <sz val="11"/>
      <color theme="1"/>
      <name val="標楷體"/>
      <family val="4"/>
      <charset val="136"/>
    </font>
    <font>
      <sz val="12"/>
      <color theme="1"/>
      <name val="標楷體"/>
      <family val="4"/>
      <charset val="136"/>
    </font>
    <font>
      <sz val="12"/>
      <color rgb="FF0000CC"/>
      <name val="標楷體"/>
      <family val="4"/>
      <charset val="136"/>
    </font>
    <font>
      <b/>
      <sz val="11.5"/>
      <color theme="1"/>
      <name val="標楷體"/>
      <family val="4"/>
      <charset val="136"/>
    </font>
    <font>
      <b/>
      <sz val="12"/>
      <color theme="1"/>
      <name val="標楷體"/>
      <family val="4"/>
      <charset val="136"/>
    </font>
    <font>
      <sz val="12"/>
      <color rgb="FFFF0000"/>
      <name val="標楷體"/>
      <family val="4"/>
      <charset val="136"/>
    </font>
    <font>
      <b/>
      <sz val="13"/>
      <color rgb="FF0000CC"/>
      <name val="標楷體"/>
      <family val="4"/>
      <charset val="136"/>
    </font>
    <font>
      <sz val="11"/>
      <name val="標楷體"/>
      <family val="4"/>
      <charset val="136"/>
    </font>
    <font>
      <b/>
      <sz val="13"/>
      <color theme="1"/>
      <name val="標楷體"/>
      <family val="4"/>
      <charset val="136"/>
    </font>
    <font>
      <sz val="12"/>
      <color rgb="FF006100"/>
      <name val="標楷體"/>
      <family val="4"/>
      <charset val="136"/>
    </font>
    <font>
      <sz val="11"/>
      <color rgb="FF0000CC"/>
      <name val="標楷體"/>
      <family val="4"/>
      <charset val="136"/>
    </font>
    <font>
      <b/>
      <sz val="12"/>
      <color rgb="FFFF0000"/>
      <name val="標楷體"/>
      <family val="4"/>
      <charset val="136"/>
    </font>
    <font>
      <sz val="14"/>
      <color theme="1"/>
      <name val="標楷體"/>
      <family val="4"/>
      <charset val="136"/>
    </font>
    <font>
      <b/>
      <sz val="12"/>
      <color rgb="FF3A0CFC"/>
      <name val="標楷體"/>
      <family val="4"/>
      <charset val="136"/>
    </font>
    <font>
      <b/>
      <sz val="11"/>
      <color rgb="FF3A0CFC"/>
      <name val="標楷體"/>
      <family val="4"/>
      <charset val="136"/>
    </font>
    <font>
      <b/>
      <sz val="12"/>
      <color rgb="FF0000CC"/>
      <name val="標楷體"/>
      <family val="4"/>
      <charset val="136"/>
    </font>
    <font>
      <b/>
      <sz val="12"/>
      <name val="標楷體"/>
      <family val="4"/>
      <charset val="136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0D9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</cellStyleXfs>
  <cellXfs count="428">
    <xf numFmtId="0" fontId="0" fillId="0" borderId="0" xfId="0"/>
    <xf numFmtId="0" fontId="5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176" fontId="6" fillId="3" borderId="0" xfId="1" applyNumberFormat="1" applyFont="1" applyFill="1" applyAlignment="1">
      <alignment vertical="center"/>
    </xf>
    <xf numFmtId="176" fontId="5" fillId="0" borderId="0" xfId="0" applyNumberFormat="1" applyFont="1" applyAlignment="1">
      <alignment vertical="center"/>
    </xf>
    <xf numFmtId="177" fontId="5" fillId="0" borderId="0" xfId="1" applyNumberFormat="1" applyFont="1" applyAlignment="1">
      <alignment vertical="center"/>
    </xf>
    <xf numFmtId="177" fontId="7" fillId="0" borderId="0" xfId="1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176" fontId="5" fillId="0" borderId="0" xfId="1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3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176" fontId="6" fillId="3" borderId="5" xfId="0" applyNumberFormat="1" applyFont="1" applyFill="1" applyBorder="1" applyAlignment="1">
      <alignment vertical="center"/>
    </xf>
    <xf numFmtId="176" fontId="5" fillId="0" borderId="5" xfId="0" applyNumberFormat="1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8" fillId="0" borderId="2" xfId="0" applyFont="1" applyBorder="1" applyAlignment="1">
      <alignment vertical="center"/>
    </xf>
    <xf numFmtId="0" fontId="5" fillId="5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13" fillId="0" borderId="25" xfId="0" applyFont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0" fontId="13" fillId="4" borderId="9" xfId="0" applyFont="1" applyFill="1" applyBorder="1" applyAlignment="1">
      <alignment vertical="center"/>
    </xf>
    <xf numFmtId="0" fontId="13" fillId="5" borderId="41" xfId="0" applyFont="1" applyFill="1" applyBorder="1" applyAlignment="1">
      <alignment horizontal="center" vertical="center"/>
    </xf>
    <xf numFmtId="0" fontId="17" fillId="5" borderId="41" xfId="0" applyFont="1" applyFill="1" applyBorder="1" applyAlignment="1">
      <alignment horizontal="center" vertical="center"/>
    </xf>
    <xf numFmtId="0" fontId="13" fillId="5" borderId="41" xfId="0" applyFont="1" applyFill="1" applyBorder="1" applyAlignment="1">
      <alignment vertical="center"/>
    </xf>
    <xf numFmtId="0" fontId="12" fillId="5" borderId="0" xfId="0" applyFont="1" applyFill="1" applyAlignment="1">
      <alignment vertical="center"/>
    </xf>
    <xf numFmtId="0" fontId="13" fillId="6" borderId="5" xfId="0" applyFont="1" applyFill="1" applyBorder="1" applyAlignment="1">
      <alignment horizontal="center" vertical="center"/>
    </xf>
    <xf numFmtId="0" fontId="13" fillId="0" borderId="27" xfId="0" applyFont="1" applyBorder="1" applyAlignment="1">
      <alignment horizontal="left" vertical="center"/>
    </xf>
    <xf numFmtId="0" fontId="13" fillId="0" borderId="23" xfId="0" applyFont="1" applyBorder="1" applyAlignment="1">
      <alignment horizontal="left" vertical="center"/>
    </xf>
    <xf numFmtId="0" fontId="17" fillId="0" borderId="25" xfId="0" applyFont="1" applyBorder="1" applyAlignment="1">
      <alignment horizontal="left" vertical="center"/>
    </xf>
    <xf numFmtId="0" fontId="17" fillId="0" borderId="27" xfId="0" applyFont="1" applyBorder="1" applyAlignment="1">
      <alignment horizontal="left" vertical="center"/>
    </xf>
    <xf numFmtId="0" fontId="17" fillId="0" borderId="23" xfId="0" applyFont="1" applyBorder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3" fillId="0" borderId="25" xfId="0" applyFont="1" applyBorder="1" applyAlignment="1">
      <alignment horizontal="left" vertical="center"/>
    </xf>
    <xf numFmtId="0" fontId="12" fillId="5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0" fontId="13" fillId="0" borderId="42" xfId="0" applyFont="1" applyBorder="1" applyAlignment="1">
      <alignment horizontal="left" vertical="center"/>
    </xf>
    <xf numFmtId="0" fontId="13" fillId="0" borderId="41" xfId="0" applyFont="1" applyBorder="1" applyAlignment="1">
      <alignment horizontal="left" vertical="center"/>
    </xf>
    <xf numFmtId="0" fontId="13" fillId="0" borderId="52" xfId="0" applyFont="1" applyBorder="1" applyAlignment="1">
      <alignment horizontal="left" vertical="center"/>
    </xf>
    <xf numFmtId="0" fontId="13" fillId="0" borderId="53" xfId="0" applyFont="1" applyBorder="1" applyAlignment="1">
      <alignment horizontal="left" vertical="center"/>
    </xf>
    <xf numFmtId="0" fontId="13" fillId="0" borderId="54" xfId="0" applyFont="1" applyBorder="1" applyAlignment="1">
      <alignment horizontal="left" vertical="center"/>
    </xf>
    <xf numFmtId="0" fontId="13" fillId="0" borderId="55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13" fillId="0" borderId="56" xfId="0" applyFont="1" applyBorder="1" applyAlignment="1">
      <alignment horizontal="left" vertical="center"/>
    </xf>
    <xf numFmtId="0" fontId="13" fillId="4" borderId="40" xfId="0" applyFont="1" applyFill="1" applyBorder="1" applyAlignment="1">
      <alignment vertical="center"/>
    </xf>
    <xf numFmtId="0" fontId="5" fillId="0" borderId="45" xfId="0" applyFont="1" applyBorder="1" applyAlignment="1">
      <alignment horizontal="center" vertical="center"/>
    </xf>
    <xf numFmtId="0" fontId="5" fillId="10" borderId="24" xfId="0" applyFont="1" applyFill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12" fillId="0" borderId="24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10" borderId="34" xfId="0" applyFont="1" applyFill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6" xfId="0" applyFont="1" applyBorder="1" applyAlignment="1">
      <alignment horizontal="center" vertical="center"/>
    </xf>
    <xf numFmtId="0" fontId="25" fillId="11" borderId="12" xfId="0" applyFont="1" applyFill="1" applyBorder="1" applyAlignment="1">
      <alignment horizontal="center" vertical="center"/>
    </xf>
    <xf numFmtId="0" fontId="27" fillId="11" borderId="19" xfId="0" applyFont="1" applyFill="1" applyBorder="1" applyAlignment="1">
      <alignment horizontal="center" vertical="center"/>
    </xf>
    <xf numFmtId="0" fontId="27" fillId="11" borderId="24" xfId="0" applyFont="1" applyFill="1" applyBorder="1" applyAlignment="1">
      <alignment horizontal="center" vertical="center"/>
    </xf>
    <xf numFmtId="0" fontId="25" fillId="0" borderId="22" xfId="0" applyFont="1" applyBorder="1" applyAlignment="1">
      <alignment horizontal="center" vertical="center"/>
    </xf>
    <xf numFmtId="0" fontId="27" fillId="0" borderId="19" xfId="0" applyFont="1" applyBorder="1" applyAlignment="1">
      <alignment horizontal="center" vertical="center"/>
    </xf>
    <xf numFmtId="0" fontId="27" fillId="0" borderId="24" xfId="0" applyFont="1" applyBorder="1" applyAlignment="1">
      <alignment horizontal="center" vertical="center"/>
    </xf>
    <xf numFmtId="0" fontId="25" fillId="11" borderId="22" xfId="0" applyFont="1" applyFill="1" applyBorder="1" applyAlignment="1">
      <alignment horizontal="center" vertical="center"/>
    </xf>
    <xf numFmtId="0" fontId="27" fillId="0" borderId="26" xfId="0" applyFont="1" applyBorder="1" applyAlignment="1">
      <alignment horizontal="center" vertical="center"/>
    </xf>
    <xf numFmtId="0" fontId="27" fillId="11" borderId="26" xfId="0" applyFont="1" applyFill="1" applyBorder="1" applyAlignment="1">
      <alignment horizontal="center" vertical="center"/>
    </xf>
    <xf numFmtId="0" fontId="27" fillId="11" borderId="29" xfId="0" applyFont="1" applyFill="1" applyBorder="1" applyAlignment="1">
      <alignment horizontal="center" vertical="center"/>
    </xf>
    <xf numFmtId="0" fontId="27" fillId="11" borderId="30" xfId="0" applyFont="1" applyFill="1" applyBorder="1" applyAlignment="1">
      <alignment horizontal="center" vertical="center"/>
    </xf>
    <xf numFmtId="0" fontId="27" fillId="0" borderId="25" xfId="0" applyFont="1" applyBorder="1" applyAlignment="1">
      <alignment horizontal="center" vertical="center"/>
    </xf>
    <xf numFmtId="0" fontId="27" fillId="0" borderId="29" xfId="0" applyFont="1" applyBorder="1" applyAlignment="1">
      <alignment horizontal="center" vertical="center"/>
    </xf>
    <xf numFmtId="0" fontId="27" fillId="0" borderId="30" xfId="0" applyFont="1" applyBorder="1" applyAlignment="1">
      <alignment horizontal="center" vertical="center"/>
    </xf>
    <xf numFmtId="0" fontId="27" fillId="11" borderId="34" xfId="0" applyFont="1" applyFill="1" applyBorder="1" applyAlignment="1">
      <alignment horizontal="center" vertical="center"/>
    </xf>
    <xf numFmtId="0" fontId="27" fillId="11" borderId="38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24" fillId="0" borderId="40" xfId="0" applyFont="1" applyBorder="1" applyAlignment="1">
      <alignment horizontal="left" vertical="center"/>
    </xf>
    <xf numFmtId="0" fontId="24" fillId="0" borderId="9" xfId="0" applyFont="1" applyBorder="1" applyAlignment="1">
      <alignment horizontal="left" vertical="center"/>
    </xf>
    <xf numFmtId="0" fontId="13" fillId="0" borderId="42" xfId="0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3" fillId="0" borderId="52" xfId="0" applyFont="1" applyBorder="1" applyAlignment="1">
      <alignment horizontal="center" vertical="center"/>
    </xf>
    <xf numFmtId="0" fontId="13" fillId="0" borderId="53" xfId="0" applyFont="1" applyBorder="1" applyAlignment="1">
      <alignment horizontal="center" vertical="center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3" fillId="0" borderId="56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2" fillId="4" borderId="8" xfId="0" applyFont="1" applyFill="1" applyBorder="1" applyAlignment="1">
      <alignment horizontal="center" vertical="center"/>
    </xf>
    <xf numFmtId="0" fontId="12" fillId="4" borderId="40" xfId="0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 vertical="center"/>
    </xf>
    <xf numFmtId="14" fontId="22" fillId="0" borderId="0" xfId="0" applyNumberFormat="1" applyFont="1" applyAlignment="1">
      <alignment horizontal="left" vertical="center"/>
    </xf>
    <xf numFmtId="178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7" fillId="0" borderId="18" xfId="0" applyFont="1" applyBorder="1" applyAlignment="1">
      <alignment horizontal="left" vertical="center"/>
    </xf>
    <xf numFmtId="0" fontId="17" fillId="0" borderId="51" xfId="0" applyFont="1" applyBorder="1" applyAlignment="1">
      <alignment horizontal="left" vertical="center"/>
    </xf>
    <xf numFmtId="0" fontId="17" fillId="0" borderId="15" xfId="0" applyFont="1" applyBorder="1" applyAlignment="1">
      <alignment horizontal="left" vertical="center"/>
    </xf>
    <xf numFmtId="0" fontId="13" fillId="0" borderId="25" xfId="0" applyFont="1" applyBorder="1" applyAlignment="1">
      <alignment horizontal="left" vertical="center"/>
    </xf>
    <xf numFmtId="0" fontId="13" fillId="0" borderId="27" xfId="0" applyFont="1" applyBorder="1" applyAlignment="1">
      <alignment horizontal="left" vertical="center"/>
    </xf>
    <xf numFmtId="0" fontId="13" fillId="0" borderId="23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13" fillId="0" borderId="50" xfId="0" applyFont="1" applyBorder="1" applyAlignment="1">
      <alignment horizontal="left" vertical="center"/>
    </xf>
    <xf numFmtId="0" fontId="13" fillId="0" borderId="36" xfId="0" applyFont="1" applyBorder="1" applyAlignment="1">
      <alignment horizontal="left" vertical="center"/>
    </xf>
    <xf numFmtId="0" fontId="12" fillId="0" borderId="27" xfId="0" applyFont="1" applyBorder="1" applyAlignment="1">
      <alignment horizontal="left" vertical="center"/>
    </xf>
    <xf numFmtId="0" fontId="12" fillId="0" borderId="23" xfId="0" applyFont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40" xfId="0" applyFont="1" applyFill="1" applyBorder="1" applyAlignment="1">
      <alignment horizontal="center" vertical="center"/>
    </xf>
    <xf numFmtId="0" fontId="13" fillId="9" borderId="9" xfId="0" applyFont="1" applyFill="1" applyBorder="1" applyAlignment="1">
      <alignment horizontal="center" vertical="center"/>
    </xf>
    <xf numFmtId="0" fontId="17" fillId="0" borderId="18" xfId="0" applyFont="1" applyBorder="1" applyAlignment="1">
      <alignment horizontal="left" vertical="center" wrapText="1"/>
    </xf>
    <xf numFmtId="0" fontId="13" fillId="0" borderId="25" xfId="0" applyFont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13" fillId="0" borderId="3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17" fillId="0" borderId="47" xfId="0" applyFont="1" applyBorder="1" applyAlignment="1">
      <alignment horizontal="left" vertical="center"/>
    </xf>
    <xf numFmtId="0" fontId="17" fillId="0" borderId="48" xfId="0" applyFont="1" applyBorder="1" applyAlignment="1">
      <alignment horizontal="left" vertical="center"/>
    </xf>
    <xf numFmtId="0" fontId="17" fillId="0" borderId="49" xfId="0" applyFont="1" applyBorder="1" applyAlignment="1">
      <alignment horizontal="left" vertical="center"/>
    </xf>
    <xf numFmtId="0" fontId="17" fillId="0" borderId="25" xfId="0" applyFont="1" applyBorder="1" applyAlignment="1">
      <alignment horizontal="left" vertical="center"/>
    </xf>
    <xf numFmtId="0" fontId="17" fillId="0" borderId="27" xfId="0" applyFont="1" applyBorder="1" applyAlignment="1">
      <alignment horizontal="left" vertical="center"/>
    </xf>
    <xf numFmtId="0" fontId="17" fillId="0" borderId="23" xfId="0" applyFont="1" applyBorder="1" applyAlignment="1">
      <alignment horizontal="left" vertical="center"/>
    </xf>
    <xf numFmtId="0" fontId="16" fillId="0" borderId="25" xfId="0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0" fontId="16" fillId="0" borderId="25" xfId="0" applyFont="1" applyBorder="1" applyAlignment="1">
      <alignment horizontal="left" vertical="center"/>
    </xf>
    <xf numFmtId="0" fontId="16" fillId="0" borderId="27" xfId="0" applyFont="1" applyBorder="1" applyAlignment="1">
      <alignment horizontal="left" vertical="center"/>
    </xf>
    <xf numFmtId="0" fontId="16" fillId="0" borderId="23" xfId="0" applyFont="1" applyBorder="1" applyAlignment="1">
      <alignment horizontal="left" vertical="center"/>
    </xf>
    <xf numFmtId="0" fontId="13" fillId="0" borderId="47" xfId="0" applyFont="1" applyBorder="1" applyAlignment="1">
      <alignment horizontal="center" vertical="center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23" fillId="0" borderId="25" xfId="0" applyFont="1" applyBorder="1" applyAlignment="1">
      <alignment horizontal="left" vertical="center"/>
    </xf>
    <xf numFmtId="0" fontId="23" fillId="0" borderId="27" xfId="0" applyFont="1" applyBorder="1" applyAlignment="1">
      <alignment horizontal="left" vertical="center"/>
    </xf>
    <xf numFmtId="0" fontId="23" fillId="0" borderId="23" xfId="0" applyFont="1" applyBorder="1" applyAlignment="1">
      <alignment horizontal="left" vertical="center"/>
    </xf>
    <xf numFmtId="0" fontId="16" fillId="8" borderId="8" xfId="0" applyFont="1" applyFill="1" applyBorder="1" applyAlignment="1">
      <alignment horizontal="center" vertical="center"/>
    </xf>
    <xf numFmtId="0" fontId="16" fillId="8" borderId="40" xfId="0" applyFont="1" applyFill="1" applyBorder="1" applyAlignment="1">
      <alignment horizontal="center" vertical="center"/>
    </xf>
    <xf numFmtId="0" fontId="16" fillId="8" borderId="9" xfId="0" applyFont="1" applyFill="1" applyBorder="1" applyAlignment="1">
      <alignment horizontal="center" vertical="center"/>
    </xf>
    <xf numFmtId="0" fontId="13" fillId="8" borderId="40" xfId="0" applyFont="1" applyFill="1" applyBorder="1" applyAlignment="1">
      <alignment horizontal="center" vertical="center"/>
    </xf>
    <xf numFmtId="0" fontId="13" fillId="8" borderId="9" xfId="0" applyFont="1" applyFill="1" applyBorder="1" applyAlignment="1">
      <alignment horizontal="center" vertical="center"/>
    </xf>
    <xf numFmtId="43" fontId="9" fillId="3" borderId="35" xfId="3" applyFont="1" applyFill="1" applyBorder="1" applyAlignment="1">
      <alignment horizontal="center" vertical="center"/>
    </xf>
    <xf numFmtId="43" fontId="9" fillId="3" borderId="36" xfId="3" applyFont="1" applyFill="1" applyBorder="1" applyAlignment="1">
      <alignment horizontal="center" vertical="center"/>
    </xf>
    <xf numFmtId="0" fontId="16" fillId="8" borderId="55" xfId="0" applyFont="1" applyFill="1" applyBorder="1" applyAlignment="1">
      <alignment horizontal="center" vertical="center"/>
    </xf>
    <xf numFmtId="0" fontId="16" fillId="8" borderId="1" xfId="0" applyFont="1" applyFill="1" applyBorder="1" applyAlignment="1">
      <alignment horizontal="center" vertical="center"/>
    </xf>
    <xf numFmtId="0" fontId="13" fillId="8" borderId="55" xfId="0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0" fontId="13" fillId="8" borderId="56" xfId="0" applyFont="1" applyFill="1" applyBorder="1" applyAlignment="1">
      <alignment horizontal="center" vertical="center"/>
    </xf>
    <xf numFmtId="49" fontId="5" fillId="7" borderId="39" xfId="0" applyNumberFormat="1" applyFont="1" applyFill="1" applyBorder="1" applyAlignment="1">
      <alignment horizontal="left" vertical="center"/>
    </xf>
    <xf numFmtId="49" fontId="5" fillId="7" borderId="50" xfId="0" applyNumberFormat="1" applyFont="1" applyFill="1" applyBorder="1" applyAlignment="1">
      <alignment horizontal="left" vertical="center"/>
    </xf>
    <xf numFmtId="49" fontId="5" fillId="7" borderId="36" xfId="0" applyNumberFormat="1" applyFont="1" applyFill="1" applyBorder="1" applyAlignment="1">
      <alignment horizontal="left" vertical="center"/>
    </xf>
    <xf numFmtId="43" fontId="6" fillId="3" borderId="39" xfId="3" applyFont="1" applyFill="1" applyBorder="1" applyAlignment="1">
      <alignment horizontal="center" vertical="center"/>
    </xf>
    <xf numFmtId="43" fontId="6" fillId="3" borderId="58" xfId="3" applyFont="1" applyFill="1" applyBorder="1" applyAlignment="1">
      <alignment horizontal="center" vertical="center"/>
    </xf>
    <xf numFmtId="43" fontId="6" fillId="3" borderId="35" xfId="3" applyFont="1" applyFill="1" applyBorder="1" applyAlignment="1">
      <alignment horizontal="center" vertical="center"/>
    </xf>
    <xf numFmtId="0" fontId="12" fillId="10" borderId="38" xfId="0" applyFont="1" applyFill="1" applyBorder="1" applyAlignment="1">
      <alignment horizontal="center" vertical="center"/>
    </xf>
    <xf numFmtId="0" fontId="12" fillId="10" borderId="37" xfId="0" applyFont="1" applyFill="1" applyBorder="1" applyAlignment="1">
      <alignment horizontal="center" vertical="center"/>
    </xf>
    <xf numFmtId="0" fontId="12" fillId="10" borderId="34" xfId="0" applyFont="1" applyFill="1" applyBorder="1" applyAlignment="1">
      <alignment horizontal="center" vertical="center"/>
    </xf>
    <xf numFmtId="0" fontId="12" fillId="10" borderId="58" xfId="0" applyFont="1" applyFill="1" applyBorder="1" applyAlignment="1">
      <alignment horizontal="left" vertical="center"/>
    </xf>
    <xf numFmtId="0" fontId="12" fillId="10" borderId="37" xfId="0" applyFont="1" applyFill="1" applyBorder="1" applyAlignment="1">
      <alignment horizontal="left" vertical="center"/>
    </xf>
    <xf numFmtId="0" fontId="12" fillId="10" borderId="34" xfId="0" applyFont="1" applyFill="1" applyBorder="1" applyAlignment="1">
      <alignment horizontal="left" vertical="center"/>
    </xf>
    <xf numFmtId="49" fontId="5" fillId="7" borderId="25" xfId="0" applyNumberFormat="1" applyFont="1" applyFill="1" applyBorder="1" applyAlignment="1">
      <alignment horizontal="left" vertical="center"/>
    </xf>
    <xf numFmtId="49" fontId="5" fillId="7" borderId="27" xfId="0" applyNumberFormat="1" applyFont="1" applyFill="1" applyBorder="1" applyAlignment="1">
      <alignment horizontal="left" vertical="center"/>
    </xf>
    <xf numFmtId="49" fontId="5" fillId="7" borderId="23" xfId="0" applyNumberFormat="1" applyFont="1" applyFill="1" applyBorder="1" applyAlignment="1">
      <alignment horizontal="left" vertical="center"/>
    </xf>
    <xf numFmtId="43" fontId="6" fillId="3" borderId="25" xfId="3" applyFont="1" applyFill="1" applyBorder="1" applyAlignment="1">
      <alignment horizontal="center" vertical="center"/>
    </xf>
    <xf numFmtId="43" fontId="6" fillId="3" borderId="26" xfId="3" applyFont="1" applyFill="1" applyBorder="1" applyAlignment="1">
      <alignment horizontal="center" vertical="center"/>
    </xf>
    <xf numFmtId="43" fontId="6" fillId="3" borderId="22" xfId="3" applyFont="1" applyFill="1" applyBorder="1" applyAlignment="1">
      <alignment horizontal="center" vertical="center"/>
    </xf>
    <xf numFmtId="43" fontId="9" fillId="3" borderId="22" xfId="3" applyFont="1" applyFill="1" applyBorder="1" applyAlignment="1">
      <alignment horizontal="center" vertical="center"/>
    </xf>
    <xf numFmtId="43" fontId="9" fillId="3" borderId="23" xfId="3" applyFont="1" applyFill="1" applyBorder="1" applyAlignment="1">
      <alignment horizontal="center" vertical="center"/>
    </xf>
    <xf numFmtId="49" fontId="12" fillId="10" borderId="38" xfId="0" applyNumberFormat="1" applyFont="1" applyFill="1" applyBorder="1" applyAlignment="1">
      <alignment horizontal="left" vertical="center"/>
    </xf>
    <xf numFmtId="49" fontId="12" fillId="10" borderId="37" xfId="0" applyNumberFormat="1" applyFont="1" applyFill="1" applyBorder="1" applyAlignment="1">
      <alignment horizontal="left" vertical="center"/>
    </xf>
    <xf numFmtId="49" fontId="12" fillId="10" borderId="35" xfId="0" applyNumberFormat="1" applyFont="1" applyFill="1" applyBorder="1" applyAlignment="1">
      <alignment horizontal="left" vertical="center"/>
    </xf>
    <xf numFmtId="180" fontId="13" fillId="10" borderId="38" xfId="3" applyNumberFormat="1" applyFont="1" applyFill="1" applyBorder="1" applyAlignment="1">
      <alignment horizontal="right" vertical="center"/>
    </xf>
    <xf numFmtId="180" fontId="13" fillId="10" borderId="37" xfId="3" applyNumberFormat="1" applyFont="1" applyFill="1" applyBorder="1" applyAlignment="1">
      <alignment horizontal="right" vertical="center"/>
    </xf>
    <xf numFmtId="180" fontId="12" fillId="10" borderId="38" xfId="3" applyNumberFormat="1" applyFont="1" applyFill="1" applyBorder="1" applyAlignment="1">
      <alignment horizontal="center" vertical="center"/>
    </xf>
    <xf numFmtId="180" fontId="12" fillId="10" borderId="37" xfId="3" applyNumberFormat="1" applyFont="1" applyFill="1" applyBorder="1" applyAlignment="1">
      <alignment horizontal="center" vertical="center"/>
    </xf>
    <xf numFmtId="177" fontId="22" fillId="10" borderId="37" xfId="3" applyNumberFormat="1" applyFont="1" applyFill="1" applyBorder="1" applyAlignment="1">
      <alignment horizontal="right" vertical="center"/>
    </xf>
    <xf numFmtId="177" fontId="12" fillId="10" borderId="37" xfId="3" applyNumberFormat="1" applyFont="1" applyFill="1" applyBorder="1" applyAlignment="1">
      <alignment horizontal="right" vertical="center"/>
    </xf>
    <xf numFmtId="177" fontId="12" fillId="10" borderId="34" xfId="3" applyNumberFormat="1" applyFont="1" applyFill="1" applyBorder="1" applyAlignment="1">
      <alignment horizontal="right" vertical="center"/>
    </xf>
    <xf numFmtId="10" fontId="19" fillId="10" borderId="58" xfId="0" applyNumberFormat="1" applyFont="1" applyFill="1" applyBorder="1" applyAlignment="1">
      <alignment horizontal="right" vertical="center"/>
    </xf>
    <xf numFmtId="10" fontId="19" fillId="10" borderId="37" xfId="0" applyNumberFormat="1" applyFont="1" applyFill="1" applyBorder="1" applyAlignment="1">
      <alignment horizontal="right" vertical="center"/>
    </xf>
    <xf numFmtId="10" fontId="19" fillId="10" borderId="35" xfId="0" applyNumberFormat="1" applyFont="1" applyFill="1" applyBorder="1" applyAlignment="1">
      <alignment horizontal="right" vertical="center"/>
    </xf>
    <xf numFmtId="0" fontId="12" fillId="0" borderId="19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2" fillId="0" borderId="24" xfId="0" applyFont="1" applyBorder="1" applyAlignment="1">
      <alignment horizontal="center" vertical="center"/>
    </xf>
    <xf numFmtId="0" fontId="12" fillId="0" borderId="26" xfId="0" applyFont="1" applyBorder="1" applyAlignment="1">
      <alignment horizontal="left" vertical="center"/>
    </xf>
    <xf numFmtId="0" fontId="12" fillId="0" borderId="20" xfId="0" applyFont="1" applyBorder="1" applyAlignment="1">
      <alignment horizontal="left" vertical="center"/>
    </xf>
    <xf numFmtId="0" fontId="12" fillId="0" borderId="24" xfId="0" applyFont="1" applyBorder="1" applyAlignment="1">
      <alignment horizontal="left" vertical="center"/>
    </xf>
    <xf numFmtId="49" fontId="12" fillId="0" borderId="19" xfId="0" applyNumberFormat="1" applyFont="1" applyBorder="1" applyAlignment="1">
      <alignment horizontal="left" vertical="center"/>
    </xf>
    <xf numFmtId="49" fontId="12" fillId="0" borderId="20" xfId="0" applyNumberFormat="1" applyFont="1" applyBorder="1" applyAlignment="1">
      <alignment horizontal="left" vertical="center"/>
    </xf>
    <xf numFmtId="49" fontId="12" fillId="0" borderId="22" xfId="0" applyNumberFormat="1" applyFont="1" applyBorder="1" applyAlignment="1">
      <alignment horizontal="left" vertical="center"/>
    </xf>
    <xf numFmtId="180" fontId="13" fillId="0" borderId="19" xfId="3" applyNumberFormat="1" applyFont="1" applyFill="1" applyBorder="1" applyAlignment="1">
      <alignment horizontal="right" vertical="center"/>
    </xf>
    <xf numFmtId="180" fontId="13" fillId="0" borderId="20" xfId="3" applyNumberFormat="1" applyFont="1" applyFill="1" applyBorder="1" applyAlignment="1">
      <alignment horizontal="right" vertical="center"/>
    </xf>
    <xf numFmtId="180" fontId="12" fillId="0" borderId="19" xfId="3" applyNumberFormat="1" applyFont="1" applyFill="1" applyBorder="1" applyAlignment="1">
      <alignment horizontal="center" vertical="center"/>
    </xf>
    <xf numFmtId="180" fontId="12" fillId="0" borderId="20" xfId="3" applyNumberFormat="1" applyFont="1" applyFill="1" applyBorder="1" applyAlignment="1">
      <alignment horizontal="center" vertical="center"/>
    </xf>
    <xf numFmtId="177" fontId="22" fillId="0" borderId="20" xfId="3" applyNumberFormat="1" applyFont="1" applyFill="1" applyBorder="1" applyAlignment="1">
      <alignment horizontal="right" vertical="center"/>
    </xf>
    <xf numFmtId="177" fontId="12" fillId="0" borderId="20" xfId="3" applyNumberFormat="1" applyFont="1" applyFill="1" applyBorder="1" applyAlignment="1">
      <alignment horizontal="right" vertical="center"/>
    </xf>
    <xf numFmtId="177" fontId="12" fillId="0" borderId="24" xfId="3" applyNumberFormat="1" applyFont="1" applyFill="1" applyBorder="1" applyAlignment="1">
      <alignment horizontal="right" vertical="center"/>
    </xf>
    <xf numFmtId="10" fontId="19" fillId="0" borderId="26" xfId="0" applyNumberFormat="1" applyFont="1" applyBorder="1" applyAlignment="1">
      <alignment horizontal="right" vertical="center"/>
    </xf>
    <xf numFmtId="10" fontId="19" fillId="0" borderId="20" xfId="0" applyNumberFormat="1" applyFont="1" applyBorder="1" applyAlignment="1">
      <alignment horizontal="right" vertical="center"/>
    </xf>
    <xf numFmtId="10" fontId="19" fillId="0" borderId="22" xfId="0" applyNumberFormat="1" applyFont="1" applyBorder="1" applyAlignment="1">
      <alignment horizontal="right" vertical="center"/>
    </xf>
    <xf numFmtId="0" fontId="12" fillId="10" borderId="19" xfId="0" applyFont="1" applyFill="1" applyBorder="1" applyAlignment="1">
      <alignment horizontal="center" vertical="center"/>
    </xf>
    <xf numFmtId="0" fontId="12" fillId="10" borderId="20" xfId="0" applyFont="1" applyFill="1" applyBorder="1" applyAlignment="1">
      <alignment horizontal="center" vertical="center"/>
    </xf>
    <xf numFmtId="0" fontId="12" fillId="10" borderId="24" xfId="0" applyFont="1" applyFill="1" applyBorder="1" applyAlignment="1">
      <alignment horizontal="center" vertical="center"/>
    </xf>
    <xf numFmtId="0" fontId="12" fillId="10" borderId="26" xfId="0" applyFont="1" applyFill="1" applyBorder="1" applyAlignment="1">
      <alignment horizontal="left" vertical="center"/>
    </xf>
    <xf numFmtId="0" fontId="12" fillId="10" borderId="20" xfId="0" applyFont="1" applyFill="1" applyBorder="1" applyAlignment="1">
      <alignment horizontal="left" vertical="center"/>
    </xf>
    <xf numFmtId="0" fontId="12" fillId="10" borderId="24" xfId="0" applyFont="1" applyFill="1" applyBorder="1" applyAlignment="1">
      <alignment horizontal="left" vertical="center"/>
    </xf>
    <xf numFmtId="49" fontId="12" fillId="10" borderId="19" xfId="0" applyNumberFormat="1" applyFont="1" applyFill="1" applyBorder="1" applyAlignment="1">
      <alignment horizontal="left" vertical="center"/>
    </xf>
    <xf numFmtId="49" fontId="12" fillId="10" borderId="20" xfId="0" applyNumberFormat="1" applyFont="1" applyFill="1" applyBorder="1" applyAlignment="1">
      <alignment horizontal="left" vertical="center"/>
    </xf>
    <xf numFmtId="49" fontId="12" fillId="10" borderId="22" xfId="0" applyNumberFormat="1" applyFont="1" applyFill="1" applyBorder="1" applyAlignment="1">
      <alignment horizontal="left" vertical="center"/>
    </xf>
    <xf numFmtId="180" fontId="5" fillId="10" borderId="19" xfId="3" applyNumberFormat="1" applyFont="1" applyFill="1" applyBorder="1" applyAlignment="1">
      <alignment horizontal="right" vertical="center"/>
    </xf>
    <xf numFmtId="180" fontId="5" fillId="10" borderId="20" xfId="3" applyNumberFormat="1" applyFont="1" applyFill="1" applyBorder="1" applyAlignment="1">
      <alignment horizontal="right" vertical="center"/>
    </xf>
    <xf numFmtId="180" fontId="12" fillId="10" borderId="19" xfId="3" applyNumberFormat="1" applyFont="1" applyFill="1" applyBorder="1" applyAlignment="1">
      <alignment horizontal="center" vertical="center"/>
    </xf>
    <xf numFmtId="180" fontId="12" fillId="10" borderId="20" xfId="3" applyNumberFormat="1" applyFont="1" applyFill="1" applyBorder="1" applyAlignment="1">
      <alignment horizontal="center" vertical="center"/>
    </xf>
    <xf numFmtId="177" fontId="6" fillId="10" borderId="20" xfId="3" applyNumberFormat="1" applyFont="1" applyFill="1" applyBorder="1" applyAlignment="1">
      <alignment horizontal="right" vertical="center"/>
    </xf>
    <xf numFmtId="177" fontId="12" fillId="10" borderId="20" xfId="3" applyNumberFormat="1" applyFont="1" applyFill="1" applyBorder="1" applyAlignment="1">
      <alignment horizontal="right" vertical="center"/>
    </xf>
    <xf numFmtId="177" fontId="12" fillId="10" borderId="24" xfId="3" applyNumberFormat="1" applyFont="1" applyFill="1" applyBorder="1" applyAlignment="1">
      <alignment horizontal="right" vertical="center"/>
    </xf>
    <xf numFmtId="10" fontId="19" fillId="10" borderId="26" xfId="0" applyNumberFormat="1" applyFont="1" applyFill="1" applyBorder="1" applyAlignment="1">
      <alignment horizontal="right" vertical="center"/>
    </xf>
    <xf numFmtId="10" fontId="19" fillId="10" borderId="20" xfId="0" applyNumberFormat="1" applyFont="1" applyFill="1" applyBorder="1" applyAlignment="1">
      <alignment horizontal="right" vertical="center"/>
    </xf>
    <xf numFmtId="10" fontId="19" fillId="10" borderId="22" xfId="0" applyNumberFormat="1" applyFont="1" applyFill="1" applyBorder="1" applyAlignment="1">
      <alignment horizontal="right" vertical="center"/>
    </xf>
    <xf numFmtId="180" fontId="5" fillId="0" borderId="19" xfId="3" applyNumberFormat="1" applyFont="1" applyFill="1" applyBorder="1" applyAlignment="1">
      <alignment horizontal="right" vertical="center"/>
    </xf>
    <xf numFmtId="180" fontId="5" fillId="0" borderId="20" xfId="3" applyNumberFormat="1" applyFont="1" applyFill="1" applyBorder="1" applyAlignment="1">
      <alignment horizontal="right" vertical="center"/>
    </xf>
    <xf numFmtId="177" fontId="6" fillId="0" borderId="20" xfId="3" applyNumberFormat="1" applyFont="1" applyFill="1" applyBorder="1" applyAlignment="1">
      <alignment horizontal="right" vertical="center"/>
    </xf>
    <xf numFmtId="0" fontId="5" fillId="0" borderId="47" xfId="0" applyFont="1" applyBorder="1" applyAlignment="1">
      <alignment horizontal="left" vertical="center"/>
    </xf>
    <xf numFmtId="0" fontId="5" fillId="0" borderId="48" xfId="0" applyFont="1" applyBorder="1" applyAlignment="1">
      <alignment horizontal="left" vertical="center"/>
    </xf>
    <xf numFmtId="0" fontId="5" fillId="0" borderId="49" xfId="0" applyFont="1" applyBorder="1" applyAlignment="1">
      <alignment horizontal="left" vertical="center"/>
    </xf>
    <xf numFmtId="43" fontId="6" fillId="3" borderId="47" xfId="3" applyFont="1" applyFill="1" applyBorder="1" applyAlignment="1">
      <alignment horizontal="center" vertical="center"/>
    </xf>
    <xf numFmtId="43" fontId="6" fillId="3" borderId="43" xfId="3" applyFont="1" applyFill="1" applyBorder="1" applyAlignment="1">
      <alignment horizontal="center" vertical="center"/>
    </xf>
    <xf numFmtId="43" fontId="6" fillId="3" borderId="57" xfId="3" applyFont="1" applyFill="1" applyBorder="1" applyAlignment="1">
      <alignment horizontal="center" vertical="center"/>
    </xf>
    <xf numFmtId="43" fontId="9" fillId="3" borderId="57" xfId="3" applyFont="1" applyFill="1" applyBorder="1" applyAlignment="1">
      <alignment horizontal="center" vertical="center"/>
    </xf>
    <xf numFmtId="43" fontId="9" fillId="3" borderId="49" xfId="3" applyFont="1" applyFill="1" applyBorder="1" applyAlignment="1">
      <alignment horizontal="center" vertical="center"/>
    </xf>
    <xf numFmtId="0" fontId="12" fillId="0" borderId="19" xfId="0" applyFont="1" applyBorder="1" applyAlignment="1">
      <alignment horizontal="left" vertical="center"/>
    </xf>
    <xf numFmtId="0" fontId="12" fillId="0" borderId="22" xfId="0" applyFont="1" applyBorder="1" applyAlignment="1">
      <alignment horizontal="left" vertical="center"/>
    </xf>
    <xf numFmtId="180" fontId="12" fillId="0" borderId="19" xfId="3" applyNumberFormat="1" applyFont="1" applyFill="1" applyBorder="1" applyAlignment="1">
      <alignment horizontal="right" vertical="center"/>
    </xf>
    <xf numFmtId="180" fontId="12" fillId="0" borderId="20" xfId="3" applyNumberFormat="1" applyFont="1" applyFill="1" applyBorder="1" applyAlignment="1">
      <alignment horizontal="right" vertical="center"/>
    </xf>
    <xf numFmtId="0" fontId="5" fillId="0" borderId="38" xfId="0" applyFont="1" applyBorder="1" applyAlignment="1">
      <alignment horizontal="left" vertical="center"/>
    </xf>
    <xf numFmtId="0" fontId="5" fillId="0" borderId="37" xfId="0" applyFont="1" applyBorder="1" applyAlignment="1">
      <alignment horizontal="left" vertical="center"/>
    </xf>
    <xf numFmtId="0" fontId="5" fillId="0" borderId="34" xfId="0" applyFont="1" applyBorder="1" applyAlignment="1">
      <alignment horizontal="left" vertical="center"/>
    </xf>
    <xf numFmtId="180" fontId="5" fillId="0" borderId="37" xfId="3" applyNumberFormat="1" applyFont="1" applyFill="1" applyBorder="1" applyAlignment="1">
      <alignment horizontal="right" vertical="center"/>
    </xf>
    <xf numFmtId="43" fontId="6" fillId="3" borderId="37" xfId="3" applyFont="1" applyFill="1" applyBorder="1" applyAlignment="1">
      <alignment horizontal="center" vertical="center"/>
    </xf>
    <xf numFmtId="43" fontId="9" fillId="3" borderId="37" xfId="3" applyFont="1" applyFill="1" applyBorder="1" applyAlignment="1">
      <alignment horizontal="center" vertical="center"/>
    </xf>
    <xf numFmtId="43" fontId="9" fillId="3" borderId="34" xfId="3" applyFont="1" applyFill="1" applyBorder="1" applyAlignment="1">
      <alignment horizontal="center" vertical="center"/>
    </xf>
    <xf numFmtId="0" fontId="5" fillId="10" borderId="19" xfId="0" applyFont="1" applyFill="1" applyBorder="1" applyAlignment="1">
      <alignment horizontal="left" vertical="center"/>
    </xf>
    <xf numFmtId="0" fontId="5" fillId="10" borderId="20" xfId="0" applyFont="1" applyFill="1" applyBorder="1" applyAlignment="1">
      <alignment horizontal="left" vertical="center"/>
    </xf>
    <xf numFmtId="0" fontId="5" fillId="10" borderId="22" xfId="0" applyFont="1" applyFill="1" applyBorder="1" applyAlignment="1">
      <alignment horizontal="left" vertical="center"/>
    </xf>
    <xf numFmtId="180" fontId="5" fillId="10" borderId="19" xfId="3" applyNumberFormat="1" applyFont="1" applyFill="1" applyBorder="1" applyAlignment="1">
      <alignment horizontal="center" vertical="center"/>
    </xf>
    <xf numFmtId="180" fontId="5" fillId="10" borderId="20" xfId="3" applyNumberFormat="1" applyFont="1" applyFill="1" applyBorder="1" applyAlignment="1">
      <alignment horizontal="center" vertical="center"/>
    </xf>
    <xf numFmtId="177" fontId="18" fillId="10" borderId="20" xfId="3" applyNumberFormat="1" applyFont="1" applyFill="1" applyBorder="1" applyAlignment="1">
      <alignment horizontal="right" vertical="center"/>
    </xf>
    <xf numFmtId="177" fontId="5" fillId="10" borderId="20" xfId="3" applyNumberFormat="1" applyFont="1" applyFill="1" applyBorder="1" applyAlignment="1">
      <alignment horizontal="right" vertical="center"/>
    </xf>
    <xf numFmtId="177" fontId="5" fillId="10" borderId="24" xfId="3" applyNumberFormat="1" applyFont="1" applyFill="1" applyBorder="1" applyAlignment="1">
      <alignment horizontal="right" vertical="center"/>
    </xf>
    <xf numFmtId="10" fontId="9" fillId="10" borderId="26" xfId="0" applyNumberFormat="1" applyFont="1" applyFill="1" applyBorder="1" applyAlignment="1">
      <alignment horizontal="right" vertical="center"/>
    </xf>
    <xf numFmtId="10" fontId="9" fillId="10" borderId="20" xfId="0" applyNumberFormat="1" applyFont="1" applyFill="1" applyBorder="1" applyAlignment="1">
      <alignment horizontal="right" vertical="center"/>
    </xf>
    <xf numFmtId="10" fontId="9" fillId="10" borderId="22" xfId="0" applyNumberFormat="1" applyFont="1" applyFill="1" applyBorder="1" applyAlignment="1">
      <alignment horizontal="right" vertical="center"/>
    </xf>
    <xf numFmtId="0" fontId="20" fillId="0" borderId="19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26" xfId="0" applyFont="1" applyBorder="1" applyAlignment="1">
      <alignment horizontal="left" vertical="center"/>
    </xf>
    <xf numFmtId="0" fontId="20" fillId="0" borderId="20" xfId="0" applyFont="1" applyBorder="1" applyAlignment="1">
      <alignment horizontal="left" vertical="center"/>
    </xf>
    <xf numFmtId="0" fontId="20" fillId="0" borderId="24" xfId="0" applyFont="1" applyBorder="1" applyAlignment="1">
      <alignment horizontal="left" vertical="center"/>
    </xf>
    <xf numFmtId="0" fontId="5" fillId="0" borderId="19" xfId="0" applyFont="1" applyBorder="1" applyAlignment="1">
      <alignment horizontal="left" vertical="center"/>
    </xf>
    <xf numFmtId="0" fontId="5" fillId="0" borderId="20" xfId="0" applyFont="1" applyBorder="1" applyAlignment="1">
      <alignment horizontal="left" vertical="center"/>
    </xf>
    <xf numFmtId="0" fontId="5" fillId="0" borderId="24" xfId="0" applyFont="1" applyBorder="1" applyAlignment="1">
      <alignment horizontal="left" vertical="center"/>
    </xf>
    <xf numFmtId="180" fontId="5" fillId="0" borderId="26" xfId="3" applyNumberFormat="1" applyFont="1" applyFill="1" applyBorder="1" applyAlignment="1">
      <alignment horizontal="right" vertical="center"/>
    </xf>
    <xf numFmtId="43" fontId="6" fillId="3" borderId="20" xfId="3" applyFont="1" applyFill="1" applyBorder="1" applyAlignment="1">
      <alignment horizontal="center" vertical="center"/>
    </xf>
    <xf numFmtId="43" fontId="9" fillId="3" borderId="20" xfId="3" applyFont="1" applyFill="1" applyBorder="1" applyAlignment="1">
      <alignment horizontal="center" vertical="center"/>
    </xf>
    <xf numFmtId="43" fontId="9" fillId="3" borderId="24" xfId="3" applyFont="1" applyFill="1" applyBorder="1" applyAlignment="1">
      <alignment horizontal="center" vertical="center"/>
    </xf>
    <xf numFmtId="0" fontId="5" fillId="0" borderId="22" xfId="0" applyFont="1" applyBorder="1" applyAlignment="1">
      <alignment horizontal="left" vertical="center"/>
    </xf>
    <xf numFmtId="180" fontId="5" fillId="0" borderId="19" xfId="3" applyNumberFormat="1" applyFont="1" applyFill="1" applyBorder="1" applyAlignment="1">
      <alignment horizontal="center" vertical="center"/>
    </xf>
    <xf numFmtId="180" fontId="5" fillId="0" borderId="20" xfId="3" applyNumberFormat="1" applyFont="1" applyFill="1" applyBorder="1" applyAlignment="1">
      <alignment horizontal="center" vertical="center"/>
    </xf>
    <xf numFmtId="177" fontId="18" fillId="0" borderId="20" xfId="3" applyNumberFormat="1" applyFont="1" applyFill="1" applyBorder="1" applyAlignment="1">
      <alignment horizontal="right" vertical="center"/>
    </xf>
    <xf numFmtId="177" fontId="5" fillId="0" borderId="20" xfId="3" applyNumberFormat="1" applyFont="1" applyFill="1" applyBorder="1" applyAlignment="1">
      <alignment horizontal="right" vertical="center"/>
    </xf>
    <xf numFmtId="177" fontId="5" fillId="0" borderId="24" xfId="3" applyNumberFormat="1" applyFont="1" applyFill="1" applyBorder="1" applyAlignment="1">
      <alignment horizontal="right" vertical="center"/>
    </xf>
    <xf numFmtId="10" fontId="9" fillId="0" borderId="26" xfId="0" applyNumberFormat="1" applyFont="1" applyBorder="1" applyAlignment="1">
      <alignment horizontal="right" vertical="center"/>
    </xf>
    <xf numFmtId="10" fontId="9" fillId="0" borderId="20" xfId="0" applyNumberFormat="1" applyFont="1" applyBorder="1" applyAlignment="1">
      <alignment horizontal="right" vertical="center"/>
    </xf>
    <xf numFmtId="10" fontId="9" fillId="0" borderId="22" xfId="0" applyNumberFormat="1" applyFont="1" applyBorder="1" applyAlignment="1">
      <alignment horizontal="right" vertical="center"/>
    </xf>
    <xf numFmtId="49" fontId="5" fillId="0" borderId="29" xfId="0" applyNumberFormat="1" applyFont="1" applyBorder="1" applyAlignment="1">
      <alignment horizontal="left" vertical="center"/>
    </xf>
    <xf numFmtId="49" fontId="5" fillId="0" borderId="31" xfId="0" applyNumberFormat="1" applyFont="1" applyBorder="1" applyAlignment="1">
      <alignment horizontal="left" vertical="center"/>
    </xf>
    <xf numFmtId="49" fontId="5" fillId="0" borderId="30" xfId="0" applyNumberFormat="1" applyFont="1" applyBorder="1" applyAlignment="1">
      <alignment horizontal="left" vertical="center"/>
    </xf>
    <xf numFmtId="49" fontId="5" fillId="0" borderId="19" xfId="0" applyNumberFormat="1" applyFont="1" applyBorder="1" applyAlignment="1">
      <alignment horizontal="left" vertical="center"/>
    </xf>
    <xf numFmtId="49" fontId="5" fillId="0" borderId="20" xfId="0" applyNumberFormat="1" applyFont="1" applyBorder="1" applyAlignment="1">
      <alignment horizontal="left" vertical="center"/>
    </xf>
    <xf numFmtId="49" fontId="5" fillId="0" borderId="22" xfId="0" applyNumberFormat="1" applyFont="1" applyBorder="1" applyAlignment="1">
      <alignment horizontal="left" vertical="center"/>
    </xf>
    <xf numFmtId="49" fontId="5" fillId="0" borderId="24" xfId="0" applyNumberFormat="1" applyFont="1" applyBorder="1" applyAlignment="1">
      <alignment horizontal="left" vertical="center"/>
    </xf>
    <xf numFmtId="0" fontId="21" fillId="0" borderId="26" xfId="2" applyFont="1" applyFill="1" applyBorder="1" applyAlignment="1">
      <alignment horizontal="left" vertical="center"/>
    </xf>
    <xf numFmtId="0" fontId="21" fillId="0" borderId="20" xfId="2" applyFont="1" applyFill="1" applyBorder="1" applyAlignment="1">
      <alignment horizontal="left" vertical="center"/>
    </xf>
    <xf numFmtId="0" fontId="21" fillId="0" borderId="24" xfId="2" applyFont="1" applyFill="1" applyBorder="1" applyAlignment="1">
      <alignment horizontal="left" vertical="center"/>
    </xf>
    <xf numFmtId="10" fontId="5" fillId="0" borderId="26" xfId="0" applyNumberFormat="1" applyFont="1" applyBorder="1" applyAlignment="1">
      <alignment horizontal="right" vertical="center"/>
    </xf>
    <xf numFmtId="10" fontId="5" fillId="0" borderId="20" xfId="0" applyNumberFormat="1" applyFont="1" applyBorder="1" applyAlignment="1">
      <alignment horizontal="right" vertical="center"/>
    </xf>
    <xf numFmtId="10" fontId="5" fillId="0" borderId="22" xfId="0" applyNumberFormat="1" applyFont="1" applyBorder="1" applyAlignment="1">
      <alignment horizontal="right" vertical="center"/>
    </xf>
    <xf numFmtId="180" fontId="5" fillId="10" borderId="10" xfId="3" applyNumberFormat="1" applyFont="1" applyFill="1" applyBorder="1" applyAlignment="1">
      <alignment horizontal="center" vertical="center"/>
    </xf>
    <xf numFmtId="180" fontId="5" fillId="10" borderId="11" xfId="3" applyNumberFormat="1" applyFont="1" applyFill="1" applyBorder="1" applyAlignment="1">
      <alignment horizontal="center" vertical="center"/>
    </xf>
    <xf numFmtId="10" fontId="5" fillId="10" borderId="26" xfId="0" applyNumberFormat="1" applyFont="1" applyFill="1" applyBorder="1" applyAlignment="1">
      <alignment horizontal="right" vertical="center"/>
    </xf>
    <xf numFmtId="10" fontId="5" fillId="10" borderId="20" xfId="0" applyNumberFormat="1" applyFont="1" applyFill="1" applyBorder="1" applyAlignment="1">
      <alignment horizontal="right" vertical="center"/>
    </xf>
    <xf numFmtId="10" fontId="5" fillId="10" borderId="22" xfId="0" applyNumberFormat="1" applyFont="1" applyFill="1" applyBorder="1" applyAlignment="1">
      <alignment horizontal="right" vertical="center"/>
    </xf>
    <xf numFmtId="0" fontId="5" fillId="0" borderId="1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6" xfId="0" applyFont="1" applyBorder="1" applyAlignment="1">
      <alignment horizontal="left" vertical="center"/>
    </xf>
    <xf numFmtId="0" fontId="5" fillId="0" borderId="29" xfId="0" applyFont="1" applyBorder="1" applyAlignment="1">
      <alignment horizontal="left" vertical="center"/>
    </xf>
    <xf numFmtId="0" fontId="5" fillId="0" borderId="31" xfId="0" applyFont="1" applyBorder="1" applyAlignment="1">
      <alignment horizontal="left" vertical="center"/>
    </xf>
    <xf numFmtId="0" fontId="5" fillId="0" borderId="30" xfId="0" applyFont="1" applyBorder="1" applyAlignment="1">
      <alignment horizontal="left" vertical="center"/>
    </xf>
    <xf numFmtId="180" fontId="5" fillId="0" borderId="43" xfId="3" applyNumberFormat="1" applyFont="1" applyFill="1" applyBorder="1" applyAlignment="1">
      <alignment horizontal="right" vertical="center"/>
    </xf>
    <xf numFmtId="180" fontId="5" fillId="0" borderId="44" xfId="3" applyNumberFormat="1" applyFont="1" applyFill="1" applyBorder="1" applyAlignment="1">
      <alignment horizontal="right" vertical="center"/>
    </xf>
    <xf numFmtId="43" fontId="6" fillId="3" borderId="44" xfId="3" applyFont="1" applyFill="1" applyBorder="1" applyAlignment="1">
      <alignment horizontal="center" vertical="center"/>
    </xf>
    <xf numFmtId="43" fontId="9" fillId="3" borderId="44" xfId="3" applyFont="1" applyFill="1" applyBorder="1" applyAlignment="1">
      <alignment horizontal="center" vertical="center"/>
    </xf>
    <xf numFmtId="43" fontId="9" fillId="3" borderId="45" xfId="3" applyFont="1" applyFill="1" applyBorder="1" applyAlignment="1">
      <alignment horizontal="center" vertical="center"/>
    </xf>
    <xf numFmtId="0" fontId="5" fillId="6" borderId="42" xfId="0" applyFont="1" applyFill="1" applyBorder="1" applyAlignment="1">
      <alignment horizontal="center" vertical="center"/>
    </xf>
    <xf numFmtId="0" fontId="5" fillId="6" borderId="41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12" fillId="10" borderId="26" xfId="0" applyFont="1" applyFill="1" applyBorder="1" applyAlignment="1">
      <alignment horizontal="center" vertical="center"/>
    </xf>
    <xf numFmtId="0" fontId="5" fillId="0" borderId="46" xfId="0" applyFont="1" applyBorder="1" applyAlignment="1">
      <alignment horizontal="left" vertical="center"/>
    </xf>
    <xf numFmtId="0" fontId="5" fillId="0" borderId="44" xfId="0" applyFont="1" applyBorder="1" applyAlignment="1">
      <alignment horizontal="left" vertical="center"/>
    </xf>
    <xf numFmtId="0" fontId="5" fillId="0" borderId="57" xfId="0" applyFont="1" applyBorder="1" applyAlignment="1">
      <alignment horizontal="left" vertical="center"/>
    </xf>
    <xf numFmtId="180" fontId="5" fillId="0" borderId="46" xfId="3" applyNumberFormat="1" applyFont="1" applyFill="1" applyBorder="1" applyAlignment="1">
      <alignment horizontal="right" vertical="center"/>
    </xf>
    <xf numFmtId="180" fontId="5" fillId="0" borderId="46" xfId="3" applyNumberFormat="1" applyFont="1" applyFill="1" applyBorder="1" applyAlignment="1">
      <alignment horizontal="center" vertical="center"/>
    </xf>
    <xf numFmtId="180" fontId="5" fillId="0" borderId="44" xfId="3" applyNumberFormat="1" applyFont="1" applyFill="1" applyBorder="1" applyAlignment="1">
      <alignment horizontal="center" vertical="center"/>
    </xf>
    <xf numFmtId="177" fontId="18" fillId="0" borderId="44" xfId="3" applyNumberFormat="1" applyFont="1" applyFill="1" applyBorder="1" applyAlignment="1">
      <alignment horizontal="right" vertical="center"/>
    </xf>
    <xf numFmtId="177" fontId="5" fillId="0" borderId="44" xfId="3" applyNumberFormat="1" applyFont="1" applyFill="1" applyBorder="1" applyAlignment="1">
      <alignment horizontal="right" vertical="center"/>
    </xf>
    <xf numFmtId="177" fontId="5" fillId="0" borderId="45" xfId="3" applyNumberFormat="1" applyFont="1" applyFill="1" applyBorder="1" applyAlignment="1">
      <alignment horizontal="right" vertical="center"/>
    </xf>
    <xf numFmtId="10" fontId="5" fillId="0" borderId="43" xfId="0" applyNumberFormat="1" applyFont="1" applyBorder="1" applyAlignment="1">
      <alignment horizontal="right" vertical="center"/>
    </xf>
    <xf numFmtId="10" fontId="5" fillId="0" borderId="44" xfId="0" applyNumberFormat="1" applyFont="1" applyBorder="1" applyAlignment="1">
      <alignment horizontal="right" vertical="center"/>
    </xf>
    <xf numFmtId="10" fontId="5" fillId="0" borderId="57" xfId="0" applyNumberFormat="1" applyFont="1" applyBorder="1" applyAlignment="1">
      <alignment horizontal="right" vertical="center"/>
    </xf>
    <xf numFmtId="0" fontId="16" fillId="6" borderId="8" xfId="0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16" fillId="6" borderId="9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0" fontId="13" fillId="6" borderId="7" xfId="0" applyFont="1" applyFill="1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2" fillId="0" borderId="45" xfId="0" applyFont="1" applyBorder="1" applyAlignment="1">
      <alignment horizontal="center" vertical="center"/>
    </xf>
    <xf numFmtId="0" fontId="12" fillId="0" borderId="43" xfId="0" applyFont="1" applyBorder="1" applyAlignment="1">
      <alignment horizontal="left" vertical="center"/>
    </xf>
    <xf numFmtId="0" fontId="12" fillId="0" borderId="44" xfId="0" applyFont="1" applyBorder="1" applyAlignment="1">
      <alignment horizontal="left" vertical="center"/>
    </xf>
    <xf numFmtId="0" fontId="12" fillId="0" borderId="45" xfId="0" applyFont="1" applyBorder="1" applyAlignment="1">
      <alignment horizontal="left" vertical="center"/>
    </xf>
    <xf numFmtId="0" fontId="13" fillId="4" borderId="8" xfId="0" applyFont="1" applyFill="1" applyBorder="1" applyAlignment="1">
      <alignment horizontal="center" vertical="center"/>
    </xf>
    <xf numFmtId="0" fontId="13" fillId="4" borderId="40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177" fontId="17" fillId="4" borderId="8" xfId="1" applyNumberFormat="1" applyFont="1" applyFill="1" applyBorder="1" applyAlignment="1">
      <alignment horizontal="center" vertical="center"/>
    </xf>
    <xf numFmtId="177" fontId="17" fillId="4" borderId="40" xfId="1" applyNumberFormat="1" applyFont="1" applyFill="1" applyBorder="1" applyAlignment="1">
      <alignment horizontal="center" vertical="center"/>
    </xf>
    <xf numFmtId="0" fontId="16" fillId="11" borderId="37" xfId="0" applyFont="1" applyFill="1" applyBorder="1" applyAlignment="1">
      <alignment horizontal="center" vertical="center"/>
    </xf>
    <xf numFmtId="0" fontId="16" fillId="11" borderId="34" xfId="0" applyFont="1" applyFill="1" applyBorder="1" applyAlignment="1">
      <alignment horizontal="center" vertical="center"/>
    </xf>
    <xf numFmtId="179" fontId="16" fillId="11" borderId="39" xfId="0" applyNumberFormat="1" applyFont="1" applyFill="1" applyBorder="1" applyAlignment="1">
      <alignment horizontal="right" vertical="center"/>
    </xf>
    <xf numFmtId="179" fontId="16" fillId="11" borderId="36" xfId="0" applyNumberFormat="1" applyFont="1" applyFill="1" applyBorder="1" applyAlignment="1">
      <alignment horizontal="right" vertical="center"/>
    </xf>
    <xf numFmtId="179" fontId="16" fillId="11" borderId="17" xfId="0" applyNumberFormat="1" applyFont="1" applyFill="1" applyBorder="1" applyAlignment="1">
      <alignment horizontal="right" vertical="center"/>
    </xf>
    <xf numFmtId="179" fontId="16" fillId="11" borderId="16" xfId="0" applyNumberFormat="1" applyFont="1" applyFill="1" applyBorder="1" applyAlignment="1">
      <alignment horizontal="right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179" fontId="13" fillId="4" borderId="2" xfId="0" applyNumberFormat="1" applyFont="1" applyFill="1" applyBorder="1" applyAlignment="1">
      <alignment horizontal="right" vertical="center"/>
    </xf>
    <xf numFmtId="0" fontId="13" fillId="4" borderId="5" xfId="0" applyFont="1" applyFill="1" applyBorder="1" applyAlignment="1">
      <alignment horizontal="right" vertical="center"/>
    </xf>
    <xf numFmtId="177" fontId="13" fillId="4" borderId="2" xfId="1" applyNumberFormat="1" applyFont="1" applyFill="1" applyBorder="1" applyAlignment="1">
      <alignment vertical="center"/>
    </xf>
    <xf numFmtId="177" fontId="13" fillId="4" borderId="5" xfId="1" applyNumberFormat="1" applyFont="1" applyFill="1" applyBorder="1" applyAlignment="1">
      <alignment vertical="center"/>
    </xf>
    <xf numFmtId="179" fontId="13" fillId="4" borderId="8" xfId="0" applyNumberFormat="1" applyFont="1" applyFill="1" applyBorder="1" applyAlignment="1">
      <alignment horizontal="right" vertical="center"/>
    </xf>
    <xf numFmtId="179" fontId="13" fillId="4" borderId="9" xfId="0" applyNumberFormat="1" applyFont="1" applyFill="1" applyBorder="1" applyAlignment="1">
      <alignment horizontal="right" vertical="center"/>
    </xf>
    <xf numFmtId="179" fontId="16" fillId="0" borderId="17" xfId="0" applyNumberFormat="1" applyFont="1" applyBorder="1" applyAlignment="1">
      <alignment horizontal="right" vertical="center"/>
    </xf>
    <xf numFmtId="179" fontId="16" fillId="0" borderId="16" xfId="0" applyNumberFormat="1" applyFont="1" applyBorder="1" applyAlignment="1">
      <alignment horizontal="right" vertical="center"/>
    </xf>
    <xf numFmtId="0" fontId="15" fillId="11" borderId="21" xfId="0" applyFont="1" applyFill="1" applyBorder="1" applyAlignment="1">
      <alignment horizontal="center" vertical="center"/>
    </xf>
    <xf numFmtId="0" fontId="15" fillId="11" borderId="20" xfId="0" applyFont="1" applyFill="1" applyBorder="1" applyAlignment="1">
      <alignment horizontal="center" vertical="center"/>
    </xf>
    <xf numFmtId="0" fontId="16" fillId="11" borderId="32" xfId="0" applyFont="1" applyFill="1" applyBorder="1" applyAlignment="1">
      <alignment horizontal="center" vertical="center"/>
    </xf>
    <xf numFmtId="0" fontId="16" fillId="11" borderId="33" xfId="0" applyFont="1" applyFill="1" applyBorder="1" applyAlignment="1">
      <alignment horizontal="center" vertical="center"/>
    </xf>
    <xf numFmtId="0" fontId="16" fillId="11" borderId="19" xfId="0" applyFont="1" applyFill="1" applyBorder="1" applyAlignment="1">
      <alignment horizontal="center" vertical="center"/>
    </xf>
    <xf numFmtId="0" fontId="16" fillId="11" borderId="20" xfId="0" applyFont="1" applyFill="1" applyBorder="1" applyAlignment="1">
      <alignment horizontal="center" vertical="center"/>
    </xf>
    <xf numFmtId="0" fontId="16" fillId="11" borderId="35" xfId="0" applyFont="1" applyFill="1" applyBorder="1" applyAlignment="1">
      <alignment horizontal="center" vertical="center"/>
    </xf>
    <xf numFmtId="0" fontId="16" fillId="11" borderId="36" xfId="0" applyFont="1" applyFill="1" applyBorder="1" applyAlignment="1">
      <alignment horizontal="center" vertical="center"/>
    </xf>
    <xf numFmtId="179" fontId="28" fillId="11" borderId="19" xfId="0" applyNumberFormat="1" applyFont="1" applyFill="1" applyBorder="1" applyAlignment="1">
      <alignment horizontal="right" vertical="center"/>
    </xf>
    <xf numFmtId="179" fontId="28" fillId="11" borderId="22" xfId="0" applyNumberFormat="1" applyFont="1" applyFill="1" applyBorder="1" applyAlignment="1">
      <alignment horizontal="right" vertical="center"/>
    </xf>
    <xf numFmtId="177" fontId="16" fillId="11" borderId="29" xfId="1" applyNumberFormat="1" applyFont="1" applyFill="1" applyBorder="1" applyAlignment="1">
      <alignment vertical="center"/>
    </xf>
    <xf numFmtId="177" fontId="16" fillId="11" borderId="30" xfId="1" applyNumberFormat="1" applyFont="1" applyFill="1" applyBorder="1" applyAlignment="1">
      <alignment vertical="center"/>
    </xf>
    <xf numFmtId="0" fontId="16" fillId="11" borderId="25" xfId="0" applyFont="1" applyFill="1" applyBorder="1" applyAlignment="1">
      <alignment horizontal="center" vertical="center"/>
    </xf>
    <xf numFmtId="0" fontId="16" fillId="11" borderId="26" xfId="0" applyFont="1" applyFill="1" applyBorder="1" applyAlignment="1">
      <alignment horizontal="center" vertical="center"/>
    </xf>
    <xf numFmtId="179" fontId="13" fillId="4" borderId="7" xfId="0" applyNumberFormat="1" applyFont="1" applyFill="1" applyBorder="1" applyAlignment="1">
      <alignment horizontal="right" vertical="center"/>
    </xf>
    <xf numFmtId="0" fontId="16" fillId="0" borderId="26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179" fontId="28" fillId="0" borderId="19" xfId="0" applyNumberFormat="1" applyFont="1" applyBorder="1" applyAlignment="1">
      <alignment horizontal="right" vertical="center"/>
    </xf>
    <xf numFmtId="179" fontId="28" fillId="0" borderId="22" xfId="0" applyNumberFormat="1" applyFont="1" applyBorder="1" applyAlignment="1">
      <alignment horizontal="right" vertical="center"/>
    </xf>
    <xf numFmtId="177" fontId="16" fillId="0" borderId="19" xfId="1" applyNumberFormat="1" applyFont="1" applyFill="1" applyBorder="1" applyAlignment="1">
      <alignment vertical="center"/>
    </xf>
    <xf numFmtId="177" fontId="16" fillId="0" borderId="24" xfId="1" applyNumberFormat="1" applyFont="1" applyFill="1" applyBorder="1" applyAlignment="1">
      <alignment vertical="center"/>
    </xf>
    <xf numFmtId="179" fontId="16" fillId="0" borderId="25" xfId="0" applyNumberFormat="1" applyFont="1" applyBorder="1" applyAlignment="1">
      <alignment horizontal="right" vertical="center"/>
    </xf>
    <xf numFmtId="179" fontId="16" fillId="0" borderId="23" xfId="0" applyNumberFormat="1" applyFont="1" applyBorder="1" applyAlignment="1">
      <alignment horizontal="right" vertical="center"/>
    </xf>
    <xf numFmtId="0" fontId="16" fillId="11" borderId="28" xfId="0" applyFont="1" applyFill="1" applyBorder="1" applyAlignment="1">
      <alignment horizontal="center" vertical="center"/>
    </xf>
    <xf numFmtId="0" fontId="16" fillId="11" borderId="22" xfId="0" applyFont="1" applyFill="1" applyBorder="1" applyAlignment="1">
      <alignment horizontal="center" vertical="center"/>
    </xf>
    <xf numFmtId="0" fontId="16" fillId="11" borderId="23" xfId="0" applyFont="1" applyFill="1" applyBorder="1" applyAlignment="1">
      <alignment horizontal="center" vertical="center"/>
    </xf>
    <xf numFmtId="177" fontId="16" fillId="11" borderId="19" xfId="1" applyNumberFormat="1" applyFont="1" applyFill="1" applyBorder="1" applyAlignment="1">
      <alignment vertical="center"/>
    </xf>
    <xf numFmtId="177" fontId="16" fillId="11" borderId="24" xfId="1" applyNumberFormat="1" applyFont="1" applyFill="1" applyBorder="1" applyAlignment="1">
      <alignment vertical="center"/>
    </xf>
    <xf numFmtId="0" fontId="16" fillId="11" borderId="27" xfId="0" applyFont="1" applyFill="1" applyBorder="1" applyAlignment="1">
      <alignment horizontal="center" vertical="center"/>
    </xf>
    <xf numFmtId="179" fontId="16" fillId="11" borderId="25" xfId="0" applyNumberFormat="1" applyFont="1" applyFill="1" applyBorder="1" applyAlignment="1">
      <alignment horizontal="right" vertical="center"/>
    </xf>
    <xf numFmtId="179" fontId="16" fillId="11" borderId="23" xfId="0" applyNumberFormat="1" applyFont="1" applyFill="1" applyBorder="1" applyAlignment="1">
      <alignment horizontal="right" vertical="center"/>
    </xf>
    <xf numFmtId="0" fontId="16" fillId="0" borderId="19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21" xfId="0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179" fontId="16" fillId="0" borderId="47" xfId="0" applyNumberFormat="1" applyFont="1" applyBorder="1" applyAlignment="1">
      <alignment horizontal="right" vertical="center"/>
    </xf>
    <xf numFmtId="179" fontId="16" fillId="0" borderId="49" xfId="0" applyNumberFormat="1" applyFont="1" applyBorder="1" applyAlignment="1">
      <alignment horizontal="right" vertical="center"/>
    </xf>
    <xf numFmtId="179" fontId="28" fillId="11" borderId="10" xfId="0" applyNumberFormat="1" applyFont="1" applyFill="1" applyBorder="1" applyAlignment="1">
      <alignment horizontal="right" vertical="center"/>
    </xf>
    <xf numFmtId="179" fontId="28" fillId="11" borderId="14" xfId="0" applyNumberFormat="1" applyFont="1" applyFill="1" applyBorder="1" applyAlignment="1">
      <alignment horizontal="right" vertical="center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179" fontId="28" fillId="0" borderId="10" xfId="0" applyNumberFormat="1" applyFont="1" applyBorder="1" applyAlignment="1">
      <alignment horizontal="right" vertical="center"/>
    </xf>
    <xf numFmtId="179" fontId="28" fillId="0" borderId="16" xfId="0" applyNumberFormat="1" applyFont="1" applyBorder="1" applyAlignment="1">
      <alignment horizontal="right" vertical="center"/>
    </xf>
    <xf numFmtId="177" fontId="16" fillId="0" borderId="10" xfId="1" applyNumberFormat="1" applyFont="1" applyFill="1" applyBorder="1" applyAlignment="1">
      <alignment vertical="center"/>
    </xf>
    <xf numFmtId="177" fontId="16" fillId="0" borderId="16" xfId="1" applyNumberFormat="1" applyFont="1" applyFill="1" applyBorder="1" applyAlignment="1">
      <alignment vertical="center"/>
    </xf>
    <xf numFmtId="0" fontId="16" fillId="0" borderId="17" xfId="0" applyFont="1" applyBorder="1" applyAlignment="1">
      <alignment horizontal="center" vertical="center"/>
    </xf>
    <xf numFmtId="179" fontId="16" fillId="0" borderId="18" xfId="0" applyNumberFormat="1" applyFont="1" applyBorder="1" applyAlignment="1">
      <alignment horizontal="right" vertical="center"/>
    </xf>
    <xf numFmtId="179" fontId="16" fillId="0" borderId="15" xfId="0" applyNumberFormat="1" applyFont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4" fontId="26" fillId="0" borderId="0" xfId="0" applyNumberFormat="1" applyFont="1" applyAlignment="1">
      <alignment horizontal="left" vertical="center"/>
    </xf>
    <xf numFmtId="178" fontId="16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16" fillId="0" borderId="47" xfId="0" applyFont="1" applyBorder="1" applyAlignment="1">
      <alignment horizontal="center" vertical="center"/>
    </xf>
    <xf numFmtId="0" fontId="16" fillId="0" borderId="48" xfId="0" applyFont="1" applyBorder="1" applyAlignment="1">
      <alignment horizontal="center" vertical="center"/>
    </xf>
    <xf numFmtId="0" fontId="16" fillId="0" borderId="49" xfId="0" applyFont="1" applyBorder="1" applyAlignment="1">
      <alignment horizontal="center" vertical="center"/>
    </xf>
    <xf numFmtId="0" fontId="23" fillId="0" borderId="47" xfId="0" applyFont="1" applyBorder="1" applyAlignment="1">
      <alignment horizontal="center" vertical="center"/>
    </xf>
    <xf numFmtId="0" fontId="23" fillId="0" borderId="48" xfId="0" applyFont="1" applyBorder="1" applyAlignment="1">
      <alignment horizontal="center" vertical="center"/>
    </xf>
    <xf numFmtId="0" fontId="23" fillId="0" borderId="49" xfId="0" applyFont="1" applyBorder="1" applyAlignment="1">
      <alignment horizontal="center" vertical="center"/>
    </xf>
  </cellXfs>
  <cellStyles count="4">
    <cellStyle name="一般" xfId="0" builtinId="0"/>
    <cellStyle name="千分位" xfId="1" builtinId="3"/>
    <cellStyle name="千分位 2 2" xfId="3" xr:uid="{8C6289F4-F525-438B-AB44-CA2CFC1EC603}"/>
    <cellStyle name="好" xfId="2" builtinId="26"/>
  </cellStyles>
  <dxfs count="0"/>
  <tableStyles count="0" defaultTableStyle="TableStyleMedium2" defaultPivotStyle="PivotStyleLight16"/>
  <colors>
    <mruColors>
      <color rgb="FFFFF0D9"/>
      <color rgb="FFFFE2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7" Type="http://schemas.openxmlformats.org/officeDocument/2006/relationships/image" Target="../media/image15.jp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g"/><Relationship Id="rId2" Type="http://schemas.openxmlformats.org/officeDocument/2006/relationships/image" Target="../media/image17.jpeg"/><Relationship Id="rId1" Type="http://schemas.openxmlformats.org/officeDocument/2006/relationships/image" Target="../media/image16.jpeg"/><Relationship Id="rId6" Type="http://schemas.openxmlformats.org/officeDocument/2006/relationships/image" Target="../media/image21.jpeg"/><Relationship Id="rId5" Type="http://schemas.openxmlformats.org/officeDocument/2006/relationships/image" Target="../media/image20.jpeg"/><Relationship Id="rId4" Type="http://schemas.openxmlformats.org/officeDocument/2006/relationships/image" Target="../media/image1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2" Type="http://schemas.openxmlformats.org/officeDocument/2006/relationships/image" Target="../media/image23.jpg"/><Relationship Id="rId1" Type="http://schemas.openxmlformats.org/officeDocument/2006/relationships/image" Target="../media/image22.jpg"/><Relationship Id="rId6" Type="http://schemas.openxmlformats.org/officeDocument/2006/relationships/image" Target="../media/image27.jpeg"/><Relationship Id="rId5" Type="http://schemas.openxmlformats.org/officeDocument/2006/relationships/image" Target="../media/image26.jpe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jpeg"/><Relationship Id="rId3" Type="http://schemas.openxmlformats.org/officeDocument/2006/relationships/image" Target="../media/image32.jpeg"/><Relationship Id="rId7" Type="http://schemas.openxmlformats.org/officeDocument/2006/relationships/image" Target="../media/image36.jpeg"/><Relationship Id="rId2" Type="http://schemas.openxmlformats.org/officeDocument/2006/relationships/image" Target="../media/image31.jpg"/><Relationship Id="rId1" Type="http://schemas.openxmlformats.org/officeDocument/2006/relationships/image" Target="../media/image30.jpg"/><Relationship Id="rId6" Type="http://schemas.openxmlformats.org/officeDocument/2006/relationships/image" Target="../media/image35.jpeg"/><Relationship Id="rId5" Type="http://schemas.openxmlformats.org/officeDocument/2006/relationships/image" Target="../media/image34.jpeg"/><Relationship Id="rId4" Type="http://schemas.openxmlformats.org/officeDocument/2006/relationships/image" Target="../media/image33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eg"/><Relationship Id="rId3" Type="http://schemas.openxmlformats.org/officeDocument/2006/relationships/image" Target="../media/image40.jpeg"/><Relationship Id="rId7" Type="http://schemas.openxmlformats.org/officeDocument/2006/relationships/image" Target="../media/image44.jpeg"/><Relationship Id="rId2" Type="http://schemas.openxmlformats.org/officeDocument/2006/relationships/image" Target="../media/image39.jpeg"/><Relationship Id="rId1" Type="http://schemas.openxmlformats.org/officeDocument/2006/relationships/image" Target="../media/image38.jpeg"/><Relationship Id="rId6" Type="http://schemas.openxmlformats.org/officeDocument/2006/relationships/image" Target="../media/image43.jpeg"/><Relationship Id="rId5" Type="http://schemas.openxmlformats.org/officeDocument/2006/relationships/image" Target="../media/image42.jpeg"/><Relationship Id="rId4" Type="http://schemas.openxmlformats.org/officeDocument/2006/relationships/image" Target="../media/image41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jpeg"/><Relationship Id="rId3" Type="http://schemas.openxmlformats.org/officeDocument/2006/relationships/image" Target="../media/image48.jpeg"/><Relationship Id="rId7" Type="http://schemas.openxmlformats.org/officeDocument/2006/relationships/image" Target="../media/image52.jpeg"/><Relationship Id="rId2" Type="http://schemas.openxmlformats.org/officeDocument/2006/relationships/image" Target="../media/image47.jpeg"/><Relationship Id="rId1" Type="http://schemas.openxmlformats.org/officeDocument/2006/relationships/image" Target="../media/image46.jpeg"/><Relationship Id="rId6" Type="http://schemas.openxmlformats.org/officeDocument/2006/relationships/image" Target="../media/image51.jpeg"/><Relationship Id="rId5" Type="http://schemas.openxmlformats.org/officeDocument/2006/relationships/image" Target="../media/image50.jpeg"/><Relationship Id="rId4" Type="http://schemas.openxmlformats.org/officeDocument/2006/relationships/image" Target="../media/image49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jpg"/><Relationship Id="rId3" Type="http://schemas.openxmlformats.org/officeDocument/2006/relationships/image" Target="../media/image56.jpeg"/><Relationship Id="rId7" Type="http://schemas.openxmlformats.org/officeDocument/2006/relationships/image" Target="../media/image60.jpg"/><Relationship Id="rId2" Type="http://schemas.openxmlformats.org/officeDocument/2006/relationships/image" Target="../media/image55.jpeg"/><Relationship Id="rId1" Type="http://schemas.openxmlformats.org/officeDocument/2006/relationships/image" Target="../media/image54.jpeg"/><Relationship Id="rId6" Type="http://schemas.openxmlformats.org/officeDocument/2006/relationships/image" Target="../media/image59.jpg"/><Relationship Id="rId5" Type="http://schemas.openxmlformats.org/officeDocument/2006/relationships/image" Target="../media/image58.jpeg"/><Relationship Id="rId4" Type="http://schemas.openxmlformats.org/officeDocument/2006/relationships/image" Target="../media/image57.jp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jpeg"/><Relationship Id="rId3" Type="http://schemas.openxmlformats.org/officeDocument/2006/relationships/image" Target="../media/image64.jpeg"/><Relationship Id="rId7" Type="http://schemas.openxmlformats.org/officeDocument/2006/relationships/image" Target="../media/image68.jpeg"/><Relationship Id="rId2" Type="http://schemas.openxmlformats.org/officeDocument/2006/relationships/image" Target="../media/image63.jpeg"/><Relationship Id="rId1" Type="http://schemas.openxmlformats.org/officeDocument/2006/relationships/image" Target="../media/image62.jpeg"/><Relationship Id="rId6" Type="http://schemas.openxmlformats.org/officeDocument/2006/relationships/image" Target="../media/image67.jpeg"/><Relationship Id="rId5" Type="http://schemas.openxmlformats.org/officeDocument/2006/relationships/image" Target="../media/image66.jpeg"/><Relationship Id="rId4" Type="http://schemas.openxmlformats.org/officeDocument/2006/relationships/image" Target="../media/image65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jpeg"/><Relationship Id="rId3" Type="http://schemas.openxmlformats.org/officeDocument/2006/relationships/image" Target="../media/image72.jpeg"/><Relationship Id="rId7" Type="http://schemas.openxmlformats.org/officeDocument/2006/relationships/image" Target="../media/image76.jpeg"/><Relationship Id="rId2" Type="http://schemas.openxmlformats.org/officeDocument/2006/relationships/image" Target="../media/image71.jpeg"/><Relationship Id="rId1" Type="http://schemas.openxmlformats.org/officeDocument/2006/relationships/image" Target="../media/image70.jpeg"/><Relationship Id="rId6" Type="http://schemas.openxmlformats.org/officeDocument/2006/relationships/image" Target="../media/image75.jpeg"/><Relationship Id="rId5" Type="http://schemas.openxmlformats.org/officeDocument/2006/relationships/image" Target="../media/image74.jpeg"/><Relationship Id="rId4" Type="http://schemas.openxmlformats.org/officeDocument/2006/relationships/image" Target="../media/image7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jpeg"/><Relationship Id="rId3" Type="http://schemas.openxmlformats.org/officeDocument/2006/relationships/image" Target="../media/image80.jpeg"/><Relationship Id="rId7" Type="http://schemas.openxmlformats.org/officeDocument/2006/relationships/image" Target="../media/image76.jpeg"/><Relationship Id="rId2" Type="http://schemas.openxmlformats.org/officeDocument/2006/relationships/image" Target="../media/image79.jpeg"/><Relationship Id="rId1" Type="http://schemas.openxmlformats.org/officeDocument/2006/relationships/image" Target="../media/image78.jpeg"/><Relationship Id="rId6" Type="http://schemas.openxmlformats.org/officeDocument/2006/relationships/image" Target="../media/image83.jpeg"/><Relationship Id="rId5" Type="http://schemas.openxmlformats.org/officeDocument/2006/relationships/image" Target="../media/image82.jpeg"/><Relationship Id="rId4" Type="http://schemas.openxmlformats.org/officeDocument/2006/relationships/image" Target="../media/image81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jpeg"/><Relationship Id="rId3" Type="http://schemas.openxmlformats.org/officeDocument/2006/relationships/image" Target="../media/image72.jpeg"/><Relationship Id="rId7" Type="http://schemas.openxmlformats.org/officeDocument/2006/relationships/image" Target="../media/image76.jpeg"/><Relationship Id="rId2" Type="http://schemas.openxmlformats.org/officeDocument/2006/relationships/image" Target="../media/image84.jpg"/><Relationship Id="rId1" Type="http://schemas.openxmlformats.org/officeDocument/2006/relationships/image" Target="../media/image70.jpeg"/><Relationship Id="rId6" Type="http://schemas.openxmlformats.org/officeDocument/2006/relationships/image" Target="../media/image75.jpeg"/><Relationship Id="rId5" Type="http://schemas.openxmlformats.org/officeDocument/2006/relationships/image" Target="../media/image74.jpeg"/><Relationship Id="rId4" Type="http://schemas.openxmlformats.org/officeDocument/2006/relationships/image" Target="../media/image73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jpeg"/><Relationship Id="rId2" Type="http://schemas.openxmlformats.org/officeDocument/2006/relationships/image" Target="../media/image86.jpeg"/><Relationship Id="rId1" Type="http://schemas.openxmlformats.org/officeDocument/2006/relationships/image" Target="../media/image85.jpg"/><Relationship Id="rId6" Type="http://schemas.openxmlformats.org/officeDocument/2006/relationships/image" Target="../media/image89.jpeg"/><Relationship Id="rId5" Type="http://schemas.openxmlformats.org/officeDocument/2006/relationships/image" Target="../media/image25.jpg"/><Relationship Id="rId4" Type="http://schemas.openxmlformats.org/officeDocument/2006/relationships/image" Target="../media/image88.jp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jpeg"/><Relationship Id="rId3" Type="http://schemas.openxmlformats.org/officeDocument/2006/relationships/image" Target="../media/image92.jpeg"/><Relationship Id="rId7" Type="http://schemas.openxmlformats.org/officeDocument/2006/relationships/image" Target="../media/image77.jpeg"/><Relationship Id="rId2" Type="http://schemas.openxmlformats.org/officeDocument/2006/relationships/image" Target="../media/image91.jpeg"/><Relationship Id="rId1" Type="http://schemas.openxmlformats.org/officeDocument/2006/relationships/image" Target="../media/image90.jpeg"/><Relationship Id="rId6" Type="http://schemas.openxmlformats.org/officeDocument/2006/relationships/image" Target="../media/image95.jpeg"/><Relationship Id="rId5" Type="http://schemas.openxmlformats.org/officeDocument/2006/relationships/image" Target="../media/image94.jpeg"/><Relationship Id="rId4" Type="http://schemas.openxmlformats.org/officeDocument/2006/relationships/image" Target="../media/image93.jpe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jpg"/><Relationship Id="rId3" Type="http://schemas.openxmlformats.org/officeDocument/2006/relationships/image" Target="../media/image99.jpg"/><Relationship Id="rId7" Type="http://schemas.openxmlformats.org/officeDocument/2006/relationships/image" Target="../media/image103.jpeg"/><Relationship Id="rId2" Type="http://schemas.openxmlformats.org/officeDocument/2006/relationships/image" Target="../media/image98.jpg"/><Relationship Id="rId1" Type="http://schemas.openxmlformats.org/officeDocument/2006/relationships/image" Target="../media/image97.jpeg"/><Relationship Id="rId6" Type="http://schemas.openxmlformats.org/officeDocument/2006/relationships/image" Target="../media/image102.jpeg"/><Relationship Id="rId5" Type="http://schemas.openxmlformats.org/officeDocument/2006/relationships/image" Target="../media/image101.jpg"/><Relationship Id="rId4" Type="http://schemas.openxmlformats.org/officeDocument/2006/relationships/image" Target="../media/image100.jp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jpg"/><Relationship Id="rId3" Type="http://schemas.openxmlformats.org/officeDocument/2006/relationships/image" Target="../media/image107.jpg"/><Relationship Id="rId7" Type="http://schemas.openxmlformats.org/officeDocument/2006/relationships/image" Target="../media/image111.jpeg"/><Relationship Id="rId2" Type="http://schemas.openxmlformats.org/officeDocument/2006/relationships/image" Target="../media/image106.jpeg"/><Relationship Id="rId1" Type="http://schemas.openxmlformats.org/officeDocument/2006/relationships/image" Target="../media/image105.jpeg"/><Relationship Id="rId6" Type="http://schemas.openxmlformats.org/officeDocument/2006/relationships/image" Target="../media/image110.jpg"/><Relationship Id="rId5" Type="http://schemas.openxmlformats.org/officeDocument/2006/relationships/image" Target="../media/image109.jpeg"/><Relationship Id="rId4" Type="http://schemas.openxmlformats.org/officeDocument/2006/relationships/image" Target="../media/image108.jpe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jpg"/><Relationship Id="rId3" Type="http://schemas.openxmlformats.org/officeDocument/2006/relationships/image" Target="../media/image115.jpg"/><Relationship Id="rId7" Type="http://schemas.openxmlformats.org/officeDocument/2006/relationships/image" Target="../media/image88.jpg"/><Relationship Id="rId2" Type="http://schemas.openxmlformats.org/officeDocument/2006/relationships/image" Target="../media/image114.jpg"/><Relationship Id="rId1" Type="http://schemas.openxmlformats.org/officeDocument/2006/relationships/image" Target="../media/image113.jpg"/><Relationship Id="rId6" Type="http://schemas.openxmlformats.org/officeDocument/2006/relationships/image" Target="../media/image118.jpg"/><Relationship Id="rId5" Type="http://schemas.openxmlformats.org/officeDocument/2006/relationships/image" Target="../media/image117.jpg"/><Relationship Id="rId4" Type="http://schemas.openxmlformats.org/officeDocument/2006/relationships/image" Target="../media/image116.jp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7.jpeg"/><Relationship Id="rId3" Type="http://schemas.openxmlformats.org/officeDocument/2006/relationships/image" Target="../media/image122.jpeg"/><Relationship Id="rId7" Type="http://schemas.openxmlformats.org/officeDocument/2006/relationships/image" Target="../media/image126.jpeg"/><Relationship Id="rId2" Type="http://schemas.openxmlformats.org/officeDocument/2006/relationships/image" Target="../media/image121.jpeg"/><Relationship Id="rId1" Type="http://schemas.openxmlformats.org/officeDocument/2006/relationships/image" Target="../media/image120.jpeg"/><Relationship Id="rId6" Type="http://schemas.openxmlformats.org/officeDocument/2006/relationships/image" Target="../media/image125.jpeg"/><Relationship Id="rId5" Type="http://schemas.openxmlformats.org/officeDocument/2006/relationships/image" Target="../media/image124.jpeg"/><Relationship Id="rId4" Type="http://schemas.openxmlformats.org/officeDocument/2006/relationships/image" Target="../media/image123.jpe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5.jpeg"/><Relationship Id="rId3" Type="http://schemas.openxmlformats.org/officeDocument/2006/relationships/image" Target="../media/image130.jpeg"/><Relationship Id="rId7" Type="http://schemas.openxmlformats.org/officeDocument/2006/relationships/image" Target="../media/image134.jpeg"/><Relationship Id="rId2" Type="http://schemas.openxmlformats.org/officeDocument/2006/relationships/image" Target="../media/image129.jpeg"/><Relationship Id="rId1" Type="http://schemas.openxmlformats.org/officeDocument/2006/relationships/image" Target="../media/image128.jpeg"/><Relationship Id="rId6" Type="http://schemas.openxmlformats.org/officeDocument/2006/relationships/image" Target="../media/image133.jpeg"/><Relationship Id="rId5" Type="http://schemas.openxmlformats.org/officeDocument/2006/relationships/image" Target="../media/image132.jpeg"/><Relationship Id="rId4" Type="http://schemas.openxmlformats.org/officeDocument/2006/relationships/image" Target="../media/image131.jpe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jpg"/><Relationship Id="rId3" Type="http://schemas.openxmlformats.org/officeDocument/2006/relationships/image" Target="../media/image138.jpeg"/><Relationship Id="rId7" Type="http://schemas.openxmlformats.org/officeDocument/2006/relationships/image" Target="../media/image142.jpg"/><Relationship Id="rId2" Type="http://schemas.openxmlformats.org/officeDocument/2006/relationships/image" Target="../media/image137.jpeg"/><Relationship Id="rId1" Type="http://schemas.openxmlformats.org/officeDocument/2006/relationships/image" Target="../media/image136.jpeg"/><Relationship Id="rId6" Type="http://schemas.openxmlformats.org/officeDocument/2006/relationships/image" Target="../media/image141.jpeg"/><Relationship Id="rId5" Type="http://schemas.openxmlformats.org/officeDocument/2006/relationships/image" Target="../media/image140.jpeg"/><Relationship Id="rId4" Type="http://schemas.openxmlformats.org/officeDocument/2006/relationships/image" Target="../media/image139.jpe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jpeg"/><Relationship Id="rId3" Type="http://schemas.openxmlformats.org/officeDocument/2006/relationships/image" Target="../media/image146.jpeg"/><Relationship Id="rId7" Type="http://schemas.openxmlformats.org/officeDocument/2006/relationships/image" Target="../media/image150.jpeg"/><Relationship Id="rId2" Type="http://schemas.openxmlformats.org/officeDocument/2006/relationships/image" Target="../media/image145.jpg"/><Relationship Id="rId1" Type="http://schemas.openxmlformats.org/officeDocument/2006/relationships/image" Target="../media/image144.jpeg"/><Relationship Id="rId6" Type="http://schemas.openxmlformats.org/officeDocument/2006/relationships/image" Target="../media/image149.jpeg"/><Relationship Id="rId5" Type="http://schemas.openxmlformats.org/officeDocument/2006/relationships/image" Target="../media/image148.jpeg"/><Relationship Id="rId4" Type="http://schemas.openxmlformats.org/officeDocument/2006/relationships/image" Target="../media/image147.jpe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9.jpeg"/><Relationship Id="rId3" Type="http://schemas.openxmlformats.org/officeDocument/2006/relationships/image" Target="../media/image154.jpeg"/><Relationship Id="rId7" Type="http://schemas.openxmlformats.org/officeDocument/2006/relationships/image" Target="../media/image158.jpeg"/><Relationship Id="rId2" Type="http://schemas.openxmlformats.org/officeDocument/2006/relationships/image" Target="../media/image153.jpeg"/><Relationship Id="rId1" Type="http://schemas.openxmlformats.org/officeDocument/2006/relationships/image" Target="../media/image152.jpeg"/><Relationship Id="rId6" Type="http://schemas.openxmlformats.org/officeDocument/2006/relationships/image" Target="../media/image157.jpeg"/><Relationship Id="rId5" Type="http://schemas.openxmlformats.org/officeDocument/2006/relationships/image" Target="../media/image156.jpeg"/><Relationship Id="rId4" Type="http://schemas.openxmlformats.org/officeDocument/2006/relationships/image" Target="../media/image155.jpe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7.jpg"/><Relationship Id="rId3" Type="http://schemas.openxmlformats.org/officeDocument/2006/relationships/image" Target="../media/image162.jpeg"/><Relationship Id="rId7" Type="http://schemas.openxmlformats.org/officeDocument/2006/relationships/image" Target="../media/image166.jpeg"/><Relationship Id="rId2" Type="http://schemas.openxmlformats.org/officeDocument/2006/relationships/image" Target="../media/image161.jpeg"/><Relationship Id="rId1" Type="http://schemas.openxmlformats.org/officeDocument/2006/relationships/image" Target="../media/image160.jpeg"/><Relationship Id="rId6" Type="http://schemas.openxmlformats.org/officeDocument/2006/relationships/image" Target="../media/image165.jpg"/><Relationship Id="rId5" Type="http://schemas.openxmlformats.org/officeDocument/2006/relationships/image" Target="../media/image164.jpg"/><Relationship Id="rId4" Type="http://schemas.openxmlformats.org/officeDocument/2006/relationships/image" Target="../media/image16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E52F31CB-0F69-4C04-9A88-64E141654AA0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84B1642E-7949-4E62-8016-5DFBE0FCA17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56CDAC1A-BCD5-4BD0-B3F1-3E3BF488169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05E9F80C-4AFB-4CA8-80BA-6823F5B92FBE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848C64F3-BF71-47A4-90EC-744D80696441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DAD6BF83-191D-4A88-8B9B-8CDD4869D060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43C82940-7EDD-41DF-A01D-371E82288D8B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17C6E7D3-DDA1-4D74-A1A1-816F27CBC669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1D7A1162-B448-4477-B8FD-F7BECA2CEE3B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80210</xdr:rowOff>
    </xdr:from>
    <xdr:ext cx="4692317" cy="2667000"/>
    <xdr:pic>
      <xdr:nvPicPr>
        <xdr:cNvPr id="11" name="圖片 10">
          <a:extLst>
            <a:ext uri="{FF2B5EF4-FFF2-40B4-BE49-F238E27FC236}">
              <a16:creationId xmlns:a16="http://schemas.microsoft.com/office/drawing/2014/main" id="{6B8E3DBC-AA5D-46EF-BD89-51AF62B1A6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4" t="50481" r="214" b="6881"/>
        <a:stretch/>
      </xdr:blipFill>
      <xdr:spPr>
        <a:xfrm>
          <a:off x="5394157" y="18769263"/>
          <a:ext cx="4692317" cy="2667000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67183526-6B9E-49FC-852C-679EC5E19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09" b="9709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80212</xdr:rowOff>
    </xdr:from>
    <xdr:ext cx="4662236" cy="2695574"/>
    <xdr:pic>
      <xdr:nvPicPr>
        <xdr:cNvPr id="13" name="圖片 12">
          <a:extLst>
            <a:ext uri="{FF2B5EF4-FFF2-40B4-BE49-F238E27FC236}">
              <a16:creationId xmlns:a16="http://schemas.microsoft.com/office/drawing/2014/main" id="{BC62266E-14F7-417C-995A-2959997D6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464" b="11464"/>
        <a:stretch/>
      </xdr:blipFill>
      <xdr:spPr>
        <a:xfrm>
          <a:off x="240632" y="22188238"/>
          <a:ext cx="4662236" cy="2695574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20A06CC8-87E9-457E-8F97-2F9364355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74C74A5E-DD42-4C67-B55B-A6A96FDD9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03" b="11603"/>
        <a:stretch/>
      </xdr:blipFill>
      <xdr:spPr>
        <a:xfrm>
          <a:off x="270711" y="25627263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1997F9FD-3438-4462-B934-C90D8012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995" b="28995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DC694FA4-709C-4F6F-A52B-05635AB0C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147" b="28147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70183</xdr:rowOff>
    </xdr:from>
    <xdr:ext cx="4612105" cy="2707107"/>
    <xdr:pic>
      <xdr:nvPicPr>
        <xdr:cNvPr id="18" name="圖片 17">
          <a:extLst>
            <a:ext uri="{FF2B5EF4-FFF2-40B4-BE49-F238E27FC236}">
              <a16:creationId xmlns:a16="http://schemas.microsoft.com/office/drawing/2014/main" id="{7D95BB74-C08C-485B-AE4F-9EB522702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984" b="27984"/>
        <a:stretch/>
      </xdr:blipFill>
      <xdr:spPr>
        <a:xfrm>
          <a:off x="5514474" y="29016157"/>
          <a:ext cx="4612105" cy="270710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65DBCDBA-FF47-4726-915B-CB867A80A28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B1C935DF-35DF-4215-93E7-04E3284F539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5379D514-E2C5-43D0-A5D7-D217F2A9682C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811E65E1-AC45-4B32-997E-9A6A88A9BB7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CBE6B381-5D67-468F-AD5F-DDB42A12D28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E3802F68-06A3-4075-8D1C-E2C4670FEE4C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EE303565-04D1-4D46-B9EC-14D04B6A526A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E4CE8470-7393-4746-9BD5-EA1F8CC3479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8BF1B0A3-D898-48C7-B7AB-1E91A33DA770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80210</xdr:rowOff>
    </xdr:from>
    <xdr:ext cx="4692317" cy="2667000"/>
    <xdr:pic>
      <xdr:nvPicPr>
        <xdr:cNvPr id="11" name="圖片 10">
          <a:extLst>
            <a:ext uri="{FF2B5EF4-FFF2-40B4-BE49-F238E27FC236}">
              <a16:creationId xmlns:a16="http://schemas.microsoft.com/office/drawing/2014/main" id="{CCA73FC7-828E-4CEC-AAC0-C9AEE488ED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4" t="23511" r="214" b="723"/>
        <a:stretch/>
      </xdr:blipFill>
      <xdr:spPr>
        <a:xfrm>
          <a:off x="5394157" y="18769263"/>
          <a:ext cx="4692317" cy="2667000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4896182A-C703-4C64-B1CA-23553D998C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" t="18097" r="-225" b="1321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80212</xdr:rowOff>
    </xdr:from>
    <xdr:ext cx="4662236" cy="2695574"/>
    <xdr:pic>
      <xdr:nvPicPr>
        <xdr:cNvPr id="13" name="圖片 12">
          <a:extLst>
            <a:ext uri="{FF2B5EF4-FFF2-40B4-BE49-F238E27FC236}">
              <a16:creationId xmlns:a16="http://schemas.microsoft.com/office/drawing/2014/main" id="{57C0B9C1-5EDA-4A7D-9E9B-47BDFAA34C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331" b="8597"/>
        <a:stretch/>
      </xdr:blipFill>
      <xdr:spPr>
        <a:xfrm>
          <a:off x="240632" y="22188238"/>
          <a:ext cx="4662236" cy="2695574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B2D8A097-ACE9-41FB-B53F-342E6737C1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" t="23620" r="-211" b="1730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54301560-3880-4034-B76C-2285168F0C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" t="21166" r="-217" b="2040"/>
        <a:stretch/>
      </xdr:blipFill>
      <xdr:spPr>
        <a:xfrm>
          <a:off x="270711" y="25627263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AC2E5370-8024-425F-8D9F-E3246A3D20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339" b="2010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72607740-02A5-4599-92AD-AE3F65D4E3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21" t="228" r="221" b="56066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2D5BFEC5-59D0-428B-80A5-75B356D248A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0EFF449A-5CE9-4C94-B4E9-C072A6042DF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A39BCEA5-578D-470C-AD67-006E874E980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E34E45BD-9E93-4DAE-8091-A30C33EAD233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B29CD16D-8CAD-4537-A8C6-84BEFCF1A76C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CFC5A67A-71E4-4831-9AB6-672493C2D27B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BB4B1D93-DDDB-4B43-BF14-7D5520503F2A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277EA1D6-948C-47A1-BD6E-D18FAFB2B0F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111E510D-3887-4892-B599-0A2978CC6A5B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80210</xdr:rowOff>
    </xdr:from>
    <xdr:ext cx="4692317" cy="2667000"/>
    <xdr:pic>
      <xdr:nvPicPr>
        <xdr:cNvPr id="11" name="圖片 10">
          <a:extLst>
            <a:ext uri="{FF2B5EF4-FFF2-40B4-BE49-F238E27FC236}">
              <a16:creationId xmlns:a16="http://schemas.microsoft.com/office/drawing/2014/main" id="{47504179-36C7-4A0A-B67A-64C220D0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117" b="12117"/>
        <a:stretch/>
      </xdr:blipFill>
      <xdr:spPr>
        <a:xfrm>
          <a:off x="5394157" y="18769263"/>
          <a:ext cx="4692317" cy="2667000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62EC66F9-4280-47D3-A3D7-4E706D5AC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09" b="9709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80212</xdr:rowOff>
    </xdr:from>
    <xdr:ext cx="4662236" cy="2695574"/>
    <xdr:pic>
      <xdr:nvPicPr>
        <xdr:cNvPr id="13" name="圖片 12">
          <a:extLst>
            <a:ext uri="{FF2B5EF4-FFF2-40B4-BE49-F238E27FC236}">
              <a16:creationId xmlns:a16="http://schemas.microsoft.com/office/drawing/2014/main" id="{C6344535-4DA1-40E6-953C-466825564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314" b="28314"/>
        <a:stretch/>
      </xdr:blipFill>
      <xdr:spPr>
        <a:xfrm>
          <a:off x="240632" y="22188238"/>
          <a:ext cx="4662236" cy="2695574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B75BB98E-CF1B-4AF8-9F4C-58DBE532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D7FFE60A-D52C-4A5C-AF06-DAB02C0B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03" b="11603"/>
        <a:stretch/>
      </xdr:blipFill>
      <xdr:spPr>
        <a:xfrm>
          <a:off x="270711" y="25627263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D3CEDA5B-8801-40D8-B56E-7CC2C89C8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651B6D85-BAF1-4C55-B0CF-7F1DD34EB6D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1BFC8995-8206-41A6-870D-EC782305223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5A80C2A8-D2CE-4850-853E-FDF7BA89C32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97ACE53A-0A7D-421C-A607-859B8F36A57C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E67421A9-981C-4148-85D7-CE30FE69B76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51CB0C3A-194B-414E-89B7-5A7B51B306A9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52571979-9428-4F3F-A25C-7F377972F0F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E9C63E96-1AEE-4EF9-B21B-3091FFFF3C9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3428F792-7AA4-4B1F-A003-2147AF97958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80210</xdr:rowOff>
    </xdr:from>
    <xdr:ext cx="4692317" cy="2667000"/>
    <xdr:pic>
      <xdr:nvPicPr>
        <xdr:cNvPr id="11" name="圖片 10">
          <a:extLst>
            <a:ext uri="{FF2B5EF4-FFF2-40B4-BE49-F238E27FC236}">
              <a16:creationId xmlns:a16="http://schemas.microsoft.com/office/drawing/2014/main" id="{E2A099BB-A04C-4CCA-86C6-A7052D685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117" b="12117"/>
        <a:stretch/>
      </xdr:blipFill>
      <xdr:spPr>
        <a:xfrm>
          <a:off x="5394157" y="18769263"/>
          <a:ext cx="4692317" cy="2667000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6872736B-F3A3-4F7A-9FEE-EE580353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09" b="9709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80212</xdr:rowOff>
    </xdr:from>
    <xdr:ext cx="4662236" cy="2695574"/>
    <xdr:pic>
      <xdr:nvPicPr>
        <xdr:cNvPr id="13" name="圖片 12">
          <a:extLst>
            <a:ext uri="{FF2B5EF4-FFF2-40B4-BE49-F238E27FC236}">
              <a16:creationId xmlns:a16="http://schemas.microsoft.com/office/drawing/2014/main" id="{DDD6FB66-1F96-42A4-A778-29E0AA9C7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464" b="11464"/>
        <a:stretch/>
      </xdr:blipFill>
      <xdr:spPr>
        <a:xfrm>
          <a:off x="240632" y="22188238"/>
          <a:ext cx="4662236" cy="2695574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E176A840-D2A2-42B6-8AA0-CF7A56C1D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C971F5A4-D5CB-4852-9CA5-870BE56A6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03" b="11603"/>
        <a:stretch/>
      </xdr:blipFill>
      <xdr:spPr>
        <a:xfrm>
          <a:off x="270711" y="25627263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A1ADF6FA-DA15-4FD4-A0E3-D3DC0CDDD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6520CFAA-1134-42D7-8EDB-BA67F2C67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68" b="11168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70183</xdr:rowOff>
    </xdr:from>
    <xdr:ext cx="4612105" cy="2707107"/>
    <xdr:pic>
      <xdr:nvPicPr>
        <xdr:cNvPr id="18" name="圖片 17">
          <a:extLst>
            <a:ext uri="{FF2B5EF4-FFF2-40B4-BE49-F238E27FC236}">
              <a16:creationId xmlns:a16="http://schemas.microsoft.com/office/drawing/2014/main" id="{E2ED9359-94CC-49D1-87F0-679307DB2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4" r="1034"/>
        <a:stretch/>
      </xdr:blipFill>
      <xdr:spPr>
        <a:xfrm>
          <a:off x="5514474" y="29016157"/>
          <a:ext cx="4612105" cy="270710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D80459D8-D99F-4019-9EA7-4D9025F3CAC5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3D595461-698C-4F33-A72D-9C13FDDC265C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FB5B412F-08B3-4DAD-A8A5-4C7AF66EFFB3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1F56523B-D055-4469-8C25-11245C70B7B1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94E8A763-1BFC-474B-925D-B8B9C2762645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A847CAE8-12AF-4D60-B955-195FD3047F0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8132C708-B7F5-4CD9-ADA9-5AB2BB187565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C796077C-BAD8-4ACC-9DDC-E92FC442F7B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F6B73CDB-694E-4B09-B37A-58E95361CF43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80210</xdr:rowOff>
    </xdr:from>
    <xdr:ext cx="4692317" cy="2667000"/>
    <xdr:pic>
      <xdr:nvPicPr>
        <xdr:cNvPr id="11" name="圖片 10">
          <a:extLst>
            <a:ext uri="{FF2B5EF4-FFF2-40B4-BE49-F238E27FC236}">
              <a16:creationId xmlns:a16="http://schemas.microsoft.com/office/drawing/2014/main" id="{B6DA9D78-1840-40DD-8C99-077882215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117" b="12117"/>
        <a:stretch/>
      </xdr:blipFill>
      <xdr:spPr>
        <a:xfrm>
          <a:off x="5394157" y="18769263"/>
          <a:ext cx="4692317" cy="2667000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E561C2DF-425C-4B82-AF1E-CCC383B68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09" b="9709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80212</xdr:rowOff>
    </xdr:from>
    <xdr:ext cx="4662236" cy="2695574"/>
    <xdr:pic>
      <xdr:nvPicPr>
        <xdr:cNvPr id="13" name="圖片 12">
          <a:extLst>
            <a:ext uri="{FF2B5EF4-FFF2-40B4-BE49-F238E27FC236}">
              <a16:creationId xmlns:a16="http://schemas.microsoft.com/office/drawing/2014/main" id="{4003A6A0-C346-4167-8D4B-000992498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464" b="11464"/>
        <a:stretch/>
      </xdr:blipFill>
      <xdr:spPr>
        <a:xfrm>
          <a:off x="240632" y="22188238"/>
          <a:ext cx="4662236" cy="2695574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B7BBD4BB-A38A-476F-95AD-3D20400CE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B1F9CE5A-1775-4D91-85B1-435AA4032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03" b="11603"/>
        <a:stretch/>
      </xdr:blipFill>
      <xdr:spPr>
        <a:xfrm>
          <a:off x="270711" y="25627263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103FF764-F508-4FC6-AF05-EF00D2735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F8F63BED-5831-4F07-92C0-A228A4FED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68" b="11168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70183</xdr:rowOff>
    </xdr:from>
    <xdr:ext cx="4612105" cy="2707107"/>
    <xdr:pic>
      <xdr:nvPicPr>
        <xdr:cNvPr id="18" name="圖片 17">
          <a:extLst>
            <a:ext uri="{FF2B5EF4-FFF2-40B4-BE49-F238E27FC236}">
              <a16:creationId xmlns:a16="http://schemas.microsoft.com/office/drawing/2014/main" id="{50851CE4-5DF8-4728-BEB9-5A10BEB52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78" b="10878"/>
        <a:stretch/>
      </xdr:blipFill>
      <xdr:spPr>
        <a:xfrm>
          <a:off x="5514474" y="29016157"/>
          <a:ext cx="4612105" cy="270710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0CF43C8D-CF9C-4273-99EC-6BE09107854A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1A4B2408-900A-412B-A852-2E021C81667B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1E2DB1BF-CB7C-45AD-9D61-A1780B59D265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36DDE7EC-8FB8-4CA4-A0DC-305B98BCD5B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2725DD37-E0AE-4707-ADE9-9C2C2F469FE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180EE1CC-5AEF-4EA6-9CDC-DA7DC289FB0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B05702FD-895B-499E-B496-3735EF30A11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E16F1428-7C16-4607-8F19-1756FD3A544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5241CD2F-8EC7-406B-B92F-8B8AC2EBC65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80210</xdr:rowOff>
    </xdr:from>
    <xdr:ext cx="4692317" cy="2667000"/>
    <xdr:pic>
      <xdr:nvPicPr>
        <xdr:cNvPr id="11" name="圖片 10">
          <a:extLst>
            <a:ext uri="{FF2B5EF4-FFF2-40B4-BE49-F238E27FC236}">
              <a16:creationId xmlns:a16="http://schemas.microsoft.com/office/drawing/2014/main" id="{D5D96404-3D72-4198-8157-7183785B82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4" t="24365" r="214" b="-131"/>
        <a:stretch/>
      </xdr:blipFill>
      <xdr:spPr>
        <a:xfrm>
          <a:off x="5394157" y="18769263"/>
          <a:ext cx="4692317" cy="2667000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28F5F6FD-4B7D-4419-B2E2-6DBCFB22D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97" b="1621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90236</xdr:rowOff>
    </xdr:from>
    <xdr:ext cx="4662236" cy="2685549"/>
    <xdr:pic>
      <xdr:nvPicPr>
        <xdr:cNvPr id="13" name="圖片 12">
          <a:extLst>
            <a:ext uri="{FF2B5EF4-FFF2-40B4-BE49-F238E27FC236}">
              <a16:creationId xmlns:a16="http://schemas.microsoft.com/office/drawing/2014/main" id="{0E12B299-2EFB-48E9-8943-64335487FB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" t="15477" r="-215" b="1431"/>
        <a:stretch/>
      </xdr:blipFill>
      <xdr:spPr>
        <a:xfrm>
          <a:off x="240632" y="22198262"/>
          <a:ext cx="4662236" cy="2685549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FB8AEF22-3C13-4E31-9189-5BC82CB56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9C158D85-3854-4D6A-9068-DD2D4DB50C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35" b="15370"/>
        <a:stretch/>
      </xdr:blipFill>
      <xdr:spPr>
        <a:xfrm>
          <a:off x="270711" y="25627263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DCAAC60D-DCDA-443E-B630-871BE5BA0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2" b="222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DDB12173-2670-4FCB-82B5-83A596483A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443" t="-349" r="443" b="22685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70183</xdr:rowOff>
    </xdr:from>
    <xdr:ext cx="4612105" cy="2707107"/>
    <xdr:pic>
      <xdr:nvPicPr>
        <xdr:cNvPr id="18" name="圖片 17">
          <a:extLst>
            <a:ext uri="{FF2B5EF4-FFF2-40B4-BE49-F238E27FC236}">
              <a16:creationId xmlns:a16="http://schemas.microsoft.com/office/drawing/2014/main" id="{88FE9F85-9C95-4C7C-91D4-9752766DA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78" b="10878"/>
        <a:stretch/>
      </xdr:blipFill>
      <xdr:spPr>
        <a:xfrm>
          <a:off x="5514474" y="29016157"/>
          <a:ext cx="4612105" cy="270710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5E27671D-7231-45A1-8C42-61D2216BA01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5F912D5C-DF49-421A-B4F4-C547DBE90481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A2EC245D-A85B-42BA-AD97-646B8B15D503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6645B095-2D0B-46AB-8675-7144E8808B87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86C1FDEF-8CFC-4986-A36E-43386641F4A1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F7CCB669-E2DB-4FAC-B4F0-CA91B111FA6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D235E8DF-7D06-4CAE-85F4-04BC34C34ED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1037E47D-DE90-4A59-A252-736750C68BDC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720C2EA9-B6CA-45D9-9396-CF0007C0DCCC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80210</xdr:rowOff>
    </xdr:from>
    <xdr:ext cx="4692317" cy="2667000"/>
    <xdr:pic>
      <xdr:nvPicPr>
        <xdr:cNvPr id="11" name="圖片 10">
          <a:extLst>
            <a:ext uri="{FF2B5EF4-FFF2-40B4-BE49-F238E27FC236}">
              <a16:creationId xmlns:a16="http://schemas.microsoft.com/office/drawing/2014/main" id="{60B49E8F-DE5D-43DC-A2C1-BACA170BD1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1" r="-117"/>
        <a:stretch/>
      </xdr:blipFill>
      <xdr:spPr>
        <a:xfrm>
          <a:off x="5394157" y="18769263"/>
          <a:ext cx="4692317" cy="2667000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90F17A55-2826-4697-A6C2-15905B2AAD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00" t="-743" r="48" b="743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90236</xdr:rowOff>
    </xdr:from>
    <xdr:ext cx="4662236" cy="2685549"/>
    <xdr:pic>
      <xdr:nvPicPr>
        <xdr:cNvPr id="13" name="圖片 12">
          <a:extLst>
            <a:ext uri="{FF2B5EF4-FFF2-40B4-BE49-F238E27FC236}">
              <a16:creationId xmlns:a16="http://schemas.microsoft.com/office/drawing/2014/main" id="{300B1260-1D46-49BB-BDF8-52518B1CC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4" r="1174"/>
        <a:stretch/>
      </xdr:blipFill>
      <xdr:spPr>
        <a:xfrm>
          <a:off x="240632" y="22198262"/>
          <a:ext cx="4662236" cy="2685549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2F5A598F-8CD9-4B2A-83D8-A3B2B0A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2" b="222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7A77330A-7B25-4E8E-90D8-E008F894E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9" r="1179"/>
        <a:stretch/>
      </xdr:blipFill>
      <xdr:spPr>
        <a:xfrm>
          <a:off x="270711" y="25627263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4B1C90E5-AF52-4321-854C-8A8EF4519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2" b="222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17E720BA-9A4B-4091-8B06-55E45C58F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6" r="1726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70183</xdr:rowOff>
    </xdr:from>
    <xdr:ext cx="4612105" cy="2707107"/>
    <xdr:pic>
      <xdr:nvPicPr>
        <xdr:cNvPr id="18" name="圖片 17">
          <a:extLst>
            <a:ext uri="{FF2B5EF4-FFF2-40B4-BE49-F238E27FC236}">
              <a16:creationId xmlns:a16="http://schemas.microsoft.com/office/drawing/2014/main" id="{2B193162-1B39-47E6-A106-735FAE65C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" r="2083"/>
        <a:stretch/>
      </xdr:blipFill>
      <xdr:spPr>
        <a:xfrm>
          <a:off x="5514474" y="29016157"/>
          <a:ext cx="4612105" cy="270710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51BB2EDF-B377-462B-9601-814C452855EC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BAD27ED5-78FD-4F65-86B3-CFA9C6EECD3E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6F96B7B8-6002-4ACC-B42D-C626BC352B10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672DA159-2A43-451E-9451-1FE177FE8791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86E955FE-279A-4C6C-B370-4579EEFE990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B9F04E34-C1DD-46BA-A75A-9CC53AC17FAB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270C21D8-8C47-4BDA-BFD6-21B02848E465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94B9C0B4-604A-47DF-B528-A31026959E3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C17E90FE-EB7E-4658-AE56-3C58B686A21C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280736</xdr:colOff>
      <xdr:row>89</xdr:row>
      <xdr:rowOff>140368</xdr:rowOff>
    </xdr:from>
    <xdr:ext cx="4692317" cy="2667000"/>
    <xdr:pic>
      <xdr:nvPicPr>
        <xdr:cNvPr id="11" name="圖片 10">
          <a:extLst>
            <a:ext uri="{FF2B5EF4-FFF2-40B4-BE49-F238E27FC236}">
              <a16:creationId xmlns:a16="http://schemas.microsoft.com/office/drawing/2014/main" id="{A18F5E46-EA5D-4AA4-8741-C6C1011D3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117" b="12117"/>
        <a:stretch/>
      </xdr:blipFill>
      <xdr:spPr>
        <a:xfrm>
          <a:off x="5404183" y="18829421"/>
          <a:ext cx="4692317" cy="2667000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BEDD2D8B-16D6-40EE-85FE-BAFE640938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695" b="722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90236</xdr:rowOff>
    </xdr:from>
    <xdr:ext cx="4662236" cy="2685549"/>
    <xdr:pic>
      <xdr:nvPicPr>
        <xdr:cNvPr id="13" name="圖片 12">
          <a:extLst>
            <a:ext uri="{FF2B5EF4-FFF2-40B4-BE49-F238E27FC236}">
              <a16:creationId xmlns:a16="http://schemas.microsoft.com/office/drawing/2014/main" id="{DCF9224D-8274-41B4-82C2-90096A180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07" b="11607"/>
        <a:stretch/>
      </xdr:blipFill>
      <xdr:spPr>
        <a:xfrm>
          <a:off x="240632" y="22198262"/>
          <a:ext cx="4662236" cy="2685549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AD77C82C-D19F-454B-8BFE-ADE679B934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1" t="20756" r="211" b="37196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0E7C90D0-A988-409B-8C6B-DF9490D0A0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" t="301" r="-217" b="22905"/>
        <a:stretch/>
      </xdr:blipFill>
      <xdr:spPr>
        <a:xfrm>
          <a:off x="270711" y="25627263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16D395CC-CB2B-4A75-A4EC-B385478CE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8FF3F2A3-5C43-4389-B840-E80640896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6" r="1726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70183</xdr:rowOff>
    </xdr:from>
    <xdr:ext cx="4612105" cy="2707107"/>
    <xdr:pic>
      <xdr:nvPicPr>
        <xdr:cNvPr id="18" name="圖片 17">
          <a:extLst>
            <a:ext uri="{FF2B5EF4-FFF2-40B4-BE49-F238E27FC236}">
              <a16:creationId xmlns:a16="http://schemas.microsoft.com/office/drawing/2014/main" id="{940EC013-B65E-47DF-8E5E-21FA99098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78" b="10878"/>
        <a:stretch/>
      </xdr:blipFill>
      <xdr:spPr>
        <a:xfrm>
          <a:off x="5514474" y="29016157"/>
          <a:ext cx="4612105" cy="270710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BEA216CA-9C4C-448D-91DE-C633EB1EC4FA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EDF986EF-4029-4DA4-B994-93CEA75CAFAA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0A9B82AB-12F4-4A03-83DB-D71EBA5E28A7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0629EA82-097C-453B-AAEC-67ACAEDA5F2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5CDA6E46-9A2D-41C4-85C0-CDF126ECE51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C8D9B12F-15FD-4996-9B53-9E2C95098955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FA73CA77-D9A6-404A-8ACD-9581A9EE201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43BB0748-8B98-4F6E-AD90-84B96DC15419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D594749D-6720-45FC-BBD8-895A5279FB2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56974"/>
    <xdr:pic>
      <xdr:nvPicPr>
        <xdr:cNvPr id="11" name="圖片 10">
          <a:extLst>
            <a:ext uri="{FF2B5EF4-FFF2-40B4-BE49-F238E27FC236}">
              <a16:creationId xmlns:a16="http://schemas.microsoft.com/office/drawing/2014/main" id="{8804C018-B0EA-4BB5-A71E-2E449EC00A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7" t="15535" r="-427" b="1863"/>
        <a:stretch/>
      </xdr:blipFill>
      <xdr:spPr>
        <a:xfrm>
          <a:off x="5394157" y="18779289"/>
          <a:ext cx="4692317" cy="2656974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A324DBE1-459E-4E2C-AC90-C2082A982B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97" b="1921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90236</xdr:rowOff>
    </xdr:from>
    <xdr:ext cx="4662236" cy="2685549"/>
    <xdr:pic>
      <xdr:nvPicPr>
        <xdr:cNvPr id="13" name="圖片 12">
          <a:extLst>
            <a:ext uri="{FF2B5EF4-FFF2-40B4-BE49-F238E27FC236}">
              <a16:creationId xmlns:a16="http://schemas.microsoft.com/office/drawing/2014/main" id="{F2B1DF4E-7107-4485-B3E7-4FB32FEA16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74" b="140"/>
        <a:stretch/>
      </xdr:blipFill>
      <xdr:spPr>
        <a:xfrm>
          <a:off x="240632" y="22198262"/>
          <a:ext cx="4662236" cy="2685549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F6B7BCB0-A116-4922-97C0-6A94A6CBA0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" t="23901" r="-211" b="1449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C23506F1-32D3-4E7C-965C-4F47E8D3E1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5" t="19137" r="-435" b="4069"/>
        <a:stretch/>
      </xdr:blipFill>
      <xdr:spPr>
        <a:xfrm>
          <a:off x="270711" y="25627263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376F891A-4B6A-40CB-8C56-DA639CF9A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4D41515B-129E-493C-8DAC-5D5DB2147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68" b="11168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70183</xdr:rowOff>
    </xdr:from>
    <xdr:ext cx="4612105" cy="2707107"/>
    <xdr:pic>
      <xdr:nvPicPr>
        <xdr:cNvPr id="18" name="圖片 17">
          <a:extLst>
            <a:ext uri="{FF2B5EF4-FFF2-40B4-BE49-F238E27FC236}">
              <a16:creationId xmlns:a16="http://schemas.microsoft.com/office/drawing/2014/main" id="{F8EED990-4C7B-4CCF-BC11-7ABE78040C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441" b="1315"/>
        <a:stretch/>
      </xdr:blipFill>
      <xdr:spPr>
        <a:xfrm>
          <a:off x="5514474" y="29016157"/>
          <a:ext cx="4612105" cy="270710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7ED75BA9-9CBB-489C-8E6C-8FCDFE9C18E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15A579BC-5B5B-47BF-8FCE-3602782D6E0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25A18793-3431-40B7-8C63-CD41EB9AA250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28CCE27D-4BEB-4F19-ACF3-6C9D76EC384C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4AB54508-F531-4FED-9EC3-BB6A4037CB6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7FB2E09C-6C72-40AA-BC14-0899ED3B44A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EE751169-8DFC-496F-AC57-2287DD20C5F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3F035A60-A855-4800-854B-E30CB7D9FD3E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E3DC51C9-5678-4C68-A6EB-AE5A9C86FCC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56974"/>
    <xdr:pic>
      <xdr:nvPicPr>
        <xdr:cNvPr id="11" name="圖片 10">
          <a:extLst>
            <a:ext uri="{FF2B5EF4-FFF2-40B4-BE49-F238E27FC236}">
              <a16:creationId xmlns:a16="http://schemas.microsoft.com/office/drawing/2014/main" id="{BFBA69DE-5908-481F-B116-77FC4DB41A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4" t="22513" r="214" b="2005"/>
        <a:stretch/>
      </xdr:blipFill>
      <xdr:spPr>
        <a:xfrm>
          <a:off x="5394157" y="18779289"/>
          <a:ext cx="4692317" cy="2656974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AD410266-223F-4FBD-A504-5C51CBCEB9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" t="14502" r="-225" b="4916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90236</xdr:rowOff>
    </xdr:from>
    <xdr:ext cx="4662236" cy="2685549"/>
    <xdr:pic>
      <xdr:nvPicPr>
        <xdr:cNvPr id="13" name="圖片 12">
          <a:extLst>
            <a:ext uri="{FF2B5EF4-FFF2-40B4-BE49-F238E27FC236}">
              <a16:creationId xmlns:a16="http://schemas.microsoft.com/office/drawing/2014/main" id="{D949983A-AFC2-4684-A73D-10E077AC38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067" b="2147"/>
        <a:stretch/>
      </xdr:blipFill>
      <xdr:spPr>
        <a:xfrm>
          <a:off x="240632" y="22198262"/>
          <a:ext cx="4662236" cy="2685549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EB8F41E9-FA35-4531-B9AA-F82B7FD5DA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" t="24181" r="-211" b="1168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0F90DC51-F8E0-4A85-AECE-3845DDD121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" t="17689" r="-217" b="5517"/>
        <a:stretch/>
      </xdr:blipFill>
      <xdr:spPr>
        <a:xfrm>
          <a:off x="270711" y="25627263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121F7E5A-4D83-4A1B-AC5E-A6B69E0B7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F1150F38-FAB9-4627-B59F-6931B8E7A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68" b="11168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70183</xdr:rowOff>
    </xdr:from>
    <xdr:ext cx="4612105" cy="2707107"/>
    <xdr:pic>
      <xdr:nvPicPr>
        <xdr:cNvPr id="18" name="圖片 17">
          <a:extLst>
            <a:ext uri="{FF2B5EF4-FFF2-40B4-BE49-F238E27FC236}">
              <a16:creationId xmlns:a16="http://schemas.microsoft.com/office/drawing/2014/main" id="{CE9CCE63-2108-42F4-B7B2-CD7C8328E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" t="21600" r="-217" b="155"/>
        <a:stretch/>
      </xdr:blipFill>
      <xdr:spPr>
        <a:xfrm>
          <a:off x="5514474" y="29016157"/>
          <a:ext cx="4612105" cy="270710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1D8CC434-0168-4D6A-B48A-C8BA6B260C81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51163BBD-B0DE-4976-967C-3104B8FFE917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FE84A8C7-6ADB-4E8E-B8A2-009961AA95BB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DC78C710-A951-4328-BD26-7C6FC7AB47CE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D369EF40-E7D8-4FA8-B6DA-584141D60809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A5B1FCD7-D24D-4252-9BDC-D5D9450942B7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B679612B-297A-4EF3-BFE7-75C4B1BD3269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2743A10F-02D0-4D06-B1B3-1D714EBDEE2A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FD802D2F-DFB6-48B9-9053-7B179E9DE29A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56974"/>
    <xdr:pic>
      <xdr:nvPicPr>
        <xdr:cNvPr id="11" name="圖片 10">
          <a:extLst>
            <a:ext uri="{FF2B5EF4-FFF2-40B4-BE49-F238E27FC236}">
              <a16:creationId xmlns:a16="http://schemas.microsoft.com/office/drawing/2014/main" id="{C6802877-1FD0-49D7-8144-14025C93A0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4" t="23368" r="214" b="1150"/>
        <a:stretch/>
      </xdr:blipFill>
      <xdr:spPr>
        <a:xfrm>
          <a:off x="5394157" y="18779289"/>
          <a:ext cx="4692317" cy="2656974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03CB17B9-F151-42CA-A666-7A268E9C79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25" t="18695" r="225" b="722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90236</xdr:rowOff>
    </xdr:from>
    <xdr:ext cx="4662236" cy="2685549"/>
    <xdr:pic>
      <xdr:nvPicPr>
        <xdr:cNvPr id="13" name="圖片 12">
          <a:extLst>
            <a:ext uri="{FF2B5EF4-FFF2-40B4-BE49-F238E27FC236}">
              <a16:creationId xmlns:a16="http://schemas.microsoft.com/office/drawing/2014/main" id="{6AC49528-85EC-449F-AECF-1F6C8D2C80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34" b="3580"/>
        <a:stretch/>
      </xdr:blipFill>
      <xdr:spPr>
        <a:xfrm>
          <a:off x="240632" y="22198262"/>
          <a:ext cx="4662236" cy="2685549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9DCD90AE-6091-4F15-9B97-5B6F14EFF8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833" b="13517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EBA35AC7-9768-4330-AF3E-8520C88D73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006" b="3199"/>
        <a:stretch/>
      </xdr:blipFill>
      <xdr:spPr>
        <a:xfrm>
          <a:off x="270711" y="25627263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1A66B51A-1357-4C91-A694-DD6F8755E2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1" t="23339" r="211" b="2010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02C7A1D2-E9D0-40B0-88AC-CE7DF989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68" b="11168"/>
        <a:stretch/>
      </xdr:blipFill>
      <xdr:spPr>
        <a:xfrm>
          <a:off x="250658" y="28752465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70183</xdr:rowOff>
    </xdr:from>
    <xdr:ext cx="4612105" cy="2707107"/>
    <xdr:pic>
      <xdr:nvPicPr>
        <xdr:cNvPr id="18" name="圖片 17">
          <a:extLst>
            <a:ext uri="{FF2B5EF4-FFF2-40B4-BE49-F238E27FC236}">
              <a16:creationId xmlns:a16="http://schemas.microsoft.com/office/drawing/2014/main" id="{1C510BB9-4F5A-46D7-A9C6-A4C89C8181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" t="21600" r="-217" b="155"/>
        <a:stretch/>
      </xdr:blipFill>
      <xdr:spPr>
        <a:xfrm>
          <a:off x="5505450" y="28702333"/>
          <a:ext cx="4612105" cy="270710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82457817-26F0-4D69-9C57-539BE43523EA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B251CBB1-A660-4194-968A-C3EB9E94391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D502366E-FAC5-4949-8F98-9970F0656D4A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27F9D918-D502-4B75-A7BD-BED0007F8E1B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23030AAF-0F69-472D-BDCF-DB89FFCDF87E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D5FEBECE-10E1-41A5-A622-AE25C370823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9B4A3107-6896-454D-A570-AF5F13DAC6B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7E1B31B8-A098-4AC5-8BB4-D7AE5B119DC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64891923-8686-4768-8D03-64114D20095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56974"/>
    <xdr:pic>
      <xdr:nvPicPr>
        <xdr:cNvPr id="11" name="圖片 10">
          <a:extLst>
            <a:ext uri="{FF2B5EF4-FFF2-40B4-BE49-F238E27FC236}">
              <a16:creationId xmlns:a16="http://schemas.microsoft.com/office/drawing/2014/main" id="{AA4F3E8C-DC6C-4A10-A219-232739C66C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4" t="22513" r="214" b="2005"/>
        <a:stretch/>
      </xdr:blipFill>
      <xdr:spPr>
        <a:xfrm>
          <a:off x="5385635" y="18578261"/>
          <a:ext cx="4692317" cy="2656974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6C36B27D-C1A0-40AC-AFB3-C8D0FF49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09" b="9709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90236</xdr:rowOff>
    </xdr:from>
    <xdr:ext cx="4662236" cy="2685549"/>
    <xdr:pic>
      <xdr:nvPicPr>
        <xdr:cNvPr id="13" name="圖片 12">
          <a:extLst>
            <a:ext uri="{FF2B5EF4-FFF2-40B4-BE49-F238E27FC236}">
              <a16:creationId xmlns:a16="http://schemas.microsoft.com/office/drawing/2014/main" id="{EF3496E6-7236-4F4A-99A9-DC0BB4977A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067" b="2147"/>
        <a:stretch/>
      </xdr:blipFill>
      <xdr:spPr>
        <a:xfrm>
          <a:off x="240632" y="21959636"/>
          <a:ext cx="4662236" cy="2685549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568C044C-4DD6-4F1B-95DB-13468A926A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" t="24181" r="-211" b="1168"/>
        <a:stretch/>
      </xdr:blipFill>
      <xdr:spPr>
        <a:xfrm>
          <a:off x="5375610" y="219596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BB7DFB37-8901-48CA-8C2F-1A925D42F1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" t="17689" r="-217" b="5517"/>
        <a:stretch/>
      </xdr:blipFill>
      <xdr:spPr>
        <a:xfrm>
          <a:off x="270711" y="25351038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50402D1A-110E-4339-9CCA-99286D1B3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405689" y="25341012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8E4F6A81-3AE2-4156-B1C0-0803C3B3C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68" b="11168"/>
        <a:stretch/>
      </xdr:blipFill>
      <xdr:spPr>
        <a:xfrm>
          <a:off x="250658" y="28752465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70183</xdr:rowOff>
    </xdr:from>
    <xdr:ext cx="4612105" cy="2707107"/>
    <xdr:pic>
      <xdr:nvPicPr>
        <xdr:cNvPr id="18" name="圖片 17">
          <a:extLst>
            <a:ext uri="{FF2B5EF4-FFF2-40B4-BE49-F238E27FC236}">
              <a16:creationId xmlns:a16="http://schemas.microsoft.com/office/drawing/2014/main" id="{02594AE6-6DB1-442B-A50E-3565DA2F34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" t="21600" r="-217" b="155"/>
        <a:stretch/>
      </xdr:blipFill>
      <xdr:spPr>
        <a:xfrm>
          <a:off x="5505450" y="28702333"/>
          <a:ext cx="4612105" cy="270710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54C6C380-ABFE-4987-B7B7-128FD3D5BAA1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99EAB46A-2336-4CC8-BDFD-E5AEBC3FADF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A6B7B982-46D2-41C7-B5D6-B6BCD96AAF27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D63FC99F-ABA9-4CB9-8DDB-F55BD977AF2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02315D1F-A7FA-4FD3-8B6D-B41C66871267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ECE1828A-A863-4016-8EB3-ED175902CBD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763CCD00-337E-4344-BDA1-5F1DCF467D9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5B5D7057-8EAA-4796-A12F-B5D3597262B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3CAAECCD-AADE-4037-8D7A-9309E1ED89D5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77027"/>
    <xdr:pic>
      <xdr:nvPicPr>
        <xdr:cNvPr id="11" name="圖片 10">
          <a:extLst>
            <a:ext uri="{FF2B5EF4-FFF2-40B4-BE49-F238E27FC236}">
              <a16:creationId xmlns:a16="http://schemas.microsoft.com/office/drawing/2014/main" id="{8BA31FBF-8F13-4360-9A3B-DD7DBA668D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896" b="18635"/>
        <a:stretch/>
      </xdr:blipFill>
      <xdr:spPr>
        <a:xfrm>
          <a:off x="5394157" y="18779289"/>
          <a:ext cx="4692317" cy="2677027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A0153918-5E98-4CDD-98DF-DB2E8A05CE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07" b="8810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90236</xdr:rowOff>
    </xdr:from>
    <xdr:ext cx="4662236" cy="2685549"/>
    <xdr:pic>
      <xdr:nvPicPr>
        <xdr:cNvPr id="13" name="圖片 12">
          <a:extLst>
            <a:ext uri="{FF2B5EF4-FFF2-40B4-BE49-F238E27FC236}">
              <a16:creationId xmlns:a16="http://schemas.microsoft.com/office/drawing/2014/main" id="{9294E995-3E3F-4065-92F7-5C01F5A0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5" r="1155"/>
        <a:stretch/>
      </xdr:blipFill>
      <xdr:spPr>
        <a:xfrm>
          <a:off x="240632" y="22198262"/>
          <a:ext cx="4662236" cy="2685549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DD3531E9-8E93-4DC7-B31A-0421656AE8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17" b="20533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80210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B88B2460-6DEF-4EFB-866A-53F92A398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03" b="11603"/>
        <a:stretch/>
      </xdr:blipFill>
      <xdr:spPr>
        <a:xfrm>
          <a:off x="270711" y="25607210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5538E6A3-672A-46D9-BC4C-468671050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1BDD2418-64DB-417B-9835-DB50CDF48C05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C65ACF11-D14C-40E9-95EA-6C9DB9D8263A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37742CFF-59F8-41B8-9848-4833FC2D5CE1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15FE745E-667C-433F-A500-F16B1A482EC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42E34B8B-73DB-434B-98AA-D5716A3FE6A0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A13F0A93-C8BC-4FB8-9135-5DA169806DE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92E18EA8-494B-42AC-81BE-6B3776C6504E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BB8DF2B4-28C5-47B5-B703-9026FFD5031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282A5543-ABF9-40A8-815E-927C6FC61B1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56974"/>
    <xdr:pic>
      <xdr:nvPicPr>
        <xdr:cNvPr id="11" name="圖片 10">
          <a:extLst>
            <a:ext uri="{FF2B5EF4-FFF2-40B4-BE49-F238E27FC236}">
              <a16:creationId xmlns:a16="http://schemas.microsoft.com/office/drawing/2014/main" id="{6D5DF844-3718-4D02-96D8-A2FF1D0E6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59" b="12259"/>
        <a:stretch/>
      </xdr:blipFill>
      <xdr:spPr>
        <a:xfrm>
          <a:off x="5394157" y="18779289"/>
          <a:ext cx="4692317" cy="2656974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D0F04650-69BD-49F0-A833-726CAE8B7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09" b="9709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90236</xdr:rowOff>
    </xdr:from>
    <xdr:ext cx="4662236" cy="2685549"/>
    <xdr:pic>
      <xdr:nvPicPr>
        <xdr:cNvPr id="13" name="圖片 12">
          <a:extLst>
            <a:ext uri="{FF2B5EF4-FFF2-40B4-BE49-F238E27FC236}">
              <a16:creationId xmlns:a16="http://schemas.microsoft.com/office/drawing/2014/main" id="{382E2556-3BA6-43D5-9B2D-7BF7EC754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07" b="11607"/>
        <a:stretch/>
      </xdr:blipFill>
      <xdr:spPr>
        <a:xfrm>
          <a:off x="240632" y="22198262"/>
          <a:ext cx="4662236" cy="2685549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9F861C38-CA3C-41D2-BD91-9AF8D0094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66F20DAD-014C-4596-B36A-CE3EC1D361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7" t="591" r="217" b="22615"/>
        <a:stretch/>
      </xdr:blipFill>
      <xdr:spPr>
        <a:xfrm>
          <a:off x="270711" y="25627263"/>
          <a:ext cx="4612105" cy="2656974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53A1DB22-A526-408A-A34C-69DB3CBDA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68" b="11168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70183</xdr:rowOff>
    </xdr:from>
    <xdr:ext cx="4612105" cy="2707107"/>
    <xdr:pic>
      <xdr:nvPicPr>
        <xdr:cNvPr id="18" name="圖片 17">
          <a:extLst>
            <a:ext uri="{FF2B5EF4-FFF2-40B4-BE49-F238E27FC236}">
              <a16:creationId xmlns:a16="http://schemas.microsoft.com/office/drawing/2014/main" id="{79D654F9-22A1-40F4-BC5B-BDFD052D6B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" t="21600" r="-217" b="155"/>
        <a:stretch/>
      </xdr:blipFill>
      <xdr:spPr>
        <a:xfrm>
          <a:off x="5505450" y="28702333"/>
          <a:ext cx="4612105" cy="2707107"/>
        </a:xfrm>
        <a:prstGeom prst="rect">
          <a:avLst/>
        </a:prstGeom>
      </xdr:spPr>
    </xdr:pic>
    <xdr:clientData/>
  </xdr:oneCellAnchor>
  <xdr:twoCellAnchor editAs="oneCell">
    <xdr:from>
      <xdr:col>13</xdr:col>
      <xdr:colOff>290764</xdr:colOff>
      <xdr:row>117</xdr:row>
      <xdr:rowOff>90237</xdr:rowOff>
    </xdr:from>
    <xdr:to>
      <xdr:col>25</xdr:col>
      <xdr:colOff>130343</xdr:colOff>
      <xdr:row>127</xdr:row>
      <xdr:rowOff>220579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662E255E-F6B1-435D-AB94-E0E574759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548" b="7548"/>
        <a:stretch/>
      </xdr:blipFill>
      <xdr:spPr>
        <a:xfrm>
          <a:off x="5414211" y="25617237"/>
          <a:ext cx="4732421" cy="263692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1C0BC5F7-4D50-4A73-B1BB-76AB4F04FE2A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3BA3FE2A-C768-4186-9BA1-8BA87F311A3C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FD5B1A1D-3E02-4943-9347-419AE4FECE0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2CC62C20-0D61-43F8-B0A6-2EA5180A0805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004F37FF-CCFD-4BEF-9287-173BB1A52E8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6DFD55DE-43CE-4A13-A2BD-A8000F682D8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27CB5B83-1C2A-47E1-B48B-25A897ABD90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B902B3BF-0200-446C-A5C7-C92DC7038A7C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B90FE264-C504-4426-B000-DE69016E3919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56974"/>
    <xdr:pic>
      <xdr:nvPicPr>
        <xdr:cNvPr id="11" name="圖片 10">
          <a:extLst>
            <a:ext uri="{FF2B5EF4-FFF2-40B4-BE49-F238E27FC236}">
              <a16:creationId xmlns:a16="http://schemas.microsoft.com/office/drawing/2014/main" id="{B53C58BE-6D47-4EA4-B9EB-799A41F67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59" b="12259"/>
        <a:stretch/>
      </xdr:blipFill>
      <xdr:spPr>
        <a:xfrm>
          <a:off x="5394157" y="18779289"/>
          <a:ext cx="4692317" cy="2656974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578EFD81-6598-4367-8636-B83AEB014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09" b="9709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90236</xdr:rowOff>
    </xdr:from>
    <xdr:ext cx="4662236" cy="2685549"/>
    <xdr:pic>
      <xdr:nvPicPr>
        <xdr:cNvPr id="13" name="圖片 12">
          <a:extLst>
            <a:ext uri="{FF2B5EF4-FFF2-40B4-BE49-F238E27FC236}">
              <a16:creationId xmlns:a16="http://schemas.microsoft.com/office/drawing/2014/main" id="{4004AEAC-1040-4F67-A54D-62BEC0970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99" b="33799"/>
        <a:stretch/>
      </xdr:blipFill>
      <xdr:spPr>
        <a:xfrm>
          <a:off x="240632" y="22198262"/>
          <a:ext cx="4662236" cy="2685549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9B86E7D9-C24D-4126-8A9E-DBE57FBC29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533" b="4817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6ED1CB43-F808-441F-9DB1-8B4E3C846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03" b="11603"/>
        <a:stretch/>
      </xdr:blipFill>
      <xdr:spPr>
        <a:xfrm>
          <a:off x="270711" y="25627263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00E97DC8-6806-468F-9345-04FCBAB4C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A857F99F-6D4E-474B-8E26-D360EE207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68" b="11168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70183</xdr:rowOff>
    </xdr:from>
    <xdr:ext cx="4612105" cy="2707107"/>
    <xdr:pic>
      <xdr:nvPicPr>
        <xdr:cNvPr id="18" name="圖片 17">
          <a:extLst>
            <a:ext uri="{FF2B5EF4-FFF2-40B4-BE49-F238E27FC236}">
              <a16:creationId xmlns:a16="http://schemas.microsoft.com/office/drawing/2014/main" id="{AAE4C28C-D66E-4F66-A235-166656E2C6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56" b="46412"/>
        <a:stretch/>
      </xdr:blipFill>
      <xdr:spPr>
        <a:xfrm>
          <a:off x="5514474" y="29016157"/>
          <a:ext cx="4612105" cy="27071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40DA3FBC-69AE-4C5B-9F67-47BD2215671C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27E7341F-89A5-4A96-B90C-FD362237FE8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F95521EC-CC2F-4589-B78D-646A06128999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1BF3FA38-3E76-4864-B9B9-21BA239217B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16B062B3-362B-4ECB-9C13-3FC2C4E2A39E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78C7285D-FCE6-4BFC-A0B6-9AECB9A544B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25FCF3CE-C8C3-4058-9BB3-AEF7337DA217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6E7852B8-D8D5-48F4-8AC6-ED33195D5B9A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844F9ECF-0A8A-4691-8265-5C4A7DE8EB6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56974"/>
    <xdr:pic>
      <xdr:nvPicPr>
        <xdr:cNvPr id="11" name="圖片 10">
          <a:extLst>
            <a:ext uri="{FF2B5EF4-FFF2-40B4-BE49-F238E27FC236}">
              <a16:creationId xmlns:a16="http://schemas.microsoft.com/office/drawing/2014/main" id="{10AA2702-A36F-4BBB-80AB-DEE302117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" r="330"/>
        <a:stretch/>
      </xdr:blipFill>
      <xdr:spPr>
        <a:xfrm>
          <a:off x="5394157" y="18779289"/>
          <a:ext cx="4692317" cy="2656974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E18CE97E-6E17-4521-B1DB-D58E72846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4" r="3474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240632</xdr:colOff>
      <xdr:row>103</xdr:row>
      <xdr:rowOff>90236</xdr:rowOff>
    </xdr:from>
    <xdr:ext cx="4662236" cy="2687054"/>
    <xdr:pic>
      <xdr:nvPicPr>
        <xdr:cNvPr id="13" name="圖片 12">
          <a:extLst>
            <a:ext uri="{FF2B5EF4-FFF2-40B4-BE49-F238E27FC236}">
              <a16:creationId xmlns:a16="http://schemas.microsoft.com/office/drawing/2014/main" id="{CDB42E03-7CAE-4E3F-B4CF-69A8304AF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4" r="1174" b="10397"/>
        <a:stretch/>
      </xdr:blipFill>
      <xdr:spPr>
        <a:xfrm>
          <a:off x="240632" y="22198262"/>
          <a:ext cx="4662236" cy="2687054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F0C68641-5820-4AE9-8AF8-DF919316A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2" b="222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270711</xdr:colOff>
      <xdr:row>117</xdr:row>
      <xdr:rowOff>100263</xdr:rowOff>
    </xdr:from>
    <xdr:ext cx="4612105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B99BE977-5FF9-4C0B-A952-32C00D239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9" r="1179"/>
        <a:stretch/>
      </xdr:blipFill>
      <xdr:spPr>
        <a:xfrm>
          <a:off x="270711" y="25627263"/>
          <a:ext cx="4612105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A84DDF70-B3F2-4887-8B4F-F1180A034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2" b="222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BF5E2C7E-81E5-4849-AAE2-09B08649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6" r="1726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70183</xdr:rowOff>
    </xdr:from>
    <xdr:ext cx="4612105" cy="2707107"/>
    <xdr:pic>
      <xdr:nvPicPr>
        <xdr:cNvPr id="18" name="圖片 17">
          <a:extLst>
            <a:ext uri="{FF2B5EF4-FFF2-40B4-BE49-F238E27FC236}">
              <a16:creationId xmlns:a16="http://schemas.microsoft.com/office/drawing/2014/main" id="{16565371-EF8A-496D-90B6-279F3E4B86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682" b="8302"/>
        <a:stretch/>
      </xdr:blipFill>
      <xdr:spPr>
        <a:xfrm rot="10800000">
          <a:off x="5514474" y="29016157"/>
          <a:ext cx="4612105" cy="27071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F28311BF-99ED-415D-A272-D6C45B0D00C7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46A476CF-7B6B-493D-8897-C3FE2C23AA3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C566994D-5F45-41B5-BBAA-DC51CD59C7C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0113EA90-83A3-437A-B7A1-79B8F0275FB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6CD98E4C-7586-4F3A-983E-0CB2AC891FA0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ED07F5C7-1061-4DA5-8FBB-F17E60ACEEF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63D1481A-7676-4E73-9BE1-7CC1C813DE7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11CC5A36-DD16-4641-821A-781EC5DB6F2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0E41B307-10BA-46C7-882D-23F0935A2067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56974"/>
    <xdr:pic>
      <xdr:nvPicPr>
        <xdr:cNvPr id="11" name="圖片 10">
          <a:extLst>
            <a:ext uri="{FF2B5EF4-FFF2-40B4-BE49-F238E27FC236}">
              <a16:creationId xmlns:a16="http://schemas.microsoft.com/office/drawing/2014/main" id="{9F223821-8539-4E8B-A9A4-17E8F57D4A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8" r="-1" b="13971"/>
        <a:stretch/>
      </xdr:blipFill>
      <xdr:spPr>
        <a:xfrm>
          <a:off x="5394157" y="18779289"/>
          <a:ext cx="4692317" cy="2656974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60157</xdr:rowOff>
    </xdr:from>
    <xdr:ext cx="4461711" cy="2697079"/>
    <xdr:pic>
      <xdr:nvPicPr>
        <xdr:cNvPr id="12" name="圖片 11">
          <a:extLst>
            <a:ext uri="{FF2B5EF4-FFF2-40B4-BE49-F238E27FC236}">
              <a16:creationId xmlns:a16="http://schemas.microsoft.com/office/drawing/2014/main" id="{5FE6F65D-EA05-4708-A42E-CD731DDE4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09" b="9709"/>
        <a:stretch/>
      </xdr:blipFill>
      <xdr:spPr>
        <a:xfrm>
          <a:off x="330868" y="18749210"/>
          <a:ext cx="4461711" cy="2697079"/>
        </a:xfrm>
        <a:prstGeom prst="rect">
          <a:avLst/>
        </a:prstGeom>
      </xdr:spPr>
    </xdr:pic>
    <xdr:clientData/>
  </xdr:oneCellAnchor>
  <xdr:oneCellAnchor>
    <xdr:from>
      <xdr:col>0</xdr:col>
      <xdr:colOff>300788</xdr:colOff>
      <xdr:row>103</xdr:row>
      <xdr:rowOff>110290</xdr:rowOff>
    </xdr:from>
    <xdr:ext cx="4481765" cy="2656973"/>
    <xdr:pic>
      <xdr:nvPicPr>
        <xdr:cNvPr id="13" name="圖片 12">
          <a:extLst>
            <a:ext uri="{FF2B5EF4-FFF2-40B4-BE49-F238E27FC236}">
              <a16:creationId xmlns:a16="http://schemas.microsoft.com/office/drawing/2014/main" id="{EC4A3027-9D38-47E1-AAD1-B7CA3A31D2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29" b="38050"/>
        <a:stretch/>
      </xdr:blipFill>
      <xdr:spPr>
        <a:xfrm>
          <a:off x="300788" y="22218316"/>
          <a:ext cx="4481765" cy="2656973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7EF844E1-B54D-466A-929C-DC82944D6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7" b="56633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290762</xdr:colOff>
      <xdr:row>117</xdr:row>
      <xdr:rowOff>100263</xdr:rowOff>
    </xdr:from>
    <xdr:ext cx="4511843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C6A3AF7D-1D6D-4F61-957D-E98048C9EF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86" b="28392"/>
        <a:stretch/>
      </xdr:blipFill>
      <xdr:spPr>
        <a:xfrm>
          <a:off x="290762" y="25627263"/>
          <a:ext cx="4511843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E6B8A8C7-0B78-4EB0-ADEB-1B234DA5E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98220CA2-93DB-4A46-9B0D-494BB3D1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68" b="11168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70183</xdr:rowOff>
    </xdr:from>
    <xdr:ext cx="4612105" cy="2707107"/>
    <xdr:pic>
      <xdr:nvPicPr>
        <xdr:cNvPr id="18" name="圖片 17">
          <a:extLst>
            <a:ext uri="{FF2B5EF4-FFF2-40B4-BE49-F238E27FC236}">
              <a16:creationId xmlns:a16="http://schemas.microsoft.com/office/drawing/2014/main" id="{954F863C-0654-4BE6-B9AE-6AE6E0279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78" b="10878"/>
        <a:stretch/>
      </xdr:blipFill>
      <xdr:spPr>
        <a:xfrm>
          <a:off x="5514474" y="29016157"/>
          <a:ext cx="4612105" cy="270710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138668CF-8D49-4D93-95D9-2485883EE851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7940257C-6238-4E9F-BCC5-5A71F22ECE05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9B8621F3-247D-41DF-83CA-0DC297C888A7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2538DE84-F8E1-4402-A9C2-F3B86B820AF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AF39B1DD-E375-492B-864B-5B055A189AF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93F1F302-E472-45D9-9CF6-E2EBC373B9B5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852A596E-C400-4693-A7AB-BC982C2B307B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63180420-45DE-49B0-A03A-B288C521159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22C69D18-75EB-4491-AF94-6605679C4753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56974"/>
    <xdr:pic>
      <xdr:nvPicPr>
        <xdr:cNvPr id="11" name="圖片 10">
          <a:extLst>
            <a:ext uri="{FF2B5EF4-FFF2-40B4-BE49-F238E27FC236}">
              <a16:creationId xmlns:a16="http://schemas.microsoft.com/office/drawing/2014/main" id="{683D29C3-BBE0-416C-B021-5BB2E8985D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2" r="117"/>
        <a:stretch/>
      </xdr:blipFill>
      <xdr:spPr>
        <a:xfrm>
          <a:off x="5394157" y="18779289"/>
          <a:ext cx="4692317" cy="2656974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90236</xdr:rowOff>
    </xdr:from>
    <xdr:ext cx="4461711" cy="2667000"/>
    <xdr:pic>
      <xdr:nvPicPr>
        <xdr:cNvPr id="12" name="圖片 11">
          <a:extLst>
            <a:ext uri="{FF2B5EF4-FFF2-40B4-BE49-F238E27FC236}">
              <a16:creationId xmlns:a16="http://schemas.microsoft.com/office/drawing/2014/main" id="{33574642-298A-4979-B376-03D6749290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00" t="376" r="48" b="-376"/>
        <a:stretch/>
      </xdr:blipFill>
      <xdr:spPr>
        <a:xfrm>
          <a:off x="330868" y="18779289"/>
          <a:ext cx="4461711" cy="2667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106888</xdr:rowOff>
    </xdr:from>
    <xdr:ext cx="4391527" cy="2660375"/>
    <xdr:pic>
      <xdr:nvPicPr>
        <xdr:cNvPr id="13" name="圖片 12">
          <a:extLst>
            <a:ext uri="{FF2B5EF4-FFF2-40B4-BE49-F238E27FC236}">
              <a16:creationId xmlns:a16="http://schemas.microsoft.com/office/drawing/2014/main" id="{D09543ED-8FDE-4D7A-8804-C49EE80C36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87" t="28379" r="-1" b="1837"/>
        <a:stretch/>
      </xdr:blipFill>
      <xdr:spPr>
        <a:xfrm>
          <a:off x="391026" y="22214914"/>
          <a:ext cx="4391527" cy="2660375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BF3B3EFC-9FA5-4299-9794-37B26285D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2" b="222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290762</xdr:colOff>
      <xdr:row>117</xdr:row>
      <xdr:rowOff>100263</xdr:rowOff>
    </xdr:from>
    <xdr:ext cx="4511843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2CBFFBA7-517F-4D08-8A46-564346ECA6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82" b="5418"/>
        <a:stretch/>
      </xdr:blipFill>
      <xdr:spPr>
        <a:xfrm>
          <a:off x="290762" y="25627263"/>
          <a:ext cx="4511843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CF87064B-F5F3-41FA-B40E-01A0ABB2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DD1919A4-9F1B-4C31-A5AB-3E10C759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68" b="11168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100264</xdr:rowOff>
    </xdr:from>
    <xdr:ext cx="4612105" cy="2656974"/>
    <xdr:pic>
      <xdr:nvPicPr>
        <xdr:cNvPr id="18" name="圖片 17">
          <a:extLst>
            <a:ext uri="{FF2B5EF4-FFF2-40B4-BE49-F238E27FC236}">
              <a16:creationId xmlns:a16="http://schemas.microsoft.com/office/drawing/2014/main" id="{144B97B2-E87A-47D8-BC5C-5EF0A779B6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598" b="10577"/>
        <a:stretch/>
      </xdr:blipFill>
      <xdr:spPr>
        <a:xfrm>
          <a:off x="5514474" y="29046238"/>
          <a:ext cx="4612105" cy="2656974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000C1538-229B-4A87-BF49-578F3F66D817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A0DB30AD-4F2A-4612-BFBB-BD8B14A9850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98B08917-968B-47CE-AE93-A3A460D2AC81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242E609C-47BC-4685-B222-F72744790E4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CCE24099-55D4-4459-9BA3-4B5B9C6D491B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BBC61506-D8BD-445D-83E5-0D632E63A1C1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13DEDF86-A032-461C-A300-2091E212661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F6E0EE49-0A67-4D48-8AAE-3E93B5A95071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2EDC678A-D15D-4347-9D9D-D32A5F43351E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56974"/>
    <xdr:pic>
      <xdr:nvPicPr>
        <xdr:cNvPr id="11" name="圖片 10">
          <a:extLst>
            <a:ext uri="{FF2B5EF4-FFF2-40B4-BE49-F238E27FC236}">
              <a16:creationId xmlns:a16="http://schemas.microsoft.com/office/drawing/2014/main" id="{7E0DB620-8D13-43CA-A07E-59784D38FC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4" t="22798" r="214" b="1720"/>
        <a:stretch/>
      </xdr:blipFill>
      <xdr:spPr>
        <a:xfrm>
          <a:off x="5394157" y="18779289"/>
          <a:ext cx="4692317" cy="2656974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90236</xdr:rowOff>
    </xdr:from>
    <xdr:ext cx="4461711" cy="2667000"/>
    <xdr:pic>
      <xdr:nvPicPr>
        <xdr:cNvPr id="12" name="圖片 11">
          <a:extLst>
            <a:ext uri="{FF2B5EF4-FFF2-40B4-BE49-F238E27FC236}">
              <a16:creationId xmlns:a16="http://schemas.microsoft.com/office/drawing/2014/main" id="{585310B1-132B-44C1-81D1-763D954DB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25" t="18846" r="225" b="1472"/>
        <a:stretch/>
      </xdr:blipFill>
      <xdr:spPr>
        <a:xfrm>
          <a:off x="330868" y="18779289"/>
          <a:ext cx="4461711" cy="2667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106888</xdr:rowOff>
    </xdr:from>
    <xdr:ext cx="4391527" cy="2660375"/>
    <xdr:pic>
      <xdr:nvPicPr>
        <xdr:cNvPr id="13" name="圖片 12">
          <a:extLst>
            <a:ext uri="{FF2B5EF4-FFF2-40B4-BE49-F238E27FC236}">
              <a16:creationId xmlns:a16="http://schemas.microsoft.com/office/drawing/2014/main" id="{6F2DF0BD-D159-4225-99A7-DE5CDF79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23" b="9623"/>
        <a:stretch/>
      </xdr:blipFill>
      <xdr:spPr>
        <a:xfrm>
          <a:off x="391026" y="22214914"/>
          <a:ext cx="4391527" cy="2660375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D728C53D-E3E8-4CED-AB49-52D5E99854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421" t="22778" r="421" b="2572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290762</xdr:colOff>
      <xdr:row>117</xdr:row>
      <xdr:rowOff>100263</xdr:rowOff>
    </xdr:from>
    <xdr:ext cx="4511843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6D70FB76-6C08-4147-B7F7-4FEE8B620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750" b="10750"/>
        <a:stretch/>
      </xdr:blipFill>
      <xdr:spPr>
        <a:xfrm>
          <a:off x="290762" y="25627263"/>
          <a:ext cx="4511843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13033E77-6410-425C-859B-ADB02ED509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339" b="2010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86DABCAF-1E67-44FD-ACB6-C476DF30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68" b="11168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100264</xdr:rowOff>
    </xdr:from>
    <xdr:ext cx="4612105" cy="2656974"/>
    <xdr:pic>
      <xdr:nvPicPr>
        <xdr:cNvPr id="18" name="圖片 17">
          <a:extLst>
            <a:ext uri="{FF2B5EF4-FFF2-40B4-BE49-F238E27FC236}">
              <a16:creationId xmlns:a16="http://schemas.microsoft.com/office/drawing/2014/main" id="{7A57AB9E-0098-421B-B239-1001D59F5F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7" t="1449" r="217" b="21739"/>
        <a:stretch/>
      </xdr:blipFill>
      <xdr:spPr>
        <a:xfrm>
          <a:off x="5514474" y="29046238"/>
          <a:ext cx="4612105" cy="2656974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6D6A5DAD-1FAE-4635-859B-5C03806A62F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BB02850A-A0E9-4A32-8CB6-8BC5FA843EE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93F4495E-3055-40FA-807C-21C28262093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30349640-5DA3-47D8-BB21-94C27FD32E3A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D325FB26-75C2-4C18-B11A-3261DD74F77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F4203682-EEB7-460A-91C8-2A7D8AD6F033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23F7546F-94B9-40C0-9E6B-DEEDB24CAC9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C8B48827-8735-4236-8C9F-5CFF7AB5296E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24D758AD-FD41-4774-9569-9BE17F7A35D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56974"/>
    <xdr:pic>
      <xdr:nvPicPr>
        <xdr:cNvPr id="11" name="圖片 10">
          <a:extLst>
            <a:ext uri="{FF2B5EF4-FFF2-40B4-BE49-F238E27FC236}">
              <a16:creationId xmlns:a16="http://schemas.microsoft.com/office/drawing/2014/main" id="{A0ED8F91-ACDC-4D8A-B28E-863FF4163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" r="330"/>
        <a:stretch/>
      </xdr:blipFill>
      <xdr:spPr>
        <a:xfrm>
          <a:off x="5394157" y="18779289"/>
          <a:ext cx="4692317" cy="2656974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90236</xdr:rowOff>
    </xdr:from>
    <xdr:ext cx="4461711" cy="2667000"/>
    <xdr:pic>
      <xdr:nvPicPr>
        <xdr:cNvPr id="12" name="圖片 11">
          <a:extLst>
            <a:ext uri="{FF2B5EF4-FFF2-40B4-BE49-F238E27FC236}">
              <a16:creationId xmlns:a16="http://schemas.microsoft.com/office/drawing/2014/main" id="{62E535C0-C40D-4FF3-B9B4-232D5D1A9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9" r="2949"/>
        <a:stretch/>
      </xdr:blipFill>
      <xdr:spPr>
        <a:xfrm>
          <a:off x="330868" y="18779289"/>
          <a:ext cx="4461711" cy="2667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106888</xdr:rowOff>
    </xdr:from>
    <xdr:ext cx="4391527" cy="2660375"/>
    <xdr:pic>
      <xdr:nvPicPr>
        <xdr:cNvPr id="13" name="圖片 12">
          <a:extLst>
            <a:ext uri="{FF2B5EF4-FFF2-40B4-BE49-F238E27FC236}">
              <a16:creationId xmlns:a16="http://schemas.microsoft.com/office/drawing/2014/main" id="{A2EC4F88-DF88-4235-91F1-C1612553A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23" b="9623"/>
        <a:stretch/>
      </xdr:blipFill>
      <xdr:spPr>
        <a:xfrm>
          <a:off x="391026" y="22214914"/>
          <a:ext cx="4391527" cy="2660375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C9E7DC0C-1B18-4DFD-8838-857B3302F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290762</xdr:colOff>
      <xdr:row>117</xdr:row>
      <xdr:rowOff>100263</xdr:rowOff>
    </xdr:from>
    <xdr:ext cx="4511843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A0ABD4D7-0262-4DC6-BECB-DB0714360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750" b="10750"/>
        <a:stretch/>
      </xdr:blipFill>
      <xdr:spPr>
        <a:xfrm>
          <a:off x="290762" y="25627263"/>
          <a:ext cx="4511843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81D8D23C-1B9B-4F13-8962-7275F3A09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0414A087-A23D-4C8C-976F-236408DF3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52" t="35003" r="22779" b="8172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100264</xdr:rowOff>
    </xdr:from>
    <xdr:ext cx="4612105" cy="2656974"/>
    <xdr:pic>
      <xdr:nvPicPr>
        <xdr:cNvPr id="18" name="圖片 17">
          <a:extLst>
            <a:ext uri="{FF2B5EF4-FFF2-40B4-BE49-F238E27FC236}">
              <a16:creationId xmlns:a16="http://schemas.microsoft.com/office/drawing/2014/main" id="{0A5B0678-6D5D-4AF0-A353-643E7953A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392" b="28392"/>
        <a:stretch/>
      </xdr:blipFill>
      <xdr:spPr>
        <a:xfrm>
          <a:off x="5514474" y="29046238"/>
          <a:ext cx="4612105" cy="2656974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98078831-AAF6-48E7-88F6-AAF24545BEF5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B18AA4FF-F9E0-4AAF-BD9B-688D22B2C463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8018AE22-98A2-46A6-A4A3-14D7C4C0BE7B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EDBF69D0-329B-4629-AA47-0A8B3F0641C1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3869E754-3E64-4DA8-8357-8896AACF347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C2FCC4BF-0409-461D-AFFF-C0F01007C99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344CE915-5232-42A9-9A8E-6C3716CDBB63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6190DF8C-7CBA-4199-88A6-974127A3E795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AE6BF011-D777-4E34-B748-3901A2BDE4D0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56974"/>
    <xdr:pic>
      <xdr:nvPicPr>
        <xdr:cNvPr id="11" name="圖片 10">
          <a:extLst>
            <a:ext uri="{FF2B5EF4-FFF2-40B4-BE49-F238E27FC236}">
              <a16:creationId xmlns:a16="http://schemas.microsoft.com/office/drawing/2014/main" id="{56AB557A-B847-4BA8-93B4-D68919F5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59" b="12259"/>
        <a:stretch/>
      </xdr:blipFill>
      <xdr:spPr>
        <a:xfrm>
          <a:off x="5394157" y="18779289"/>
          <a:ext cx="4692317" cy="2656974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90236</xdr:rowOff>
    </xdr:from>
    <xdr:ext cx="4461711" cy="2667000"/>
    <xdr:pic>
      <xdr:nvPicPr>
        <xdr:cNvPr id="12" name="圖片 11">
          <a:extLst>
            <a:ext uri="{FF2B5EF4-FFF2-40B4-BE49-F238E27FC236}">
              <a16:creationId xmlns:a16="http://schemas.microsoft.com/office/drawing/2014/main" id="{0CB97A67-12C0-4E0F-81DF-B8DDE7835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59" b="10159"/>
        <a:stretch/>
      </xdr:blipFill>
      <xdr:spPr>
        <a:xfrm>
          <a:off x="330868" y="18779289"/>
          <a:ext cx="4461711" cy="2667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106888</xdr:rowOff>
    </xdr:from>
    <xdr:ext cx="4391527" cy="2660375"/>
    <xdr:pic>
      <xdr:nvPicPr>
        <xdr:cNvPr id="13" name="圖片 12">
          <a:extLst>
            <a:ext uri="{FF2B5EF4-FFF2-40B4-BE49-F238E27FC236}">
              <a16:creationId xmlns:a16="http://schemas.microsoft.com/office/drawing/2014/main" id="{4504EB4A-D983-4E19-ACC5-E6A5358F4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23" b="9623"/>
        <a:stretch/>
      </xdr:blipFill>
      <xdr:spPr>
        <a:xfrm>
          <a:off x="391026" y="22214914"/>
          <a:ext cx="4391527" cy="2660375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AF02C743-BA0A-4CC4-8AC1-0E3A1525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290762</xdr:colOff>
      <xdr:row>117</xdr:row>
      <xdr:rowOff>100263</xdr:rowOff>
    </xdr:from>
    <xdr:ext cx="4511843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0C857297-8C6A-4E8F-94AB-9DA7D50AC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750" b="10750"/>
        <a:stretch/>
      </xdr:blipFill>
      <xdr:spPr>
        <a:xfrm>
          <a:off x="290762" y="25627263"/>
          <a:ext cx="4511843" cy="2656974"/>
        </a:xfrm>
        <a:prstGeom prst="rect">
          <a:avLst/>
        </a:prstGeom>
      </xdr:spPr>
    </xdr:pic>
    <xdr:clientData/>
  </xdr:oneCellAnchor>
  <xdr:oneCellAnchor>
    <xdr:from>
      <xdr:col>13</xdr:col>
      <xdr:colOff>290764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08861801-72BA-4180-A54A-6C633DAAE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414211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E4FC7245-E44B-4D24-98EE-6D675986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68" b="11168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100264</xdr:rowOff>
    </xdr:from>
    <xdr:ext cx="4612105" cy="2656974"/>
    <xdr:pic>
      <xdr:nvPicPr>
        <xdr:cNvPr id="18" name="圖片 17">
          <a:extLst>
            <a:ext uri="{FF2B5EF4-FFF2-40B4-BE49-F238E27FC236}">
              <a16:creationId xmlns:a16="http://schemas.microsoft.com/office/drawing/2014/main" id="{74A43F0A-58D4-44C2-A8AC-488F0090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03" b="11603"/>
        <a:stretch/>
      </xdr:blipFill>
      <xdr:spPr>
        <a:xfrm>
          <a:off x="5514474" y="29046238"/>
          <a:ext cx="4612105" cy="2656974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60A73C7C-59E6-42CC-BE66-E905B1E841B4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035A8236-49CE-47FC-8D60-3F4A46BFDF73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B39E0FD8-D957-4E3A-85EE-E6E3546631F8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18C547C7-1536-427D-91B8-6F6DBD564F6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41031280-E806-447B-89EA-1705D4A45799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7C447354-71FD-4316-B9C6-BE67C51EB1BA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C768F059-842B-425D-B8D5-B916C39CEA13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7C3D89E9-43D1-41E2-B773-411C93228B5F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19D7F3DD-E596-4209-8B8E-54E65CFAD232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56974"/>
    <xdr:pic>
      <xdr:nvPicPr>
        <xdr:cNvPr id="11" name="圖片 10">
          <a:extLst>
            <a:ext uri="{FF2B5EF4-FFF2-40B4-BE49-F238E27FC236}">
              <a16:creationId xmlns:a16="http://schemas.microsoft.com/office/drawing/2014/main" id="{400FC680-2570-4DA9-9BD8-115FA2930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59" b="12259"/>
        <a:stretch/>
      </xdr:blipFill>
      <xdr:spPr>
        <a:xfrm>
          <a:off x="5394157" y="18779289"/>
          <a:ext cx="4692317" cy="2656974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90236</xdr:rowOff>
    </xdr:from>
    <xdr:ext cx="4461711" cy="2667000"/>
    <xdr:pic>
      <xdr:nvPicPr>
        <xdr:cNvPr id="12" name="圖片 11">
          <a:extLst>
            <a:ext uri="{FF2B5EF4-FFF2-40B4-BE49-F238E27FC236}">
              <a16:creationId xmlns:a16="http://schemas.microsoft.com/office/drawing/2014/main" id="{6F9DA3B9-74A8-4581-ABD5-F7540744A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9" r="2949"/>
        <a:stretch/>
      </xdr:blipFill>
      <xdr:spPr>
        <a:xfrm>
          <a:off x="330868" y="18779289"/>
          <a:ext cx="4461711" cy="26670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106888</xdr:rowOff>
    </xdr:from>
    <xdr:ext cx="4391527" cy="2660375"/>
    <xdr:pic>
      <xdr:nvPicPr>
        <xdr:cNvPr id="13" name="圖片 12">
          <a:extLst>
            <a:ext uri="{FF2B5EF4-FFF2-40B4-BE49-F238E27FC236}">
              <a16:creationId xmlns:a16="http://schemas.microsoft.com/office/drawing/2014/main" id="{078A31D7-DED1-4890-9AA9-374E99329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23" b="9623"/>
        <a:stretch/>
      </xdr:blipFill>
      <xdr:spPr>
        <a:xfrm>
          <a:off x="391026" y="22214914"/>
          <a:ext cx="4391527" cy="2660375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8F280C93-797A-47FA-ACE9-4B9665CA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290762</xdr:colOff>
      <xdr:row>117</xdr:row>
      <xdr:rowOff>100263</xdr:rowOff>
    </xdr:from>
    <xdr:ext cx="4511843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4C48CC14-5445-4419-8804-AE8E531F2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750" b="10750"/>
        <a:stretch/>
      </xdr:blipFill>
      <xdr:spPr>
        <a:xfrm>
          <a:off x="290762" y="25627263"/>
          <a:ext cx="4511843" cy="2656974"/>
        </a:xfrm>
        <a:prstGeom prst="rect">
          <a:avLst/>
        </a:prstGeom>
      </xdr:spPr>
    </xdr:pic>
    <xdr:clientData/>
  </xdr:oneCellAnchor>
  <xdr:oneCellAnchor>
    <xdr:from>
      <xdr:col>13</xdr:col>
      <xdr:colOff>320843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7C4F0309-EF5A-44A2-B1CA-6CEB2B59C3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1" t="16884" r="211" b="8465"/>
        <a:stretch/>
      </xdr:blipFill>
      <xdr:spPr>
        <a:xfrm>
          <a:off x="5444290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26D4FB8A-B516-4F2E-B024-4968E932D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73" b="11463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100264</xdr:rowOff>
    </xdr:from>
    <xdr:ext cx="4612105" cy="2656974"/>
    <xdr:pic>
      <xdr:nvPicPr>
        <xdr:cNvPr id="18" name="圖片 17">
          <a:extLst>
            <a:ext uri="{FF2B5EF4-FFF2-40B4-BE49-F238E27FC236}">
              <a16:creationId xmlns:a16="http://schemas.microsoft.com/office/drawing/2014/main" id="{806895C7-EDFC-4321-9797-58235C7FD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03" b="11603"/>
        <a:stretch/>
      </xdr:blipFill>
      <xdr:spPr>
        <a:xfrm>
          <a:off x="5514474" y="29046238"/>
          <a:ext cx="4612105" cy="2656974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E74DB0BC-E56D-413F-A514-22A2C559990B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8FFF0107-2A6E-4F3C-9B53-8D51B83A5BC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B76BF6C5-2457-47D1-8B6E-7057710FBE46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898B5146-90D2-4D0B-8915-27B2D056E29E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8B5D9C6B-C71E-4E2F-854F-29D25B296813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6309D8F9-96F1-4F9C-A9B7-005ABD55B22D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31BDA534-14CE-470A-A07A-41BB39523723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4903C4BF-F667-46F0-BD40-B290947F8759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21</xdr:col>
      <xdr:colOff>301625</xdr:colOff>
      <xdr:row>146</xdr:row>
      <xdr:rowOff>0</xdr:rowOff>
    </xdr:from>
    <xdr:ext cx="448468" cy="264560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9C1DCC71-8C36-4283-B381-4DB25A1DF7D7}"/>
            </a:ext>
          </a:extLst>
        </xdr:cNvPr>
        <xdr:cNvSpPr txBox="1"/>
      </xdr:nvSpPr>
      <xdr:spPr>
        <a:xfrm>
          <a:off x="8655050" y="32413575"/>
          <a:ext cx="4484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13</xdr:col>
      <xdr:colOff>270710</xdr:colOff>
      <xdr:row>89</xdr:row>
      <xdr:rowOff>90236</xdr:rowOff>
    </xdr:from>
    <xdr:ext cx="4692317" cy="2656974"/>
    <xdr:pic>
      <xdr:nvPicPr>
        <xdr:cNvPr id="11" name="圖片 10">
          <a:extLst>
            <a:ext uri="{FF2B5EF4-FFF2-40B4-BE49-F238E27FC236}">
              <a16:creationId xmlns:a16="http://schemas.microsoft.com/office/drawing/2014/main" id="{A54D0D91-2794-4AB2-AA1F-76D7C980E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59" b="12259"/>
        <a:stretch/>
      </xdr:blipFill>
      <xdr:spPr>
        <a:xfrm>
          <a:off x="5394157" y="18779289"/>
          <a:ext cx="4692317" cy="2656974"/>
        </a:xfrm>
        <a:prstGeom prst="rect">
          <a:avLst/>
        </a:prstGeom>
      </xdr:spPr>
    </xdr:pic>
    <xdr:clientData/>
  </xdr:oneCellAnchor>
  <xdr:oneCellAnchor>
    <xdr:from>
      <xdr:col>0</xdr:col>
      <xdr:colOff>330868</xdr:colOff>
      <xdr:row>89</xdr:row>
      <xdr:rowOff>90236</xdr:rowOff>
    </xdr:from>
    <xdr:ext cx="4461711" cy="2667000"/>
    <xdr:pic>
      <xdr:nvPicPr>
        <xdr:cNvPr id="12" name="圖片 11">
          <a:extLst>
            <a:ext uri="{FF2B5EF4-FFF2-40B4-BE49-F238E27FC236}">
              <a16:creationId xmlns:a16="http://schemas.microsoft.com/office/drawing/2014/main" id="{E56CF1CF-4471-4885-BFA1-51498437A3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044" b="274"/>
        <a:stretch/>
      </xdr:blipFill>
      <xdr:spPr>
        <a:xfrm>
          <a:off x="330868" y="18779289"/>
          <a:ext cx="4461711" cy="2667000"/>
        </a:xfrm>
        <a:prstGeom prst="rect">
          <a:avLst/>
        </a:prstGeom>
      </xdr:spPr>
    </xdr:pic>
    <xdr:clientData/>
  </xdr:oneCellAnchor>
  <xdr:oneCellAnchor>
    <xdr:from>
      <xdr:col>0</xdr:col>
      <xdr:colOff>340896</xdr:colOff>
      <xdr:row>103</xdr:row>
      <xdr:rowOff>90238</xdr:rowOff>
    </xdr:from>
    <xdr:ext cx="4511842" cy="2656973"/>
    <xdr:pic>
      <xdr:nvPicPr>
        <xdr:cNvPr id="13" name="圖片 12">
          <a:extLst>
            <a:ext uri="{FF2B5EF4-FFF2-40B4-BE49-F238E27FC236}">
              <a16:creationId xmlns:a16="http://schemas.microsoft.com/office/drawing/2014/main" id="{78A50931-91EA-414A-AD31-499892D889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57" t="19639" r="18039" b="4952"/>
        <a:stretch/>
      </xdr:blipFill>
      <xdr:spPr>
        <a:xfrm>
          <a:off x="340896" y="22198264"/>
          <a:ext cx="4511842" cy="2656973"/>
        </a:xfrm>
        <a:prstGeom prst="rect">
          <a:avLst/>
        </a:prstGeom>
      </xdr:spPr>
    </xdr:pic>
    <xdr:clientData/>
  </xdr:oneCellAnchor>
  <xdr:oneCellAnchor>
    <xdr:from>
      <xdr:col>13</xdr:col>
      <xdr:colOff>260685</xdr:colOff>
      <xdr:row>103</xdr:row>
      <xdr:rowOff>90237</xdr:rowOff>
    </xdr:from>
    <xdr:ext cx="4762500" cy="2667000"/>
    <xdr:pic>
      <xdr:nvPicPr>
        <xdr:cNvPr id="14" name="圖片 13">
          <a:extLst>
            <a:ext uri="{FF2B5EF4-FFF2-40B4-BE49-F238E27FC236}">
              <a16:creationId xmlns:a16="http://schemas.microsoft.com/office/drawing/2014/main" id="{DFF10D46-1396-4922-9F98-68D105F8E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75" b="12675"/>
        <a:stretch/>
      </xdr:blipFill>
      <xdr:spPr>
        <a:xfrm>
          <a:off x="5384132" y="22198263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290762</xdr:colOff>
      <xdr:row>117</xdr:row>
      <xdr:rowOff>100263</xdr:rowOff>
    </xdr:from>
    <xdr:ext cx="4511843" cy="2656974"/>
    <xdr:pic>
      <xdr:nvPicPr>
        <xdr:cNvPr id="15" name="圖片 14">
          <a:extLst>
            <a:ext uri="{FF2B5EF4-FFF2-40B4-BE49-F238E27FC236}">
              <a16:creationId xmlns:a16="http://schemas.microsoft.com/office/drawing/2014/main" id="{2AA305B7-5784-4492-8769-0BA483C2C3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" t="24722" r="-222" b="31062"/>
        <a:stretch/>
      </xdr:blipFill>
      <xdr:spPr>
        <a:xfrm>
          <a:off x="290762" y="25627263"/>
          <a:ext cx="4511843" cy="2656974"/>
        </a:xfrm>
        <a:prstGeom prst="rect">
          <a:avLst/>
        </a:prstGeom>
      </xdr:spPr>
    </xdr:pic>
    <xdr:clientData/>
  </xdr:oneCellAnchor>
  <xdr:oneCellAnchor>
    <xdr:from>
      <xdr:col>13</xdr:col>
      <xdr:colOff>320843</xdr:colOff>
      <xdr:row>117</xdr:row>
      <xdr:rowOff>90237</xdr:rowOff>
    </xdr:from>
    <xdr:ext cx="4762500" cy="2667000"/>
    <xdr:pic>
      <xdr:nvPicPr>
        <xdr:cNvPr id="16" name="圖片 15">
          <a:extLst>
            <a:ext uri="{FF2B5EF4-FFF2-40B4-BE49-F238E27FC236}">
              <a16:creationId xmlns:a16="http://schemas.microsoft.com/office/drawing/2014/main" id="{9AEBB3C5-A4A4-4C11-91BF-48A20407F2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" t="20440" r="-211" b="37512"/>
        <a:stretch/>
      </xdr:blipFill>
      <xdr:spPr>
        <a:xfrm>
          <a:off x="5444290" y="25617237"/>
          <a:ext cx="4762500" cy="2667000"/>
        </a:xfrm>
        <a:prstGeom prst="rect">
          <a:avLst/>
        </a:prstGeom>
      </xdr:spPr>
    </xdr:pic>
    <xdr:clientData/>
  </xdr:oneCellAnchor>
  <xdr:oneCellAnchor>
    <xdr:from>
      <xdr:col>0</xdr:col>
      <xdr:colOff>250658</xdr:colOff>
      <xdr:row>131</xdr:row>
      <xdr:rowOff>120315</xdr:rowOff>
    </xdr:from>
    <xdr:ext cx="4526057" cy="2636922"/>
    <xdr:pic>
      <xdr:nvPicPr>
        <xdr:cNvPr id="17" name="圖片 16">
          <a:extLst>
            <a:ext uri="{FF2B5EF4-FFF2-40B4-BE49-F238E27FC236}">
              <a16:creationId xmlns:a16="http://schemas.microsoft.com/office/drawing/2014/main" id="{22841BA0-B362-48B9-8BC6-055363DD8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98" b="11198"/>
        <a:stretch/>
      </xdr:blipFill>
      <xdr:spPr>
        <a:xfrm>
          <a:off x="250658" y="29066289"/>
          <a:ext cx="4526057" cy="263692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131</xdr:row>
      <xdr:rowOff>100264</xdr:rowOff>
    </xdr:from>
    <xdr:ext cx="4612105" cy="2656974"/>
    <xdr:pic>
      <xdr:nvPicPr>
        <xdr:cNvPr id="18" name="圖片 17">
          <a:extLst>
            <a:ext uri="{FF2B5EF4-FFF2-40B4-BE49-F238E27FC236}">
              <a16:creationId xmlns:a16="http://schemas.microsoft.com/office/drawing/2014/main" id="{32A08FEC-AD39-4696-8E83-6A271E88B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9" r="1179"/>
        <a:stretch/>
      </xdr:blipFill>
      <xdr:spPr>
        <a:xfrm>
          <a:off x="5514474" y="29046238"/>
          <a:ext cx="4612105" cy="2656974"/>
        </a:xfrm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8D317-83FD-4C5F-AFAC-2F93B0D3EBB4}">
  <dimension ref="A1:AV151"/>
  <sheetViews>
    <sheetView showGridLines="0" showWhiteSpace="0" zoomScale="95" zoomScaleNormal="95" zoomScaleSheetLayoutView="100" workbookViewId="0">
      <selection activeCell="A53" sqref="A53:D53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6970</v>
      </c>
      <c r="AF2" s="1"/>
      <c r="AG2" s="1" t="s">
        <v>5</v>
      </c>
      <c r="AH2" s="1"/>
      <c r="AI2" s="4">
        <f>D15</f>
        <v>1</v>
      </c>
      <c r="AJ2" s="1"/>
      <c r="AK2" s="2" t="s">
        <v>4</v>
      </c>
      <c r="AL2" s="2"/>
      <c r="AM2" s="5">
        <f>AE2+AI2</f>
        <v>6971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128</v>
      </c>
      <c r="X3" s="417" t="s">
        <v>10</v>
      </c>
      <c r="Y3" s="417"/>
      <c r="Z3" s="59" t="s">
        <v>135</v>
      </c>
      <c r="AB3" s="421" t="s">
        <v>11</v>
      </c>
      <c r="AC3" s="421"/>
      <c r="AD3" s="2"/>
      <c r="AE3" s="3">
        <v>25355</v>
      </c>
      <c r="AF3" s="1"/>
      <c r="AG3" s="1" t="s">
        <v>12</v>
      </c>
      <c r="AH3" s="1"/>
      <c r="AI3" s="4">
        <f>M15+W15</f>
        <v>0</v>
      </c>
      <c r="AJ3" s="1"/>
      <c r="AK3" s="421" t="s">
        <v>11</v>
      </c>
      <c r="AL3" s="421"/>
      <c r="AM3" s="6">
        <f>AE3+AI3</f>
        <v>25355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45569</v>
      </c>
      <c r="X4" s="418"/>
      <c r="Y4" s="419">
        <f>W4</f>
        <v>45569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</v>
      </c>
      <c r="AJ4" s="1"/>
      <c r="AK4" s="414" t="s">
        <v>16</v>
      </c>
      <c r="AL4" s="414"/>
      <c r="AM4" s="6">
        <f>SUM(AM2:AM3)</f>
        <v>32326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4469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4469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9240</v>
      </c>
      <c r="AF6" s="1"/>
      <c r="AG6" s="9" t="s">
        <v>28</v>
      </c>
      <c r="AH6" s="10" t="s">
        <v>29</v>
      </c>
      <c r="AI6" s="13">
        <f t="shared" si="0"/>
        <v>0</v>
      </c>
      <c r="AJ6" s="1"/>
      <c r="AK6" s="9" t="s">
        <v>28</v>
      </c>
      <c r="AL6" s="10" t="s">
        <v>29</v>
      </c>
      <c r="AM6" s="13">
        <f t="shared" si="1"/>
        <v>9240</v>
      </c>
    </row>
    <row r="7" spans="1:39" ht="20.100000000000001" customHeight="1" thickBot="1" x14ac:dyDescent="0.3">
      <c r="A7" s="402" t="s">
        <v>30</v>
      </c>
      <c r="B7" s="403"/>
      <c r="C7" s="60"/>
      <c r="D7" s="404" t="s">
        <v>32</v>
      </c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4469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1275</v>
      </c>
      <c r="AF7" s="1"/>
      <c r="AG7" s="9" t="s">
        <v>36</v>
      </c>
      <c r="AH7" s="10" t="s">
        <v>37</v>
      </c>
      <c r="AI7" s="13">
        <f t="shared" si="0"/>
        <v>0</v>
      </c>
      <c r="AJ7" s="1"/>
      <c r="AK7" s="9" t="s">
        <v>36</v>
      </c>
      <c r="AL7" s="10" t="s">
        <v>37</v>
      </c>
      <c r="AM7" s="13">
        <f t="shared" si="1"/>
        <v>1275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0</v>
      </c>
      <c r="L8" s="65">
        <v>0</v>
      </c>
      <c r="M8" s="400">
        <f t="shared" si="2"/>
        <v>0</v>
      </c>
      <c r="N8" s="401"/>
      <c r="O8" s="388">
        <f t="shared" si="3"/>
        <v>9240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2032</v>
      </c>
      <c r="AF8" s="1"/>
      <c r="AG8" s="14" t="s">
        <v>43</v>
      </c>
      <c r="AH8" s="10" t="s">
        <v>44</v>
      </c>
      <c r="AI8" s="13">
        <f t="shared" si="0"/>
        <v>0</v>
      </c>
      <c r="AJ8" s="1"/>
      <c r="AK8" s="14" t="s">
        <v>43</v>
      </c>
      <c r="AL8" s="10" t="s">
        <v>44</v>
      </c>
      <c r="AM8" s="13">
        <f t="shared" si="1"/>
        <v>2032</v>
      </c>
    </row>
    <row r="9" spans="1:39" ht="20.100000000000001" customHeight="1" thickBot="1" x14ac:dyDescent="0.3">
      <c r="A9" s="393" t="s">
        <v>45</v>
      </c>
      <c r="B9" s="394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0</v>
      </c>
      <c r="L9" s="68">
        <v>0</v>
      </c>
      <c r="M9" s="379">
        <f t="shared" si="2"/>
        <v>0</v>
      </c>
      <c r="N9" s="380"/>
      <c r="O9" s="381">
        <f t="shared" si="3"/>
        <v>1275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/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0</v>
      </c>
      <c r="L10" s="65">
        <v>0</v>
      </c>
      <c r="M10" s="370">
        <f t="shared" si="2"/>
        <v>0</v>
      </c>
      <c r="N10" s="371"/>
      <c r="O10" s="388">
        <f t="shared" si="3"/>
        <v>2032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57</v>
      </c>
      <c r="B11" s="394"/>
      <c r="C11" s="60"/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/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/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1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0</v>
      </c>
      <c r="N15" s="355"/>
      <c r="O15" s="356">
        <f>SUM(O7:P14)</f>
        <v>24368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6971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24368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31339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461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461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187</v>
      </c>
      <c r="B43" s="130"/>
      <c r="C43" s="130"/>
      <c r="D43" s="131"/>
      <c r="E43" s="132" t="s">
        <v>177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187</v>
      </c>
      <c r="B44" s="130"/>
      <c r="C44" s="130"/>
      <c r="D44" s="131"/>
      <c r="E44" s="132" t="s">
        <v>179</v>
      </c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7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187</v>
      </c>
      <c r="B45" s="130"/>
      <c r="C45" s="130"/>
      <c r="D45" s="131"/>
      <c r="E45" s="132" t="s">
        <v>181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187</v>
      </c>
      <c r="B46" s="130"/>
      <c r="C46" s="130"/>
      <c r="D46" s="131"/>
      <c r="E46" s="132" t="s">
        <v>183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187</v>
      </c>
      <c r="B47" s="130"/>
      <c r="C47" s="130"/>
      <c r="D47" s="131"/>
      <c r="E47" s="132" t="s">
        <v>185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/>
      <c r="B48" s="130"/>
      <c r="C48" s="130"/>
      <c r="D48" s="131"/>
      <c r="E48" s="132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/>
      <c r="B49" s="130"/>
      <c r="C49" s="130"/>
      <c r="D49" s="131"/>
      <c r="E49" s="132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 t="s">
        <v>140</v>
      </c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174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40</v>
      </c>
      <c r="B52" s="130"/>
      <c r="C52" s="130"/>
      <c r="D52" s="131"/>
      <c r="E52" s="132" t="s">
        <v>168</v>
      </c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7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139</v>
      </c>
      <c r="B53" s="130"/>
      <c r="C53" s="130"/>
      <c r="D53" s="131"/>
      <c r="E53" s="132" t="s">
        <v>170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52</v>
      </c>
      <c r="B54" s="130"/>
      <c r="C54" s="130"/>
      <c r="D54" s="131"/>
      <c r="E54" s="132" t="s">
        <v>168</v>
      </c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7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 t="s">
        <v>113</v>
      </c>
      <c r="B55" s="130"/>
      <c r="C55" s="130"/>
      <c r="D55" s="131"/>
      <c r="E55" s="132" t="s">
        <v>172</v>
      </c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/>
      <c r="B56" s="130"/>
      <c r="C56" s="130"/>
      <c r="D56" s="131"/>
      <c r="E56" s="132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4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雨</v>
      </c>
      <c r="X85" s="79" t="s">
        <v>10</v>
      </c>
      <c r="Y85" s="79"/>
      <c r="Z85" s="42" t="str">
        <f>Z3</f>
        <v>陰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45569</v>
      </c>
      <c r="X86" s="96"/>
      <c r="Y86" s="97">
        <f>Y4</f>
        <v>45569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178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180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182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182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184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184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184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186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C9C6-8D55-4F24-8DB0-9B9D1FC608CF}">
  <dimension ref="A1:AV151"/>
  <sheetViews>
    <sheetView showGridLines="0" showWhiteSpace="0" zoomScale="95" zoomScaleNormal="95" zoomScaleSheetLayoutView="100" workbookViewId="0">
      <selection activeCell="E43" sqref="E43:T43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6972</v>
      </c>
      <c r="AF2" s="1"/>
      <c r="AG2" s="1" t="s">
        <v>5</v>
      </c>
      <c r="AH2" s="1"/>
      <c r="AI2" s="4">
        <f>D15</f>
        <v>1</v>
      </c>
      <c r="AJ2" s="1"/>
      <c r="AK2" s="2" t="s">
        <v>4</v>
      </c>
      <c r="AL2" s="2"/>
      <c r="AM2" s="5">
        <f>AE2+AI2</f>
        <v>6973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25355</v>
      </c>
      <c r="AF3" s="1"/>
      <c r="AG3" s="1" t="s">
        <v>12</v>
      </c>
      <c r="AH3" s="1"/>
      <c r="AI3" s="4">
        <f>M15+W15</f>
        <v>12</v>
      </c>
      <c r="AJ3" s="1"/>
      <c r="AK3" s="421" t="s">
        <v>11</v>
      </c>
      <c r="AL3" s="421"/>
      <c r="AM3" s="6">
        <f>AE3+AI3</f>
        <v>25367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45570</v>
      </c>
      <c r="X4" s="418"/>
      <c r="Y4" s="419">
        <f>W4</f>
        <v>45570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13</v>
      </c>
      <c r="AJ4" s="1"/>
      <c r="AK4" s="414" t="s">
        <v>16</v>
      </c>
      <c r="AL4" s="414"/>
      <c r="AM4" s="6">
        <f>SUM(AM2:AM3)</f>
        <v>32340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4469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4469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9240</v>
      </c>
      <c r="AF6" s="1"/>
      <c r="AG6" s="9" t="s">
        <v>28</v>
      </c>
      <c r="AH6" s="10" t="s">
        <v>29</v>
      </c>
      <c r="AI6" s="13">
        <f t="shared" si="0"/>
        <v>5</v>
      </c>
      <c r="AJ6" s="1"/>
      <c r="AK6" s="9" t="s">
        <v>28</v>
      </c>
      <c r="AL6" s="10" t="s">
        <v>29</v>
      </c>
      <c r="AM6" s="13">
        <f t="shared" si="1"/>
        <v>9245</v>
      </c>
    </row>
    <row r="7" spans="1:39" ht="20.100000000000001" customHeight="1" thickBot="1" x14ac:dyDescent="0.3">
      <c r="A7" s="402" t="s">
        <v>30</v>
      </c>
      <c r="B7" s="403"/>
      <c r="C7" s="60"/>
      <c r="D7" s="404" t="s">
        <v>32</v>
      </c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4469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1275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1277</v>
      </c>
    </row>
    <row r="8" spans="1:39" ht="20.100000000000001" customHeight="1" thickBot="1" x14ac:dyDescent="0.3">
      <c r="A8" s="366" t="s">
        <v>38</v>
      </c>
      <c r="B8" s="367"/>
      <c r="C8" s="60"/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5</v>
      </c>
      <c r="L8" s="65">
        <v>5</v>
      </c>
      <c r="M8" s="400">
        <f t="shared" si="2"/>
        <v>5</v>
      </c>
      <c r="N8" s="401"/>
      <c r="O8" s="388">
        <f t="shared" si="3"/>
        <v>9245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2032</v>
      </c>
      <c r="AF8" s="1"/>
      <c r="AG8" s="14" t="s">
        <v>43</v>
      </c>
      <c r="AH8" s="10" t="s">
        <v>44</v>
      </c>
      <c r="AI8" s="13">
        <f t="shared" si="0"/>
        <v>5</v>
      </c>
      <c r="AJ8" s="1"/>
      <c r="AK8" s="14" t="s">
        <v>43</v>
      </c>
      <c r="AL8" s="10" t="s">
        <v>44</v>
      </c>
      <c r="AM8" s="13">
        <f t="shared" si="1"/>
        <v>2037</v>
      </c>
    </row>
    <row r="9" spans="1:39" ht="20.100000000000001" customHeight="1" thickBot="1" x14ac:dyDescent="0.3">
      <c r="A9" s="393" t="s">
        <v>45</v>
      </c>
      <c r="B9" s="394"/>
      <c r="C9" s="60" t="s">
        <v>31</v>
      </c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1277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/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5</v>
      </c>
      <c r="L10" s="65">
        <v>5</v>
      </c>
      <c r="M10" s="370">
        <f t="shared" si="2"/>
        <v>5</v>
      </c>
      <c r="N10" s="371"/>
      <c r="O10" s="388">
        <f t="shared" si="3"/>
        <v>2037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57</v>
      </c>
      <c r="B11" s="394"/>
      <c r="C11" s="60"/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/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/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1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12</v>
      </c>
      <c r="N15" s="355"/>
      <c r="O15" s="356">
        <f>SUM(O7:P14)</f>
        <v>24380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6973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24380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31353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461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461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174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40</v>
      </c>
      <c r="B44" s="130"/>
      <c r="C44" s="130"/>
      <c r="D44" s="131"/>
      <c r="E44" s="132" t="s">
        <v>168</v>
      </c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7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139</v>
      </c>
      <c r="B45" s="130"/>
      <c r="C45" s="130"/>
      <c r="D45" s="131"/>
      <c r="E45" s="132" t="s">
        <v>170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52</v>
      </c>
      <c r="B46" s="130"/>
      <c r="C46" s="130"/>
      <c r="D46" s="131"/>
      <c r="E46" s="132" t="s">
        <v>168</v>
      </c>
      <c r="F46" s="106"/>
      <c r="G46" s="106"/>
      <c r="H46" s="106"/>
      <c r="I46" s="106"/>
      <c r="J46" s="106"/>
      <c r="K46" s="106"/>
      <c r="L46" s="106"/>
      <c r="M46" s="106"/>
      <c r="N46" s="106"/>
      <c r="O46" s="106"/>
      <c r="P46" s="106"/>
      <c r="Q46" s="106"/>
      <c r="R46" s="106"/>
      <c r="S46" s="106"/>
      <c r="T46" s="107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113</v>
      </c>
      <c r="B47" s="130"/>
      <c r="C47" s="130"/>
      <c r="D47" s="131"/>
      <c r="E47" s="132" t="s">
        <v>206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/>
      <c r="B48" s="130"/>
      <c r="C48" s="130"/>
      <c r="D48" s="131"/>
      <c r="E48" s="132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/>
      <c r="B49" s="130"/>
      <c r="C49" s="130"/>
      <c r="D49" s="131"/>
      <c r="E49" s="132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166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/>
      <c r="B52" s="130"/>
      <c r="C52" s="130"/>
      <c r="D52" s="131"/>
      <c r="E52" s="132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7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/>
      <c r="B53" s="130"/>
      <c r="C53" s="130"/>
      <c r="D53" s="131"/>
      <c r="E53" s="132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/>
      <c r="B54" s="130"/>
      <c r="C54" s="130"/>
      <c r="D54" s="131"/>
      <c r="E54" s="132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/>
      <c r="B55" s="130"/>
      <c r="C55" s="130"/>
      <c r="D55" s="131"/>
      <c r="E55" s="132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/>
      <c r="B56" s="130"/>
      <c r="C56" s="130"/>
      <c r="D56" s="131"/>
      <c r="E56" s="132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4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45570</v>
      </c>
      <c r="X86" s="96"/>
      <c r="Y86" s="97">
        <f>Y4</f>
        <v>45570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169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171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173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171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175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173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176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A4A8E-0ECB-486E-938C-CE33F1923089}">
  <dimension ref="A1:AV151"/>
  <sheetViews>
    <sheetView showGridLines="0" showWhiteSpace="0" zoomScale="95" zoomScaleNormal="95" zoomScaleSheetLayoutView="100" workbookViewId="0">
      <selection activeCell="E51" sqref="E51:T51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6973</v>
      </c>
      <c r="AF2" s="1"/>
      <c r="AG2" s="1" t="s">
        <v>5</v>
      </c>
      <c r="AH2" s="1"/>
      <c r="AI2" s="4">
        <f>D15</f>
        <v>1</v>
      </c>
      <c r="AJ2" s="1"/>
      <c r="AK2" s="2" t="s">
        <v>4</v>
      </c>
      <c r="AL2" s="2"/>
      <c r="AM2" s="5">
        <f>AE2+AI2</f>
        <v>6974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25367</v>
      </c>
      <c r="AF3" s="1"/>
      <c r="AG3" s="1" t="s">
        <v>12</v>
      </c>
      <c r="AH3" s="1"/>
      <c r="AI3" s="4">
        <f>M15+W15</f>
        <v>2</v>
      </c>
      <c r="AJ3" s="1"/>
      <c r="AK3" s="421" t="s">
        <v>11</v>
      </c>
      <c r="AL3" s="421"/>
      <c r="AM3" s="6">
        <f>AE3+AI3</f>
        <v>25369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45571</v>
      </c>
      <c r="X4" s="418"/>
      <c r="Y4" s="419">
        <f>W4</f>
        <v>45571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3</v>
      </c>
      <c r="AJ4" s="1"/>
      <c r="AK4" s="414" t="s">
        <v>16</v>
      </c>
      <c r="AL4" s="414"/>
      <c r="AM4" s="6">
        <f>SUM(AM2:AM3)</f>
        <v>32343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4469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4469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9245</v>
      </c>
      <c r="AF6" s="1"/>
      <c r="AG6" s="9" t="s">
        <v>28</v>
      </c>
      <c r="AH6" s="10" t="s">
        <v>29</v>
      </c>
      <c r="AI6" s="13">
        <f t="shared" si="0"/>
        <v>2</v>
      </c>
      <c r="AJ6" s="1"/>
      <c r="AK6" s="9" t="s">
        <v>28</v>
      </c>
      <c r="AL6" s="10" t="s">
        <v>29</v>
      </c>
      <c r="AM6" s="13">
        <f t="shared" si="1"/>
        <v>9247</v>
      </c>
    </row>
    <row r="7" spans="1:39" ht="20.100000000000001" customHeight="1" thickBot="1" x14ac:dyDescent="0.3">
      <c r="A7" s="402" t="s">
        <v>30</v>
      </c>
      <c r="B7" s="403"/>
      <c r="C7" s="60"/>
      <c r="D7" s="404" t="s">
        <v>32</v>
      </c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4469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1277</v>
      </c>
      <c r="AF7" s="1"/>
      <c r="AG7" s="9" t="s">
        <v>36</v>
      </c>
      <c r="AH7" s="10" t="s">
        <v>37</v>
      </c>
      <c r="AI7" s="13">
        <f t="shared" si="0"/>
        <v>0</v>
      </c>
      <c r="AJ7" s="1"/>
      <c r="AK7" s="9" t="s">
        <v>36</v>
      </c>
      <c r="AL7" s="10" t="s">
        <v>37</v>
      </c>
      <c r="AM7" s="13">
        <f t="shared" si="1"/>
        <v>1277</v>
      </c>
    </row>
    <row r="8" spans="1:39" ht="20.100000000000001" customHeight="1" thickBot="1" x14ac:dyDescent="0.3">
      <c r="A8" s="366" t="s">
        <v>38</v>
      </c>
      <c r="B8" s="367"/>
      <c r="C8" s="60"/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2</v>
      </c>
      <c r="L8" s="65">
        <v>2</v>
      </c>
      <c r="M8" s="400">
        <f t="shared" si="2"/>
        <v>2</v>
      </c>
      <c r="N8" s="401"/>
      <c r="O8" s="388">
        <f t="shared" si="3"/>
        <v>9247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2037</v>
      </c>
      <c r="AF8" s="1"/>
      <c r="AG8" s="14" t="s">
        <v>43</v>
      </c>
      <c r="AH8" s="10" t="s">
        <v>44</v>
      </c>
      <c r="AI8" s="13">
        <f t="shared" si="0"/>
        <v>0</v>
      </c>
      <c r="AJ8" s="1"/>
      <c r="AK8" s="14" t="s">
        <v>43</v>
      </c>
      <c r="AL8" s="10" t="s">
        <v>44</v>
      </c>
      <c r="AM8" s="13">
        <f t="shared" si="1"/>
        <v>2037</v>
      </c>
    </row>
    <row r="9" spans="1:39" ht="20.100000000000001" customHeight="1" thickBot="1" x14ac:dyDescent="0.3">
      <c r="A9" s="393" t="s">
        <v>45</v>
      </c>
      <c r="B9" s="394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0</v>
      </c>
      <c r="L9" s="68">
        <v>0</v>
      </c>
      <c r="M9" s="379">
        <f t="shared" si="2"/>
        <v>0</v>
      </c>
      <c r="N9" s="380"/>
      <c r="O9" s="381">
        <f t="shared" si="3"/>
        <v>1277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/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0</v>
      </c>
      <c r="L10" s="65">
        <v>0</v>
      </c>
      <c r="M10" s="370">
        <f t="shared" si="2"/>
        <v>0</v>
      </c>
      <c r="N10" s="371"/>
      <c r="O10" s="388">
        <f t="shared" si="3"/>
        <v>2037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57</v>
      </c>
      <c r="B11" s="394"/>
      <c r="C11" s="60"/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/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 t="s">
        <v>31</v>
      </c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/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1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2</v>
      </c>
      <c r="N15" s="355"/>
      <c r="O15" s="356">
        <f>SUM(O7:P14)</f>
        <v>24382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6974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24382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31356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461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461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166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/>
      <c r="B44" s="130"/>
      <c r="C44" s="130"/>
      <c r="D44" s="131"/>
      <c r="E44" s="132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7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/>
      <c r="B45" s="130"/>
      <c r="C45" s="130"/>
      <c r="D45" s="131"/>
      <c r="E45" s="132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/>
      <c r="B46" s="130"/>
      <c r="C46" s="130"/>
      <c r="D46" s="131"/>
      <c r="E46" s="132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/>
      <c r="B47" s="130"/>
      <c r="C47" s="130"/>
      <c r="D47" s="131"/>
      <c r="E47" s="132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/>
      <c r="B48" s="130"/>
      <c r="C48" s="130"/>
      <c r="D48" s="131"/>
      <c r="E48" s="132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/>
      <c r="B49" s="130"/>
      <c r="C49" s="130"/>
      <c r="D49" s="131"/>
      <c r="E49" s="132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52</v>
      </c>
      <c r="B51" s="130"/>
      <c r="C51" s="130"/>
      <c r="D51" s="131"/>
      <c r="E51" s="132" t="s">
        <v>161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52</v>
      </c>
      <c r="B52" s="130"/>
      <c r="C52" s="130"/>
      <c r="D52" s="131"/>
      <c r="E52" s="132" t="s">
        <v>156</v>
      </c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7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164</v>
      </c>
      <c r="B53" s="130"/>
      <c r="C53" s="130"/>
      <c r="D53" s="131"/>
      <c r="E53" s="132" t="s">
        <v>165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/>
      <c r="B54" s="130"/>
      <c r="C54" s="130"/>
      <c r="D54" s="131"/>
      <c r="E54" s="132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/>
      <c r="B55" s="130"/>
      <c r="C55" s="130"/>
      <c r="D55" s="131"/>
      <c r="E55" s="132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/>
      <c r="B56" s="130"/>
      <c r="C56" s="130"/>
      <c r="D56" s="131"/>
      <c r="E56" s="132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4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45571</v>
      </c>
      <c r="X86" s="96"/>
      <c r="Y86" s="97">
        <f>Y4</f>
        <v>45571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167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167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167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167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167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167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453AB-2000-46FC-88F3-04D0E809399C}">
  <dimension ref="A1:AV151"/>
  <sheetViews>
    <sheetView showGridLines="0" showWhiteSpace="0" zoomScale="95" zoomScaleNormal="95" zoomScaleSheetLayoutView="100" workbookViewId="0">
      <selection activeCell="A43" sqref="A43:D44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6974</v>
      </c>
      <c r="AF2" s="1"/>
      <c r="AG2" s="1" t="s">
        <v>5</v>
      </c>
      <c r="AH2" s="1"/>
      <c r="AI2" s="4">
        <f>D15</f>
        <v>4</v>
      </c>
      <c r="AJ2" s="1"/>
      <c r="AK2" s="2" t="s">
        <v>4</v>
      </c>
      <c r="AL2" s="2"/>
      <c r="AM2" s="5">
        <f>AE2+AI2</f>
        <v>6978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25369</v>
      </c>
      <c r="AF3" s="1"/>
      <c r="AG3" s="1" t="s">
        <v>12</v>
      </c>
      <c r="AH3" s="1"/>
      <c r="AI3" s="4">
        <f>M15+W15</f>
        <v>10</v>
      </c>
      <c r="AJ3" s="1"/>
      <c r="AK3" s="421" t="s">
        <v>11</v>
      </c>
      <c r="AL3" s="421"/>
      <c r="AM3" s="6">
        <f>AE3+AI3</f>
        <v>25379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45572</v>
      </c>
      <c r="X4" s="418"/>
      <c r="Y4" s="419">
        <f>W4</f>
        <v>45572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14</v>
      </c>
      <c r="AJ4" s="1"/>
      <c r="AK4" s="414" t="s">
        <v>16</v>
      </c>
      <c r="AL4" s="414"/>
      <c r="AM4" s="6">
        <f>SUM(AM2:AM3)</f>
        <v>32357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4469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4469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9247</v>
      </c>
      <c r="AF6" s="1"/>
      <c r="AG6" s="9" t="s">
        <v>28</v>
      </c>
      <c r="AH6" s="10" t="s">
        <v>29</v>
      </c>
      <c r="AI6" s="13">
        <f t="shared" si="0"/>
        <v>0</v>
      </c>
      <c r="AJ6" s="1"/>
      <c r="AK6" s="9" t="s">
        <v>28</v>
      </c>
      <c r="AL6" s="10" t="s">
        <v>29</v>
      </c>
      <c r="AM6" s="13">
        <f t="shared" si="1"/>
        <v>9247</v>
      </c>
    </row>
    <row r="7" spans="1:39" ht="20.100000000000001" customHeight="1" thickBot="1" x14ac:dyDescent="0.3">
      <c r="A7" s="402" t="s">
        <v>30</v>
      </c>
      <c r="B7" s="403"/>
      <c r="C7" s="60"/>
      <c r="D7" s="404" t="s">
        <v>32</v>
      </c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4469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1277</v>
      </c>
      <c r="AF7" s="1"/>
      <c r="AG7" s="9" t="s">
        <v>36</v>
      </c>
      <c r="AH7" s="10" t="s">
        <v>37</v>
      </c>
      <c r="AI7" s="13">
        <f t="shared" si="0"/>
        <v>1</v>
      </c>
      <c r="AJ7" s="1"/>
      <c r="AK7" s="9" t="s">
        <v>36</v>
      </c>
      <c r="AL7" s="10" t="s">
        <v>37</v>
      </c>
      <c r="AM7" s="13">
        <f t="shared" si="1"/>
        <v>1278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0</v>
      </c>
      <c r="L8" s="65">
        <v>0</v>
      </c>
      <c r="M8" s="400">
        <f t="shared" si="2"/>
        <v>0</v>
      </c>
      <c r="N8" s="401"/>
      <c r="O8" s="388">
        <f t="shared" si="3"/>
        <v>9247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2037</v>
      </c>
      <c r="AF8" s="1"/>
      <c r="AG8" s="14" t="s">
        <v>43</v>
      </c>
      <c r="AH8" s="10" t="s">
        <v>44</v>
      </c>
      <c r="AI8" s="13">
        <f t="shared" si="0"/>
        <v>9</v>
      </c>
      <c r="AJ8" s="1"/>
      <c r="AK8" s="14" t="s">
        <v>43</v>
      </c>
      <c r="AL8" s="10" t="s">
        <v>44</v>
      </c>
      <c r="AM8" s="13">
        <f t="shared" si="1"/>
        <v>2046</v>
      </c>
    </row>
    <row r="9" spans="1:39" ht="20.100000000000001" customHeight="1" thickBot="1" x14ac:dyDescent="0.3">
      <c r="A9" s="393" t="s">
        <v>45</v>
      </c>
      <c r="B9" s="394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1</v>
      </c>
      <c r="L9" s="68">
        <v>1</v>
      </c>
      <c r="M9" s="379">
        <f t="shared" si="2"/>
        <v>1</v>
      </c>
      <c r="N9" s="380"/>
      <c r="O9" s="381">
        <f t="shared" si="3"/>
        <v>1278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9</v>
      </c>
      <c r="L10" s="65">
        <v>9</v>
      </c>
      <c r="M10" s="370">
        <f t="shared" si="2"/>
        <v>9</v>
      </c>
      <c r="N10" s="371"/>
      <c r="O10" s="388">
        <f t="shared" si="3"/>
        <v>2046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57</v>
      </c>
      <c r="B11" s="394"/>
      <c r="C11" s="60"/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4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10</v>
      </c>
      <c r="N15" s="355"/>
      <c r="O15" s="356">
        <f>SUM(O7:P14)</f>
        <v>24392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6978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24392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31370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461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461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52</v>
      </c>
      <c r="B43" s="130"/>
      <c r="C43" s="130"/>
      <c r="D43" s="131"/>
      <c r="E43" s="132" t="s">
        <v>160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52</v>
      </c>
      <c r="B44" s="130"/>
      <c r="C44" s="130"/>
      <c r="D44" s="131"/>
      <c r="E44" s="132" t="s">
        <v>156</v>
      </c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7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164</v>
      </c>
      <c r="B45" s="130"/>
      <c r="C45" s="130"/>
      <c r="D45" s="131"/>
      <c r="E45" s="132" t="s">
        <v>162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/>
      <c r="B46" s="130"/>
      <c r="C46" s="130"/>
      <c r="D46" s="131"/>
      <c r="E46" s="132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/>
      <c r="B47" s="130"/>
      <c r="C47" s="130"/>
      <c r="D47" s="131"/>
      <c r="E47" s="132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/>
      <c r="B48" s="130"/>
      <c r="C48" s="130"/>
      <c r="D48" s="131"/>
      <c r="E48" s="132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/>
      <c r="B49" s="130"/>
      <c r="C49" s="130"/>
      <c r="D49" s="131"/>
      <c r="E49" s="132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138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52</v>
      </c>
      <c r="B52" s="130"/>
      <c r="C52" s="130"/>
      <c r="D52" s="131"/>
      <c r="E52" s="132" t="s">
        <v>155</v>
      </c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7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52</v>
      </c>
      <c r="B53" s="130"/>
      <c r="C53" s="130"/>
      <c r="D53" s="131"/>
      <c r="E53" s="132" t="s">
        <v>156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52</v>
      </c>
      <c r="B54" s="130"/>
      <c r="C54" s="130"/>
      <c r="D54" s="131"/>
      <c r="E54" s="132" t="s">
        <v>160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 t="s">
        <v>52</v>
      </c>
      <c r="B55" s="130"/>
      <c r="C55" s="130"/>
      <c r="D55" s="131"/>
      <c r="E55" s="132" t="s">
        <v>158</v>
      </c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/>
      <c r="B56" s="130"/>
      <c r="C56" s="130"/>
      <c r="D56" s="131"/>
      <c r="E56" s="132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4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45572</v>
      </c>
      <c r="X86" s="96"/>
      <c r="Y86" s="97">
        <f>Y4</f>
        <v>45572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160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160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160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160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156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156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156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163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7A107-81C5-4382-998C-27C26FD812C3}">
  <dimension ref="A1:AV151"/>
  <sheetViews>
    <sheetView showGridLines="0" showWhiteSpace="0" zoomScale="95" zoomScaleNormal="95" zoomScaleSheetLayoutView="100" workbookViewId="0">
      <selection activeCell="K8" sqref="K8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6978</v>
      </c>
      <c r="AF2" s="1"/>
      <c r="AG2" s="1" t="s">
        <v>5</v>
      </c>
      <c r="AH2" s="1"/>
      <c r="AI2" s="4">
        <f>D15</f>
        <v>4</v>
      </c>
      <c r="AJ2" s="1"/>
      <c r="AK2" s="2" t="s">
        <v>4</v>
      </c>
      <c r="AL2" s="2"/>
      <c r="AM2" s="5">
        <f>AE2+AI2</f>
        <v>6982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25378</v>
      </c>
      <c r="AF3" s="1"/>
      <c r="AG3" s="1" t="s">
        <v>12</v>
      </c>
      <c r="AH3" s="1"/>
      <c r="AI3" s="4">
        <f>M15+W15</f>
        <v>11</v>
      </c>
      <c r="AJ3" s="1"/>
      <c r="AK3" s="421" t="s">
        <v>11</v>
      </c>
      <c r="AL3" s="421"/>
      <c r="AM3" s="6">
        <f>AE3+AI3</f>
        <v>25389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45573</v>
      </c>
      <c r="X4" s="418"/>
      <c r="Y4" s="419">
        <f>W4</f>
        <v>45573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15</v>
      </c>
      <c r="AJ4" s="1"/>
      <c r="AK4" s="414" t="s">
        <v>16</v>
      </c>
      <c r="AL4" s="414"/>
      <c r="AM4" s="6">
        <f>SUM(AM2:AM3)</f>
        <v>32371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4469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4469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9247</v>
      </c>
      <c r="AF6" s="1"/>
      <c r="AG6" s="9" t="s">
        <v>28</v>
      </c>
      <c r="AH6" s="10" t="s">
        <v>29</v>
      </c>
      <c r="AI6" s="13">
        <f t="shared" si="0"/>
        <v>4</v>
      </c>
      <c r="AJ6" s="1"/>
      <c r="AK6" s="9" t="s">
        <v>28</v>
      </c>
      <c r="AL6" s="10" t="s">
        <v>29</v>
      </c>
      <c r="AM6" s="13">
        <f t="shared" si="1"/>
        <v>9251</v>
      </c>
    </row>
    <row r="7" spans="1:39" ht="20.100000000000001" customHeight="1" thickBot="1" x14ac:dyDescent="0.3">
      <c r="A7" s="402" t="s">
        <v>30</v>
      </c>
      <c r="B7" s="403"/>
      <c r="C7" s="60"/>
      <c r="D7" s="404" t="s">
        <v>32</v>
      </c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4469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1278</v>
      </c>
      <c r="AF7" s="1"/>
      <c r="AG7" s="9" t="s">
        <v>36</v>
      </c>
      <c r="AH7" s="10" t="s">
        <v>37</v>
      </c>
      <c r="AI7" s="13">
        <f t="shared" si="0"/>
        <v>1</v>
      </c>
      <c r="AJ7" s="1"/>
      <c r="AK7" s="9" t="s">
        <v>36</v>
      </c>
      <c r="AL7" s="10" t="s">
        <v>37</v>
      </c>
      <c r="AM7" s="13">
        <f t="shared" si="1"/>
        <v>1279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4</v>
      </c>
      <c r="L8" s="65">
        <v>4</v>
      </c>
      <c r="M8" s="400">
        <f t="shared" si="2"/>
        <v>4</v>
      </c>
      <c r="N8" s="401"/>
      <c r="O8" s="388">
        <f t="shared" si="3"/>
        <v>9251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2046</v>
      </c>
      <c r="AF8" s="1"/>
      <c r="AG8" s="14" t="s">
        <v>43</v>
      </c>
      <c r="AH8" s="10" t="s">
        <v>44</v>
      </c>
      <c r="AI8" s="13">
        <f t="shared" si="0"/>
        <v>6</v>
      </c>
      <c r="AJ8" s="1"/>
      <c r="AK8" s="14" t="s">
        <v>43</v>
      </c>
      <c r="AL8" s="10" t="s">
        <v>44</v>
      </c>
      <c r="AM8" s="13">
        <f t="shared" si="1"/>
        <v>2052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1</v>
      </c>
      <c r="L9" s="68">
        <v>1</v>
      </c>
      <c r="M9" s="379">
        <f t="shared" si="2"/>
        <v>1</v>
      </c>
      <c r="N9" s="380"/>
      <c r="O9" s="381">
        <f t="shared" si="3"/>
        <v>1279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4</v>
      </c>
      <c r="L10" s="65">
        <v>8</v>
      </c>
      <c r="M10" s="370">
        <f t="shared" si="2"/>
        <v>6</v>
      </c>
      <c r="N10" s="371"/>
      <c r="O10" s="388">
        <f t="shared" si="3"/>
        <v>2052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/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4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11</v>
      </c>
      <c r="N15" s="355"/>
      <c r="O15" s="356">
        <f>SUM(O7:P14)</f>
        <v>24403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6982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24403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31385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461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461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138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52</v>
      </c>
      <c r="B44" s="130"/>
      <c r="C44" s="130"/>
      <c r="D44" s="131"/>
      <c r="E44" s="132" t="s">
        <v>155</v>
      </c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7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52</v>
      </c>
      <c r="B45" s="130"/>
      <c r="C45" s="130"/>
      <c r="D45" s="131"/>
      <c r="E45" s="132" t="s">
        <v>156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52</v>
      </c>
      <c r="B46" s="130"/>
      <c r="C46" s="130"/>
      <c r="D46" s="131"/>
      <c r="E46" s="132" t="s">
        <v>160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52</v>
      </c>
      <c r="B47" s="130"/>
      <c r="C47" s="130"/>
      <c r="D47" s="131"/>
      <c r="E47" s="132" t="s">
        <v>158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/>
      <c r="B48" s="130"/>
      <c r="C48" s="130"/>
      <c r="D48" s="131"/>
      <c r="E48" s="132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/>
      <c r="B49" s="130"/>
      <c r="C49" s="130"/>
      <c r="D49" s="131"/>
      <c r="E49" s="132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138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127</v>
      </c>
      <c r="B52" s="130"/>
      <c r="C52" s="130"/>
      <c r="D52" s="131"/>
      <c r="E52" s="132" t="s">
        <v>144</v>
      </c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7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52</v>
      </c>
      <c r="B53" s="130"/>
      <c r="C53" s="130"/>
      <c r="D53" s="131"/>
      <c r="E53" s="132" t="s">
        <v>149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52</v>
      </c>
      <c r="B54" s="130"/>
      <c r="C54" s="130"/>
      <c r="D54" s="131"/>
      <c r="E54" s="132" t="s">
        <v>151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 t="s">
        <v>52</v>
      </c>
      <c r="B55" s="130"/>
      <c r="C55" s="130"/>
      <c r="D55" s="131"/>
      <c r="E55" s="132" t="s">
        <v>153</v>
      </c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38"/>
      <c r="V55" s="139"/>
      <c r="W55" s="139"/>
      <c r="X55" s="139"/>
      <c r="Y55" s="139"/>
      <c r="Z55" s="140"/>
    </row>
    <row r="56" spans="1:39" ht="20.100000000000001" customHeight="1" x14ac:dyDescent="0.25">
      <c r="A56" s="129" t="s">
        <v>115</v>
      </c>
      <c r="B56" s="130"/>
      <c r="C56" s="130"/>
      <c r="D56" s="131"/>
      <c r="E56" s="132" t="s">
        <v>146</v>
      </c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26"/>
      <c r="V56" s="127"/>
      <c r="W56" s="127"/>
      <c r="X56" s="127"/>
      <c r="Y56" s="127"/>
      <c r="Z56" s="128"/>
    </row>
    <row r="57" spans="1:39" ht="20.100000000000001" customHeight="1" thickBot="1" x14ac:dyDescent="0.3">
      <c r="A57" s="129" t="s">
        <v>115</v>
      </c>
      <c r="B57" s="130"/>
      <c r="C57" s="130"/>
      <c r="D57" s="131"/>
      <c r="E57" s="132" t="s">
        <v>141</v>
      </c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4"/>
      <c r="U57" s="126" t="s">
        <v>142</v>
      </c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45573</v>
      </c>
      <c r="X86" s="96"/>
      <c r="Y86" s="97">
        <f>Y4</f>
        <v>45573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134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157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159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161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161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134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143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134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26B3D-DA55-46F0-9076-8494183D37CC}">
  <dimension ref="A1:AV151"/>
  <sheetViews>
    <sheetView showGridLines="0" tabSelected="1" showWhiteSpace="0" zoomScale="95" zoomScaleNormal="95" zoomScaleSheetLayoutView="100" workbookViewId="0">
      <selection activeCell="AL20" sqref="AL20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6982</v>
      </c>
      <c r="AF2" s="1"/>
      <c r="AG2" s="1" t="s">
        <v>5</v>
      </c>
      <c r="AH2" s="1"/>
      <c r="AI2" s="4">
        <f>D15</f>
        <v>5</v>
      </c>
      <c r="AJ2" s="1"/>
      <c r="AK2" s="2" t="s">
        <v>4</v>
      </c>
      <c r="AL2" s="2"/>
      <c r="AM2" s="5">
        <f>AE2+AI2</f>
        <v>6987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25389</v>
      </c>
      <c r="AF3" s="1"/>
      <c r="AG3" s="1" t="s">
        <v>12</v>
      </c>
      <c r="AH3" s="1"/>
      <c r="AI3" s="4">
        <f>M15+W15</f>
        <v>8</v>
      </c>
      <c r="AJ3" s="1"/>
      <c r="AK3" s="421" t="s">
        <v>11</v>
      </c>
      <c r="AL3" s="421"/>
      <c r="AM3" s="6">
        <f>AE3+AI3</f>
        <v>25397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45574</v>
      </c>
      <c r="X4" s="418"/>
      <c r="Y4" s="419">
        <f>W4</f>
        <v>45574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13</v>
      </c>
      <c r="AJ4" s="1"/>
      <c r="AK4" s="414" t="s">
        <v>16</v>
      </c>
      <c r="AL4" s="414"/>
      <c r="AM4" s="6">
        <f>SUM(AM2:AM3)</f>
        <v>32384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4469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4469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9251</v>
      </c>
      <c r="AF6" s="1"/>
      <c r="AG6" s="9" t="s">
        <v>28</v>
      </c>
      <c r="AH6" s="10" t="s">
        <v>29</v>
      </c>
      <c r="AI6" s="13">
        <f t="shared" si="0"/>
        <v>2</v>
      </c>
      <c r="AJ6" s="1"/>
      <c r="AK6" s="9" t="s">
        <v>28</v>
      </c>
      <c r="AL6" s="10" t="s">
        <v>29</v>
      </c>
      <c r="AM6" s="13">
        <f t="shared" si="1"/>
        <v>9253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4469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1279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1281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2</v>
      </c>
      <c r="L8" s="65">
        <v>2</v>
      </c>
      <c r="M8" s="400">
        <f t="shared" si="2"/>
        <v>2</v>
      </c>
      <c r="N8" s="401"/>
      <c r="O8" s="388">
        <f t="shared" si="3"/>
        <v>9253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2052</v>
      </c>
      <c r="AF8" s="1"/>
      <c r="AG8" s="14" t="s">
        <v>43</v>
      </c>
      <c r="AH8" s="10" t="s">
        <v>44</v>
      </c>
      <c r="AI8" s="13">
        <f t="shared" si="0"/>
        <v>4</v>
      </c>
      <c r="AJ8" s="1"/>
      <c r="AK8" s="14" t="s">
        <v>43</v>
      </c>
      <c r="AL8" s="10" t="s">
        <v>44</v>
      </c>
      <c r="AM8" s="13">
        <f t="shared" si="1"/>
        <v>2056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1281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6</v>
      </c>
      <c r="L10" s="65">
        <v>2</v>
      </c>
      <c r="M10" s="370">
        <f t="shared" si="2"/>
        <v>4</v>
      </c>
      <c r="N10" s="371"/>
      <c r="O10" s="388">
        <f t="shared" si="3"/>
        <v>2056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5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8</v>
      </c>
      <c r="N15" s="355"/>
      <c r="O15" s="356">
        <f>SUM(O7:P14)</f>
        <v>24411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6987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24411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31398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461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461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138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127</v>
      </c>
      <c r="B44" s="130"/>
      <c r="C44" s="130"/>
      <c r="D44" s="131"/>
      <c r="E44" s="132" t="s">
        <v>144</v>
      </c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7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52</v>
      </c>
      <c r="B45" s="130"/>
      <c r="C45" s="130"/>
      <c r="D45" s="131"/>
      <c r="E45" s="132" t="s">
        <v>149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52</v>
      </c>
      <c r="B46" s="130"/>
      <c r="C46" s="130"/>
      <c r="D46" s="131"/>
      <c r="E46" s="132" t="s">
        <v>151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52</v>
      </c>
      <c r="B47" s="130"/>
      <c r="C47" s="130"/>
      <c r="D47" s="131"/>
      <c r="E47" s="132" t="s">
        <v>153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 t="s">
        <v>115</v>
      </c>
      <c r="B48" s="130"/>
      <c r="C48" s="130"/>
      <c r="D48" s="131"/>
      <c r="E48" s="132" t="s">
        <v>146</v>
      </c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 t="s">
        <v>115</v>
      </c>
      <c r="B49" s="130"/>
      <c r="C49" s="130"/>
      <c r="D49" s="131"/>
      <c r="E49" s="132" t="s">
        <v>141</v>
      </c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 t="s">
        <v>142</v>
      </c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138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40</v>
      </c>
      <c r="B52" s="130"/>
      <c r="C52" s="130"/>
      <c r="D52" s="131"/>
      <c r="E52" s="132" t="s">
        <v>188</v>
      </c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52</v>
      </c>
      <c r="B53" s="130"/>
      <c r="C53" s="130"/>
      <c r="D53" s="131"/>
      <c r="E53" s="132" t="s">
        <v>149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52</v>
      </c>
      <c r="B54" s="130"/>
      <c r="C54" s="130"/>
      <c r="D54" s="131"/>
      <c r="E54" s="132" t="s">
        <v>151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 t="s">
        <v>52</v>
      </c>
      <c r="B55" s="130"/>
      <c r="C55" s="130"/>
      <c r="D55" s="131"/>
      <c r="E55" s="132" t="s">
        <v>153</v>
      </c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/>
      <c r="B56" s="130"/>
      <c r="C56" s="130"/>
      <c r="D56" s="131"/>
      <c r="E56" s="132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7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45574</v>
      </c>
      <c r="X86" s="96"/>
      <c r="Y86" s="97">
        <f>Y4</f>
        <v>45574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223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145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147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143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152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154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150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148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9A007-2DCC-4BAD-8FCF-9BFFEF9D4374}">
  <dimension ref="A1:AV151"/>
  <sheetViews>
    <sheetView showGridLines="0" showWhiteSpace="0" topLeftCell="A42" zoomScale="95" zoomScaleNormal="95" zoomScaleSheetLayoutView="100" workbookViewId="0">
      <selection activeCell="E46" sqref="E46:T46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6987</v>
      </c>
      <c r="AF2" s="1"/>
      <c r="AG2" s="1" t="s">
        <v>5</v>
      </c>
      <c r="AH2" s="1"/>
      <c r="AI2" s="4">
        <f>D15</f>
        <v>1</v>
      </c>
      <c r="AJ2" s="1"/>
      <c r="AK2" s="2" t="s">
        <v>4</v>
      </c>
      <c r="AL2" s="2"/>
      <c r="AM2" s="5">
        <f>AE2+AI2</f>
        <v>6988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25398</v>
      </c>
      <c r="AF3" s="1"/>
      <c r="AG3" s="1" t="s">
        <v>12</v>
      </c>
      <c r="AH3" s="1"/>
      <c r="AI3" s="4">
        <f>M15+W15</f>
        <v>9</v>
      </c>
      <c r="AJ3" s="1"/>
      <c r="AK3" s="421" t="s">
        <v>11</v>
      </c>
      <c r="AL3" s="421"/>
      <c r="AM3" s="6">
        <f>AE3+AI3</f>
        <v>25407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45575</v>
      </c>
      <c r="X4" s="418"/>
      <c r="Y4" s="419">
        <f>W4</f>
        <v>45575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10</v>
      </c>
      <c r="AJ4" s="1"/>
      <c r="AK4" s="414" t="s">
        <v>16</v>
      </c>
      <c r="AL4" s="414"/>
      <c r="AM4" s="6">
        <f>SUM(AM2:AM3)</f>
        <v>32395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9253</v>
      </c>
      <c r="AF6" s="1"/>
      <c r="AG6" s="9" t="s">
        <v>28</v>
      </c>
      <c r="AH6" s="10" t="s">
        <v>29</v>
      </c>
      <c r="AI6" s="13">
        <f t="shared" si="0"/>
        <v>3</v>
      </c>
      <c r="AJ6" s="1"/>
      <c r="AK6" s="9" t="s">
        <v>28</v>
      </c>
      <c r="AL6" s="10" t="s">
        <v>29</v>
      </c>
      <c r="AM6" s="13">
        <f t="shared" si="1"/>
        <v>9256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1281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1283</v>
      </c>
    </row>
    <row r="8" spans="1:39" ht="20.100000000000001" customHeight="1" thickBot="1" x14ac:dyDescent="0.3">
      <c r="A8" s="366" t="s">
        <v>38</v>
      </c>
      <c r="B8" s="367"/>
      <c r="C8" s="60"/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3</v>
      </c>
      <c r="L8" s="65">
        <v>3</v>
      </c>
      <c r="M8" s="400">
        <f t="shared" si="2"/>
        <v>3</v>
      </c>
      <c r="N8" s="401"/>
      <c r="O8" s="388">
        <f t="shared" si="3"/>
        <v>9256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2056</v>
      </c>
      <c r="AF8" s="1"/>
      <c r="AG8" s="14" t="s">
        <v>43</v>
      </c>
      <c r="AH8" s="10" t="s">
        <v>44</v>
      </c>
      <c r="AI8" s="13">
        <f t="shared" si="0"/>
        <v>4</v>
      </c>
      <c r="AJ8" s="1"/>
      <c r="AK8" s="14" t="s">
        <v>43</v>
      </c>
      <c r="AL8" s="10" t="s">
        <v>44</v>
      </c>
      <c r="AM8" s="13">
        <f t="shared" si="1"/>
        <v>2060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1283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/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4</v>
      </c>
      <c r="L10" s="65">
        <v>4</v>
      </c>
      <c r="M10" s="370">
        <f t="shared" si="2"/>
        <v>4</v>
      </c>
      <c r="N10" s="371"/>
      <c r="O10" s="388">
        <f t="shared" si="3"/>
        <v>2060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/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/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1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9</v>
      </c>
      <c r="N15" s="355"/>
      <c r="O15" s="356">
        <f>SUM(O7:P14)</f>
        <v>24421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6988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24421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31409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461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461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194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52</v>
      </c>
      <c r="B44" s="130"/>
      <c r="C44" s="130"/>
      <c r="D44" s="131"/>
      <c r="E44" s="132" t="s">
        <v>151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52</v>
      </c>
      <c r="B45" s="130"/>
      <c r="C45" s="130"/>
      <c r="D45" s="131"/>
      <c r="E45" s="132" t="s">
        <v>190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37</v>
      </c>
      <c r="B46" s="130"/>
      <c r="C46" s="130"/>
      <c r="D46" s="131"/>
      <c r="E46" s="132" t="s">
        <v>192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/>
      <c r="B47" s="130"/>
      <c r="C47" s="130"/>
      <c r="D47" s="131"/>
      <c r="E47" s="132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/>
      <c r="B48" s="130"/>
      <c r="C48" s="130"/>
      <c r="D48" s="131"/>
      <c r="E48" s="132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/>
      <c r="B49" s="130"/>
      <c r="C49" s="130"/>
      <c r="D49" s="131"/>
      <c r="E49" s="132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193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40</v>
      </c>
      <c r="B52" s="130"/>
      <c r="C52" s="130"/>
      <c r="D52" s="131"/>
      <c r="E52" s="132" t="s">
        <v>204</v>
      </c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52</v>
      </c>
      <c r="B53" s="130"/>
      <c r="C53" s="130"/>
      <c r="D53" s="131"/>
      <c r="E53" s="132" t="s">
        <v>155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52</v>
      </c>
      <c r="B54" s="130"/>
      <c r="C54" s="130"/>
      <c r="D54" s="131"/>
      <c r="E54" s="132" t="s">
        <v>199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 t="s">
        <v>52</v>
      </c>
      <c r="B55" s="130"/>
      <c r="C55" s="130"/>
      <c r="D55" s="131"/>
      <c r="E55" s="132" t="s">
        <v>156</v>
      </c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 t="s">
        <v>131</v>
      </c>
      <c r="B56" s="130"/>
      <c r="C56" s="130"/>
      <c r="D56" s="131"/>
      <c r="E56" s="132" t="s">
        <v>205</v>
      </c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 t="s">
        <v>131</v>
      </c>
      <c r="B57" s="130"/>
      <c r="C57" s="130"/>
      <c r="D57" s="131"/>
      <c r="E57" s="132" t="s">
        <v>196</v>
      </c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4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45575</v>
      </c>
      <c r="X86" s="96"/>
      <c r="Y86" s="97">
        <f>Y4</f>
        <v>45575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191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191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151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189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152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136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136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193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69204-C9A1-470F-BE0F-CA61EF132AEC}">
  <dimension ref="A1:AV151"/>
  <sheetViews>
    <sheetView showGridLines="0" showWhiteSpace="0" zoomScale="95" zoomScaleNormal="95" zoomScaleSheetLayoutView="100" workbookViewId="0">
      <selection activeCell="AD98" sqref="AD98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6988</v>
      </c>
      <c r="AF2" s="1"/>
      <c r="AG2" s="1" t="s">
        <v>5</v>
      </c>
      <c r="AH2" s="1"/>
      <c r="AI2" s="4">
        <f>D15</f>
        <v>6</v>
      </c>
      <c r="AJ2" s="1"/>
      <c r="AK2" s="2" t="s">
        <v>4</v>
      </c>
      <c r="AL2" s="2"/>
      <c r="AM2" s="5">
        <f>AE2+AI2</f>
        <v>6994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25407</v>
      </c>
      <c r="AF3" s="1"/>
      <c r="AG3" s="1" t="s">
        <v>12</v>
      </c>
      <c r="AH3" s="1"/>
      <c r="AI3" s="4">
        <f>M15+W15</f>
        <v>11</v>
      </c>
      <c r="AJ3" s="1"/>
      <c r="AK3" s="421" t="s">
        <v>11</v>
      </c>
      <c r="AL3" s="421"/>
      <c r="AM3" s="6">
        <f>AE3+AI3</f>
        <v>25418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45576</v>
      </c>
      <c r="X4" s="418"/>
      <c r="Y4" s="419">
        <f>W4</f>
        <v>45576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17</v>
      </c>
      <c r="AJ4" s="1"/>
      <c r="AK4" s="414" t="s">
        <v>16</v>
      </c>
      <c r="AL4" s="414"/>
      <c r="AM4" s="6">
        <f>SUM(AM2:AM3)</f>
        <v>32412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9256</v>
      </c>
      <c r="AF6" s="1"/>
      <c r="AG6" s="9" t="s">
        <v>28</v>
      </c>
      <c r="AH6" s="10" t="s">
        <v>29</v>
      </c>
      <c r="AI6" s="13">
        <f t="shared" si="0"/>
        <v>3</v>
      </c>
      <c r="AJ6" s="1"/>
      <c r="AK6" s="9" t="s">
        <v>28</v>
      </c>
      <c r="AL6" s="10" t="s">
        <v>29</v>
      </c>
      <c r="AM6" s="13">
        <f t="shared" si="1"/>
        <v>9259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1283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1285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3</v>
      </c>
      <c r="L8" s="65">
        <v>3</v>
      </c>
      <c r="M8" s="400">
        <f t="shared" si="2"/>
        <v>3</v>
      </c>
      <c r="N8" s="401"/>
      <c r="O8" s="388">
        <f t="shared" si="3"/>
        <v>9259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2560</v>
      </c>
      <c r="AF8" s="1"/>
      <c r="AG8" s="14" t="s">
        <v>43</v>
      </c>
      <c r="AH8" s="10" t="s">
        <v>44</v>
      </c>
      <c r="AI8" s="13">
        <f t="shared" si="0"/>
        <v>6</v>
      </c>
      <c r="AJ8" s="1"/>
      <c r="AK8" s="14" t="s">
        <v>43</v>
      </c>
      <c r="AL8" s="10" t="s">
        <v>44</v>
      </c>
      <c r="AM8" s="13">
        <f t="shared" si="1"/>
        <v>2566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1285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9</v>
      </c>
      <c r="L10" s="65">
        <v>3</v>
      </c>
      <c r="M10" s="370">
        <f t="shared" si="2"/>
        <v>6</v>
      </c>
      <c r="N10" s="371"/>
      <c r="O10" s="388">
        <f t="shared" si="3"/>
        <v>2566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 t="s">
        <v>31</v>
      </c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6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11</v>
      </c>
      <c r="N15" s="355"/>
      <c r="O15" s="356">
        <f>SUM(O7:P14)</f>
        <v>24932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6994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24932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31926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461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461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193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40</v>
      </c>
      <c r="B44" s="130"/>
      <c r="C44" s="130"/>
      <c r="D44" s="131"/>
      <c r="E44" s="132" t="s">
        <v>204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52</v>
      </c>
      <c r="B45" s="130"/>
      <c r="C45" s="130"/>
      <c r="D45" s="131"/>
      <c r="E45" s="132" t="s">
        <v>155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52</v>
      </c>
      <c r="B46" s="130"/>
      <c r="C46" s="130"/>
      <c r="D46" s="131"/>
      <c r="E46" s="132" t="s">
        <v>199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52</v>
      </c>
      <c r="B47" s="130"/>
      <c r="C47" s="130"/>
      <c r="D47" s="131"/>
      <c r="E47" s="132" t="s">
        <v>156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 t="s">
        <v>131</v>
      </c>
      <c r="B48" s="130"/>
      <c r="C48" s="130"/>
      <c r="D48" s="131"/>
      <c r="E48" s="132" t="s">
        <v>205</v>
      </c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 t="s">
        <v>131</v>
      </c>
      <c r="B49" s="130"/>
      <c r="C49" s="130"/>
      <c r="D49" s="131"/>
      <c r="E49" s="132" t="s">
        <v>196</v>
      </c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208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40</v>
      </c>
      <c r="B52" s="130"/>
      <c r="C52" s="130"/>
      <c r="D52" s="131"/>
      <c r="E52" s="132" t="s">
        <v>209</v>
      </c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52</v>
      </c>
      <c r="B53" s="130"/>
      <c r="C53" s="130"/>
      <c r="D53" s="131"/>
      <c r="E53" s="132" t="s">
        <v>213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52</v>
      </c>
      <c r="B54" s="130"/>
      <c r="C54" s="130"/>
      <c r="D54" s="131"/>
      <c r="E54" s="132" t="s">
        <v>211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 t="s">
        <v>218</v>
      </c>
      <c r="B55" s="130"/>
      <c r="C55" s="130"/>
      <c r="D55" s="131"/>
      <c r="E55" s="132" t="s">
        <v>215</v>
      </c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 t="s">
        <v>219</v>
      </c>
      <c r="V55" s="127"/>
      <c r="W55" s="127"/>
      <c r="X55" s="127"/>
      <c r="Y55" s="127"/>
      <c r="Z55" s="128"/>
    </row>
    <row r="56" spans="1:39" ht="20.100000000000001" customHeight="1" x14ac:dyDescent="0.25">
      <c r="A56" s="129"/>
      <c r="B56" s="130"/>
      <c r="C56" s="130"/>
      <c r="D56" s="131"/>
      <c r="E56" s="132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26"/>
      <c r="V56" s="127"/>
      <c r="W56" s="127"/>
      <c r="X56" s="127"/>
      <c r="Y56" s="127"/>
      <c r="Z56" s="128"/>
    </row>
    <row r="57" spans="1:39" ht="20.100000000000001" customHeight="1" thickBot="1" x14ac:dyDescent="0.3">
      <c r="A57" s="129"/>
      <c r="B57" s="130"/>
      <c r="C57" s="130"/>
      <c r="D57" s="131"/>
      <c r="E57" s="132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4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45576</v>
      </c>
      <c r="X86" s="96"/>
      <c r="Y86" s="97">
        <f>Y4</f>
        <v>45576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203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202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201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200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157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198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195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197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FC741-DFB8-4AFA-848A-02F4DB9C6DD5}">
  <dimension ref="A1:AV151"/>
  <sheetViews>
    <sheetView showGridLines="0" showWhiteSpace="0" topLeftCell="A114" zoomScale="95" zoomScaleNormal="95" zoomScaleSheetLayoutView="100" workbookViewId="0">
      <selection activeCell="C117" sqref="C117:M117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6994</v>
      </c>
      <c r="AF2" s="1"/>
      <c r="AG2" s="1" t="s">
        <v>5</v>
      </c>
      <c r="AH2" s="1"/>
      <c r="AI2" s="4">
        <f>D15</f>
        <v>1</v>
      </c>
      <c r="AJ2" s="1"/>
      <c r="AK2" s="2" t="s">
        <v>4</v>
      </c>
      <c r="AL2" s="2"/>
      <c r="AM2" s="5">
        <f>AE2+AI2</f>
        <v>6995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25418</v>
      </c>
      <c r="AF3" s="1"/>
      <c r="AG3" s="1" t="s">
        <v>12</v>
      </c>
      <c r="AH3" s="1"/>
      <c r="AI3" s="4">
        <f>M15+W15</f>
        <v>8</v>
      </c>
      <c r="AJ3" s="1"/>
      <c r="AK3" s="421" t="s">
        <v>11</v>
      </c>
      <c r="AL3" s="421"/>
      <c r="AM3" s="6">
        <f>AE3+AI3</f>
        <v>25426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45577</v>
      </c>
      <c r="X4" s="418"/>
      <c r="Y4" s="419">
        <f>W4</f>
        <v>45577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9</v>
      </c>
      <c r="AJ4" s="1"/>
      <c r="AK4" s="414" t="s">
        <v>16</v>
      </c>
      <c r="AL4" s="414"/>
      <c r="AM4" s="6">
        <f>SUM(AM2:AM3)</f>
        <v>32421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9259</v>
      </c>
      <c r="AF6" s="1"/>
      <c r="AG6" s="9" t="s">
        <v>28</v>
      </c>
      <c r="AH6" s="10" t="s">
        <v>29</v>
      </c>
      <c r="AI6" s="13">
        <f t="shared" si="0"/>
        <v>3</v>
      </c>
      <c r="AJ6" s="1"/>
      <c r="AK6" s="9" t="s">
        <v>28</v>
      </c>
      <c r="AL6" s="10" t="s">
        <v>29</v>
      </c>
      <c r="AM6" s="13">
        <f t="shared" si="1"/>
        <v>9262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1285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1287</v>
      </c>
    </row>
    <row r="8" spans="1:39" ht="20.100000000000001" customHeight="1" thickBot="1" x14ac:dyDescent="0.3">
      <c r="A8" s="366" t="s">
        <v>38</v>
      </c>
      <c r="B8" s="367"/>
      <c r="C8" s="60"/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3</v>
      </c>
      <c r="L8" s="65">
        <v>3</v>
      </c>
      <c r="M8" s="400">
        <f t="shared" si="2"/>
        <v>3</v>
      </c>
      <c r="N8" s="401"/>
      <c r="O8" s="388">
        <f t="shared" si="3"/>
        <v>9262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2566</v>
      </c>
      <c r="AF8" s="1"/>
      <c r="AG8" s="14" t="s">
        <v>43</v>
      </c>
      <c r="AH8" s="10" t="s">
        <v>44</v>
      </c>
      <c r="AI8" s="13">
        <f t="shared" si="0"/>
        <v>3</v>
      </c>
      <c r="AJ8" s="1"/>
      <c r="AK8" s="14" t="s">
        <v>43</v>
      </c>
      <c r="AL8" s="10" t="s">
        <v>44</v>
      </c>
      <c r="AM8" s="13">
        <f t="shared" si="1"/>
        <v>2569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1287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/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3</v>
      </c>
      <c r="L10" s="65">
        <v>3</v>
      </c>
      <c r="M10" s="370">
        <f t="shared" si="2"/>
        <v>3</v>
      </c>
      <c r="N10" s="371"/>
      <c r="O10" s="388">
        <f t="shared" si="3"/>
        <v>2569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/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1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/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1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8</v>
      </c>
      <c r="N15" s="355"/>
      <c r="O15" s="356">
        <f>SUM(O7:P14)</f>
        <v>24940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6995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24940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31935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461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461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208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40</v>
      </c>
      <c r="B44" s="130"/>
      <c r="C44" s="130"/>
      <c r="D44" s="131"/>
      <c r="E44" s="132" t="s">
        <v>209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52</v>
      </c>
      <c r="B45" s="130"/>
      <c r="C45" s="130"/>
      <c r="D45" s="131"/>
      <c r="E45" s="132" t="s">
        <v>213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52</v>
      </c>
      <c r="B46" s="130"/>
      <c r="C46" s="130"/>
      <c r="D46" s="131"/>
      <c r="E46" s="132" t="s">
        <v>211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218</v>
      </c>
      <c r="B47" s="130"/>
      <c r="C47" s="130"/>
      <c r="D47" s="131"/>
      <c r="E47" s="132" t="s">
        <v>215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26" t="s">
        <v>219</v>
      </c>
      <c r="V47" s="127"/>
      <c r="W47" s="127"/>
      <c r="X47" s="127"/>
      <c r="Y47" s="127"/>
      <c r="Z47" s="128"/>
    </row>
    <row r="48" spans="1:39" ht="20.100000000000001" customHeight="1" x14ac:dyDescent="0.25">
      <c r="A48" s="129"/>
      <c r="B48" s="130"/>
      <c r="C48" s="130"/>
      <c r="D48" s="131"/>
      <c r="E48" s="132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/>
      <c r="B49" s="130"/>
      <c r="C49" s="130"/>
      <c r="D49" s="131"/>
      <c r="E49" s="132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/>
      <c r="B51" s="130"/>
      <c r="C51" s="130"/>
      <c r="D51" s="131"/>
      <c r="E51" s="422" t="s">
        <v>217</v>
      </c>
      <c r="F51" s="423"/>
      <c r="G51" s="423"/>
      <c r="H51" s="423"/>
      <c r="I51" s="423"/>
      <c r="J51" s="423"/>
      <c r="K51" s="423"/>
      <c r="L51" s="423"/>
      <c r="M51" s="423"/>
      <c r="N51" s="423"/>
      <c r="O51" s="423"/>
      <c r="P51" s="423"/>
      <c r="Q51" s="423"/>
      <c r="R51" s="423"/>
      <c r="S51" s="423"/>
      <c r="T51" s="424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/>
      <c r="B52" s="130"/>
      <c r="C52" s="130"/>
      <c r="D52" s="131"/>
      <c r="E52" s="132"/>
      <c r="F52" s="106"/>
      <c r="G52" s="106"/>
      <c r="H52" s="106"/>
      <c r="I52" s="106"/>
      <c r="J52" s="106"/>
      <c r="K52" s="106"/>
      <c r="L52" s="106"/>
      <c r="M52" s="106"/>
      <c r="N52" s="106"/>
      <c r="O52" s="106"/>
      <c r="P52" s="106"/>
      <c r="Q52" s="106"/>
      <c r="R52" s="106"/>
      <c r="S52" s="106"/>
      <c r="T52" s="107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/>
      <c r="B53" s="130"/>
      <c r="C53" s="130"/>
      <c r="D53" s="131"/>
      <c r="E53" s="132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/>
      <c r="B54" s="130"/>
      <c r="C54" s="130"/>
      <c r="D54" s="131"/>
      <c r="E54" s="132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/>
      <c r="B55" s="130"/>
      <c r="C55" s="130"/>
      <c r="D55" s="131"/>
      <c r="E55" s="132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/>
      <c r="B56" s="130"/>
      <c r="C56" s="130"/>
      <c r="D56" s="131"/>
      <c r="E56" s="132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7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45577</v>
      </c>
      <c r="X86" s="96"/>
      <c r="Y86" s="97">
        <f>Y4</f>
        <v>45577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210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207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212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214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216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216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216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216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6DBB6-A9F4-4479-BAEA-D7901B706C84}">
  <dimension ref="A1:AV151"/>
  <sheetViews>
    <sheetView showGridLines="0" showWhiteSpace="0" topLeftCell="A113" zoomScale="90" zoomScaleNormal="90" zoomScaleSheetLayoutView="100" workbookViewId="0">
      <selection activeCell="W16" sqref="W16:Y16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6995</v>
      </c>
      <c r="AF2" s="1"/>
      <c r="AG2" s="1" t="s">
        <v>5</v>
      </c>
      <c r="AH2" s="1"/>
      <c r="AI2" s="4">
        <f>D15</f>
        <v>6</v>
      </c>
      <c r="AJ2" s="1"/>
      <c r="AK2" s="2" t="s">
        <v>4</v>
      </c>
      <c r="AL2" s="2"/>
      <c r="AM2" s="5">
        <f>AE2+AI2</f>
        <v>7001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25426</v>
      </c>
      <c r="AF3" s="1"/>
      <c r="AG3" s="1" t="s">
        <v>12</v>
      </c>
      <c r="AH3" s="1"/>
      <c r="AI3" s="4">
        <f>M15+W15</f>
        <v>11</v>
      </c>
      <c r="AJ3" s="1"/>
      <c r="AK3" s="421" t="s">
        <v>11</v>
      </c>
      <c r="AL3" s="421"/>
      <c r="AM3" s="6">
        <f>AE3+AI3</f>
        <v>25437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45579</v>
      </c>
      <c r="X4" s="418"/>
      <c r="Y4" s="419">
        <f>W4</f>
        <v>45579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17</v>
      </c>
      <c r="AJ4" s="1"/>
      <c r="AK4" s="414" t="s">
        <v>16</v>
      </c>
      <c r="AL4" s="414"/>
      <c r="AM4" s="6">
        <f>SUM(AM2:AM3)</f>
        <v>32438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9262</v>
      </c>
      <c r="AF6" s="1"/>
      <c r="AG6" s="9" t="s">
        <v>28</v>
      </c>
      <c r="AH6" s="10" t="s">
        <v>29</v>
      </c>
      <c r="AI6" s="13">
        <f t="shared" si="0"/>
        <v>3</v>
      </c>
      <c r="AJ6" s="1"/>
      <c r="AK6" s="9" t="s">
        <v>28</v>
      </c>
      <c r="AL6" s="10" t="s">
        <v>29</v>
      </c>
      <c r="AM6" s="13">
        <f t="shared" si="1"/>
        <v>9265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1287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1289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3</v>
      </c>
      <c r="L8" s="65">
        <v>3</v>
      </c>
      <c r="M8" s="400">
        <f t="shared" si="2"/>
        <v>3</v>
      </c>
      <c r="N8" s="401"/>
      <c r="O8" s="388">
        <f t="shared" si="3"/>
        <v>9265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2569</v>
      </c>
      <c r="AF8" s="1"/>
      <c r="AG8" s="14" t="s">
        <v>43</v>
      </c>
      <c r="AH8" s="10" t="s">
        <v>44</v>
      </c>
      <c r="AI8" s="13">
        <f t="shared" si="0"/>
        <v>5</v>
      </c>
      <c r="AJ8" s="1"/>
      <c r="AK8" s="14" t="s">
        <v>43</v>
      </c>
      <c r="AL8" s="10" t="s">
        <v>44</v>
      </c>
      <c r="AM8" s="13">
        <f t="shared" si="1"/>
        <v>2574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1289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6</v>
      </c>
      <c r="L10" s="65">
        <v>4</v>
      </c>
      <c r="M10" s="370">
        <f t="shared" si="2"/>
        <v>5</v>
      </c>
      <c r="N10" s="371"/>
      <c r="O10" s="388">
        <f t="shared" si="3"/>
        <v>2574</v>
      </c>
      <c r="P10" s="389"/>
      <c r="Q10" s="374" t="s">
        <v>53</v>
      </c>
      <c r="R10" s="390"/>
      <c r="S10" s="386" t="s">
        <v>54</v>
      </c>
      <c r="T10" s="387"/>
      <c r="U10" s="64">
        <v>1</v>
      </c>
      <c r="V10" s="65">
        <v>1</v>
      </c>
      <c r="W10" s="391">
        <f>(U10+V10)/2</f>
        <v>1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 t="s">
        <v>31</v>
      </c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6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10</v>
      </c>
      <c r="N15" s="355"/>
      <c r="O15" s="356">
        <f>SUM(O7:P14)</f>
        <v>24950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1</v>
      </c>
      <c r="X15" s="359"/>
      <c r="Y15" s="376">
        <f>SUM(W7:X14)</f>
        <v>1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7001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24951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31952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461</v>
      </c>
      <c r="AF16" s="1"/>
      <c r="AG16" s="9" t="s">
        <v>53</v>
      </c>
      <c r="AH16" s="10" t="s">
        <v>84</v>
      </c>
      <c r="AI16" s="13">
        <f>W10</f>
        <v>1</v>
      </c>
      <c r="AJ16" s="1"/>
      <c r="AK16" s="9" t="s">
        <v>53</v>
      </c>
      <c r="AL16" s="10" t="s">
        <v>84</v>
      </c>
      <c r="AM16" s="13">
        <f t="shared" si="1"/>
        <v>462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208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40</v>
      </c>
      <c r="B44" s="130"/>
      <c r="C44" s="130"/>
      <c r="D44" s="131"/>
      <c r="E44" s="132" t="s">
        <v>209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52</v>
      </c>
      <c r="B45" s="130"/>
      <c r="C45" s="130"/>
      <c r="D45" s="131"/>
      <c r="E45" s="132" t="s">
        <v>213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52</v>
      </c>
      <c r="B46" s="130"/>
      <c r="C46" s="130"/>
      <c r="D46" s="131"/>
      <c r="E46" s="132" t="s">
        <v>211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52</v>
      </c>
      <c r="B47" s="130"/>
      <c r="C47" s="130"/>
      <c r="D47" s="131"/>
      <c r="E47" s="132" t="s">
        <v>215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 t="s">
        <v>132</v>
      </c>
      <c r="B48" s="130"/>
      <c r="C48" s="130"/>
      <c r="D48" s="131"/>
      <c r="E48" s="132" t="s">
        <v>224</v>
      </c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 t="s">
        <v>130</v>
      </c>
      <c r="B49" s="130"/>
      <c r="C49" s="130"/>
      <c r="D49" s="131"/>
      <c r="E49" s="132" t="s">
        <v>222</v>
      </c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208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40</v>
      </c>
      <c r="B52" s="130"/>
      <c r="C52" s="130"/>
      <c r="D52" s="131"/>
      <c r="E52" s="132" t="s">
        <v>209</v>
      </c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52</v>
      </c>
      <c r="B53" s="130"/>
      <c r="C53" s="130"/>
      <c r="D53" s="131"/>
      <c r="E53" s="132" t="s">
        <v>211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52</v>
      </c>
      <c r="B54" s="130"/>
      <c r="C54" s="130"/>
      <c r="D54" s="131"/>
      <c r="E54" s="132" t="s">
        <v>134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/>
      <c r="B55" s="130"/>
      <c r="C55" s="130"/>
      <c r="D55" s="131"/>
      <c r="E55" s="132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/>
      <c r="B56" s="130"/>
      <c r="C56" s="130"/>
      <c r="D56" s="131"/>
      <c r="E56" s="132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7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45579</v>
      </c>
      <c r="X86" s="96"/>
      <c r="Y86" s="97">
        <f>Y4</f>
        <v>45579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210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207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212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214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212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212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221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221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B7045-52DE-47C5-8D51-EF7C02349E11}">
  <dimension ref="A1:AV151"/>
  <sheetViews>
    <sheetView showGridLines="0" showWhiteSpace="0" topLeftCell="A114" zoomScale="95" zoomScaleNormal="95" zoomScaleSheetLayoutView="100" workbookViewId="0">
      <selection activeCell="AK122" sqref="AK122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7001</v>
      </c>
      <c r="AF2" s="1"/>
      <c r="AG2" s="1" t="s">
        <v>5</v>
      </c>
      <c r="AH2" s="1"/>
      <c r="AI2" s="4">
        <f>D15</f>
        <v>5</v>
      </c>
      <c r="AJ2" s="1"/>
      <c r="AK2" s="2" t="s">
        <v>4</v>
      </c>
      <c r="AL2" s="2"/>
      <c r="AM2" s="5">
        <f>AE2+AI2</f>
        <v>7006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25437</v>
      </c>
      <c r="AF3" s="1"/>
      <c r="AG3" s="1" t="s">
        <v>12</v>
      </c>
      <c r="AH3" s="1"/>
      <c r="AI3" s="4">
        <f>M15+W15</f>
        <v>11</v>
      </c>
      <c r="AJ3" s="1"/>
      <c r="AK3" s="421" t="s">
        <v>11</v>
      </c>
      <c r="AL3" s="421"/>
      <c r="AM3" s="6">
        <f>AE3+AI3</f>
        <v>25448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45580</v>
      </c>
      <c r="X4" s="418"/>
      <c r="Y4" s="419">
        <f>W4</f>
        <v>45580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16</v>
      </c>
      <c r="AJ4" s="1"/>
      <c r="AK4" s="414" t="s">
        <v>16</v>
      </c>
      <c r="AL4" s="414"/>
      <c r="AM4" s="6">
        <f>SUM(AM2:AM3)</f>
        <v>32454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9265</v>
      </c>
      <c r="AF6" s="1"/>
      <c r="AG6" s="9" t="s">
        <v>28</v>
      </c>
      <c r="AH6" s="10" t="s">
        <v>29</v>
      </c>
      <c r="AI6" s="13">
        <f t="shared" si="0"/>
        <v>3</v>
      </c>
      <c r="AJ6" s="1"/>
      <c r="AK6" s="9" t="s">
        <v>28</v>
      </c>
      <c r="AL6" s="10" t="s">
        <v>29</v>
      </c>
      <c r="AM6" s="13">
        <f t="shared" si="1"/>
        <v>9268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1289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1291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3</v>
      </c>
      <c r="L8" s="65">
        <v>3</v>
      </c>
      <c r="M8" s="400">
        <f t="shared" si="2"/>
        <v>3</v>
      </c>
      <c r="N8" s="401"/>
      <c r="O8" s="388">
        <f t="shared" si="3"/>
        <v>9268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2574</v>
      </c>
      <c r="AF8" s="1"/>
      <c r="AG8" s="14" t="s">
        <v>43</v>
      </c>
      <c r="AH8" s="10" t="s">
        <v>44</v>
      </c>
      <c r="AI8" s="13">
        <f t="shared" si="0"/>
        <v>4</v>
      </c>
      <c r="AJ8" s="1"/>
      <c r="AK8" s="14" t="s">
        <v>43</v>
      </c>
      <c r="AL8" s="10" t="s">
        <v>44</v>
      </c>
      <c r="AM8" s="13">
        <f t="shared" si="1"/>
        <v>2578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1291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4</v>
      </c>
      <c r="L10" s="65">
        <v>4</v>
      </c>
      <c r="M10" s="370">
        <f t="shared" si="2"/>
        <v>4</v>
      </c>
      <c r="N10" s="371"/>
      <c r="O10" s="388">
        <f t="shared" si="3"/>
        <v>2578</v>
      </c>
      <c r="P10" s="389"/>
      <c r="Q10" s="374" t="s">
        <v>53</v>
      </c>
      <c r="R10" s="390"/>
      <c r="S10" s="386" t="s">
        <v>54</v>
      </c>
      <c r="T10" s="387"/>
      <c r="U10" s="64">
        <v>2</v>
      </c>
      <c r="V10" s="65">
        <v>2</v>
      </c>
      <c r="W10" s="391">
        <f>(U10+V10)/2</f>
        <v>2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5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9</v>
      </c>
      <c r="N15" s="355"/>
      <c r="O15" s="356">
        <f>SUM(O7:P14)</f>
        <v>24959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2</v>
      </c>
      <c r="X15" s="359"/>
      <c r="Y15" s="376">
        <f>SUM(W7:X14)</f>
        <v>2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7006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24961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31967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462</v>
      </c>
      <c r="AF16" s="1"/>
      <c r="AG16" s="9" t="s">
        <v>53</v>
      </c>
      <c r="AH16" s="10" t="s">
        <v>84</v>
      </c>
      <c r="AI16" s="13">
        <f>W10</f>
        <v>2</v>
      </c>
      <c r="AJ16" s="1"/>
      <c r="AK16" s="9" t="s">
        <v>53</v>
      </c>
      <c r="AL16" s="10" t="s">
        <v>84</v>
      </c>
      <c r="AM16" s="13">
        <f t="shared" si="1"/>
        <v>464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208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40</v>
      </c>
      <c r="B44" s="130"/>
      <c r="C44" s="130"/>
      <c r="D44" s="131"/>
      <c r="E44" s="132" t="s">
        <v>225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52</v>
      </c>
      <c r="B45" s="130"/>
      <c r="C45" s="130"/>
      <c r="D45" s="131"/>
      <c r="E45" s="132" t="s">
        <v>213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52</v>
      </c>
      <c r="B46" s="130"/>
      <c r="C46" s="130"/>
      <c r="D46" s="131"/>
      <c r="E46" s="132" t="s">
        <v>211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52</v>
      </c>
      <c r="B47" s="130"/>
      <c r="C47" s="130"/>
      <c r="D47" s="131"/>
      <c r="E47" s="132" t="s">
        <v>215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 t="s">
        <v>132</v>
      </c>
      <c r="B48" s="130"/>
      <c r="C48" s="130"/>
      <c r="D48" s="131"/>
      <c r="E48" s="132" t="s">
        <v>220</v>
      </c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 t="s">
        <v>130</v>
      </c>
      <c r="B49" s="130"/>
      <c r="C49" s="130"/>
      <c r="D49" s="131"/>
      <c r="E49" s="132" t="s">
        <v>222</v>
      </c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208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40</v>
      </c>
      <c r="B52" s="130"/>
      <c r="C52" s="130"/>
      <c r="D52" s="131"/>
      <c r="E52" s="132" t="s">
        <v>209</v>
      </c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52</v>
      </c>
      <c r="B53" s="130"/>
      <c r="C53" s="130"/>
      <c r="D53" s="131"/>
      <c r="E53" s="132" t="s">
        <v>211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52</v>
      </c>
      <c r="B54" s="130"/>
      <c r="C54" s="130"/>
      <c r="D54" s="131"/>
      <c r="E54" s="132" t="s">
        <v>134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/>
      <c r="B55" s="130"/>
      <c r="C55" s="130"/>
      <c r="D55" s="131"/>
      <c r="E55" s="132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/>
      <c r="B56" s="130"/>
      <c r="C56" s="130"/>
      <c r="D56" s="131"/>
      <c r="E56" s="132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7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45580</v>
      </c>
      <c r="X86" s="96"/>
      <c r="Y86" s="97">
        <f>Y4</f>
        <v>45580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210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207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212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214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212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212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221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221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855C-68FD-4C05-8E6B-518F4F98AAD0}">
  <dimension ref="A1:AV151"/>
  <sheetViews>
    <sheetView showGridLines="0" showWhiteSpace="0" topLeftCell="B80" zoomScale="95" zoomScaleNormal="95" zoomScaleSheetLayoutView="100" workbookViewId="0">
      <selection activeCell="AE93" sqref="AE93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7006</v>
      </c>
      <c r="AF2" s="1"/>
      <c r="AG2" s="1" t="s">
        <v>5</v>
      </c>
      <c r="AH2" s="1"/>
      <c r="AI2" s="4">
        <f>D15</f>
        <v>5</v>
      </c>
      <c r="AJ2" s="1"/>
      <c r="AK2" s="2" t="s">
        <v>4</v>
      </c>
      <c r="AL2" s="2"/>
      <c r="AM2" s="5">
        <f>AE2+AI2</f>
        <v>7011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25448</v>
      </c>
      <c r="AF3" s="1"/>
      <c r="AG3" s="1" t="s">
        <v>12</v>
      </c>
      <c r="AH3" s="1"/>
      <c r="AI3" s="4">
        <f>M15+W15</f>
        <v>9</v>
      </c>
      <c r="AJ3" s="1"/>
      <c r="AK3" s="421" t="s">
        <v>11</v>
      </c>
      <c r="AL3" s="421"/>
      <c r="AM3" s="6">
        <f>AE3+AI3</f>
        <v>25457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45581</v>
      </c>
      <c r="X4" s="418"/>
      <c r="Y4" s="419">
        <f>W4</f>
        <v>45581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14</v>
      </c>
      <c r="AJ4" s="1"/>
      <c r="AK4" s="414" t="s">
        <v>16</v>
      </c>
      <c r="AL4" s="414"/>
      <c r="AM4" s="6">
        <f>SUM(AM2:AM3)</f>
        <v>32468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9268</v>
      </c>
      <c r="AF6" s="1"/>
      <c r="AG6" s="9" t="s">
        <v>28</v>
      </c>
      <c r="AH6" s="10" t="s">
        <v>29</v>
      </c>
      <c r="AI6" s="13">
        <f t="shared" si="0"/>
        <v>3</v>
      </c>
      <c r="AJ6" s="1"/>
      <c r="AK6" s="9" t="s">
        <v>28</v>
      </c>
      <c r="AL6" s="10" t="s">
        <v>29</v>
      </c>
      <c r="AM6" s="13">
        <f t="shared" si="1"/>
        <v>9271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1291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1293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3</v>
      </c>
      <c r="L8" s="65">
        <v>3</v>
      </c>
      <c r="M8" s="400">
        <f t="shared" si="2"/>
        <v>3</v>
      </c>
      <c r="N8" s="401"/>
      <c r="O8" s="388">
        <f t="shared" si="3"/>
        <v>9271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2578</v>
      </c>
      <c r="AF8" s="1"/>
      <c r="AG8" s="14" t="s">
        <v>43</v>
      </c>
      <c r="AH8" s="10" t="s">
        <v>44</v>
      </c>
      <c r="AI8" s="13">
        <f t="shared" si="0"/>
        <v>2</v>
      </c>
      <c r="AJ8" s="1"/>
      <c r="AK8" s="14" t="s">
        <v>43</v>
      </c>
      <c r="AL8" s="10" t="s">
        <v>44</v>
      </c>
      <c r="AM8" s="13">
        <f t="shared" si="1"/>
        <v>2580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1293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2</v>
      </c>
      <c r="L10" s="65">
        <v>2</v>
      </c>
      <c r="M10" s="370">
        <f t="shared" si="2"/>
        <v>2</v>
      </c>
      <c r="N10" s="371"/>
      <c r="O10" s="388">
        <f t="shared" si="3"/>
        <v>2580</v>
      </c>
      <c r="P10" s="389"/>
      <c r="Q10" s="374" t="s">
        <v>53</v>
      </c>
      <c r="R10" s="390"/>
      <c r="S10" s="386" t="s">
        <v>54</v>
      </c>
      <c r="T10" s="387"/>
      <c r="U10" s="64">
        <v>2</v>
      </c>
      <c r="V10" s="65">
        <v>2</v>
      </c>
      <c r="W10" s="391">
        <f>(U10+V10)/2</f>
        <v>2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5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7</v>
      </c>
      <c r="N15" s="355"/>
      <c r="O15" s="356">
        <f>SUM(O7:P14)</f>
        <v>24966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2</v>
      </c>
      <c r="X15" s="359"/>
      <c r="Y15" s="376">
        <f>SUM(W7:X14)</f>
        <v>2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7011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24968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31979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464</v>
      </c>
      <c r="AF16" s="1"/>
      <c r="AG16" s="9" t="s">
        <v>53</v>
      </c>
      <c r="AH16" s="10" t="s">
        <v>84</v>
      </c>
      <c r="AI16" s="13">
        <f>W10</f>
        <v>2</v>
      </c>
      <c r="AJ16" s="1"/>
      <c r="AK16" s="9" t="s">
        <v>53</v>
      </c>
      <c r="AL16" s="10" t="s">
        <v>84</v>
      </c>
      <c r="AM16" s="13">
        <f t="shared" si="1"/>
        <v>466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207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40</v>
      </c>
      <c r="B44" s="130"/>
      <c r="C44" s="130"/>
      <c r="D44" s="131"/>
      <c r="E44" s="132" t="s">
        <v>209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52</v>
      </c>
      <c r="B45" s="130"/>
      <c r="C45" s="130"/>
      <c r="D45" s="131"/>
      <c r="E45" s="132" t="s">
        <v>213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52</v>
      </c>
      <c r="B46" s="130"/>
      <c r="C46" s="130"/>
      <c r="D46" s="131"/>
      <c r="E46" s="132" t="s">
        <v>211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52</v>
      </c>
      <c r="B47" s="130"/>
      <c r="C47" s="130"/>
      <c r="D47" s="131"/>
      <c r="E47" s="132" t="s">
        <v>215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 t="s">
        <v>132</v>
      </c>
      <c r="B48" s="130"/>
      <c r="C48" s="130"/>
      <c r="D48" s="131"/>
      <c r="E48" s="132" t="s">
        <v>220</v>
      </c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 t="s">
        <v>130</v>
      </c>
      <c r="B49" s="130"/>
      <c r="C49" s="130"/>
      <c r="D49" s="131"/>
      <c r="E49" s="132" t="s">
        <v>222</v>
      </c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136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52</v>
      </c>
      <c r="B52" s="130"/>
      <c r="C52" s="130"/>
      <c r="D52" s="131"/>
      <c r="E52" s="132" t="s">
        <v>285</v>
      </c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52</v>
      </c>
      <c r="B53" s="130"/>
      <c r="C53" s="130"/>
      <c r="D53" s="131"/>
      <c r="E53" s="132" t="s">
        <v>282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52</v>
      </c>
      <c r="B54" s="130"/>
      <c r="C54" s="130"/>
      <c r="D54" s="131"/>
      <c r="E54" s="132" t="s">
        <v>280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 t="s">
        <v>130</v>
      </c>
      <c r="B55" s="130"/>
      <c r="C55" s="130"/>
      <c r="D55" s="131"/>
      <c r="E55" s="132" t="s">
        <v>286</v>
      </c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 t="s">
        <v>132</v>
      </c>
      <c r="B56" s="130"/>
      <c r="C56" s="130"/>
      <c r="D56" s="131"/>
      <c r="E56" s="132" t="s">
        <v>287</v>
      </c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4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45581</v>
      </c>
      <c r="X86" s="96"/>
      <c r="Y86" s="97">
        <f>Y4</f>
        <v>45581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210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207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212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214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212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212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221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221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15C77-FCCE-4D30-B7A7-539C3BBB9770}">
  <dimension ref="A1:AV151"/>
  <sheetViews>
    <sheetView showGridLines="0" showWhiteSpace="0" topLeftCell="A31" zoomScale="95" zoomScaleNormal="95" zoomScaleSheetLayoutView="100" workbookViewId="0">
      <selection activeCell="A43" sqref="A43:T49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7011</v>
      </c>
      <c r="AF2" s="1"/>
      <c r="AG2" s="1" t="s">
        <v>5</v>
      </c>
      <c r="AH2" s="1"/>
      <c r="AI2" s="4">
        <f>D15</f>
        <v>5</v>
      </c>
      <c r="AJ2" s="1"/>
      <c r="AK2" s="2" t="s">
        <v>4</v>
      </c>
      <c r="AL2" s="2"/>
      <c r="AM2" s="5">
        <f>AE2+AI2</f>
        <v>7016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25457</v>
      </c>
      <c r="AF3" s="1"/>
      <c r="AG3" s="1" t="s">
        <v>12</v>
      </c>
      <c r="AH3" s="1"/>
      <c r="AI3" s="4">
        <f>M15+W15</f>
        <v>10</v>
      </c>
      <c r="AJ3" s="1"/>
      <c r="AK3" s="421" t="s">
        <v>11</v>
      </c>
      <c r="AL3" s="421"/>
      <c r="AM3" s="6">
        <f>AE3+AI3</f>
        <v>25467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45582</v>
      </c>
      <c r="X4" s="418"/>
      <c r="Y4" s="419">
        <f>W4</f>
        <v>45582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15</v>
      </c>
      <c r="AJ4" s="1"/>
      <c r="AK4" s="414" t="s">
        <v>16</v>
      </c>
      <c r="AL4" s="414"/>
      <c r="AM4" s="6">
        <f>SUM(AM2:AM3)</f>
        <v>32483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9271</v>
      </c>
      <c r="AF6" s="1"/>
      <c r="AG6" s="9" t="s">
        <v>28</v>
      </c>
      <c r="AH6" s="10" t="s">
        <v>29</v>
      </c>
      <c r="AI6" s="13">
        <f t="shared" si="0"/>
        <v>2</v>
      </c>
      <c r="AJ6" s="1"/>
      <c r="AK6" s="9" t="s">
        <v>28</v>
      </c>
      <c r="AL6" s="10" t="s">
        <v>29</v>
      </c>
      <c r="AM6" s="13">
        <f t="shared" si="1"/>
        <v>9273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1293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1295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2</v>
      </c>
      <c r="L8" s="65">
        <v>2</v>
      </c>
      <c r="M8" s="400">
        <f t="shared" si="2"/>
        <v>2</v>
      </c>
      <c r="N8" s="401"/>
      <c r="O8" s="388">
        <f t="shared" si="3"/>
        <v>9273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2580</v>
      </c>
      <c r="AF8" s="1"/>
      <c r="AG8" s="14" t="s">
        <v>43</v>
      </c>
      <c r="AH8" s="10" t="s">
        <v>44</v>
      </c>
      <c r="AI8" s="13">
        <f t="shared" si="0"/>
        <v>4</v>
      </c>
      <c r="AJ8" s="1"/>
      <c r="AK8" s="14" t="s">
        <v>43</v>
      </c>
      <c r="AL8" s="10" t="s">
        <v>44</v>
      </c>
      <c r="AM8" s="13">
        <f t="shared" si="1"/>
        <v>2584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1295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4</v>
      </c>
      <c r="L10" s="65">
        <v>4</v>
      </c>
      <c r="M10" s="370">
        <f t="shared" si="2"/>
        <v>4</v>
      </c>
      <c r="N10" s="371"/>
      <c r="O10" s="388">
        <f t="shared" si="3"/>
        <v>2584</v>
      </c>
      <c r="P10" s="389"/>
      <c r="Q10" s="374" t="s">
        <v>53</v>
      </c>
      <c r="R10" s="390"/>
      <c r="S10" s="386" t="s">
        <v>54</v>
      </c>
      <c r="T10" s="387"/>
      <c r="U10" s="64">
        <v>2</v>
      </c>
      <c r="V10" s="65">
        <v>2</v>
      </c>
      <c r="W10" s="391">
        <f>(U10+V10)/2</f>
        <v>2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5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8</v>
      </c>
      <c r="N15" s="355"/>
      <c r="O15" s="356">
        <f>SUM(O7:P14)</f>
        <v>24974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2</v>
      </c>
      <c r="X15" s="359"/>
      <c r="Y15" s="376">
        <f>SUM(W7:X14)</f>
        <v>2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7016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24976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31992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466</v>
      </c>
      <c r="AF16" s="1"/>
      <c r="AG16" s="9" t="s">
        <v>53</v>
      </c>
      <c r="AH16" s="10" t="s">
        <v>84</v>
      </c>
      <c r="AI16" s="13">
        <f>W10</f>
        <v>2</v>
      </c>
      <c r="AJ16" s="1"/>
      <c r="AK16" s="9" t="s">
        <v>53</v>
      </c>
      <c r="AL16" s="10" t="s">
        <v>84</v>
      </c>
      <c r="AM16" s="13">
        <f t="shared" si="1"/>
        <v>468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136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52</v>
      </c>
      <c r="B44" s="130"/>
      <c r="C44" s="130"/>
      <c r="D44" s="131"/>
      <c r="E44" s="132" t="s">
        <v>285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52</v>
      </c>
      <c r="B45" s="130"/>
      <c r="C45" s="130"/>
      <c r="D45" s="131"/>
      <c r="E45" s="132" t="s">
        <v>282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52</v>
      </c>
      <c r="B46" s="130"/>
      <c r="C46" s="130"/>
      <c r="D46" s="131"/>
      <c r="E46" s="132" t="s">
        <v>280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130</v>
      </c>
      <c r="B47" s="130"/>
      <c r="C47" s="130"/>
      <c r="D47" s="131"/>
      <c r="E47" s="132" t="s">
        <v>286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 t="s">
        <v>132</v>
      </c>
      <c r="B48" s="130"/>
      <c r="C48" s="130"/>
      <c r="D48" s="131"/>
      <c r="E48" s="132" t="s">
        <v>287</v>
      </c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/>
      <c r="B49" s="130"/>
      <c r="C49" s="130"/>
      <c r="D49" s="131"/>
      <c r="E49" s="132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52</v>
      </c>
      <c r="B51" s="130"/>
      <c r="C51" s="130"/>
      <c r="D51" s="131"/>
      <c r="E51" s="132" t="s">
        <v>240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52</v>
      </c>
      <c r="B52" s="130"/>
      <c r="C52" s="130"/>
      <c r="D52" s="131"/>
      <c r="E52" s="132" t="s">
        <v>242</v>
      </c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113</v>
      </c>
      <c r="B53" s="130"/>
      <c r="C53" s="130"/>
      <c r="D53" s="131"/>
      <c r="E53" s="132" t="s">
        <v>238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113</v>
      </c>
      <c r="B54" s="130"/>
      <c r="C54" s="130"/>
      <c r="D54" s="131"/>
      <c r="E54" s="132" t="s">
        <v>244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 t="s">
        <v>113</v>
      </c>
      <c r="B55" s="130"/>
      <c r="C55" s="130"/>
      <c r="D55" s="131"/>
      <c r="E55" s="132" t="s">
        <v>246</v>
      </c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/>
      <c r="B56" s="130"/>
      <c r="C56" s="130"/>
      <c r="D56" s="131"/>
      <c r="E56" s="132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4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45582</v>
      </c>
      <c r="X86" s="96"/>
      <c r="Y86" s="97">
        <f>Y4</f>
        <v>45582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284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284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212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136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281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283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F3EA9-E93E-45F6-A564-DE17420C56D6}">
  <dimension ref="A1:AV151"/>
  <sheetViews>
    <sheetView showGridLines="0" showWhiteSpace="0" topLeftCell="A20" zoomScale="95" zoomScaleNormal="95" zoomScaleSheetLayoutView="100" workbookViewId="0">
      <selection activeCell="A43" sqref="A43:T49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7016</v>
      </c>
      <c r="AF2" s="1"/>
      <c r="AG2" s="1" t="s">
        <v>5</v>
      </c>
      <c r="AH2" s="1"/>
      <c r="AI2" s="4">
        <f>D15</f>
        <v>5</v>
      </c>
      <c r="AJ2" s="1"/>
      <c r="AK2" s="2" t="s">
        <v>4</v>
      </c>
      <c r="AL2" s="2"/>
      <c r="AM2" s="5">
        <f>AE2+AI2</f>
        <v>7021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25465</v>
      </c>
      <c r="AF3" s="1"/>
      <c r="AG3" s="1" t="s">
        <v>12</v>
      </c>
      <c r="AH3" s="1"/>
      <c r="AI3" s="4">
        <f>M15+W15</f>
        <v>7</v>
      </c>
      <c r="AJ3" s="1"/>
      <c r="AK3" s="421" t="s">
        <v>11</v>
      </c>
      <c r="AL3" s="421"/>
      <c r="AM3" s="6">
        <f>AE3+AI3</f>
        <v>25472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45583</v>
      </c>
      <c r="X4" s="418"/>
      <c r="Y4" s="419">
        <f>W4</f>
        <v>45583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12</v>
      </c>
      <c r="AJ4" s="1"/>
      <c r="AK4" s="414" t="s">
        <v>16</v>
      </c>
      <c r="AL4" s="414"/>
      <c r="AM4" s="6">
        <f>SUM(AM2:AM3)</f>
        <v>32493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9271</v>
      </c>
      <c r="AF6" s="1"/>
      <c r="AG6" s="9" t="s">
        <v>28</v>
      </c>
      <c r="AH6" s="10" t="s">
        <v>29</v>
      </c>
      <c r="AI6" s="13">
        <f t="shared" si="0"/>
        <v>0</v>
      </c>
      <c r="AJ6" s="1"/>
      <c r="AK6" s="9" t="s">
        <v>28</v>
      </c>
      <c r="AL6" s="10" t="s">
        <v>29</v>
      </c>
      <c r="AM6" s="13">
        <f t="shared" si="1"/>
        <v>9271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1295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1297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0</v>
      </c>
      <c r="L8" s="65">
        <v>0</v>
      </c>
      <c r="M8" s="400">
        <f t="shared" si="2"/>
        <v>0</v>
      </c>
      <c r="N8" s="401"/>
      <c r="O8" s="388">
        <f t="shared" si="3"/>
        <v>9271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2584</v>
      </c>
      <c r="AF8" s="1"/>
      <c r="AG8" s="14" t="s">
        <v>43</v>
      </c>
      <c r="AH8" s="10" t="s">
        <v>44</v>
      </c>
      <c r="AI8" s="13">
        <f t="shared" si="0"/>
        <v>5</v>
      </c>
      <c r="AJ8" s="1"/>
      <c r="AK8" s="14" t="s">
        <v>43</v>
      </c>
      <c r="AL8" s="10" t="s">
        <v>44</v>
      </c>
      <c r="AM8" s="13">
        <f t="shared" si="1"/>
        <v>2589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1297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5</v>
      </c>
      <c r="L10" s="65">
        <v>5</v>
      </c>
      <c r="M10" s="370">
        <f t="shared" si="2"/>
        <v>5</v>
      </c>
      <c r="N10" s="371"/>
      <c r="O10" s="388">
        <f t="shared" si="3"/>
        <v>2589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5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7</v>
      </c>
      <c r="N15" s="355"/>
      <c r="O15" s="356">
        <f>SUM(O7:P14)</f>
        <v>24979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7021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24979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32000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468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468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52</v>
      </c>
      <c r="B43" s="130"/>
      <c r="C43" s="130"/>
      <c r="D43" s="131"/>
      <c r="E43" s="132" t="s">
        <v>240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52</v>
      </c>
      <c r="B44" s="130"/>
      <c r="C44" s="130"/>
      <c r="D44" s="131"/>
      <c r="E44" s="132" t="s">
        <v>242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113</v>
      </c>
      <c r="B45" s="130"/>
      <c r="C45" s="130"/>
      <c r="D45" s="131"/>
      <c r="E45" s="132" t="s">
        <v>238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113</v>
      </c>
      <c r="B46" s="130"/>
      <c r="C46" s="130"/>
      <c r="D46" s="131"/>
      <c r="E46" s="132" t="s">
        <v>244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113</v>
      </c>
      <c r="B47" s="130"/>
      <c r="C47" s="130"/>
      <c r="D47" s="131"/>
      <c r="E47" s="132" t="s">
        <v>246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/>
      <c r="B48" s="130"/>
      <c r="C48" s="130"/>
      <c r="D48" s="131"/>
      <c r="E48" s="132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/>
      <c r="B49" s="130"/>
      <c r="C49" s="130"/>
      <c r="D49" s="131"/>
      <c r="E49" s="132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/>
      <c r="B51" s="130"/>
      <c r="C51" s="130"/>
      <c r="D51" s="131"/>
      <c r="E51" s="425" t="s">
        <v>247</v>
      </c>
      <c r="F51" s="426"/>
      <c r="G51" s="426"/>
      <c r="H51" s="426"/>
      <c r="I51" s="426"/>
      <c r="J51" s="426"/>
      <c r="K51" s="426"/>
      <c r="L51" s="426"/>
      <c r="M51" s="426"/>
      <c r="N51" s="426"/>
      <c r="O51" s="426"/>
      <c r="P51" s="426"/>
      <c r="Q51" s="426"/>
      <c r="R51" s="426"/>
      <c r="S51" s="426"/>
      <c r="T51" s="42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/>
      <c r="B52" s="130"/>
      <c r="C52" s="130"/>
      <c r="D52" s="131"/>
      <c r="E52" s="132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/>
      <c r="B53" s="130"/>
      <c r="C53" s="130"/>
      <c r="D53" s="131"/>
      <c r="E53" s="132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/>
      <c r="B54" s="130"/>
      <c r="C54" s="130"/>
      <c r="D54" s="131"/>
      <c r="E54" s="132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/>
      <c r="B55" s="130"/>
      <c r="C55" s="130"/>
      <c r="D55" s="131"/>
      <c r="E55" s="132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/>
      <c r="B56" s="130"/>
      <c r="C56" s="130"/>
      <c r="D56" s="131"/>
      <c r="E56" s="132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7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45583</v>
      </c>
      <c r="X86" s="96"/>
      <c r="Y86" s="97">
        <f>Y4</f>
        <v>45583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241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241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241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241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243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239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245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246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226CB-DBBA-4632-88F3-C985824CD918}">
  <dimension ref="A1:AV151"/>
  <sheetViews>
    <sheetView showGridLines="0" showWhiteSpace="0" zoomScale="95" zoomScaleNormal="95" zoomScaleSheetLayoutView="100" workbookViewId="0">
      <selection activeCell="AC54" sqref="AC54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7021</v>
      </c>
      <c r="AF2" s="1"/>
      <c r="AG2" s="1" t="s">
        <v>5</v>
      </c>
      <c r="AH2" s="1"/>
      <c r="AI2" s="4">
        <f>D15</f>
        <v>5</v>
      </c>
      <c r="AJ2" s="1"/>
      <c r="AK2" s="2" t="s">
        <v>4</v>
      </c>
      <c r="AL2" s="2"/>
      <c r="AM2" s="5">
        <f>AE2+AI2</f>
        <v>7026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25472</v>
      </c>
      <c r="AF3" s="1"/>
      <c r="AG3" s="1" t="s">
        <v>12</v>
      </c>
      <c r="AH3" s="1"/>
      <c r="AI3" s="4">
        <f>M15+W15</f>
        <v>6</v>
      </c>
      <c r="AJ3" s="1"/>
      <c r="AK3" s="421" t="s">
        <v>11</v>
      </c>
      <c r="AL3" s="421"/>
      <c r="AM3" s="6">
        <f>AE3+AI3</f>
        <v>25478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45590</v>
      </c>
      <c r="X4" s="418"/>
      <c r="Y4" s="419">
        <f>W4</f>
        <v>45590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11</v>
      </c>
      <c r="AJ4" s="1"/>
      <c r="AK4" s="414" t="s">
        <v>16</v>
      </c>
      <c r="AL4" s="414"/>
      <c r="AM4" s="6">
        <f>SUM(AM2:AM3)</f>
        <v>32504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9271</v>
      </c>
      <c r="AF6" s="1"/>
      <c r="AG6" s="9" t="s">
        <v>28</v>
      </c>
      <c r="AH6" s="10" t="s">
        <v>29</v>
      </c>
      <c r="AI6" s="13">
        <f t="shared" si="0"/>
        <v>2</v>
      </c>
      <c r="AJ6" s="1"/>
      <c r="AK6" s="9" t="s">
        <v>28</v>
      </c>
      <c r="AL6" s="10" t="s">
        <v>29</v>
      </c>
      <c r="AM6" s="13">
        <f t="shared" si="1"/>
        <v>9273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1297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1299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2</v>
      </c>
      <c r="L8" s="65">
        <v>2</v>
      </c>
      <c r="M8" s="400">
        <f t="shared" si="2"/>
        <v>2</v>
      </c>
      <c r="N8" s="401"/>
      <c r="O8" s="388">
        <f t="shared" si="3"/>
        <v>9273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2589</v>
      </c>
      <c r="AF8" s="1"/>
      <c r="AG8" s="14" t="s">
        <v>43</v>
      </c>
      <c r="AH8" s="10" t="s">
        <v>44</v>
      </c>
      <c r="AI8" s="13">
        <f t="shared" si="0"/>
        <v>2</v>
      </c>
      <c r="AJ8" s="1"/>
      <c r="AK8" s="14" t="s">
        <v>43</v>
      </c>
      <c r="AL8" s="10" t="s">
        <v>44</v>
      </c>
      <c r="AM8" s="13">
        <f t="shared" si="1"/>
        <v>2591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1299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2</v>
      </c>
      <c r="L10" s="65">
        <v>2</v>
      </c>
      <c r="M10" s="370">
        <f t="shared" si="2"/>
        <v>2</v>
      </c>
      <c r="N10" s="371"/>
      <c r="O10" s="388">
        <f t="shared" si="3"/>
        <v>2591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5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6</v>
      </c>
      <c r="N15" s="355"/>
      <c r="O15" s="356">
        <f>SUM(O7:P14)</f>
        <v>24985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7026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24985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32011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468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468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207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40</v>
      </c>
      <c r="B44" s="130"/>
      <c r="C44" s="130"/>
      <c r="D44" s="131"/>
      <c r="E44" s="132" t="s">
        <v>209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52</v>
      </c>
      <c r="B45" s="130"/>
      <c r="C45" s="130"/>
      <c r="D45" s="131"/>
      <c r="E45" s="132" t="s">
        <v>214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52</v>
      </c>
      <c r="B46" s="130"/>
      <c r="C46" s="130"/>
      <c r="D46" s="131"/>
      <c r="E46" s="132" t="s">
        <v>211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52</v>
      </c>
      <c r="B47" s="130"/>
      <c r="C47" s="130"/>
      <c r="D47" s="131"/>
      <c r="E47" s="132" t="s">
        <v>215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 t="s">
        <v>132</v>
      </c>
      <c r="B48" s="130"/>
      <c r="C48" s="130"/>
      <c r="D48" s="131"/>
      <c r="E48" s="132" t="s">
        <v>221</v>
      </c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 t="s">
        <v>130</v>
      </c>
      <c r="B49" s="130"/>
      <c r="C49" s="130"/>
      <c r="D49" s="131"/>
      <c r="E49" s="132" t="s">
        <v>222</v>
      </c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230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40</v>
      </c>
      <c r="B52" s="130"/>
      <c r="C52" s="130"/>
      <c r="D52" s="131"/>
      <c r="E52" s="132" t="s">
        <v>228</v>
      </c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52</v>
      </c>
      <c r="B53" s="130"/>
      <c r="C53" s="130"/>
      <c r="D53" s="131"/>
      <c r="E53" s="132" t="s">
        <v>226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113</v>
      </c>
      <c r="B54" s="130"/>
      <c r="C54" s="130"/>
      <c r="D54" s="131"/>
      <c r="E54" s="132" t="s">
        <v>232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 t="s">
        <v>113</v>
      </c>
      <c r="B55" s="130"/>
      <c r="C55" s="130"/>
      <c r="D55" s="131"/>
      <c r="E55" s="132" t="s">
        <v>237</v>
      </c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 t="s">
        <v>113</v>
      </c>
      <c r="B56" s="130"/>
      <c r="C56" s="130"/>
      <c r="D56" s="131"/>
      <c r="E56" s="132" t="s">
        <v>234</v>
      </c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4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45590</v>
      </c>
      <c r="X86" s="96"/>
      <c r="Y86" s="97">
        <f>Y4</f>
        <v>45590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210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207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212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214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212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212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221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221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A560C-7401-4B20-A89F-2579B55E8FEE}">
  <dimension ref="A1:AV151"/>
  <sheetViews>
    <sheetView showGridLines="0" showWhiteSpace="0" topLeftCell="A34" zoomScale="95" zoomScaleNormal="95" zoomScaleSheetLayoutView="100" workbookViewId="0">
      <selection activeCell="AC48" sqref="AC48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7026</v>
      </c>
      <c r="AF2" s="1"/>
      <c r="AG2" s="1" t="s">
        <v>5</v>
      </c>
      <c r="AH2" s="1"/>
      <c r="AI2" s="4">
        <f>D15</f>
        <v>1</v>
      </c>
      <c r="AJ2" s="1"/>
      <c r="AK2" s="2" t="s">
        <v>4</v>
      </c>
      <c r="AL2" s="2"/>
      <c r="AM2" s="5">
        <f>AE2+AI2</f>
        <v>7027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25479</v>
      </c>
      <c r="AF3" s="1"/>
      <c r="AG3" s="1" t="s">
        <v>12</v>
      </c>
      <c r="AH3" s="1"/>
      <c r="AI3" s="4">
        <f>M15+W15</f>
        <v>6</v>
      </c>
      <c r="AJ3" s="1"/>
      <c r="AK3" s="421" t="s">
        <v>11</v>
      </c>
      <c r="AL3" s="421"/>
      <c r="AM3" s="6">
        <f>AE3+AI3</f>
        <v>25485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45591</v>
      </c>
      <c r="X4" s="418"/>
      <c r="Y4" s="419">
        <f>W4</f>
        <v>45591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7</v>
      </c>
      <c r="AJ4" s="1"/>
      <c r="AK4" s="414" t="s">
        <v>16</v>
      </c>
      <c r="AL4" s="414"/>
      <c r="AM4" s="6">
        <f>SUM(AM2:AM3)</f>
        <v>32512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9274</v>
      </c>
      <c r="AF6" s="1"/>
      <c r="AG6" s="9" t="s">
        <v>28</v>
      </c>
      <c r="AH6" s="10" t="s">
        <v>29</v>
      </c>
      <c r="AI6" s="13">
        <f t="shared" si="0"/>
        <v>2</v>
      </c>
      <c r="AJ6" s="1"/>
      <c r="AK6" s="9" t="s">
        <v>28</v>
      </c>
      <c r="AL6" s="10" t="s">
        <v>29</v>
      </c>
      <c r="AM6" s="13">
        <f t="shared" si="1"/>
        <v>9276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1299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1301</v>
      </c>
    </row>
    <row r="8" spans="1:39" ht="20.100000000000001" customHeight="1" thickBot="1" x14ac:dyDescent="0.3">
      <c r="A8" s="366" t="s">
        <v>38</v>
      </c>
      <c r="B8" s="367"/>
      <c r="C8" s="60"/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2</v>
      </c>
      <c r="L8" s="65">
        <v>2</v>
      </c>
      <c r="M8" s="400">
        <f t="shared" si="2"/>
        <v>2</v>
      </c>
      <c r="N8" s="401"/>
      <c r="O8" s="388">
        <f t="shared" si="3"/>
        <v>9276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2591</v>
      </c>
      <c r="AF8" s="1"/>
      <c r="AG8" s="14" t="s">
        <v>43</v>
      </c>
      <c r="AH8" s="10" t="s">
        <v>44</v>
      </c>
      <c r="AI8" s="13">
        <f t="shared" si="0"/>
        <v>2</v>
      </c>
      <c r="AJ8" s="1"/>
      <c r="AK8" s="14" t="s">
        <v>43</v>
      </c>
      <c r="AL8" s="10" t="s">
        <v>44</v>
      </c>
      <c r="AM8" s="13">
        <f t="shared" si="1"/>
        <v>2593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1301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/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2</v>
      </c>
      <c r="L10" s="65">
        <v>2</v>
      </c>
      <c r="M10" s="370">
        <f t="shared" si="2"/>
        <v>2</v>
      </c>
      <c r="N10" s="371"/>
      <c r="O10" s="388">
        <f t="shared" si="3"/>
        <v>2593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/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/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1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6</v>
      </c>
      <c r="N15" s="355"/>
      <c r="O15" s="356">
        <f>SUM(O7:P14)</f>
        <v>24992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7027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24992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32019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468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468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230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40</v>
      </c>
      <c r="B44" s="130"/>
      <c r="C44" s="130"/>
      <c r="D44" s="131"/>
      <c r="E44" s="132" t="s">
        <v>228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52</v>
      </c>
      <c r="B45" s="130"/>
      <c r="C45" s="130"/>
      <c r="D45" s="131"/>
      <c r="E45" s="132" t="s">
        <v>226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113</v>
      </c>
      <c r="B46" s="130"/>
      <c r="C46" s="130"/>
      <c r="D46" s="131"/>
      <c r="E46" s="132" t="s">
        <v>232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113</v>
      </c>
      <c r="B47" s="130"/>
      <c r="C47" s="130"/>
      <c r="D47" s="131"/>
      <c r="E47" s="132" t="s">
        <v>237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 t="s">
        <v>113</v>
      </c>
      <c r="B48" s="130"/>
      <c r="C48" s="130"/>
      <c r="D48" s="131"/>
      <c r="E48" s="132" t="s">
        <v>234</v>
      </c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/>
      <c r="B49" s="130"/>
      <c r="C49" s="130"/>
      <c r="D49" s="131"/>
      <c r="E49" s="132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136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/>
      <c r="B52" s="130"/>
      <c r="C52" s="130"/>
      <c r="D52" s="131"/>
      <c r="E52" s="132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/>
      <c r="B53" s="130"/>
      <c r="C53" s="130"/>
      <c r="D53" s="131"/>
      <c r="E53" s="132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/>
      <c r="B54" s="130"/>
      <c r="C54" s="130"/>
      <c r="D54" s="131"/>
      <c r="E54" s="132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/>
      <c r="B55" s="130"/>
      <c r="C55" s="130"/>
      <c r="D55" s="131"/>
      <c r="E55" s="132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/>
      <c r="B56" s="130"/>
      <c r="C56" s="130"/>
      <c r="D56" s="131"/>
      <c r="E56" s="132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4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45591</v>
      </c>
      <c r="X86" s="96"/>
      <c r="Y86" s="97">
        <f>Y4</f>
        <v>45591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233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236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227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231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229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231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235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221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C624E-D7AA-489C-8273-CD7D474924D2}">
  <dimension ref="A1:AV151"/>
  <sheetViews>
    <sheetView showGridLines="0" showWhiteSpace="0" topLeftCell="A20" zoomScale="95" zoomScaleNormal="95" zoomScaleSheetLayoutView="100" workbookViewId="0">
      <selection activeCell="E43" sqref="E43:T43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7027</v>
      </c>
      <c r="AF2" s="1"/>
      <c r="AG2" s="1" t="s">
        <v>5</v>
      </c>
      <c r="AH2" s="1"/>
      <c r="AI2" s="4">
        <f>D15</f>
        <v>1</v>
      </c>
      <c r="AJ2" s="1"/>
      <c r="AK2" s="2" t="s">
        <v>4</v>
      </c>
      <c r="AL2" s="2"/>
      <c r="AM2" s="5">
        <f>AE2+AI2</f>
        <v>7028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25485</v>
      </c>
      <c r="AF3" s="1"/>
      <c r="AG3" s="1" t="s">
        <v>12</v>
      </c>
      <c r="AH3" s="1"/>
      <c r="AI3" s="4">
        <f>M15+W15</f>
        <v>2</v>
      </c>
      <c r="AJ3" s="1"/>
      <c r="AK3" s="421" t="s">
        <v>11</v>
      </c>
      <c r="AL3" s="421"/>
      <c r="AM3" s="6">
        <f>AE3+AI3</f>
        <v>25487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45592</v>
      </c>
      <c r="X4" s="418"/>
      <c r="Y4" s="419">
        <f>W4</f>
        <v>45592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3</v>
      </c>
      <c r="AJ4" s="1"/>
      <c r="AK4" s="414" t="s">
        <v>16</v>
      </c>
      <c r="AL4" s="414"/>
      <c r="AM4" s="6">
        <f>SUM(AM2:AM3)</f>
        <v>32515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9277</v>
      </c>
      <c r="AF6" s="1"/>
      <c r="AG6" s="9" t="s">
        <v>28</v>
      </c>
      <c r="AH6" s="10" t="s">
        <v>29</v>
      </c>
      <c r="AI6" s="13">
        <f t="shared" si="0"/>
        <v>2</v>
      </c>
      <c r="AJ6" s="1"/>
      <c r="AK6" s="9" t="s">
        <v>28</v>
      </c>
      <c r="AL6" s="10" t="s">
        <v>29</v>
      </c>
      <c r="AM6" s="13">
        <f t="shared" si="1"/>
        <v>9279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1300</v>
      </c>
      <c r="AF7" s="1"/>
      <c r="AG7" s="9" t="s">
        <v>36</v>
      </c>
      <c r="AH7" s="10" t="s">
        <v>37</v>
      </c>
      <c r="AI7" s="13">
        <f t="shared" si="0"/>
        <v>0</v>
      </c>
      <c r="AJ7" s="1"/>
      <c r="AK7" s="9" t="s">
        <v>36</v>
      </c>
      <c r="AL7" s="10" t="s">
        <v>37</v>
      </c>
      <c r="AM7" s="13">
        <f t="shared" si="1"/>
        <v>1300</v>
      </c>
    </row>
    <row r="8" spans="1:39" ht="20.100000000000001" customHeight="1" thickBot="1" x14ac:dyDescent="0.3">
      <c r="A8" s="366" t="s">
        <v>38</v>
      </c>
      <c r="B8" s="367"/>
      <c r="C8" s="60"/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2</v>
      </c>
      <c r="L8" s="65">
        <v>2</v>
      </c>
      <c r="M8" s="400">
        <f t="shared" si="2"/>
        <v>2</v>
      </c>
      <c r="N8" s="401"/>
      <c r="O8" s="388">
        <f t="shared" si="3"/>
        <v>9279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2593</v>
      </c>
      <c r="AF8" s="1"/>
      <c r="AG8" s="14" t="s">
        <v>43</v>
      </c>
      <c r="AH8" s="10" t="s">
        <v>44</v>
      </c>
      <c r="AI8" s="13">
        <f t="shared" si="0"/>
        <v>0</v>
      </c>
      <c r="AJ8" s="1"/>
      <c r="AK8" s="14" t="s">
        <v>43</v>
      </c>
      <c r="AL8" s="10" t="s">
        <v>44</v>
      </c>
      <c r="AM8" s="13">
        <f t="shared" si="1"/>
        <v>2593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0</v>
      </c>
      <c r="L9" s="68">
        <v>0</v>
      </c>
      <c r="M9" s="379">
        <f t="shared" si="2"/>
        <v>0</v>
      </c>
      <c r="N9" s="380"/>
      <c r="O9" s="381">
        <f t="shared" si="3"/>
        <v>1300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1889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0</v>
      </c>
      <c r="L10" s="65">
        <v>0</v>
      </c>
      <c r="M10" s="370">
        <f t="shared" si="2"/>
        <v>0</v>
      </c>
      <c r="N10" s="371"/>
      <c r="O10" s="388">
        <f t="shared" si="3"/>
        <v>2593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/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1889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/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/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1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2</v>
      </c>
      <c r="N15" s="355"/>
      <c r="O15" s="356">
        <f>SUM(O7:P14)</f>
        <v>24994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7028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24994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32022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468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468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136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/>
      <c r="B44" s="130"/>
      <c r="C44" s="130"/>
      <c r="D44" s="131"/>
      <c r="E44" s="132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/>
      <c r="B45" s="130"/>
      <c r="C45" s="130"/>
      <c r="D45" s="131"/>
      <c r="E45" s="132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/>
      <c r="B46" s="130"/>
      <c r="C46" s="130"/>
      <c r="D46" s="131"/>
      <c r="E46" s="132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/>
      <c r="B47" s="130"/>
      <c r="C47" s="130"/>
      <c r="D47" s="131"/>
      <c r="E47" s="132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/>
      <c r="B48" s="130"/>
      <c r="C48" s="130"/>
      <c r="D48" s="131"/>
      <c r="E48" s="132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/>
      <c r="B49" s="130"/>
      <c r="C49" s="130"/>
      <c r="D49" s="131"/>
      <c r="E49" s="132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4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252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52</v>
      </c>
      <c r="B52" s="130"/>
      <c r="C52" s="130"/>
      <c r="D52" s="131"/>
      <c r="E52" s="132" t="s">
        <v>279</v>
      </c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130</v>
      </c>
      <c r="B53" s="130"/>
      <c r="C53" s="130"/>
      <c r="D53" s="131"/>
      <c r="E53" s="132" t="s">
        <v>276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112</v>
      </c>
      <c r="B54" s="130"/>
      <c r="C54" s="130"/>
      <c r="D54" s="131"/>
      <c r="E54" s="132" t="s">
        <v>255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 t="s">
        <v>112</v>
      </c>
      <c r="B55" s="130"/>
      <c r="C55" s="130"/>
      <c r="D55" s="131"/>
      <c r="E55" s="132" t="s">
        <v>257</v>
      </c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 t="s">
        <v>113</v>
      </c>
      <c r="B56" s="130"/>
      <c r="C56" s="130"/>
      <c r="D56" s="131"/>
      <c r="E56" s="132" t="s">
        <v>248</v>
      </c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 t="s">
        <v>113</v>
      </c>
      <c r="B57" s="130"/>
      <c r="C57" s="130"/>
      <c r="D57" s="131"/>
      <c r="E57" s="132" t="s">
        <v>250</v>
      </c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7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45592</v>
      </c>
      <c r="X86" s="96"/>
      <c r="Y86" s="97">
        <f>Y4</f>
        <v>45592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137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137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137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137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137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137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137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137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4005-7005-4289-AC3B-2E5FEDF9AC07}">
  <dimension ref="A1:AV151"/>
  <sheetViews>
    <sheetView showGridLines="0" showWhiteSpace="0" topLeftCell="A31" zoomScale="95" zoomScaleNormal="95" zoomScaleSheetLayoutView="100" workbookViewId="0">
      <selection activeCell="A53" sqref="A53:T53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7028</v>
      </c>
      <c r="AF2" s="1"/>
      <c r="AG2" s="1" t="s">
        <v>5</v>
      </c>
      <c r="AH2" s="1"/>
      <c r="AI2" s="4">
        <f>D15</f>
        <v>5</v>
      </c>
      <c r="AJ2" s="1"/>
      <c r="AK2" s="2" t="s">
        <v>4</v>
      </c>
      <c r="AL2" s="2"/>
      <c r="AM2" s="5">
        <f>AE2+AI2</f>
        <v>7033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25487</v>
      </c>
      <c r="AF3" s="1"/>
      <c r="AG3" s="1" t="s">
        <v>12</v>
      </c>
      <c r="AH3" s="1"/>
      <c r="AI3" s="4">
        <f>M15+W15</f>
        <v>15</v>
      </c>
      <c r="AJ3" s="1"/>
      <c r="AK3" s="421" t="s">
        <v>11</v>
      </c>
      <c r="AL3" s="421"/>
      <c r="AM3" s="6">
        <f>AE3+AI3</f>
        <v>25502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45593</v>
      </c>
      <c r="X4" s="418"/>
      <c r="Y4" s="419">
        <f>W4</f>
        <v>45593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20</v>
      </c>
      <c r="AJ4" s="1"/>
      <c r="AK4" s="414" t="s">
        <v>16</v>
      </c>
      <c r="AL4" s="414"/>
      <c r="AM4" s="6">
        <f>SUM(AM2:AM3)</f>
        <v>32535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9279</v>
      </c>
      <c r="AF6" s="1"/>
      <c r="AG6" s="9" t="s">
        <v>28</v>
      </c>
      <c r="AH6" s="10" t="s">
        <v>29</v>
      </c>
      <c r="AI6" s="13">
        <f t="shared" si="0"/>
        <v>2</v>
      </c>
      <c r="AJ6" s="1"/>
      <c r="AK6" s="9" t="s">
        <v>28</v>
      </c>
      <c r="AL6" s="10" t="s">
        <v>29</v>
      </c>
      <c r="AM6" s="13">
        <f t="shared" si="1"/>
        <v>9281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1300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1302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2</v>
      </c>
      <c r="L8" s="65">
        <v>2</v>
      </c>
      <c r="M8" s="400">
        <f t="shared" si="2"/>
        <v>2</v>
      </c>
      <c r="N8" s="401"/>
      <c r="O8" s="388">
        <f t="shared" si="3"/>
        <v>9281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2593</v>
      </c>
      <c r="AF8" s="1"/>
      <c r="AG8" s="14" t="s">
        <v>43</v>
      </c>
      <c r="AH8" s="10" t="s">
        <v>44</v>
      </c>
      <c r="AI8" s="13">
        <f t="shared" si="0"/>
        <v>5</v>
      </c>
      <c r="AJ8" s="1"/>
      <c r="AK8" s="14" t="s">
        <v>43</v>
      </c>
      <c r="AL8" s="10" t="s">
        <v>44</v>
      </c>
      <c r="AM8" s="13">
        <f t="shared" si="1"/>
        <v>2598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1302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1889</v>
      </c>
      <c r="AF9" s="1"/>
      <c r="AG9" s="15" t="s">
        <v>48</v>
      </c>
      <c r="AH9" s="10" t="s">
        <v>49</v>
      </c>
      <c r="AI9" s="13">
        <f t="shared" si="0"/>
        <v>4</v>
      </c>
      <c r="AJ9" s="1"/>
      <c r="AK9" s="15" t="s">
        <v>48</v>
      </c>
      <c r="AL9" s="10" t="s">
        <v>49</v>
      </c>
      <c r="AM9" s="13">
        <f t="shared" si="1"/>
        <v>1893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5</v>
      </c>
      <c r="L10" s="65">
        <v>5</v>
      </c>
      <c r="M10" s="370">
        <f t="shared" si="2"/>
        <v>5</v>
      </c>
      <c r="N10" s="371"/>
      <c r="O10" s="388">
        <f t="shared" si="3"/>
        <v>2598</v>
      </c>
      <c r="P10" s="389"/>
      <c r="Q10" s="374" t="s">
        <v>53</v>
      </c>
      <c r="R10" s="390"/>
      <c r="S10" s="386" t="s">
        <v>54</v>
      </c>
      <c r="T10" s="387"/>
      <c r="U10" s="64">
        <v>2</v>
      </c>
      <c r="V10" s="65">
        <v>2</v>
      </c>
      <c r="W10" s="391">
        <f>(U10+V10)/2</f>
        <v>2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4</v>
      </c>
      <c r="L11" s="70">
        <v>4</v>
      </c>
      <c r="M11" s="379">
        <f t="shared" si="2"/>
        <v>4</v>
      </c>
      <c r="N11" s="380"/>
      <c r="O11" s="381">
        <f t="shared" si="3"/>
        <v>1893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5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13</v>
      </c>
      <c r="N15" s="355"/>
      <c r="O15" s="356">
        <f>SUM(O7:P14)</f>
        <v>25007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2</v>
      </c>
      <c r="X15" s="359"/>
      <c r="Y15" s="376">
        <f>SUM(W7:X14)</f>
        <v>2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7033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25009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32042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468</v>
      </c>
      <c r="AF16" s="1"/>
      <c r="AG16" s="9" t="s">
        <v>53</v>
      </c>
      <c r="AH16" s="10" t="s">
        <v>84</v>
      </c>
      <c r="AI16" s="13">
        <f>W10</f>
        <v>2</v>
      </c>
      <c r="AJ16" s="1"/>
      <c r="AK16" s="9" t="s">
        <v>53</v>
      </c>
      <c r="AL16" s="10" t="s">
        <v>84</v>
      </c>
      <c r="AM16" s="13">
        <f t="shared" si="1"/>
        <v>470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252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52</v>
      </c>
      <c r="B44" s="130"/>
      <c r="C44" s="130"/>
      <c r="D44" s="131"/>
      <c r="E44" s="132" t="s">
        <v>279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130</v>
      </c>
      <c r="B45" s="130"/>
      <c r="C45" s="130"/>
      <c r="D45" s="131"/>
      <c r="E45" s="132" t="s">
        <v>276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112</v>
      </c>
      <c r="B46" s="130"/>
      <c r="C46" s="130"/>
      <c r="D46" s="131"/>
      <c r="E46" s="132" t="s">
        <v>255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112</v>
      </c>
      <c r="B47" s="130"/>
      <c r="C47" s="130"/>
      <c r="D47" s="131"/>
      <c r="E47" s="132" t="s">
        <v>257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 t="s">
        <v>113</v>
      </c>
      <c r="B48" s="130"/>
      <c r="C48" s="130"/>
      <c r="D48" s="131"/>
      <c r="E48" s="132" t="s">
        <v>248</v>
      </c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 t="s">
        <v>113</v>
      </c>
      <c r="B49" s="130"/>
      <c r="C49" s="130"/>
      <c r="D49" s="131"/>
      <c r="E49" s="132" t="s">
        <v>250</v>
      </c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7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273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40</v>
      </c>
      <c r="B52" s="130"/>
      <c r="C52" s="130"/>
      <c r="D52" s="131"/>
      <c r="E52" s="132" t="s">
        <v>266</v>
      </c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130</v>
      </c>
      <c r="B53" s="130"/>
      <c r="C53" s="130"/>
      <c r="D53" s="131"/>
      <c r="E53" s="132" t="s">
        <v>276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52</v>
      </c>
      <c r="B54" s="130"/>
      <c r="C54" s="130"/>
      <c r="D54" s="131"/>
      <c r="E54" s="132" t="s">
        <v>275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 t="s">
        <v>52</v>
      </c>
      <c r="B55" s="130"/>
      <c r="C55" s="130"/>
      <c r="D55" s="131"/>
      <c r="E55" s="132" t="s">
        <v>271</v>
      </c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26"/>
      <c r="V55" s="127"/>
      <c r="W55" s="127"/>
      <c r="X55" s="127"/>
      <c r="Y55" s="127"/>
      <c r="Z55" s="128"/>
    </row>
    <row r="56" spans="1:39" ht="20.100000000000001" customHeight="1" x14ac:dyDescent="0.25">
      <c r="A56" s="129" t="s">
        <v>278</v>
      </c>
      <c r="B56" s="130"/>
      <c r="C56" s="130"/>
      <c r="D56" s="131"/>
      <c r="E56" s="132" t="s">
        <v>264</v>
      </c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 t="s">
        <v>113</v>
      </c>
      <c r="B57" s="130"/>
      <c r="C57" s="130"/>
      <c r="D57" s="131"/>
      <c r="E57" s="132" t="s">
        <v>274</v>
      </c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7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45593</v>
      </c>
      <c r="X86" s="96"/>
      <c r="Y86" s="97">
        <f>Y4</f>
        <v>45593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249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251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253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254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256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258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259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259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75F21-2AF5-41E9-9664-9AEAF6808AFC}">
  <dimension ref="A1:AV151"/>
  <sheetViews>
    <sheetView showGridLines="0" showWhiteSpace="0" topLeftCell="A18" zoomScale="95" zoomScaleNormal="95" zoomScaleSheetLayoutView="100" workbookViewId="0">
      <selection activeCell="A45" sqref="A45:T45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7033</v>
      </c>
      <c r="AF2" s="1"/>
      <c r="AG2" s="1" t="s">
        <v>5</v>
      </c>
      <c r="AH2" s="1"/>
      <c r="AI2" s="4">
        <f>D15</f>
        <v>5</v>
      </c>
      <c r="AJ2" s="1"/>
      <c r="AK2" s="2" t="s">
        <v>4</v>
      </c>
      <c r="AL2" s="2"/>
      <c r="AM2" s="5">
        <f>AE2+AI2</f>
        <v>7038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25500</v>
      </c>
      <c r="AF3" s="1"/>
      <c r="AG3" s="1" t="s">
        <v>12</v>
      </c>
      <c r="AH3" s="1"/>
      <c r="AI3" s="4">
        <f>M15+W15</f>
        <v>13</v>
      </c>
      <c r="AJ3" s="1"/>
      <c r="AK3" s="421" t="s">
        <v>11</v>
      </c>
      <c r="AL3" s="421"/>
      <c r="AM3" s="6">
        <f>AE3+AI3</f>
        <v>25513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45594</v>
      </c>
      <c r="X4" s="418"/>
      <c r="Y4" s="419">
        <f>W4</f>
        <v>45594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18</v>
      </c>
      <c r="AJ4" s="1"/>
      <c r="AK4" s="414" t="s">
        <v>16</v>
      </c>
      <c r="AL4" s="414"/>
      <c r="AM4" s="6">
        <f>SUM(AM2:AM3)</f>
        <v>32551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9281</v>
      </c>
      <c r="AF6" s="1"/>
      <c r="AG6" s="9" t="s">
        <v>28</v>
      </c>
      <c r="AH6" s="10" t="s">
        <v>29</v>
      </c>
      <c r="AI6" s="13">
        <f t="shared" si="0"/>
        <v>3</v>
      </c>
      <c r="AJ6" s="1"/>
      <c r="AK6" s="9" t="s">
        <v>28</v>
      </c>
      <c r="AL6" s="10" t="s">
        <v>29</v>
      </c>
      <c r="AM6" s="13">
        <f t="shared" si="1"/>
        <v>9284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1302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1304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3</v>
      </c>
      <c r="L8" s="65">
        <v>3</v>
      </c>
      <c r="M8" s="400">
        <f t="shared" si="2"/>
        <v>3</v>
      </c>
      <c r="N8" s="401"/>
      <c r="O8" s="388">
        <f t="shared" si="3"/>
        <v>9284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2598</v>
      </c>
      <c r="AF8" s="1"/>
      <c r="AG8" s="14" t="s">
        <v>43</v>
      </c>
      <c r="AH8" s="10" t="s">
        <v>44</v>
      </c>
      <c r="AI8" s="13">
        <f t="shared" si="0"/>
        <v>6</v>
      </c>
      <c r="AJ8" s="1"/>
      <c r="AK8" s="14" t="s">
        <v>43</v>
      </c>
      <c r="AL8" s="10" t="s">
        <v>44</v>
      </c>
      <c r="AM8" s="13">
        <f t="shared" si="1"/>
        <v>2604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1304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1893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1893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6</v>
      </c>
      <c r="L10" s="65">
        <v>6</v>
      </c>
      <c r="M10" s="370">
        <f t="shared" si="2"/>
        <v>6</v>
      </c>
      <c r="N10" s="371"/>
      <c r="O10" s="388">
        <f t="shared" si="3"/>
        <v>2604</v>
      </c>
      <c r="P10" s="389"/>
      <c r="Q10" s="374" t="s">
        <v>53</v>
      </c>
      <c r="R10" s="390"/>
      <c r="S10" s="386" t="s">
        <v>54</v>
      </c>
      <c r="T10" s="387"/>
      <c r="U10" s="64">
        <v>2</v>
      </c>
      <c r="V10" s="65">
        <v>2</v>
      </c>
      <c r="W10" s="391">
        <f>(U10+V10)/2</f>
        <v>2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1893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5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11</v>
      </c>
      <c r="N15" s="355"/>
      <c r="O15" s="356">
        <f>SUM(O7:P14)</f>
        <v>25018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2</v>
      </c>
      <c r="X15" s="359"/>
      <c r="Y15" s="376">
        <f>SUM(W7:X14)</f>
        <v>2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7038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25020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32058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470</v>
      </c>
      <c r="AF16" s="1"/>
      <c r="AG16" s="9" t="s">
        <v>53</v>
      </c>
      <c r="AH16" s="10" t="s">
        <v>84</v>
      </c>
      <c r="AI16" s="13">
        <f>W10</f>
        <v>2</v>
      </c>
      <c r="AJ16" s="1"/>
      <c r="AK16" s="9" t="s">
        <v>53</v>
      </c>
      <c r="AL16" s="10" t="s">
        <v>84</v>
      </c>
      <c r="AM16" s="13">
        <f t="shared" si="1"/>
        <v>472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273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40</v>
      </c>
      <c r="B44" s="130"/>
      <c r="C44" s="130"/>
      <c r="D44" s="131"/>
      <c r="E44" s="132" t="s">
        <v>266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130</v>
      </c>
      <c r="B45" s="130"/>
      <c r="C45" s="130"/>
      <c r="D45" s="131"/>
      <c r="E45" s="132" t="s">
        <v>276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52</v>
      </c>
      <c r="B46" s="130"/>
      <c r="C46" s="130"/>
      <c r="D46" s="131"/>
      <c r="E46" s="132" t="s">
        <v>275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52</v>
      </c>
      <c r="B47" s="130"/>
      <c r="C47" s="130"/>
      <c r="D47" s="131"/>
      <c r="E47" s="132" t="s">
        <v>271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 t="s">
        <v>278</v>
      </c>
      <c r="B48" s="130"/>
      <c r="C48" s="130"/>
      <c r="D48" s="131"/>
      <c r="E48" s="132" t="s">
        <v>264</v>
      </c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26"/>
      <c r="V48" s="127"/>
      <c r="W48" s="127"/>
      <c r="X48" s="127"/>
      <c r="Y48" s="127"/>
      <c r="Z48" s="128"/>
    </row>
    <row r="49" spans="1:39" ht="20.100000000000001" customHeight="1" thickBot="1" x14ac:dyDescent="0.3">
      <c r="A49" s="129" t="s">
        <v>113</v>
      </c>
      <c r="B49" s="130"/>
      <c r="C49" s="130"/>
      <c r="D49" s="131"/>
      <c r="E49" s="132" t="s">
        <v>274</v>
      </c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7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277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52</v>
      </c>
      <c r="B52" s="130"/>
      <c r="C52" s="130"/>
      <c r="D52" s="131"/>
      <c r="E52" s="132" t="s">
        <v>275</v>
      </c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130</v>
      </c>
      <c r="B53" s="130"/>
      <c r="C53" s="130"/>
      <c r="D53" s="131"/>
      <c r="E53" s="132" t="s">
        <v>276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113</v>
      </c>
      <c r="B54" s="130"/>
      <c r="C54" s="130"/>
      <c r="D54" s="131"/>
      <c r="E54" s="132" t="s">
        <v>260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 t="s">
        <v>261</v>
      </c>
      <c r="V54" s="139"/>
      <c r="W54" s="139"/>
      <c r="X54" s="139"/>
      <c r="Y54" s="139"/>
      <c r="Z54" s="140"/>
    </row>
    <row r="55" spans="1:39" ht="20.100000000000001" customHeight="1" x14ac:dyDescent="0.25">
      <c r="A55" s="129"/>
      <c r="B55" s="130"/>
      <c r="C55" s="130"/>
      <c r="D55" s="131"/>
      <c r="E55" s="132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38"/>
      <c r="V55" s="139"/>
      <c r="W55" s="139"/>
      <c r="X55" s="139"/>
      <c r="Y55" s="139"/>
      <c r="Z55" s="140"/>
    </row>
    <row r="56" spans="1:39" ht="20.100000000000001" customHeight="1" x14ac:dyDescent="0.25">
      <c r="A56" s="129"/>
      <c r="B56" s="130"/>
      <c r="C56" s="130"/>
      <c r="D56" s="131"/>
      <c r="E56" s="132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7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45594</v>
      </c>
      <c r="X86" s="96"/>
      <c r="Y86" s="97">
        <f>Y4</f>
        <v>45594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262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263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265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267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268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269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270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272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080D3-8AF7-44D2-A3D8-CDAA41FC4454}">
  <dimension ref="A1:AV151"/>
  <sheetViews>
    <sheetView showGridLines="0" showWhiteSpace="0" topLeftCell="A38" zoomScale="95" zoomScaleNormal="95" zoomScaleSheetLayoutView="100" workbookViewId="0">
      <selection activeCell="E45" sqref="E45:T45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7038</v>
      </c>
      <c r="AF2" s="1"/>
      <c r="AG2" s="1" t="s">
        <v>5</v>
      </c>
      <c r="AH2" s="1"/>
      <c r="AI2" s="4">
        <f>D15</f>
        <v>5</v>
      </c>
      <c r="AJ2" s="1"/>
      <c r="AK2" s="2" t="s">
        <v>4</v>
      </c>
      <c r="AL2" s="2"/>
      <c r="AM2" s="5">
        <f>AE2+AI2</f>
        <v>7043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25513</v>
      </c>
      <c r="AF3" s="1"/>
      <c r="AG3" s="1" t="s">
        <v>12</v>
      </c>
      <c r="AH3" s="1"/>
      <c r="AI3" s="4">
        <f>M15+W15</f>
        <v>13</v>
      </c>
      <c r="AJ3" s="1"/>
      <c r="AK3" s="421" t="s">
        <v>11</v>
      </c>
      <c r="AL3" s="421"/>
      <c r="AM3" s="6">
        <f>AE3+AI3</f>
        <v>25526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45595</v>
      </c>
      <c r="X4" s="418"/>
      <c r="Y4" s="419">
        <f>W4</f>
        <v>45595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18</v>
      </c>
      <c r="AJ4" s="1"/>
      <c r="AK4" s="414" t="s">
        <v>16</v>
      </c>
      <c r="AL4" s="414"/>
      <c r="AM4" s="6">
        <f>SUM(AM2:AM3)</f>
        <v>32569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9284</v>
      </c>
      <c r="AF6" s="1"/>
      <c r="AG6" s="9" t="s">
        <v>28</v>
      </c>
      <c r="AH6" s="10" t="s">
        <v>29</v>
      </c>
      <c r="AI6" s="13">
        <f t="shared" si="0"/>
        <v>3</v>
      </c>
      <c r="AJ6" s="1"/>
      <c r="AK6" s="9" t="s">
        <v>28</v>
      </c>
      <c r="AL6" s="10" t="s">
        <v>29</v>
      </c>
      <c r="AM6" s="13">
        <f t="shared" si="1"/>
        <v>9287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1304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1306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3</v>
      </c>
      <c r="L8" s="65">
        <v>3</v>
      </c>
      <c r="M8" s="400">
        <f t="shared" si="2"/>
        <v>3</v>
      </c>
      <c r="N8" s="401"/>
      <c r="O8" s="388">
        <f t="shared" si="3"/>
        <v>9287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2604</v>
      </c>
      <c r="AF8" s="1"/>
      <c r="AG8" s="14" t="s">
        <v>43</v>
      </c>
      <c r="AH8" s="10" t="s">
        <v>44</v>
      </c>
      <c r="AI8" s="13">
        <f t="shared" si="0"/>
        <v>6</v>
      </c>
      <c r="AJ8" s="1"/>
      <c r="AK8" s="14" t="s">
        <v>43</v>
      </c>
      <c r="AL8" s="10" t="s">
        <v>44</v>
      </c>
      <c r="AM8" s="13">
        <f t="shared" si="1"/>
        <v>2610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1306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1893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1893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6</v>
      </c>
      <c r="L10" s="65">
        <v>6</v>
      </c>
      <c r="M10" s="370">
        <f t="shared" si="2"/>
        <v>6</v>
      </c>
      <c r="N10" s="371"/>
      <c r="O10" s="388">
        <f t="shared" si="3"/>
        <v>2610</v>
      </c>
      <c r="P10" s="389"/>
      <c r="Q10" s="374" t="s">
        <v>53</v>
      </c>
      <c r="R10" s="390"/>
      <c r="S10" s="386" t="s">
        <v>54</v>
      </c>
      <c r="T10" s="387"/>
      <c r="U10" s="64">
        <v>2</v>
      </c>
      <c r="V10" s="65">
        <v>2</v>
      </c>
      <c r="W10" s="391">
        <f>(U10+V10)/2</f>
        <v>2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1893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5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11</v>
      </c>
      <c r="N15" s="355"/>
      <c r="O15" s="356">
        <f>SUM(O7:P14)</f>
        <v>25029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2</v>
      </c>
      <c r="X15" s="359"/>
      <c r="Y15" s="376">
        <f>SUM(W7:X14)</f>
        <v>2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7043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25031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32074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472</v>
      </c>
      <c r="AF16" s="1"/>
      <c r="AG16" s="9" t="s">
        <v>53</v>
      </c>
      <c r="AH16" s="10" t="s">
        <v>84</v>
      </c>
      <c r="AI16" s="13">
        <f>W10</f>
        <v>2</v>
      </c>
      <c r="AJ16" s="1"/>
      <c r="AK16" s="9" t="s">
        <v>53</v>
      </c>
      <c r="AL16" s="10" t="s">
        <v>84</v>
      </c>
      <c r="AM16" s="13">
        <f t="shared" si="1"/>
        <v>474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293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52</v>
      </c>
      <c r="B44" s="130"/>
      <c r="C44" s="130"/>
      <c r="D44" s="131"/>
      <c r="E44" s="132" t="s">
        <v>296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52</v>
      </c>
      <c r="B45" s="130"/>
      <c r="C45" s="130"/>
      <c r="D45" s="131"/>
      <c r="E45" s="132" t="s">
        <v>269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130</v>
      </c>
      <c r="B46" s="130"/>
      <c r="C46" s="130"/>
      <c r="D46" s="131"/>
      <c r="E46" s="132" t="s">
        <v>276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113</v>
      </c>
      <c r="B47" s="130"/>
      <c r="C47" s="130"/>
      <c r="D47" s="131"/>
      <c r="E47" s="132" t="s">
        <v>290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 t="s">
        <v>261</v>
      </c>
      <c r="V47" s="139"/>
      <c r="W47" s="139"/>
      <c r="X47" s="139"/>
      <c r="Y47" s="139"/>
      <c r="Z47" s="140"/>
    </row>
    <row r="48" spans="1:39" ht="20.100000000000001" customHeight="1" x14ac:dyDescent="0.25">
      <c r="A48" s="129" t="s">
        <v>113</v>
      </c>
      <c r="B48" s="130"/>
      <c r="C48" s="130"/>
      <c r="D48" s="131"/>
      <c r="E48" s="132" t="s">
        <v>288</v>
      </c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38" t="s">
        <v>261</v>
      </c>
      <c r="V48" s="139"/>
      <c r="W48" s="139"/>
      <c r="X48" s="139"/>
      <c r="Y48" s="139"/>
      <c r="Z48" s="140"/>
    </row>
    <row r="49" spans="1:39" ht="20.100000000000001" customHeight="1" thickBot="1" x14ac:dyDescent="0.3">
      <c r="A49" s="129"/>
      <c r="B49" s="130"/>
      <c r="C49" s="130"/>
      <c r="D49" s="131"/>
      <c r="E49" s="132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7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/>
      <c r="B51" s="130"/>
      <c r="C51" s="130"/>
      <c r="D51" s="131"/>
      <c r="E51" s="425" t="s">
        <v>297</v>
      </c>
      <c r="F51" s="426"/>
      <c r="G51" s="426"/>
      <c r="H51" s="426"/>
      <c r="I51" s="426"/>
      <c r="J51" s="426"/>
      <c r="K51" s="426"/>
      <c r="L51" s="426"/>
      <c r="M51" s="426"/>
      <c r="N51" s="426"/>
      <c r="O51" s="426"/>
      <c r="P51" s="426"/>
      <c r="Q51" s="426"/>
      <c r="R51" s="426"/>
      <c r="S51" s="426"/>
      <c r="T51" s="42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/>
      <c r="B52" s="130"/>
      <c r="C52" s="130"/>
      <c r="D52" s="131"/>
      <c r="E52" s="132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/>
      <c r="B53" s="130"/>
      <c r="C53" s="130"/>
      <c r="D53" s="131"/>
      <c r="E53" s="132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/>
      <c r="B54" s="130"/>
      <c r="C54" s="130"/>
      <c r="D54" s="131"/>
      <c r="E54" s="132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/>
      <c r="B55" s="130"/>
      <c r="C55" s="130"/>
      <c r="D55" s="131"/>
      <c r="E55" s="132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38"/>
      <c r="V55" s="139"/>
      <c r="W55" s="139"/>
      <c r="X55" s="139"/>
      <c r="Y55" s="139"/>
      <c r="Z55" s="140"/>
    </row>
    <row r="56" spans="1:39" ht="20.100000000000001" customHeight="1" x14ac:dyDescent="0.25">
      <c r="A56" s="129"/>
      <c r="B56" s="130"/>
      <c r="C56" s="130"/>
      <c r="D56" s="131"/>
      <c r="E56" s="132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7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45595</v>
      </c>
      <c r="X86" s="96"/>
      <c r="Y86" s="97">
        <f>Y4</f>
        <v>45595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291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289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292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269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294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294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294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295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85046-05CA-43E5-BC3F-0572D9A396B7}">
  <dimension ref="A1:AV151"/>
  <sheetViews>
    <sheetView showGridLines="0" showWhiteSpace="0" topLeftCell="A26" zoomScale="95" zoomScaleNormal="95" zoomScaleSheetLayoutView="100" workbookViewId="0">
      <selection activeCell="AF55" sqref="AF55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7043</v>
      </c>
      <c r="AF2" s="1"/>
      <c r="AG2" s="1" t="s">
        <v>5</v>
      </c>
      <c r="AH2" s="1"/>
      <c r="AI2" s="4">
        <f>D15</f>
        <v>5</v>
      </c>
      <c r="AJ2" s="1"/>
      <c r="AK2" s="2" t="s">
        <v>4</v>
      </c>
      <c r="AL2" s="2"/>
      <c r="AM2" s="5">
        <f>AE2+AI2</f>
        <v>7048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25526</v>
      </c>
      <c r="AF3" s="1"/>
      <c r="AG3" s="1" t="s">
        <v>12</v>
      </c>
      <c r="AH3" s="1"/>
      <c r="AI3" s="4">
        <f>M15+W15</f>
        <v>11</v>
      </c>
      <c r="AJ3" s="1"/>
      <c r="AK3" s="421" t="s">
        <v>11</v>
      </c>
      <c r="AL3" s="421"/>
      <c r="AM3" s="6">
        <f>AE3+AI3</f>
        <v>25537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45597</v>
      </c>
      <c r="X4" s="418"/>
      <c r="Y4" s="419">
        <f>W4</f>
        <v>45597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16</v>
      </c>
      <c r="AJ4" s="1"/>
      <c r="AK4" s="414" t="s">
        <v>16</v>
      </c>
      <c r="AL4" s="414"/>
      <c r="AM4" s="6">
        <f>SUM(AM2:AM3)</f>
        <v>32585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9287</v>
      </c>
      <c r="AF6" s="1"/>
      <c r="AG6" s="9" t="s">
        <v>28</v>
      </c>
      <c r="AH6" s="10" t="s">
        <v>29</v>
      </c>
      <c r="AI6" s="13">
        <f t="shared" si="0"/>
        <v>3</v>
      </c>
      <c r="AJ6" s="1"/>
      <c r="AK6" s="9" t="s">
        <v>28</v>
      </c>
      <c r="AL6" s="10" t="s">
        <v>29</v>
      </c>
      <c r="AM6" s="13">
        <f t="shared" si="1"/>
        <v>9290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1306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1308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3</v>
      </c>
      <c r="L8" s="65">
        <v>3</v>
      </c>
      <c r="M8" s="400">
        <f t="shared" si="2"/>
        <v>3</v>
      </c>
      <c r="N8" s="401"/>
      <c r="O8" s="388">
        <f t="shared" si="3"/>
        <v>9290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2610</v>
      </c>
      <c r="AF8" s="1"/>
      <c r="AG8" s="14" t="s">
        <v>43</v>
      </c>
      <c r="AH8" s="10" t="s">
        <v>44</v>
      </c>
      <c r="AI8" s="13">
        <f t="shared" si="0"/>
        <v>6</v>
      </c>
      <c r="AJ8" s="1"/>
      <c r="AK8" s="14" t="s">
        <v>43</v>
      </c>
      <c r="AL8" s="10" t="s">
        <v>44</v>
      </c>
      <c r="AM8" s="13">
        <f t="shared" si="1"/>
        <v>2616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1308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1893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1893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6</v>
      </c>
      <c r="L10" s="65">
        <v>6</v>
      </c>
      <c r="M10" s="370">
        <f t="shared" si="2"/>
        <v>6</v>
      </c>
      <c r="N10" s="371"/>
      <c r="O10" s="388">
        <f t="shared" si="3"/>
        <v>2616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1893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5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11</v>
      </c>
      <c r="N15" s="355"/>
      <c r="O15" s="356">
        <f>SUM(O7:P14)</f>
        <v>25040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7048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25040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32088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474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474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311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52</v>
      </c>
      <c r="B44" s="130"/>
      <c r="C44" s="130"/>
      <c r="D44" s="131"/>
      <c r="E44" s="132" t="s">
        <v>307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113</v>
      </c>
      <c r="B45" s="130"/>
      <c r="C45" s="130"/>
      <c r="D45" s="131"/>
      <c r="E45" s="132" t="s">
        <v>298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113</v>
      </c>
      <c r="B46" s="130"/>
      <c r="C46" s="130"/>
      <c r="D46" s="131"/>
      <c r="E46" s="132" t="s">
        <v>304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113</v>
      </c>
      <c r="B47" s="130"/>
      <c r="C47" s="130"/>
      <c r="D47" s="131"/>
      <c r="E47" s="132" t="s">
        <v>300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 t="s">
        <v>261</v>
      </c>
      <c r="V47" s="139"/>
      <c r="W47" s="139"/>
      <c r="X47" s="139"/>
      <c r="Y47" s="139"/>
      <c r="Z47" s="140"/>
    </row>
    <row r="48" spans="1:39" ht="20.100000000000001" customHeight="1" x14ac:dyDescent="0.25">
      <c r="A48" s="129" t="s">
        <v>187</v>
      </c>
      <c r="B48" s="130"/>
      <c r="C48" s="130"/>
      <c r="D48" s="131"/>
      <c r="E48" s="132" t="s">
        <v>302</v>
      </c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38"/>
      <c r="V48" s="139"/>
      <c r="W48" s="139"/>
      <c r="X48" s="139"/>
      <c r="Y48" s="139"/>
      <c r="Z48" s="140"/>
    </row>
    <row r="49" spans="1:39" ht="20.100000000000001" customHeight="1" thickBot="1" x14ac:dyDescent="0.3">
      <c r="A49" s="129"/>
      <c r="B49" s="130"/>
      <c r="C49" s="130"/>
      <c r="D49" s="131"/>
      <c r="E49" s="132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7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318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52</v>
      </c>
      <c r="B52" s="130"/>
      <c r="C52" s="130"/>
      <c r="D52" s="131"/>
      <c r="E52" s="132" t="s">
        <v>314</v>
      </c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52</v>
      </c>
      <c r="B53" s="130"/>
      <c r="C53" s="130"/>
      <c r="D53" s="131"/>
      <c r="E53" s="132" t="s">
        <v>316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52</v>
      </c>
      <c r="B54" s="130"/>
      <c r="C54" s="130"/>
      <c r="D54" s="131"/>
      <c r="E54" s="132" t="s">
        <v>320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 t="s">
        <v>52</v>
      </c>
      <c r="B55" s="130"/>
      <c r="C55" s="130"/>
      <c r="D55" s="131"/>
      <c r="E55" s="132" t="s">
        <v>321</v>
      </c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38"/>
      <c r="V55" s="139"/>
      <c r="W55" s="139"/>
      <c r="X55" s="139"/>
      <c r="Y55" s="139"/>
      <c r="Z55" s="140"/>
    </row>
    <row r="56" spans="1:39" ht="20.100000000000001" customHeight="1" x14ac:dyDescent="0.25">
      <c r="A56" s="129" t="s">
        <v>113</v>
      </c>
      <c r="B56" s="130"/>
      <c r="C56" s="130"/>
      <c r="D56" s="131"/>
      <c r="E56" s="132" t="s">
        <v>312</v>
      </c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 t="s">
        <v>261</v>
      </c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7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45597</v>
      </c>
      <c r="X86" s="96"/>
      <c r="Y86" s="97">
        <f>Y4</f>
        <v>45597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299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301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303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305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306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308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309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310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957F6-BC7D-4C3D-B87C-CBC739BC5514}">
  <dimension ref="A1:AV151"/>
  <sheetViews>
    <sheetView showGridLines="0" showWhiteSpace="0" topLeftCell="A34" zoomScale="95" zoomScaleNormal="95" zoomScaleSheetLayoutView="100" workbookViewId="0">
      <selection activeCell="A43" sqref="A43:T49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7048</v>
      </c>
      <c r="AF2" s="1"/>
      <c r="AG2" s="1" t="s">
        <v>5</v>
      </c>
      <c r="AH2" s="1"/>
      <c r="AI2" s="4">
        <f>D15</f>
        <v>1</v>
      </c>
      <c r="AJ2" s="1"/>
      <c r="AK2" s="2" t="s">
        <v>4</v>
      </c>
      <c r="AL2" s="2"/>
      <c r="AM2" s="5">
        <f>AE2+AI2</f>
        <v>7049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25537</v>
      </c>
      <c r="AF3" s="1"/>
      <c r="AG3" s="1" t="s">
        <v>12</v>
      </c>
      <c r="AH3" s="1"/>
      <c r="AI3" s="4">
        <f>M15+W15</f>
        <v>8</v>
      </c>
      <c r="AJ3" s="1"/>
      <c r="AK3" s="421" t="s">
        <v>11</v>
      </c>
      <c r="AL3" s="421"/>
      <c r="AM3" s="6">
        <f>AE3+AI3</f>
        <v>25545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45598</v>
      </c>
      <c r="X4" s="418"/>
      <c r="Y4" s="419">
        <f>W4</f>
        <v>45598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9</v>
      </c>
      <c r="AJ4" s="1"/>
      <c r="AK4" s="414" t="s">
        <v>16</v>
      </c>
      <c r="AL4" s="414"/>
      <c r="AM4" s="6">
        <f>SUM(AM2:AM3)</f>
        <v>32594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0</v>
      </c>
      <c r="AJ5" s="1"/>
      <c r="AK5" s="9" t="s">
        <v>19</v>
      </c>
      <c r="AL5" s="10" t="s">
        <v>20</v>
      </c>
      <c r="AM5" s="13">
        <f t="shared" ref="AM5:AM16" si="1">AE5+AI5</f>
        <v>4470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9290</v>
      </c>
      <c r="AF6" s="1"/>
      <c r="AG6" s="9" t="s">
        <v>28</v>
      </c>
      <c r="AH6" s="10" t="s">
        <v>29</v>
      </c>
      <c r="AI6" s="13">
        <f t="shared" si="0"/>
        <v>2</v>
      </c>
      <c r="AJ6" s="1"/>
      <c r="AK6" s="9" t="s">
        <v>28</v>
      </c>
      <c r="AL6" s="10" t="s">
        <v>29</v>
      </c>
      <c r="AM6" s="13">
        <f t="shared" si="1"/>
        <v>9292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0</v>
      </c>
      <c r="L7" s="62">
        <v>0</v>
      </c>
      <c r="M7" s="407">
        <f t="shared" ref="M7:M14" si="2">(K7+L7)/2</f>
        <v>0</v>
      </c>
      <c r="N7" s="408"/>
      <c r="O7" s="409">
        <f t="shared" ref="O7:O14" si="3">AE5+AI5</f>
        <v>4470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1308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1310</v>
      </c>
    </row>
    <row r="8" spans="1:39" ht="20.100000000000001" customHeight="1" thickBot="1" x14ac:dyDescent="0.3">
      <c r="A8" s="366" t="s">
        <v>38</v>
      </c>
      <c r="B8" s="367"/>
      <c r="C8" s="60"/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2</v>
      </c>
      <c r="L8" s="65">
        <v>2</v>
      </c>
      <c r="M8" s="400">
        <f t="shared" si="2"/>
        <v>2</v>
      </c>
      <c r="N8" s="401"/>
      <c r="O8" s="388">
        <f t="shared" si="3"/>
        <v>9292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2616</v>
      </c>
      <c r="AF8" s="1"/>
      <c r="AG8" s="14" t="s">
        <v>43</v>
      </c>
      <c r="AH8" s="10" t="s">
        <v>44</v>
      </c>
      <c r="AI8" s="13">
        <f t="shared" si="0"/>
        <v>4</v>
      </c>
      <c r="AJ8" s="1"/>
      <c r="AK8" s="14" t="s">
        <v>43</v>
      </c>
      <c r="AL8" s="10" t="s">
        <v>44</v>
      </c>
      <c r="AM8" s="13">
        <f t="shared" si="1"/>
        <v>2620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1310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1893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1893</v>
      </c>
    </row>
    <row r="10" spans="1:39" ht="20.100000000000001" customHeight="1" thickBot="1" x14ac:dyDescent="0.3">
      <c r="A10" s="366" t="s">
        <v>50</v>
      </c>
      <c r="B10" s="367"/>
      <c r="C10" s="60"/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4</v>
      </c>
      <c r="L10" s="65">
        <v>4</v>
      </c>
      <c r="M10" s="370">
        <f t="shared" si="2"/>
        <v>4</v>
      </c>
      <c r="N10" s="371"/>
      <c r="O10" s="388">
        <f t="shared" si="3"/>
        <v>2620</v>
      </c>
      <c r="P10" s="389"/>
      <c r="Q10" s="374" t="s">
        <v>53</v>
      </c>
      <c r="R10" s="390"/>
      <c r="S10" s="386" t="s">
        <v>54</v>
      </c>
      <c r="T10" s="387"/>
      <c r="U10" s="64">
        <v>0</v>
      </c>
      <c r="V10" s="65">
        <v>0</v>
      </c>
      <c r="W10" s="391">
        <f>(U10+V10)/2</f>
        <v>0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1893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/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/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/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1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8</v>
      </c>
      <c r="N15" s="355"/>
      <c r="O15" s="356">
        <f>SUM(O7:P14)</f>
        <v>25048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0</v>
      </c>
      <c r="X15" s="359"/>
      <c r="Y15" s="376">
        <f>SUM(W7:X14)</f>
        <v>0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7049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25048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32097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474</v>
      </c>
      <c r="AF16" s="1"/>
      <c r="AG16" s="9" t="s">
        <v>53</v>
      </c>
      <c r="AH16" s="10" t="s">
        <v>84</v>
      </c>
      <c r="AI16" s="13">
        <f>W10</f>
        <v>0</v>
      </c>
      <c r="AJ16" s="1"/>
      <c r="AK16" s="9" t="s">
        <v>53</v>
      </c>
      <c r="AL16" s="10" t="s">
        <v>84</v>
      </c>
      <c r="AM16" s="13">
        <f t="shared" si="1"/>
        <v>474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40</v>
      </c>
      <c r="B43" s="130"/>
      <c r="C43" s="130"/>
      <c r="D43" s="131"/>
      <c r="E43" s="132" t="s">
        <v>318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52</v>
      </c>
      <c r="B44" s="130"/>
      <c r="C44" s="130"/>
      <c r="D44" s="131"/>
      <c r="E44" s="132" t="s">
        <v>314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52</v>
      </c>
      <c r="B45" s="130"/>
      <c r="C45" s="130"/>
      <c r="D45" s="131"/>
      <c r="E45" s="132" t="s">
        <v>316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52</v>
      </c>
      <c r="B46" s="130"/>
      <c r="C46" s="130"/>
      <c r="D46" s="131"/>
      <c r="E46" s="132" t="s">
        <v>320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52</v>
      </c>
      <c r="B47" s="130"/>
      <c r="C47" s="130"/>
      <c r="D47" s="131"/>
      <c r="E47" s="132" t="s">
        <v>321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 t="s">
        <v>113</v>
      </c>
      <c r="B48" s="130"/>
      <c r="C48" s="130"/>
      <c r="D48" s="131"/>
      <c r="E48" s="132" t="s">
        <v>312</v>
      </c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38" t="s">
        <v>261</v>
      </c>
      <c r="V48" s="139"/>
      <c r="W48" s="139"/>
      <c r="X48" s="139"/>
      <c r="Y48" s="139"/>
      <c r="Z48" s="140"/>
    </row>
    <row r="49" spans="1:39" ht="20.100000000000001" customHeight="1" thickBot="1" x14ac:dyDescent="0.3">
      <c r="A49" s="129"/>
      <c r="B49" s="130"/>
      <c r="C49" s="130"/>
      <c r="D49" s="131"/>
      <c r="E49" s="132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7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130</v>
      </c>
      <c r="B51" s="130"/>
      <c r="C51" s="130"/>
      <c r="D51" s="131"/>
      <c r="E51" s="132" t="s">
        <v>326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127</v>
      </c>
      <c r="B52" s="130"/>
      <c r="C52" s="130"/>
      <c r="D52" s="131"/>
      <c r="E52" s="132" t="s">
        <v>328</v>
      </c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52</v>
      </c>
      <c r="B53" s="130"/>
      <c r="C53" s="130"/>
      <c r="D53" s="131"/>
      <c r="E53" s="132" t="s">
        <v>316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52</v>
      </c>
      <c r="B54" s="130"/>
      <c r="C54" s="130"/>
      <c r="D54" s="131"/>
      <c r="E54" s="132" t="s">
        <v>322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 t="s">
        <v>52</v>
      </c>
      <c r="B55" s="130"/>
      <c r="C55" s="130"/>
      <c r="D55" s="131"/>
      <c r="E55" s="132" t="s">
        <v>324</v>
      </c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38"/>
      <c r="V55" s="139"/>
      <c r="W55" s="139"/>
      <c r="X55" s="139"/>
      <c r="Y55" s="139"/>
      <c r="Z55" s="140"/>
    </row>
    <row r="56" spans="1:39" ht="20.100000000000001" customHeight="1" x14ac:dyDescent="0.25">
      <c r="A56" s="129" t="s">
        <v>132</v>
      </c>
      <c r="B56" s="130"/>
      <c r="C56" s="130"/>
      <c r="D56" s="131"/>
      <c r="E56" s="132" t="s">
        <v>330</v>
      </c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7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26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8"/>
    </row>
    <row r="69" spans="1:31" ht="20.100000000000001" customHeight="1" x14ac:dyDescent="0.25">
      <c r="A69" s="111"/>
      <c r="B69" s="111"/>
      <c r="C69" s="111"/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2"/>
    </row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45598</v>
      </c>
      <c r="X86" s="96"/>
      <c r="Y86" s="97">
        <f>Y4</f>
        <v>45598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315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317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313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319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318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318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270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313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8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9:Z69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68:Z68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96838-8207-427D-9000-746E33291B14}">
  <dimension ref="A1:AV151"/>
  <sheetViews>
    <sheetView showGridLines="0" showWhiteSpace="0" zoomScale="95" zoomScaleNormal="95" zoomScaleSheetLayoutView="100" workbookViewId="0">
      <selection activeCell="N104" sqref="N104:Z115"/>
    </sheetView>
  </sheetViews>
  <sheetFormatPr defaultColWidth="9.140625" defaultRowHeight="15.75" x14ac:dyDescent="0.25"/>
  <cols>
    <col min="1" max="10" width="5.85546875" style="17" customWidth="1"/>
    <col min="11" max="11" width="6.42578125" style="17" customWidth="1"/>
    <col min="12" max="14" width="5.85546875" style="17" customWidth="1"/>
    <col min="15" max="16" width="6.7109375" style="17" customWidth="1"/>
    <col min="17" max="23" width="5.85546875" style="17" customWidth="1"/>
    <col min="24" max="24" width="7" style="17" customWidth="1"/>
    <col min="25" max="26" width="5.85546875" style="17" customWidth="1"/>
    <col min="27" max="27" width="1.85546875" style="17" customWidth="1"/>
    <col min="28" max="30" width="9.140625" style="17"/>
    <col min="31" max="31" width="12.5703125" style="17" bestFit="1" customWidth="1"/>
    <col min="32" max="32" width="5.7109375" style="17" customWidth="1"/>
    <col min="33" max="34" width="9.140625" style="17"/>
    <col min="35" max="35" width="9.42578125" style="17" bestFit="1" customWidth="1"/>
    <col min="36" max="36" width="5.7109375" style="17" customWidth="1"/>
    <col min="37" max="38" width="9.140625" style="17"/>
    <col min="39" max="39" width="14" style="17" bestFit="1" customWidth="1"/>
    <col min="40" max="16384" width="9.140625" style="17"/>
  </cols>
  <sheetData>
    <row r="1" spans="1:39" ht="20.100000000000001" customHeight="1" thickBot="1" x14ac:dyDescent="0.3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B1" s="420" t="s">
        <v>1</v>
      </c>
      <c r="AC1" s="420"/>
      <c r="AD1" s="420"/>
      <c r="AE1" s="420"/>
      <c r="AF1" s="1"/>
      <c r="AG1" s="420" t="s">
        <v>2</v>
      </c>
      <c r="AH1" s="420"/>
      <c r="AI1" s="420"/>
      <c r="AJ1" s="1"/>
      <c r="AK1" s="420" t="s">
        <v>3</v>
      </c>
      <c r="AL1" s="420"/>
      <c r="AM1" s="420"/>
    </row>
    <row r="2" spans="1:39" ht="20.100000000000001" customHeight="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B2" s="2" t="s">
        <v>4</v>
      </c>
      <c r="AC2" s="2"/>
      <c r="AD2" s="2"/>
      <c r="AE2" s="3">
        <v>7049</v>
      </c>
      <c r="AF2" s="1"/>
      <c r="AG2" s="1" t="s">
        <v>5</v>
      </c>
      <c r="AH2" s="1"/>
      <c r="AI2" s="4">
        <f>D15</f>
        <v>6</v>
      </c>
      <c r="AJ2" s="1"/>
      <c r="AK2" s="2" t="s">
        <v>4</v>
      </c>
      <c r="AL2" s="2"/>
      <c r="AM2" s="5">
        <f>AE2+AI2</f>
        <v>7055</v>
      </c>
    </row>
    <row r="3" spans="1:39" ht="20.100000000000001" customHeight="1" x14ac:dyDescent="0.25">
      <c r="A3" s="417" t="s">
        <v>6</v>
      </c>
      <c r="B3" s="417"/>
      <c r="C3" s="92" t="s">
        <v>7</v>
      </c>
      <c r="D3" s="92"/>
      <c r="E3" s="92"/>
      <c r="F3" s="92"/>
      <c r="G3" s="92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17" t="s">
        <v>8</v>
      </c>
      <c r="V3" s="417"/>
      <c r="W3" s="59" t="s">
        <v>9</v>
      </c>
      <c r="X3" s="417" t="s">
        <v>10</v>
      </c>
      <c r="Y3" s="417"/>
      <c r="Z3" s="59" t="s">
        <v>9</v>
      </c>
      <c r="AB3" s="421" t="s">
        <v>11</v>
      </c>
      <c r="AC3" s="421"/>
      <c r="AD3" s="2"/>
      <c r="AE3" s="3">
        <v>25545</v>
      </c>
      <c r="AF3" s="1"/>
      <c r="AG3" s="1" t="s">
        <v>12</v>
      </c>
      <c r="AH3" s="1"/>
      <c r="AI3" s="4">
        <f>M15+W15</f>
        <v>11</v>
      </c>
      <c r="AJ3" s="1"/>
      <c r="AK3" s="421" t="s">
        <v>11</v>
      </c>
      <c r="AL3" s="421"/>
      <c r="AM3" s="6">
        <f>AE3+AI3</f>
        <v>25556</v>
      </c>
    </row>
    <row r="4" spans="1:39" ht="20.100000000000001" customHeight="1" thickBot="1" x14ac:dyDescent="0.3">
      <c r="A4" s="417" t="s">
        <v>13</v>
      </c>
      <c r="B4" s="417"/>
      <c r="C4" s="58" t="s">
        <v>14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17" t="s">
        <v>15</v>
      </c>
      <c r="V4" s="417"/>
      <c r="W4" s="418">
        <v>45600</v>
      </c>
      <c r="X4" s="418"/>
      <c r="Y4" s="419">
        <f>W4</f>
        <v>45600</v>
      </c>
      <c r="Z4" s="419"/>
      <c r="AB4" s="414" t="s">
        <v>16</v>
      </c>
      <c r="AC4" s="414"/>
      <c r="AD4" s="7"/>
      <c r="AE4" s="8">
        <v>31068</v>
      </c>
      <c r="AF4" s="1"/>
      <c r="AG4" s="414" t="s">
        <v>16</v>
      </c>
      <c r="AH4" s="414"/>
      <c r="AI4" s="8">
        <f>SUM(AI2:AI3)</f>
        <v>17</v>
      </c>
      <c r="AJ4" s="1"/>
      <c r="AK4" s="414" t="s">
        <v>16</v>
      </c>
      <c r="AL4" s="414"/>
      <c r="AM4" s="6">
        <f>SUM(AM2:AM3)</f>
        <v>32611</v>
      </c>
    </row>
    <row r="5" spans="1:39" ht="20.100000000000001" customHeight="1" thickBot="1" x14ac:dyDescent="0.3">
      <c r="A5" s="79" t="s">
        <v>17</v>
      </c>
      <c r="B5" s="79"/>
      <c r="C5" s="98" t="s">
        <v>18</v>
      </c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B5" s="9" t="s">
        <v>19</v>
      </c>
      <c r="AC5" s="10" t="s">
        <v>20</v>
      </c>
      <c r="AD5" s="11"/>
      <c r="AE5" s="12">
        <v>4470</v>
      </c>
      <c r="AF5" s="1"/>
      <c r="AG5" s="9" t="s">
        <v>19</v>
      </c>
      <c r="AH5" s="10" t="s">
        <v>20</v>
      </c>
      <c r="AI5" s="13">
        <f t="shared" ref="AI5:AI12" si="0">M7</f>
        <v>3</v>
      </c>
      <c r="AJ5" s="1"/>
      <c r="AK5" s="9" t="s">
        <v>19</v>
      </c>
      <c r="AL5" s="10" t="s">
        <v>20</v>
      </c>
      <c r="AM5" s="13">
        <f t="shared" ref="AM5:AM16" si="1">AE5+AI5</f>
        <v>4473</v>
      </c>
    </row>
    <row r="6" spans="1:39" ht="20.100000000000001" customHeight="1" thickBot="1" x14ac:dyDescent="0.3">
      <c r="A6" s="350" t="s">
        <v>5</v>
      </c>
      <c r="B6" s="351"/>
      <c r="C6" s="22" t="s">
        <v>21</v>
      </c>
      <c r="D6" s="415" t="s">
        <v>5</v>
      </c>
      <c r="E6" s="351"/>
      <c r="F6" s="23" t="s">
        <v>21</v>
      </c>
      <c r="G6" s="350" t="s">
        <v>22</v>
      </c>
      <c r="H6" s="351"/>
      <c r="I6" s="351" t="s">
        <v>23</v>
      </c>
      <c r="J6" s="353"/>
      <c r="K6" s="21" t="s">
        <v>24</v>
      </c>
      <c r="L6" s="23" t="s">
        <v>25</v>
      </c>
      <c r="M6" s="350" t="s">
        <v>26</v>
      </c>
      <c r="N6" s="353"/>
      <c r="O6" s="350" t="s">
        <v>27</v>
      </c>
      <c r="P6" s="352"/>
      <c r="Q6" s="416" t="s">
        <v>22</v>
      </c>
      <c r="R6" s="351"/>
      <c r="S6" s="351" t="s">
        <v>23</v>
      </c>
      <c r="T6" s="353"/>
      <c r="U6" s="21" t="s">
        <v>24</v>
      </c>
      <c r="V6" s="23" t="s">
        <v>25</v>
      </c>
      <c r="W6" s="339" t="s">
        <v>26</v>
      </c>
      <c r="X6" s="341"/>
      <c r="Y6" s="416" t="s">
        <v>27</v>
      </c>
      <c r="Z6" s="352"/>
      <c r="AB6" s="9" t="s">
        <v>28</v>
      </c>
      <c r="AC6" s="10" t="s">
        <v>29</v>
      </c>
      <c r="AD6" s="11"/>
      <c r="AE6" s="12">
        <v>9092</v>
      </c>
      <c r="AF6" s="1"/>
      <c r="AG6" s="9" t="s">
        <v>28</v>
      </c>
      <c r="AH6" s="10" t="s">
        <v>29</v>
      </c>
      <c r="AI6" s="13">
        <f t="shared" si="0"/>
        <v>0</v>
      </c>
      <c r="AJ6" s="1"/>
      <c r="AK6" s="9" t="s">
        <v>28</v>
      </c>
      <c r="AL6" s="10" t="s">
        <v>29</v>
      </c>
      <c r="AM6" s="13">
        <f t="shared" si="1"/>
        <v>9092</v>
      </c>
    </row>
    <row r="7" spans="1:39" ht="20.100000000000001" customHeight="1" thickBot="1" x14ac:dyDescent="0.3">
      <c r="A7" s="402" t="s">
        <v>30</v>
      </c>
      <c r="B7" s="403"/>
      <c r="C7" s="60"/>
      <c r="D7" s="404"/>
      <c r="E7" s="403"/>
      <c r="F7" s="60"/>
      <c r="G7" s="402" t="s">
        <v>19</v>
      </c>
      <c r="H7" s="403"/>
      <c r="I7" s="405" t="s">
        <v>33</v>
      </c>
      <c r="J7" s="406"/>
      <c r="K7" s="61">
        <v>3</v>
      </c>
      <c r="L7" s="62">
        <v>3</v>
      </c>
      <c r="M7" s="407">
        <f t="shared" ref="M7:M14" si="2">(K7+L7)/2</f>
        <v>3</v>
      </c>
      <c r="N7" s="408"/>
      <c r="O7" s="409">
        <f t="shared" ref="O7:O14" si="3">AE5+AI5</f>
        <v>4473</v>
      </c>
      <c r="P7" s="410"/>
      <c r="Q7" s="411" t="s">
        <v>34</v>
      </c>
      <c r="R7" s="403"/>
      <c r="S7" s="403" t="s">
        <v>35</v>
      </c>
      <c r="T7" s="405"/>
      <c r="U7" s="61">
        <v>0</v>
      </c>
      <c r="V7" s="62">
        <v>0</v>
      </c>
      <c r="W7" s="412">
        <f>(U7+V7)/2</f>
        <v>0</v>
      </c>
      <c r="X7" s="413"/>
      <c r="Y7" s="398">
        <v>124</v>
      </c>
      <c r="Z7" s="399"/>
      <c r="AB7" s="9" t="s">
        <v>36</v>
      </c>
      <c r="AC7" s="10" t="s">
        <v>37</v>
      </c>
      <c r="AD7" s="11"/>
      <c r="AE7" s="12">
        <v>1310</v>
      </c>
      <c r="AF7" s="1"/>
      <c r="AG7" s="9" t="s">
        <v>36</v>
      </c>
      <c r="AH7" s="10" t="s">
        <v>37</v>
      </c>
      <c r="AI7" s="13">
        <f t="shared" si="0"/>
        <v>2</v>
      </c>
      <c r="AJ7" s="1"/>
      <c r="AK7" s="9" t="s">
        <v>36</v>
      </c>
      <c r="AL7" s="10" t="s">
        <v>37</v>
      </c>
      <c r="AM7" s="13">
        <f t="shared" si="1"/>
        <v>1312</v>
      </c>
    </row>
    <row r="8" spans="1:39" ht="20.100000000000001" customHeight="1" thickBot="1" x14ac:dyDescent="0.3">
      <c r="A8" s="366" t="s">
        <v>38</v>
      </c>
      <c r="B8" s="367"/>
      <c r="C8" s="60" t="s">
        <v>31</v>
      </c>
      <c r="D8" s="362"/>
      <c r="E8" s="363"/>
      <c r="F8" s="63"/>
      <c r="G8" s="366" t="s">
        <v>39</v>
      </c>
      <c r="H8" s="367"/>
      <c r="I8" s="386" t="s">
        <v>40</v>
      </c>
      <c r="J8" s="387"/>
      <c r="K8" s="64">
        <v>0</v>
      </c>
      <c r="L8" s="65">
        <v>0</v>
      </c>
      <c r="M8" s="400">
        <f t="shared" si="2"/>
        <v>0</v>
      </c>
      <c r="N8" s="401"/>
      <c r="O8" s="388">
        <f t="shared" si="3"/>
        <v>9092</v>
      </c>
      <c r="P8" s="389"/>
      <c r="Q8" s="374" t="s">
        <v>41</v>
      </c>
      <c r="R8" s="375"/>
      <c r="S8" s="386" t="s">
        <v>42</v>
      </c>
      <c r="T8" s="387"/>
      <c r="U8" s="64">
        <v>0</v>
      </c>
      <c r="V8" s="65">
        <v>0</v>
      </c>
      <c r="W8" s="391">
        <f>(U8+V8)/2</f>
        <v>0</v>
      </c>
      <c r="X8" s="392"/>
      <c r="Y8" s="348">
        <v>10</v>
      </c>
      <c r="Z8" s="349"/>
      <c r="AB8" s="9" t="s">
        <v>43</v>
      </c>
      <c r="AC8" s="10" t="s">
        <v>44</v>
      </c>
      <c r="AD8" s="11"/>
      <c r="AE8" s="12">
        <v>2620</v>
      </c>
      <c r="AF8" s="1"/>
      <c r="AG8" s="14" t="s">
        <v>43</v>
      </c>
      <c r="AH8" s="10" t="s">
        <v>44</v>
      </c>
      <c r="AI8" s="13">
        <f t="shared" si="0"/>
        <v>4</v>
      </c>
      <c r="AJ8" s="1"/>
      <c r="AK8" s="14" t="s">
        <v>43</v>
      </c>
      <c r="AL8" s="10" t="s">
        <v>44</v>
      </c>
      <c r="AM8" s="13">
        <f t="shared" si="1"/>
        <v>2624</v>
      </c>
    </row>
    <row r="9" spans="1:39" ht="20.100000000000001" customHeight="1" thickBot="1" x14ac:dyDescent="0.3">
      <c r="A9" s="404" t="s">
        <v>32</v>
      </c>
      <c r="B9" s="403"/>
      <c r="C9" s="60"/>
      <c r="D9" s="396"/>
      <c r="E9" s="397"/>
      <c r="F9" s="66"/>
      <c r="G9" s="393" t="s">
        <v>36</v>
      </c>
      <c r="H9" s="394"/>
      <c r="I9" s="378" t="s">
        <v>37</v>
      </c>
      <c r="J9" s="131"/>
      <c r="K9" s="67">
        <v>2</v>
      </c>
      <c r="L9" s="68">
        <v>2</v>
      </c>
      <c r="M9" s="379">
        <f t="shared" si="2"/>
        <v>2</v>
      </c>
      <c r="N9" s="380"/>
      <c r="O9" s="381">
        <f t="shared" si="3"/>
        <v>1312</v>
      </c>
      <c r="P9" s="382"/>
      <c r="Q9" s="129" t="s">
        <v>41</v>
      </c>
      <c r="R9" s="377"/>
      <c r="S9" s="130" t="s">
        <v>46</v>
      </c>
      <c r="T9" s="377"/>
      <c r="U9" s="67">
        <v>0</v>
      </c>
      <c r="V9" s="68">
        <v>0</v>
      </c>
      <c r="W9" s="383">
        <f>(U9+V9)/2</f>
        <v>0</v>
      </c>
      <c r="X9" s="384"/>
      <c r="Y9" s="360">
        <v>29</v>
      </c>
      <c r="Z9" s="361"/>
      <c r="AA9" s="17" t="s">
        <v>47</v>
      </c>
      <c r="AB9" s="15" t="s">
        <v>48</v>
      </c>
      <c r="AC9" s="10" t="s">
        <v>49</v>
      </c>
      <c r="AD9" s="11"/>
      <c r="AE9" s="12">
        <v>1893</v>
      </c>
      <c r="AF9" s="1"/>
      <c r="AG9" s="15" t="s">
        <v>48</v>
      </c>
      <c r="AH9" s="10" t="s">
        <v>49</v>
      </c>
      <c r="AI9" s="13">
        <f t="shared" si="0"/>
        <v>0</v>
      </c>
      <c r="AJ9" s="1"/>
      <c r="AK9" s="15" t="s">
        <v>48</v>
      </c>
      <c r="AL9" s="10" t="s">
        <v>49</v>
      </c>
      <c r="AM9" s="13">
        <f t="shared" si="1"/>
        <v>1893</v>
      </c>
    </row>
    <row r="10" spans="1:39" ht="20.100000000000001" customHeight="1" thickBot="1" x14ac:dyDescent="0.3">
      <c r="A10" s="366" t="s">
        <v>50</v>
      </c>
      <c r="B10" s="367"/>
      <c r="C10" s="60" t="s">
        <v>31</v>
      </c>
      <c r="D10" s="362"/>
      <c r="E10" s="363"/>
      <c r="F10" s="69"/>
      <c r="G10" s="374" t="s">
        <v>51</v>
      </c>
      <c r="H10" s="375"/>
      <c r="I10" s="390" t="s">
        <v>52</v>
      </c>
      <c r="J10" s="375"/>
      <c r="K10" s="64">
        <v>4</v>
      </c>
      <c r="L10" s="65">
        <v>4</v>
      </c>
      <c r="M10" s="370">
        <f t="shared" si="2"/>
        <v>4</v>
      </c>
      <c r="N10" s="371"/>
      <c r="O10" s="388">
        <f t="shared" si="3"/>
        <v>2624</v>
      </c>
      <c r="P10" s="389"/>
      <c r="Q10" s="374" t="s">
        <v>53</v>
      </c>
      <c r="R10" s="390"/>
      <c r="S10" s="386" t="s">
        <v>54</v>
      </c>
      <c r="T10" s="387"/>
      <c r="U10" s="64">
        <v>2</v>
      </c>
      <c r="V10" s="65">
        <v>2</v>
      </c>
      <c r="W10" s="391">
        <f>(U10+V10)/2</f>
        <v>2</v>
      </c>
      <c r="X10" s="392"/>
      <c r="Y10" s="348">
        <v>421</v>
      </c>
      <c r="Z10" s="349"/>
      <c r="AB10" s="9" t="s">
        <v>55</v>
      </c>
      <c r="AC10" s="10" t="s">
        <v>56</v>
      </c>
      <c r="AD10" s="11"/>
      <c r="AE10" s="12">
        <v>417</v>
      </c>
      <c r="AF10" s="1"/>
      <c r="AG10" s="9" t="s">
        <v>55</v>
      </c>
      <c r="AH10" s="10" t="s">
        <v>56</v>
      </c>
      <c r="AI10" s="13">
        <f t="shared" si="0"/>
        <v>0</v>
      </c>
      <c r="AJ10" s="1"/>
      <c r="AK10" s="9" t="s">
        <v>55</v>
      </c>
      <c r="AL10" s="10" t="s">
        <v>56</v>
      </c>
      <c r="AM10" s="13">
        <f t="shared" si="1"/>
        <v>417</v>
      </c>
    </row>
    <row r="11" spans="1:39" ht="20.100000000000001" customHeight="1" thickBot="1" x14ac:dyDescent="0.3">
      <c r="A11" s="393" t="s">
        <v>45</v>
      </c>
      <c r="B11" s="394"/>
      <c r="C11" s="60" t="s">
        <v>31</v>
      </c>
      <c r="D11" s="395"/>
      <c r="E11" s="394"/>
      <c r="F11" s="66"/>
      <c r="G11" s="129" t="s">
        <v>48</v>
      </c>
      <c r="H11" s="377"/>
      <c r="I11" s="130" t="s">
        <v>58</v>
      </c>
      <c r="J11" s="130"/>
      <c r="K11" s="67">
        <v>0</v>
      </c>
      <c r="L11" s="70">
        <v>0</v>
      </c>
      <c r="M11" s="379">
        <f t="shared" si="2"/>
        <v>0</v>
      </c>
      <c r="N11" s="380"/>
      <c r="O11" s="381">
        <f t="shared" si="3"/>
        <v>1893</v>
      </c>
      <c r="P11" s="382"/>
      <c r="Q11" s="129" t="s">
        <v>59</v>
      </c>
      <c r="R11" s="130"/>
      <c r="S11" s="378" t="s">
        <v>60</v>
      </c>
      <c r="T11" s="131"/>
      <c r="U11" s="67">
        <v>0</v>
      </c>
      <c r="V11" s="68">
        <v>0</v>
      </c>
      <c r="W11" s="383"/>
      <c r="X11" s="384"/>
      <c r="Y11" s="360"/>
      <c r="Z11" s="361"/>
      <c r="AB11" s="14" t="s">
        <v>61</v>
      </c>
      <c r="AC11" s="10" t="s">
        <v>62</v>
      </c>
      <c r="AD11" s="11"/>
      <c r="AE11" s="12">
        <v>4626</v>
      </c>
      <c r="AF11" s="1"/>
      <c r="AG11" s="14" t="s">
        <v>61</v>
      </c>
      <c r="AH11" s="10" t="s">
        <v>62</v>
      </c>
      <c r="AI11" s="13">
        <f t="shared" si="0"/>
        <v>0</v>
      </c>
      <c r="AJ11" s="1"/>
      <c r="AK11" s="14" t="s">
        <v>61</v>
      </c>
      <c r="AL11" s="10" t="s">
        <v>62</v>
      </c>
      <c r="AM11" s="13">
        <f t="shared" si="1"/>
        <v>4626</v>
      </c>
    </row>
    <row r="12" spans="1:39" ht="20.100000000000001" customHeight="1" thickBot="1" x14ac:dyDescent="0.3">
      <c r="A12" s="374" t="s">
        <v>63</v>
      </c>
      <c r="B12" s="375"/>
      <c r="C12" s="60" t="s">
        <v>31</v>
      </c>
      <c r="D12" s="385"/>
      <c r="E12" s="375"/>
      <c r="F12" s="69"/>
      <c r="G12" s="374" t="s">
        <v>55</v>
      </c>
      <c r="H12" s="375"/>
      <c r="I12" s="386" t="s">
        <v>56</v>
      </c>
      <c r="J12" s="387"/>
      <c r="K12" s="64">
        <v>0</v>
      </c>
      <c r="L12" s="71">
        <v>0</v>
      </c>
      <c r="M12" s="370">
        <f t="shared" si="2"/>
        <v>0</v>
      </c>
      <c r="N12" s="371"/>
      <c r="O12" s="388">
        <f t="shared" si="3"/>
        <v>417</v>
      </c>
      <c r="P12" s="389"/>
      <c r="Q12" s="374" t="s">
        <v>64</v>
      </c>
      <c r="R12" s="390"/>
      <c r="S12" s="386" t="s">
        <v>65</v>
      </c>
      <c r="T12" s="387"/>
      <c r="U12" s="72">
        <v>0</v>
      </c>
      <c r="V12" s="73">
        <v>0</v>
      </c>
      <c r="W12" s="391"/>
      <c r="X12" s="392"/>
      <c r="Y12" s="348"/>
      <c r="Z12" s="349"/>
      <c r="AB12" s="9" t="s">
        <v>66</v>
      </c>
      <c r="AC12" s="10" t="s">
        <v>67</v>
      </c>
      <c r="AD12" s="11"/>
      <c r="AE12" s="12">
        <v>420</v>
      </c>
      <c r="AF12" s="1"/>
      <c r="AG12" s="9" t="s">
        <v>66</v>
      </c>
      <c r="AH12" s="10" t="s">
        <v>67</v>
      </c>
      <c r="AI12" s="13">
        <f t="shared" si="0"/>
        <v>0</v>
      </c>
      <c r="AJ12" s="1"/>
      <c r="AK12" s="9" t="s">
        <v>66</v>
      </c>
      <c r="AL12" s="10" t="s">
        <v>67</v>
      </c>
      <c r="AM12" s="13">
        <f t="shared" si="1"/>
        <v>420</v>
      </c>
    </row>
    <row r="13" spans="1:39" ht="20.100000000000001" customHeight="1" thickBot="1" x14ac:dyDescent="0.3">
      <c r="A13" s="129" t="s">
        <v>68</v>
      </c>
      <c r="B13" s="377"/>
      <c r="C13" s="60" t="s">
        <v>31</v>
      </c>
      <c r="D13" s="130"/>
      <c r="E13" s="377"/>
      <c r="F13" s="66"/>
      <c r="G13" s="129" t="s">
        <v>61</v>
      </c>
      <c r="H13" s="377"/>
      <c r="I13" s="378" t="s">
        <v>69</v>
      </c>
      <c r="J13" s="131"/>
      <c r="K13" s="74">
        <v>0</v>
      </c>
      <c r="L13" s="68">
        <v>0</v>
      </c>
      <c r="M13" s="379">
        <f t="shared" si="2"/>
        <v>0</v>
      </c>
      <c r="N13" s="380"/>
      <c r="O13" s="381">
        <f t="shared" si="3"/>
        <v>4626</v>
      </c>
      <c r="P13" s="382"/>
      <c r="Q13" s="129" t="s">
        <v>70</v>
      </c>
      <c r="R13" s="377"/>
      <c r="S13" s="378" t="s">
        <v>71</v>
      </c>
      <c r="T13" s="131"/>
      <c r="U13" s="75">
        <v>0</v>
      </c>
      <c r="V13" s="76">
        <v>0</v>
      </c>
      <c r="W13" s="383"/>
      <c r="X13" s="384"/>
      <c r="Y13" s="360"/>
      <c r="Z13" s="361"/>
      <c r="AB13" s="9" t="s">
        <v>34</v>
      </c>
      <c r="AC13" s="10" t="s">
        <v>72</v>
      </c>
      <c r="AD13" s="11"/>
      <c r="AE13" s="12">
        <v>124</v>
      </c>
      <c r="AF13" s="1"/>
      <c r="AG13" s="9" t="s">
        <v>34</v>
      </c>
      <c r="AH13" s="10" t="s">
        <v>72</v>
      </c>
      <c r="AI13" s="13">
        <f>W7</f>
        <v>0</v>
      </c>
      <c r="AJ13" s="1"/>
      <c r="AK13" s="9" t="s">
        <v>66</v>
      </c>
      <c r="AL13" s="10" t="s">
        <v>67</v>
      </c>
      <c r="AM13" s="13">
        <f t="shared" si="1"/>
        <v>124</v>
      </c>
    </row>
    <row r="14" spans="1:39" ht="17.25" thickBot="1" x14ac:dyDescent="0.3">
      <c r="A14" s="362" t="s">
        <v>133</v>
      </c>
      <c r="B14" s="363"/>
      <c r="C14" s="60" t="s">
        <v>31</v>
      </c>
      <c r="D14" s="364"/>
      <c r="E14" s="365"/>
      <c r="F14" s="77"/>
      <c r="G14" s="366" t="s">
        <v>66</v>
      </c>
      <c r="H14" s="367"/>
      <c r="I14" s="368" t="s">
        <v>67</v>
      </c>
      <c r="J14" s="369"/>
      <c r="K14" s="72">
        <v>0</v>
      </c>
      <c r="L14" s="73">
        <v>0</v>
      </c>
      <c r="M14" s="370">
        <f t="shared" si="2"/>
        <v>0</v>
      </c>
      <c r="N14" s="371"/>
      <c r="O14" s="372">
        <f t="shared" si="3"/>
        <v>420</v>
      </c>
      <c r="P14" s="373"/>
      <c r="Q14" s="374" t="s">
        <v>73</v>
      </c>
      <c r="R14" s="375"/>
      <c r="S14" s="344" t="s">
        <v>74</v>
      </c>
      <c r="T14" s="345"/>
      <c r="U14" s="78">
        <v>0</v>
      </c>
      <c r="V14" s="77">
        <v>0</v>
      </c>
      <c r="W14" s="346"/>
      <c r="X14" s="347"/>
      <c r="Y14" s="348"/>
      <c r="Z14" s="349"/>
      <c r="AB14" s="9" t="s">
        <v>75</v>
      </c>
      <c r="AC14" s="10" t="s">
        <v>76</v>
      </c>
      <c r="AD14" s="11"/>
      <c r="AE14" s="12">
        <v>14</v>
      </c>
      <c r="AF14" s="1"/>
      <c r="AG14" s="9" t="s">
        <v>75</v>
      </c>
      <c r="AH14" s="10" t="s">
        <v>76</v>
      </c>
      <c r="AI14" s="13">
        <f>W8</f>
        <v>0</v>
      </c>
      <c r="AJ14" s="1"/>
      <c r="AK14" s="9" t="s">
        <v>75</v>
      </c>
      <c r="AL14" s="10" t="s">
        <v>76</v>
      </c>
      <c r="AM14" s="13">
        <f t="shared" si="1"/>
        <v>14</v>
      </c>
    </row>
    <row r="15" spans="1:39" ht="20.100000000000001" customHeight="1" thickBot="1" x14ac:dyDescent="0.3">
      <c r="A15" s="350" t="s">
        <v>77</v>
      </c>
      <c r="B15" s="351"/>
      <c r="C15" s="352"/>
      <c r="D15" s="339">
        <f>COUNTA(C7:C14,F7:F14)</f>
        <v>6</v>
      </c>
      <c r="E15" s="340"/>
      <c r="F15" s="51" t="s">
        <v>78</v>
      </c>
      <c r="G15" s="350" t="s">
        <v>79</v>
      </c>
      <c r="H15" s="351"/>
      <c r="I15" s="351"/>
      <c r="J15" s="351"/>
      <c r="K15" s="351"/>
      <c r="L15" s="353"/>
      <c r="M15" s="354">
        <f>SUM(M7:N14)</f>
        <v>9</v>
      </c>
      <c r="N15" s="355"/>
      <c r="O15" s="356">
        <f>SUM(O7:P14)</f>
        <v>24857</v>
      </c>
      <c r="P15" s="357"/>
      <c r="Q15" s="350" t="s">
        <v>79</v>
      </c>
      <c r="R15" s="351"/>
      <c r="S15" s="351"/>
      <c r="T15" s="351"/>
      <c r="U15" s="351"/>
      <c r="V15" s="353"/>
      <c r="W15" s="358">
        <f>SUM(W7:X14)</f>
        <v>2</v>
      </c>
      <c r="X15" s="359"/>
      <c r="Y15" s="376">
        <f>SUM(W7:X14)</f>
        <v>2</v>
      </c>
      <c r="Z15" s="355"/>
      <c r="AB15" s="9" t="s">
        <v>75</v>
      </c>
      <c r="AC15" s="10" t="s">
        <v>80</v>
      </c>
      <c r="AD15" s="11"/>
      <c r="AE15" s="12">
        <v>29</v>
      </c>
      <c r="AF15" s="1"/>
      <c r="AG15" s="9" t="s">
        <v>75</v>
      </c>
      <c r="AH15" s="10" t="s">
        <v>80</v>
      </c>
      <c r="AI15" s="13">
        <f>W9</f>
        <v>0</v>
      </c>
      <c r="AJ15" s="1"/>
      <c r="AK15" s="9" t="s">
        <v>75</v>
      </c>
      <c r="AL15" s="10" t="s">
        <v>80</v>
      </c>
      <c r="AM15" s="13">
        <f t="shared" si="1"/>
        <v>29</v>
      </c>
    </row>
    <row r="16" spans="1:39" ht="20.100000000000001" customHeight="1" thickBot="1" x14ac:dyDescent="0.3">
      <c r="A16" s="339" t="s">
        <v>81</v>
      </c>
      <c r="B16" s="340"/>
      <c r="C16" s="341"/>
      <c r="D16" s="342">
        <f>AM2</f>
        <v>7055</v>
      </c>
      <c r="E16" s="343"/>
      <c r="F16" s="27" t="s">
        <v>78</v>
      </c>
      <c r="G16" s="339" t="s">
        <v>82</v>
      </c>
      <c r="H16" s="340"/>
      <c r="I16" s="340"/>
      <c r="J16" s="340"/>
      <c r="K16" s="340"/>
      <c r="L16" s="341"/>
      <c r="M16" s="342">
        <f>O15+Y15</f>
        <v>24859</v>
      </c>
      <c r="N16" s="343"/>
      <c r="O16" s="343"/>
      <c r="P16" s="27" t="s">
        <v>78</v>
      </c>
      <c r="Q16" s="339" t="s">
        <v>83</v>
      </c>
      <c r="R16" s="340"/>
      <c r="S16" s="340"/>
      <c r="T16" s="340"/>
      <c r="U16" s="340"/>
      <c r="V16" s="341"/>
      <c r="W16" s="342">
        <f>D16+M16</f>
        <v>31914</v>
      </c>
      <c r="X16" s="343"/>
      <c r="Y16" s="343"/>
      <c r="Z16" s="27" t="s">
        <v>78</v>
      </c>
      <c r="AB16" s="9" t="s">
        <v>53</v>
      </c>
      <c r="AC16" s="10" t="s">
        <v>84</v>
      </c>
      <c r="AD16" s="11"/>
      <c r="AE16" s="12">
        <v>474</v>
      </c>
      <c r="AF16" s="1"/>
      <c r="AG16" s="9" t="s">
        <v>53</v>
      </c>
      <c r="AH16" s="10" t="s">
        <v>84</v>
      </c>
      <c r="AI16" s="13">
        <f>W10</f>
        <v>2</v>
      </c>
      <c r="AJ16" s="1"/>
      <c r="AK16" s="9" t="s">
        <v>53</v>
      </c>
      <c r="AL16" s="10" t="s">
        <v>84</v>
      </c>
      <c r="AM16" s="13">
        <f t="shared" si="1"/>
        <v>476</v>
      </c>
    </row>
    <row r="17" spans="1:39" s="31" customFormat="1" ht="9.9499999999999993" customHeight="1" thickBot="1" x14ac:dyDescent="0.3">
      <c r="A17" s="28"/>
      <c r="B17" s="28"/>
      <c r="C17" s="28"/>
      <c r="D17" s="29"/>
      <c r="E17" s="29"/>
      <c r="F17" s="30"/>
      <c r="G17" s="28"/>
      <c r="H17" s="28"/>
      <c r="I17" s="28"/>
      <c r="J17" s="28"/>
      <c r="K17" s="28"/>
      <c r="L17" s="28"/>
      <c r="M17" s="29"/>
      <c r="N17" s="29"/>
      <c r="O17" s="29"/>
      <c r="P17" s="30"/>
      <c r="Q17" s="28"/>
      <c r="R17" s="28"/>
      <c r="S17" s="28"/>
      <c r="T17" s="28"/>
      <c r="U17" s="28"/>
      <c r="V17" s="28"/>
      <c r="W17" s="29"/>
      <c r="X17" s="29"/>
      <c r="Y17" s="29"/>
      <c r="Z17" s="30"/>
      <c r="AB17" s="16"/>
      <c r="AC17" s="16"/>
      <c r="AD17" s="16"/>
      <c r="AE17" s="16"/>
      <c r="AF17" s="1"/>
      <c r="AG17" s="16"/>
      <c r="AH17" s="16"/>
      <c r="AI17" s="16"/>
      <c r="AJ17" s="1"/>
      <c r="AK17" s="16"/>
      <c r="AL17" s="16"/>
      <c r="AM17" s="16"/>
    </row>
    <row r="18" spans="1:39" ht="20.100000000000001" customHeight="1" thickBot="1" x14ac:dyDescent="0.3">
      <c r="A18" s="325" t="s">
        <v>85</v>
      </c>
      <c r="B18" s="326"/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26"/>
      <c r="S18" s="326"/>
      <c r="T18" s="326"/>
      <c r="U18" s="326"/>
      <c r="V18" s="326"/>
      <c r="W18" s="326"/>
      <c r="X18" s="326"/>
      <c r="Y18" s="326"/>
      <c r="Z18" s="327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</row>
    <row r="19" spans="1:39" ht="20.100000000000001" customHeight="1" thickBot="1" x14ac:dyDescent="0.3">
      <c r="A19" s="328" t="s">
        <v>86</v>
      </c>
      <c r="B19" s="329"/>
      <c r="C19" s="329"/>
      <c r="D19" s="330"/>
      <c r="E19" s="328" t="s">
        <v>87</v>
      </c>
      <c r="F19" s="329"/>
      <c r="G19" s="32" t="s">
        <v>88</v>
      </c>
      <c r="H19" s="328" t="s">
        <v>89</v>
      </c>
      <c r="I19" s="329"/>
      <c r="J19" s="329" t="s">
        <v>90</v>
      </c>
      <c r="K19" s="329"/>
      <c r="L19" s="329" t="s">
        <v>91</v>
      </c>
      <c r="M19" s="329"/>
      <c r="N19" s="331"/>
      <c r="O19" s="332" t="s">
        <v>92</v>
      </c>
      <c r="P19" s="329"/>
      <c r="Q19" s="330"/>
      <c r="R19" s="328" t="s">
        <v>93</v>
      </c>
      <c r="S19" s="329"/>
      <c r="T19" s="331"/>
      <c r="U19" s="332" t="s">
        <v>94</v>
      </c>
      <c r="V19" s="329"/>
      <c r="W19" s="329"/>
      <c r="X19" s="329"/>
      <c r="Y19" s="329"/>
      <c r="Z19" s="331"/>
      <c r="AB19" s="308" t="s">
        <v>86</v>
      </c>
      <c r="AC19" s="309"/>
      <c r="AD19" s="309"/>
      <c r="AE19" s="309"/>
      <c r="AF19" s="310" t="s">
        <v>1</v>
      </c>
      <c r="AG19" s="311"/>
      <c r="AH19" s="310" t="s">
        <v>95</v>
      </c>
      <c r="AI19" s="311"/>
      <c r="AJ19" s="310" t="s">
        <v>3</v>
      </c>
      <c r="AK19" s="311"/>
      <c r="AL19" s="1"/>
      <c r="AM19" s="1"/>
    </row>
    <row r="20" spans="1:39" ht="20.100000000000001" customHeight="1" x14ac:dyDescent="0.25">
      <c r="A20" s="313" t="s">
        <v>96</v>
      </c>
      <c r="B20" s="314"/>
      <c r="C20" s="314"/>
      <c r="D20" s="315"/>
      <c r="E20" s="316">
        <v>136</v>
      </c>
      <c r="F20" s="304"/>
      <c r="G20" s="52" t="s">
        <v>129</v>
      </c>
      <c r="H20" s="317">
        <f t="shared" ref="H20:H33" si="4">AF20</f>
        <v>110</v>
      </c>
      <c r="I20" s="318"/>
      <c r="J20" s="319">
        <f t="shared" ref="J20:J39" si="5">AH20</f>
        <v>0</v>
      </c>
      <c r="K20" s="319"/>
      <c r="L20" s="320">
        <f t="shared" ref="L20:L39" si="6">H20+J20</f>
        <v>110</v>
      </c>
      <c r="M20" s="320"/>
      <c r="N20" s="321"/>
      <c r="O20" s="322">
        <f t="shared" ref="O20:O33" si="7">L20/E20</f>
        <v>0.80882352941176472</v>
      </c>
      <c r="P20" s="323"/>
      <c r="Q20" s="324"/>
      <c r="R20" s="333"/>
      <c r="S20" s="334"/>
      <c r="T20" s="335"/>
      <c r="U20" s="336"/>
      <c r="V20" s="337"/>
      <c r="W20" s="337"/>
      <c r="X20" s="337"/>
      <c r="Y20" s="337"/>
      <c r="Z20" s="338"/>
      <c r="AB20" s="300" t="s">
        <v>96</v>
      </c>
      <c r="AC20" s="301"/>
      <c r="AD20" s="301"/>
      <c r="AE20" s="302"/>
      <c r="AF20" s="303">
        <v>110</v>
      </c>
      <c r="AG20" s="304"/>
      <c r="AH20" s="305">
        <v>0</v>
      </c>
      <c r="AI20" s="305"/>
      <c r="AJ20" s="306">
        <f t="shared" ref="AJ20:AJ42" si="8">AF20+AH20</f>
        <v>110</v>
      </c>
      <c r="AK20" s="307"/>
      <c r="AL20" s="1"/>
      <c r="AM20" s="1"/>
    </row>
    <row r="21" spans="1:39" ht="20.100000000000001" customHeight="1" x14ac:dyDescent="0.25">
      <c r="A21" s="246" t="s">
        <v>97</v>
      </c>
      <c r="B21" s="247"/>
      <c r="C21" s="247"/>
      <c r="D21" s="248"/>
      <c r="E21" s="214">
        <v>136</v>
      </c>
      <c r="F21" s="215"/>
      <c r="G21" s="53" t="s">
        <v>129</v>
      </c>
      <c r="H21" s="292">
        <f>AF21</f>
        <v>120</v>
      </c>
      <c r="I21" s="293"/>
      <c r="J21" s="251">
        <f>AH21</f>
        <v>0</v>
      </c>
      <c r="K21" s="251"/>
      <c r="L21" s="252">
        <f t="shared" si="6"/>
        <v>120</v>
      </c>
      <c r="M21" s="252"/>
      <c r="N21" s="253"/>
      <c r="O21" s="294">
        <f t="shared" si="7"/>
        <v>0.88235294117647056</v>
      </c>
      <c r="P21" s="295"/>
      <c r="Q21" s="296"/>
      <c r="R21" s="205"/>
      <c r="S21" s="206"/>
      <c r="T21" s="207"/>
      <c r="U21" s="312"/>
      <c r="V21" s="206"/>
      <c r="W21" s="206"/>
      <c r="X21" s="206"/>
      <c r="Y21" s="206"/>
      <c r="Z21" s="207"/>
      <c r="AB21" s="263" t="s">
        <v>97</v>
      </c>
      <c r="AC21" s="264"/>
      <c r="AD21" s="264"/>
      <c r="AE21" s="265"/>
      <c r="AF21" s="266">
        <v>120</v>
      </c>
      <c r="AG21" s="225"/>
      <c r="AH21" s="267">
        <v>0</v>
      </c>
      <c r="AI21" s="267"/>
      <c r="AJ21" s="268">
        <f t="shared" si="8"/>
        <v>120</v>
      </c>
      <c r="AK21" s="269"/>
      <c r="AL21" s="1"/>
      <c r="AM21" s="1"/>
    </row>
    <row r="22" spans="1:39" ht="20.100000000000001" customHeight="1" x14ac:dyDescent="0.25">
      <c r="A22" s="263" t="s">
        <v>98</v>
      </c>
      <c r="B22" s="264"/>
      <c r="C22" s="264"/>
      <c r="D22" s="270"/>
      <c r="E22" s="224">
        <v>161</v>
      </c>
      <c r="F22" s="225"/>
      <c r="G22" s="54" t="s">
        <v>129</v>
      </c>
      <c r="H22" s="271">
        <f t="shared" si="4"/>
        <v>95</v>
      </c>
      <c r="I22" s="272"/>
      <c r="J22" s="273">
        <f t="shared" si="5"/>
        <v>0</v>
      </c>
      <c r="K22" s="273"/>
      <c r="L22" s="274">
        <f t="shared" si="6"/>
        <v>95</v>
      </c>
      <c r="M22" s="274"/>
      <c r="N22" s="275"/>
      <c r="O22" s="289">
        <f t="shared" si="7"/>
        <v>0.59006211180124224</v>
      </c>
      <c r="P22" s="290"/>
      <c r="Q22" s="291"/>
      <c r="R22" s="186"/>
      <c r="S22" s="187"/>
      <c r="T22" s="188"/>
      <c r="U22" s="189"/>
      <c r="V22" s="190"/>
      <c r="W22" s="190"/>
      <c r="X22" s="190"/>
      <c r="Y22" s="190"/>
      <c r="Z22" s="191"/>
      <c r="AB22" s="297" t="s">
        <v>98</v>
      </c>
      <c r="AC22" s="298"/>
      <c r="AD22" s="298"/>
      <c r="AE22" s="299"/>
      <c r="AF22" s="266">
        <v>95</v>
      </c>
      <c r="AG22" s="225"/>
      <c r="AH22" s="267">
        <v>0</v>
      </c>
      <c r="AI22" s="267"/>
      <c r="AJ22" s="268">
        <f t="shared" si="8"/>
        <v>95</v>
      </c>
      <c r="AK22" s="269"/>
      <c r="AL22" s="1"/>
      <c r="AM22" s="1"/>
    </row>
    <row r="23" spans="1:39" ht="20.100000000000001" hidden="1" customHeight="1" x14ac:dyDescent="0.25">
      <c r="A23" s="282" t="s">
        <v>99</v>
      </c>
      <c r="B23" s="283"/>
      <c r="C23" s="283"/>
      <c r="D23" s="284"/>
      <c r="E23" s="224">
        <v>414</v>
      </c>
      <c r="F23" s="225"/>
      <c r="G23" s="54" t="s">
        <v>129</v>
      </c>
      <c r="H23" s="271">
        <f t="shared" si="4"/>
        <v>414</v>
      </c>
      <c r="I23" s="272"/>
      <c r="J23" s="273">
        <f t="shared" si="5"/>
        <v>0</v>
      </c>
      <c r="K23" s="273"/>
      <c r="L23" s="274">
        <f t="shared" si="6"/>
        <v>414</v>
      </c>
      <c r="M23" s="274"/>
      <c r="N23" s="275"/>
      <c r="O23" s="276">
        <f t="shared" si="7"/>
        <v>1</v>
      </c>
      <c r="P23" s="277"/>
      <c r="Q23" s="278"/>
      <c r="R23" s="186"/>
      <c r="S23" s="187"/>
      <c r="T23" s="188"/>
      <c r="U23" s="189" t="s">
        <v>100</v>
      </c>
      <c r="V23" s="190"/>
      <c r="W23" s="190"/>
      <c r="X23" s="190"/>
      <c r="Y23" s="190"/>
      <c r="Z23" s="191"/>
      <c r="AB23" s="282" t="s">
        <v>99</v>
      </c>
      <c r="AC23" s="283"/>
      <c r="AD23" s="283"/>
      <c r="AE23" s="285"/>
      <c r="AF23" s="266">
        <v>414</v>
      </c>
      <c r="AG23" s="225"/>
      <c r="AH23" s="267">
        <v>0</v>
      </c>
      <c r="AI23" s="267"/>
      <c r="AJ23" s="268">
        <f t="shared" si="8"/>
        <v>414</v>
      </c>
      <c r="AK23" s="269"/>
      <c r="AL23" s="1"/>
      <c r="AM23" s="1"/>
    </row>
    <row r="24" spans="1:39" ht="20.100000000000001" hidden="1" customHeight="1" x14ac:dyDescent="0.25">
      <c r="A24" s="282" t="s">
        <v>101</v>
      </c>
      <c r="B24" s="283"/>
      <c r="C24" s="283"/>
      <c r="D24" s="284"/>
      <c r="E24" s="224">
        <v>414</v>
      </c>
      <c r="F24" s="225"/>
      <c r="G24" s="54" t="s">
        <v>129</v>
      </c>
      <c r="H24" s="271">
        <f t="shared" si="4"/>
        <v>414</v>
      </c>
      <c r="I24" s="272"/>
      <c r="J24" s="273">
        <f t="shared" si="5"/>
        <v>0</v>
      </c>
      <c r="K24" s="273"/>
      <c r="L24" s="274">
        <f t="shared" si="6"/>
        <v>414</v>
      </c>
      <c r="M24" s="274"/>
      <c r="N24" s="275"/>
      <c r="O24" s="276">
        <f t="shared" si="7"/>
        <v>1</v>
      </c>
      <c r="P24" s="277"/>
      <c r="Q24" s="278"/>
      <c r="R24" s="186"/>
      <c r="S24" s="187"/>
      <c r="T24" s="188"/>
      <c r="U24" s="189" t="s">
        <v>100</v>
      </c>
      <c r="V24" s="190"/>
      <c r="W24" s="190"/>
      <c r="X24" s="190"/>
      <c r="Y24" s="190"/>
      <c r="Z24" s="191"/>
      <c r="AB24" s="282" t="s">
        <v>101</v>
      </c>
      <c r="AC24" s="283"/>
      <c r="AD24" s="283"/>
      <c r="AE24" s="285"/>
      <c r="AF24" s="266">
        <v>414</v>
      </c>
      <c r="AG24" s="225"/>
      <c r="AH24" s="267">
        <v>0</v>
      </c>
      <c r="AI24" s="267"/>
      <c r="AJ24" s="268">
        <f t="shared" si="8"/>
        <v>414</v>
      </c>
      <c r="AK24" s="269"/>
      <c r="AL24" s="1"/>
      <c r="AM24" s="1"/>
    </row>
    <row r="25" spans="1:39" ht="20.100000000000001" hidden="1" customHeight="1" x14ac:dyDescent="0.25">
      <c r="A25" s="282" t="s">
        <v>102</v>
      </c>
      <c r="B25" s="283"/>
      <c r="C25" s="283"/>
      <c r="D25" s="284"/>
      <c r="E25" s="224">
        <v>468</v>
      </c>
      <c r="F25" s="225"/>
      <c r="G25" s="54" t="s">
        <v>129</v>
      </c>
      <c r="H25" s="271">
        <f t="shared" si="4"/>
        <v>468</v>
      </c>
      <c r="I25" s="272"/>
      <c r="J25" s="273">
        <f t="shared" si="5"/>
        <v>0</v>
      </c>
      <c r="K25" s="273"/>
      <c r="L25" s="274">
        <f t="shared" si="6"/>
        <v>468</v>
      </c>
      <c r="M25" s="274"/>
      <c r="N25" s="275"/>
      <c r="O25" s="276">
        <f t="shared" si="7"/>
        <v>1</v>
      </c>
      <c r="P25" s="277"/>
      <c r="Q25" s="278"/>
      <c r="R25" s="186"/>
      <c r="S25" s="187"/>
      <c r="T25" s="188"/>
      <c r="U25" s="189"/>
      <c r="V25" s="190"/>
      <c r="W25" s="190"/>
      <c r="X25" s="190"/>
      <c r="Y25" s="190"/>
      <c r="Z25" s="191"/>
      <c r="AB25" s="279" t="s">
        <v>102</v>
      </c>
      <c r="AC25" s="280"/>
      <c r="AD25" s="280"/>
      <c r="AE25" s="281"/>
      <c r="AF25" s="266">
        <v>468</v>
      </c>
      <c r="AG25" s="225"/>
      <c r="AH25" s="267">
        <v>0</v>
      </c>
      <c r="AI25" s="267"/>
      <c r="AJ25" s="268">
        <f t="shared" si="8"/>
        <v>468</v>
      </c>
      <c r="AK25" s="269"/>
      <c r="AL25" s="1"/>
      <c r="AM25" s="1"/>
    </row>
    <row r="26" spans="1:39" ht="20.100000000000001" customHeight="1" x14ac:dyDescent="0.25">
      <c r="A26" s="246" t="s">
        <v>103</v>
      </c>
      <c r="B26" s="247"/>
      <c r="C26" s="247"/>
      <c r="D26" s="248"/>
      <c r="E26" s="214">
        <v>112</v>
      </c>
      <c r="F26" s="215"/>
      <c r="G26" s="53" t="s">
        <v>129</v>
      </c>
      <c r="H26" s="249">
        <f t="shared" si="4"/>
        <v>80</v>
      </c>
      <c r="I26" s="250"/>
      <c r="J26" s="251">
        <f t="shared" si="5"/>
        <v>0</v>
      </c>
      <c r="K26" s="251"/>
      <c r="L26" s="252">
        <f t="shared" si="6"/>
        <v>80</v>
      </c>
      <c r="M26" s="252"/>
      <c r="N26" s="253"/>
      <c r="O26" s="254">
        <f t="shared" si="7"/>
        <v>0.7142857142857143</v>
      </c>
      <c r="P26" s="255"/>
      <c r="Q26" s="256"/>
      <c r="R26" s="205"/>
      <c r="S26" s="206"/>
      <c r="T26" s="207"/>
      <c r="U26" s="208"/>
      <c r="V26" s="209"/>
      <c r="W26" s="209"/>
      <c r="X26" s="209"/>
      <c r="Y26" s="209"/>
      <c r="Z26" s="210"/>
      <c r="AB26" s="263" t="s">
        <v>103</v>
      </c>
      <c r="AC26" s="264"/>
      <c r="AD26" s="264"/>
      <c r="AE26" s="265"/>
      <c r="AF26" s="266">
        <v>80</v>
      </c>
      <c r="AG26" s="225"/>
      <c r="AH26" s="267">
        <v>0</v>
      </c>
      <c r="AI26" s="267"/>
      <c r="AJ26" s="268">
        <f t="shared" si="8"/>
        <v>80</v>
      </c>
      <c r="AK26" s="269"/>
      <c r="AL26" s="1"/>
      <c r="AM26" s="1"/>
    </row>
    <row r="27" spans="1:39" ht="20.100000000000001" customHeight="1" x14ac:dyDescent="0.25">
      <c r="A27" s="263" t="s">
        <v>104</v>
      </c>
      <c r="B27" s="264"/>
      <c r="C27" s="264"/>
      <c r="D27" s="270"/>
      <c r="E27" s="224">
        <v>132</v>
      </c>
      <c r="F27" s="225"/>
      <c r="G27" s="54" t="s">
        <v>129</v>
      </c>
      <c r="H27" s="271">
        <f t="shared" si="4"/>
        <v>132</v>
      </c>
      <c r="I27" s="272"/>
      <c r="J27" s="273">
        <f t="shared" si="5"/>
        <v>0</v>
      </c>
      <c r="K27" s="273"/>
      <c r="L27" s="274">
        <f t="shared" si="6"/>
        <v>132</v>
      </c>
      <c r="M27" s="274"/>
      <c r="N27" s="275"/>
      <c r="O27" s="276">
        <f t="shared" si="7"/>
        <v>1</v>
      </c>
      <c r="P27" s="277"/>
      <c r="Q27" s="278"/>
      <c r="R27" s="257"/>
      <c r="S27" s="258"/>
      <c r="T27" s="259"/>
      <c r="U27" s="286"/>
      <c r="V27" s="287"/>
      <c r="W27" s="287"/>
      <c r="X27" s="287"/>
      <c r="Y27" s="287"/>
      <c r="Z27" s="288"/>
      <c r="AB27" s="263" t="s">
        <v>104</v>
      </c>
      <c r="AC27" s="264"/>
      <c r="AD27" s="264"/>
      <c r="AE27" s="265"/>
      <c r="AF27" s="266">
        <v>132</v>
      </c>
      <c r="AG27" s="225"/>
      <c r="AH27" s="267">
        <v>0</v>
      </c>
      <c r="AI27" s="267"/>
      <c r="AJ27" s="268">
        <f t="shared" si="8"/>
        <v>132</v>
      </c>
      <c r="AK27" s="269"/>
      <c r="AL27" s="1"/>
      <c r="AM27" s="1"/>
    </row>
    <row r="28" spans="1:39" ht="20.100000000000001" hidden="1" customHeight="1" x14ac:dyDescent="0.25">
      <c r="A28" s="282" t="s">
        <v>105</v>
      </c>
      <c r="B28" s="283"/>
      <c r="C28" s="283"/>
      <c r="D28" s="284"/>
      <c r="E28" s="224">
        <v>414</v>
      </c>
      <c r="F28" s="225"/>
      <c r="G28" s="54" t="s">
        <v>129</v>
      </c>
      <c r="H28" s="271">
        <f t="shared" si="4"/>
        <v>414</v>
      </c>
      <c r="I28" s="272"/>
      <c r="J28" s="226">
        <f t="shared" si="5"/>
        <v>0</v>
      </c>
      <c r="K28" s="226"/>
      <c r="L28" s="274">
        <f t="shared" si="6"/>
        <v>414</v>
      </c>
      <c r="M28" s="274"/>
      <c r="N28" s="275"/>
      <c r="O28" s="276">
        <f t="shared" si="7"/>
        <v>1</v>
      </c>
      <c r="P28" s="277"/>
      <c r="Q28" s="278"/>
      <c r="R28" s="186"/>
      <c r="S28" s="187"/>
      <c r="T28" s="188"/>
      <c r="U28" s="189" t="s">
        <v>100</v>
      </c>
      <c r="V28" s="190"/>
      <c r="W28" s="190"/>
      <c r="X28" s="190"/>
      <c r="Y28" s="190"/>
      <c r="Z28" s="191"/>
      <c r="AB28" s="282" t="s">
        <v>105</v>
      </c>
      <c r="AC28" s="283"/>
      <c r="AD28" s="283"/>
      <c r="AE28" s="285"/>
      <c r="AF28" s="266">
        <v>414</v>
      </c>
      <c r="AG28" s="225"/>
      <c r="AH28" s="267">
        <v>0</v>
      </c>
      <c r="AI28" s="267"/>
      <c r="AJ28" s="268">
        <f t="shared" si="8"/>
        <v>414</v>
      </c>
      <c r="AK28" s="269"/>
      <c r="AL28" s="1"/>
      <c r="AM28" s="1"/>
    </row>
    <row r="29" spans="1:39" ht="20.100000000000001" hidden="1" customHeight="1" x14ac:dyDescent="0.25">
      <c r="A29" s="282" t="s">
        <v>106</v>
      </c>
      <c r="B29" s="283"/>
      <c r="C29" s="283"/>
      <c r="D29" s="284"/>
      <c r="E29" s="224">
        <v>414</v>
      </c>
      <c r="F29" s="225"/>
      <c r="G29" s="54" t="s">
        <v>129</v>
      </c>
      <c r="H29" s="271">
        <f t="shared" si="4"/>
        <v>414</v>
      </c>
      <c r="I29" s="272"/>
      <c r="J29" s="226">
        <f t="shared" si="5"/>
        <v>0</v>
      </c>
      <c r="K29" s="226"/>
      <c r="L29" s="274">
        <f t="shared" si="6"/>
        <v>414</v>
      </c>
      <c r="M29" s="274"/>
      <c r="N29" s="275"/>
      <c r="O29" s="276">
        <f t="shared" si="7"/>
        <v>1</v>
      </c>
      <c r="P29" s="277"/>
      <c r="Q29" s="278"/>
      <c r="R29" s="186"/>
      <c r="S29" s="187"/>
      <c r="T29" s="188"/>
      <c r="U29" s="189" t="s">
        <v>100</v>
      </c>
      <c r="V29" s="190"/>
      <c r="W29" s="190"/>
      <c r="X29" s="190"/>
      <c r="Y29" s="190"/>
      <c r="Z29" s="191"/>
      <c r="AB29" s="282" t="s">
        <v>106</v>
      </c>
      <c r="AC29" s="283"/>
      <c r="AD29" s="283"/>
      <c r="AE29" s="285"/>
      <c r="AF29" s="266">
        <v>414</v>
      </c>
      <c r="AG29" s="225"/>
      <c r="AH29" s="267">
        <v>0</v>
      </c>
      <c r="AI29" s="267"/>
      <c r="AJ29" s="268">
        <f t="shared" si="8"/>
        <v>414</v>
      </c>
      <c r="AK29" s="269"/>
      <c r="AL29" s="1"/>
      <c r="AM29" s="1"/>
    </row>
    <row r="30" spans="1:39" ht="20.100000000000001" hidden="1" customHeight="1" x14ac:dyDescent="0.25">
      <c r="A30" s="282" t="s">
        <v>107</v>
      </c>
      <c r="B30" s="283"/>
      <c r="C30" s="283"/>
      <c r="D30" s="284"/>
      <c r="E30" s="224">
        <v>468</v>
      </c>
      <c r="F30" s="225"/>
      <c r="G30" s="54" t="s">
        <v>129</v>
      </c>
      <c r="H30" s="271">
        <f t="shared" si="4"/>
        <v>468</v>
      </c>
      <c r="I30" s="272"/>
      <c r="J30" s="226">
        <f t="shared" si="5"/>
        <v>0</v>
      </c>
      <c r="K30" s="226"/>
      <c r="L30" s="274">
        <f t="shared" si="6"/>
        <v>468</v>
      </c>
      <c r="M30" s="274"/>
      <c r="N30" s="275"/>
      <c r="O30" s="276">
        <f t="shared" si="7"/>
        <v>1</v>
      </c>
      <c r="P30" s="277"/>
      <c r="Q30" s="278"/>
      <c r="R30" s="186"/>
      <c r="S30" s="187"/>
      <c r="T30" s="188"/>
      <c r="U30" s="189"/>
      <c r="V30" s="190"/>
      <c r="W30" s="190"/>
      <c r="X30" s="190"/>
      <c r="Y30" s="190"/>
      <c r="Z30" s="191"/>
      <c r="AB30" s="279" t="s">
        <v>107</v>
      </c>
      <c r="AC30" s="280"/>
      <c r="AD30" s="280"/>
      <c r="AE30" s="281"/>
      <c r="AF30" s="266">
        <v>468</v>
      </c>
      <c r="AG30" s="225"/>
      <c r="AH30" s="267">
        <v>0</v>
      </c>
      <c r="AI30" s="267"/>
      <c r="AJ30" s="268">
        <f t="shared" si="8"/>
        <v>468</v>
      </c>
      <c r="AK30" s="269"/>
      <c r="AL30" s="1"/>
      <c r="AM30" s="1"/>
    </row>
    <row r="31" spans="1:39" ht="20.100000000000001" customHeight="1" x14ac:dyDescent="0.25">
      <c r="A31" s="246" t="s">
        <v>108</v>
      </c>
      <c r="B31" s="247"/>
      <c r="C31" s="247"/>
      <c r="D31" s="248"/>
      <c r="E31" s="214">
        <v>137</v>
      </c>
      <c r="F31" s="215"/>
      <c r="G31" s="53" t="s">
        <v>129</v>
      </c>
      <c r="H31" s="249">
        <f t="shared" si="4"/>
        <v>110</v>
      </c>
      <c r="I31" s="250"/>
      <c r="J31" s="251">
        <f t="shared" si="5"/>
        <v>0</v>
      </c>
      <c r="K31" s="251"/>
      <c r="L31" s="252">
        <f t="shared" si="6"/>
        <v>110</v>
      </c>
      <c r="M31" s="252"/>
      <c r="N31" s="253"/>
      <c r="O31" s="254">
        <f t="shared" si="7"/>
        <v>0.8029197080291971</v>
      </c>
      <c r="P31" s="255"/>
      <c r="Q31" s="256"/>
      <c r="R31" s="205"/>
      <c r="S31" s="206"/>
      <c r="T31" s="207"/>
      <c r="U31" s="208" t="s">
        <v>47</v>
      </c>
      <c r="V31" s="209"/>
      <c r="W31" s="209"/>
      <c r="X31" s="209"/>
      <c r="Y31" s="209"/>
      <c r="Z31" s="210"/>
      <c r="AB31" s="263" t="s">
        <v>108</v>
      </c>
      <c r="AC31" s="264"/>
      <c r="AD31" s="264"/>
      <c r="AE31" s="265"/>
      <c r="AF31" s="266">
        <v>110</v>
      </c>
      <c r="AG31" s="225"/>
      <c r="AH31" s="267"/>
      <c r="AI31" s="267"/>
      <c r="AJ31" s="268">
        <f t="shared" si="8"/>
        <v>110</v>
      </c>
      <c r="AK31" s="269"/>
      <c r="AL31" s="1"/>
      <c r="AM31" s="1"/>
    </row>
    <row r="32" spans="1:39" ht="20.100000000000001" customHeight="1" x14ac:dyDescent="0.25">
      <c r="A32" s="263" t="s">
        <v>109</v>
      </c>
      <c r="B32" s="264"/>
      <c r="C32" s="264"/>
      <c r="D32" s="270"/>
      <c r="E32" s="224">
        <v>176</v>
      </c>
      <c r="F32" s="225"/>
      <c r="G32" s="54" t="s">
        <v>129</v>
      </c>
      <c r="H32" s="271">
        <f t="shared" si="4"/>
        <v>176</v>
      </c>
      <c r="I32" s="272"/>
      <c r="J32" s="273">
        <f t="shared" si="5"/>
        <v>0</v>
      </c>
      <c r="K32" s="273"/>
      <c r="L32" s="274">
        <f t="shared" si="6"/>
        <v>176</v>
      </c>
      <c r="M32" s="274"/>
      <c r="N32" s="275"/>
      <c r="O32" s="276">
        <f t="shared" si="7"/>
        <v>1</v>
      </c>
      <c r="P32" s="277"/>
      <c r="Q32" s="278"/>
      <c r="R32" s="257"/>
      <c r="S32" s="258"/>
      <c r="T32" s="259"/>
      <c r="U32" s="260" t="s">
        <v>47</v>
      </c>
      <c r="V32" s="261"/>
      <c r="W32" s="261"/>
      <c r="X32" s="261"/>
      <c r="Y32" s="261"/>
      <c r="Z32" s="262"/>
      <c r="AB32" s="263" t="s">
        <v>109</v>
      </c>
      <c r="AC32" s="264"/>
      <c r="AD32" s="264"/>
      <c r="AE32" s="265"/>
      <c r="AF32" s="266">
        <v>176</v>
      </c>
      <c r="AG32" s="225"/>
      <c r="AH32" s="267">
        <v>0</v>
      </c>
      <c r="AI32" s="267"/>
      <c r="AJ32" s="268">
        <f t="shared" si="8"/>
        <v>176</v>
      </c>
      <c r="AK32" s="269"/>
      <c r="AL32" s="1"/>
      <c r="AM32" s="1"/>
    </row>
    <row r="33" spans="1:39" ht="20.100000000000001" customHeight="1" thickBot="1" x14ac:dyDescent="0.3">
      <c r="A33" s="246" t="s">
        <v>110</v>
      </c>
      <c r="B33" s="247"/>
      <c r="C33" s="247"/>
      <c r="D33" s="248"/>
      <c r="E33" s="214">
        <v>138</v>
      </c>
      <c r="F33" s="215"/>
      <c r="G33" s="53" t="s">
        <v>129</v>
      </c>
      <c r="H33" s="249">
        <f t="shared" si="4"/>
        <v>138</v>
      </c>
      <c r="I33" s="250"/>
      <c r="J33" s="251">
        <f t="shared" si="5"/>
        <v>0</v>
      </c>
      <c r="K33" s="251"/>
      <c r="L33" s="252">
        <f t="shared" si="6"/>
        <v>138</v>
      </c>
      <c r="M33" s="252"/>
      <c r="N33" s="253"/>
      <c r="O33" s="254">
        <f t="shared" si="7"/>
        <v>1</v>
      </c>
      <c r="P33" s="255"/>
      <c r="Q33" s="256"/>
      <c r="R33" s="205"/>
      <c r="S33" s="206"/>
      <c r="T33" s="207"/>
      <c r="U33" s="208"/>
      <c r="V33" s="209"/>
      <c r="W33" s="209"/>
      <c r="X33" s="209"/>
      <c r="Y33" s="209"/>
      <c r="Z33" s="210"/>
      <c r="AB33" s="239" t="s">
        <v>110</v>
      </c>
      <c r="AC33" s="240"/>
      <c r="AD33" s="240"/>
      <c r="AE33" s="241"/>
      <c r="AF33" s="242">
        <v>138</v>
      </c>
      <c r="AG33" s="242"/>
      <c r="AH33" s="243">
        <v>0</v>
      </c>
      <c r="AI33" s="243"/>
      <c r="AJ33" s="244">
        <f t="shared" si="8"/>
        <v>138</v>
      </c>
      <c r="AK33" s="245"/>
      <c r="AL33" s="1"/>
      <c r="AM33" s="1"/>
    </row>
    <row r="34" spans="1:39" ht="20.100000000000001" customHeight="1" x14ac:dyDescent="0.25">
      <c r="A34" s="235"/>
      <c r="B34" s="190"/>
      <c r="C34" s="190"/>
      <c r="D34" s="236"/>
      <c r="E34" s="237"/>
      <c r="F34" s="238"/>
      <c r="G34" s="55"/>
      <c r="H34" s="197"/>
      <c r="I34" s="198"/>
      <c r="J34" s="226">
        <f t="shared" si="5"/>
        <v>0</v>
      </c>
      <c r="K34" s="226"/>
      <c r="L34" s="200"/>
      <c r="M34" s="200"/>
      <c r="N34" s="201"/>
      <c r="O34" s="202"/>
      <c r="P34" s="203"/>
      <c r="Q34" s="204"/>
      <c r="R34" s="186"/>
      <c r="S34" s="187"/>
      <c r="T34" s="188"/>
      <c r="U34" s="189"/>
      <c r="V34" s="190"/>
      <c r="W34" s="190"/>
      <c r="X34" s="190"/>
      <c r="Y34" s="190"/>
      <c r="Z34" s="191"/>
      <c r="AB34" s="227"/>
      <c r="AC34" s="228"/>
      <c r="AD34" s="228"/>
      <c r="AE34" s="229"/>
      <c r="AF34" s="230"/>
      <c r="AG34" s="231"/>
      <c r="AH34" s="232">
        <v>0</v>
      </c>
      <c r="AI34" s="231"/>
      <c r="AJ34" s="233">
        <f t="shared" si="8"/>
        <v>0</v>
      </c>
      <c r="AK34" s="234"/>
      <c r="AL34" s="1"/>
      <c r="AM34" s="1"/>
    </row>
    <row r="35" spans="1:39" ht="20.100000000000001" customHeight="1" x14ac:dyDescent="0.25">
      <c r="A35" s="211"/>
      <c r="B35" s="212"/>
      <c r="C35" s="212"/>
      <c r="D35" s="213"/>
      <c r="E35" s="214"/>
      <c r="F35" s="215"/>
      <c r="G35" s="53"/>
      <c r="H35" s="216"/>
      <c r="I35" s="217"/>
      <c r="J35" s="218">
        <f t="shared" si="5"/>
        <v>0</v>
      </c>
      <c r="K35" s="218"/>
      <c r="L35" s="219"/>
      <c r="M35" s="219"/>
      <c r="N35" s="220"/>
      <c r="O35" s="221"/>
      <c r="P35" s="222"/>
      <c r="Q35" s="223"/>
      <c r="R35" s="205"/>
      <c r="S35" s="206"/>
      <c r="T35" s="207"/>
      <c r="U35" s="208"/>
      <c r="V35" s="209"/>
      <c r="W35" s="209"/>
      <c r="X35" s="209"/>
      <c r="Y35" s="209"/>
      <c r="Z35" s="210"/>
      <c r="AB35" s="165"/>
      <c r="AC35" s="166"/>
      <c r="AD35" s="166"/>
      <c r="AE35" s="167"/>
      <c r="AF35" s="168"/>
      <c r="AG35" s="169"/>
      <c r="AH35" s="170">
        <v>0</v>
      </c>
      <c r="AI35" s="169"/>
      <c r="AJ35" s="171">
        <f t="shared" si="8"/>
        <v>0</v>
      </c>
      <c r="AK35" s="172"/>
      <c r="AL35" s="1"/>
      <c r="AM35" s="1"/>
    </row>
    <row r="36" spans="1:39" ht="20.100000000000001" customHeight="1" x14ac:dyDescent="0.25">
      <c r="A36" s="192"/>
      <c r="B36" s="193"/>
      <c r="C36" s="193"/>
      <c r="D36" s="194"/>
      <c r="E36" s="224"/>
      <c r="F36" s="225"/>
      <c r="G36" s="54"/>
      <c r="H36" s="197"/>
      <c r="I36" s="198"/>
      <c r="J36" s="226">
        <f t="shared" si="5"/>
        <v>0</v>
      </c>
      <c r="K36" s="226"/>
      <c r="L36" s="200">
        <f t="shared" si="6"/>
        <v>0</v>
      </c>
      <c r="M36" s="200"/>
      <c r="N36" s="201"/>
      <c r="O36" s="202"/>
      <c r="P36" s="203"/>
      <c r="Q36" s="204"/>
      <c r="R36" s="186"/>
      <c r="S36" s="187"/>
      <c r="T36" s="188"/>
      <c r="U36" s="189"/>
      <c r="V36" s="190"/>
      <c r="W36" s="190"/>
      <c r="X36" s="190"/>
      <c r="Y36" s="190"/>
      <c r="Z36" s="191"/>
      <c r="AB36" s="165"/>
      <c r="AC36" s="166"/>
      <c r="AD36" s="166"/>
      <c r="AE36" s="167"/>
      <c r="AF36" s="168"/>
      <c r="AG36" s="169"/>
      <c r="AH36" s="170">
        <v>0</v>
      </c>
      <c r="AI36" s="169"/>
      <c r="AJ36" s="171">
        <f t="shared" si="8"/>
        <v>0</v>
      </c>
      <c r="AK36" s="172"/>
      <c r="AL36" s="1"/>
      <c r="AM36" s="1"/>
    </row>
    <row r="37" spans="1:39" ht="20.100000000000001" customHeight="1" x14ac:dyDescent="0.25">
      <c r="A37" s="211"/>
      <c r="B37" s="212"/>
      <c r="C37" s="212"/>
      <c r="D37" s="213"/>
      <c r="E37" s="214"/>
      <c r="F37" s="215"/>
      <c r="G37" s="53"/>
      <c r="H37" s="216"/>
      <c r="I37" s="217"/>
      <c r="J37" s="218">
        <f t="shared" si="5"/>
        <v>0</v>
      </c>
      <c r="K37" s="218"/>
      <c r="L37" s="219">
        <f t="shared" si="6"/>
        <v>0</v>
      </c>
      <c r="M37" s="219"/>
      <c r="N37" s="220"/>
      <c r="O37" s="221"/>
      <c r="P37" s="222"/>
      <c r="Q37" s="223"/>
      <c r="R37" s="205"/>
      <c r="S37" s="206"/>
      <c r="T37" s="207"/>
      <c r="U37" s="208"/>
      <c r="V37" s="209"/>
      <c r="W37" s="209"/>
      <c r="X37" s="209"/>
      <c r="Y37" s="209"/>
      <c r="Z37" s="210"/>
      <c r="AB37" s="165"/>
      <c r="AC37" s="166"/>
      <c r="AD37" s="166"/>
      <c r="AE37" s="167"/>
      <c r="AF37" s="168"/>
      <c r="AG37" s="169"/>
      <c r="AH37" s="170">
        <v>0</v>
      </c>
      <c r="AI37" s="169"/>
      <c r="AJ37" s="171"/>
      <c r="AK37" s="172"/>
      <c r="AL37" s="1"/>
      <c r="AM37" s="1"/>
    </row>
    <row r="38" spans="1:39" ht="20.100000000000001" customHeight="1" x14ac:dyDescent="0.25">
      <c r="A38" s="192"/>
      <c r="B38" s="193"/>
      <c r="C38" s="193"/>
      <c r="D38" s="194"/>
      <c r="E38" s="224"/>
      <c r="F38" s="225"/>
      <c r="G38" s="54"/>
      <c r="H38" s="197"/>
      <c r="I38" s="198"/>
      <c r="J38" s="226">
        <f t="shared" si="5"/>
        <v>0</v>
      </c>
      <c r="K38" s="226"/>
      <c r="L38" s="200">
        <f t="shared" si="6"/>
        <v>0</v>
      </c>
      <c r="M38" s="200"/>
      <c r="N38" s="201"/>
      <c r="O38" s="202"/>
      <c r="P38" s="203"/>
      <c r="Q38" s="204"/>
      <c r="R38" s="186"/>
      <c r="S38" s="187"/>
      <c r="T38" s="188"/>
      <c r="U38" s="189"/>
      <c r="V38" s="190"/>
      <c r="W38" s="190"/>
      <c r="X38" s="190"/>
      <c r="Y38" s="190"/>
      <c r="Z38" s="191"/>
      <c r="AB38" s="165"/>
      <c r="AC38" s="166"/>
      <c r="AD38" s="166"/>
      <c r="AE38" s="167"/>
      <c r="AF38" s="168"/>
      <c r="AG38" s="169"/>
      <c r="AH38" s="170">
        <v>0</v>
      </c>
      <c r="AI38" s="169"/>
      <c r="AJ38" s="171">
        <f t="shared" si="8"/>
        <v>0</v>
      </c>
      <c r="AK38" s="172"/>
      <c r="AL38" s="1"/>
      <c r="AM38" s="1"/>
    </row>
    <row r="39" spans="1:39" ht="20.100000000000001" customHeight="1" x14ac:dyDescent="0.25">
      <c r="A39" s="211"/>
      <c r="B39" s="212"/>
      <c r="C39" s="212"/>
      <c r="D39" s="213"/>
      <c r="E39" s="214"/>
      <c r="F39" s="215"/>
      <c r="G39" s="53"/>
      <c r="H39" s="216"/>
      <c r="I39" s="217"/>
      <c r="J39" s="218">
        <f t="shared" si="5"/>
        <v>0</v>
      </c>
      <c r="K39" s="218"/>
      <c r="L39" s="219">
        <f t="shared" si="6"/>
        <v>0</v>
      </c>
      <c r="M39" s="219"/>
      <c r="N39" s="220"/>
      <c r="O39" s="221"/>
      <c r="P39" s="222"/>
      <c r="Q39" s="223"/>
      <c r="R39" s="205"/>
      <c r="S39" s="206"/>
      <c r="T39" s="207"/>
      <c r="U39" s="208"/>
      <c r="V39" s="209"/>
      <c r="W39" s="209"/>
      <c r="X39" s="209"/>
      <c r="Y39" s="209"/>
      <c r="Z39" s="210"/>
      <c r="AB39" s="165"/>
      <c r="AC39" s="166"/>
      <c r="AD39" s="166"/>
      <c r="AE39" s="167"/>
      <c r="AF39" s="168"/>
      <c r="AG39" s="169"/>
      <c r="AH39" s="170">
        <v>0</v>
      </c>
      <c r="AI39" s="169"/>
      <c r="AJ39" s="171">
        <f t="shared" si="8"/>
        <v>0</v>
      </c>
      <c r="AK39" s="172"/>
      <c r="AL39" s="1"/>
      <c r="AM39" s="1"/>
    </row>
    <row r="40" spans="1:39" ht="20.100000000000001" customHeight="1" x14ac:dyDescent="0.25">
      <c r="A40" s="192"/>
      <c r="B40" s="193"/>
      <c r="C40" s="193"/>
      <c r="D40" s="194"/>
      <c r="E40" s="195"/>
      <c r="F40" s="196"/>
      <c r="G40" s="56"/>
      <c r="H40" s="197">
        <v>0</v>
      </c>
      <c r="I40" s="198"/>
      <c r="J40" s="199">
        <v>0</v>
      </c>
      <c r="K40" s="199"/>
      <c r="L40" s="200">
        <v>0</v>
      </c>
      <c r="M40" s="200"/>
      <c r="N40" s="201"/>
      <c r="O40" s="202"/>
      <c r="P40" s="203"/>
      <c r="Q40" s="204"/>
      <c r="R40" s="186"/>
      <c r="S40" s="187"/>
      <c r="T40" s="188"/>
      <c r="U40" s="189"/>
      <c r="V40" s="190"/>
      <c r="W40" s="190"/>
      <c r="X40" s="190"/>
      <c r="Y40" s="190"/>
      <c r="Z40" s="191"/>
      <c r="AB40" s="165"/>
      <c r="AC40" s="166"/>
      <c r="AD40" s="166"/>
      <c r="AE40" s="167"/>
      <c r="AF40" s="168"/>
      <c r="AG40" s="169"/>
      <c r="AH40" s="170">
        <v>0</v>
      </c>
      <c r="AI40" s="169"/>
      <c r="AJ40" s="171">
        <f t="shared" si="8"/>
        <v>0</v>
      </c>
      <c r="AK40" s="172"/>
      <c r="AL40" s="1"/>
      <c r="AM40" s="1"/>
    </row>
    <row r="41" spans="1:39" ht="20.100000000000001" customHeight="1" thickBot="1" x14ac:dyDescent="0.3">
      <c r="A41" s="173"/>
      <c r="B41" s="174"/>
      <c r="C41" s="174"/>
      <c r="D41" s="175"/>
      <c r="E41" s="176"/>
      <c r="F41" s="177"/>
      <c r="G41" s="57"/>
      <c r="H41" s="178">
        <v>0</v>
      </c>
      <c r="I41" s="179"/>
      <c r="J41" s="180">
        <v>0</v>
      </c>
      <c r="K41" s="180"/>
      <c r="L41" s="181">
        <v>0</v>
      </c>
      <c r="M41" s="181"/>
      <c r="N41" s="182"/>
      <c r="O41" s="183"/>
      <c r="P41" s="184"/>
      <c r="Q41" s="185"/>
      <c r="R41" s="159"/>
      <c r="S41" s="160"/>
      <c r="T41" s="161"/>
      <c r="U41" s="162"/>
      <c r="V41" s="163"/>
      <c r="W41" s="163"/>
      <c r="X41" s="163"/>
      <c r="Y41" s="163"/>
      <c r="Z41" s="164"/>
      <c r="AB41" s="165"/>
      <c r="AC41" s="166"/>
      <c r="AD41" s="166"/>
      <c r="AE41" s="167"/>
      <c r="AF41" s="168"/>
      <c r="AG41" s="169"/>
      <c r="AH41" s="170">
        <v>0</v>
      </c>
      <c r="AI41" s="169"/>
      <c r="AJ41" s="171">
        <f t="shared" si="8"/>
        <v>0</v>
      </c>
      <c r="AK41" s="172"/>
      <c r="AL41" s="1"/>
      <c r="AM41" s="1"/>
    </row>
    <row r="42" spans="1:39" ht="20.100000000000001" customHeight="1" thickBot="1" x14ac:dyDescent="0.3">
      <c r="A42" s="148" t="s">
        <v>6</v>
      </c>
      <c r="B42" s="149"/>
      <c r="C42" s="149"/>
      <c r="D42" s="149"/>
      <c r="E42" s="150" t="s">
        <v>111</v>
      </c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2"/>
      <c r="U42" s="151" t="s">
        <v>94</v>
      </c>
      <c r="V42" s="151"/>
      <c r="W42" s="151"/>
      <c r="X42" s="151"/>
      <c r="Y42" s="151"/>
      <c r="Z42" s="152"/>
      <c r="AB42" s="153"/>
      <c r="AC42" s="154"/>
      <c r="AD42" s="154"/>
      <c r="AE42" s="155"/>
      <c r="AF42" s="156">
        <v>0</v>
      </c>
      <c r="AG42" s="157"/>
      <c r="AH42" s="158">
        <v>0</v>
      </c>
      <c r="AI42" s="157"/>
      <c r="AJ42" s="146">
        <f t="shared" si="8"/>
        <v>0</v>
      </c>
      <c r="AK42" s="147"/>
      <c r="AL42" s="1"/>
      <c r="AM42" s="1"/>
    </row>
    <row r="43" spans="1:39" ht="20.100000000000001" customHeight="1" x14ac:dyDescent="0.25">
      <c r="A43" s="129" t="s">
        <v>130</v>
      </c>
      <c r="B43" s="130"/>
      <c r="C43" s="130"/>
      <c r="D43" s="131"/>
      <c r="E43" s="132" t="s">
        <v>326</v>
      </c>
      <c r="F43" s="106"/>
      <c r="G43" s="106"/>
      <c r="H43" s="106"/>
      <c r="I43" s="106"/>
      <c r="J43" s="106"/>
      <c r="K43" s="106"/>
      <c r="L43" s="106"/>
      <c r="M43" s="106"/>
      <c r="N43" s="106"/>
      <c r="O43" s="106"/>
      <c r="P43" s="106"/>
      <c r="Q43" s="106"/>
      <c r="R43" s="106"/>
      <c r="S43" s="106"/>
      <c r="T43" s="107"/>
      <c r="U43" s="126"/>
      <c r="V43" s="127"/>
      <c r="W43" s="127"/>
      <c r="X43" s="127"/>
      <c r="Y43" s="127"/>
      <c r="Z43" s="128"/>
    </row>
    <row r="44" spans="1:39" ht="20.100000000000001" customHeight="1" x14ac:dyDescent="0.25">
      <c r="A44" s="129" t="s">
        <v>127</v>
      </c>
      <c r="B44" s="130"/>
      <c r="C44" s="130"/>
      <c r="D44" s="131"/>
      <c r="E44" s="132" t="s">
        <v>328</v>
      </c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4"/>
      <c r="U44" s="126"/>
      <c r="V44" s="127"/>
      <c r="W44" s="127"/>
      <c r="X44" s="127"/>
      <c r="Y44" s="127"/>
      <c r="Z44" s="128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</row>
    <row r="45" spans="1:39" ht="20.100000000000001" customHeight="1" x14ac:dyDescent="0.25">
      <c r="A45" s="129" t="s">
        <v>52</v>
      </c>
      <c r="B45" s="130"/>
      <c r="C45" s="130"/>
      <c r="D45" s="131"/>
      <c r="E45" s="132" t="s">
        <v>316</v>
      </c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4"/>
      <c r="U45" s="138"/>
      <c r="V45" s="139"/>
      <c r="W45" s="139"/>
      <c r="X45" s="139"/>
      <c r="Y45" s="139"/>
      <c r="Z45" s="140"/>
    </row>
    <row r="46" spans="1:39" ht="20.100000000000001" customHeight="1" x14ac:dyDescent="0.25">
      <c r="A46" s="129" t="s">
        <v>52</v>
      </c>
      <c r="B46" s="130"/>
      <c r="C46" s="130"/>
      <c r="D46" s="131"/>
      <c r="E46" s="132" t="s">
        <v>322</v>
      </c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4"/>
      <c r="U46" s="138"/>
      <c r="V46" s="139"/>
      <c r="W46" s="139"/>
      <c r="X46" s="139"/>
      <c r="Y46" s="139"/>
      <c r="Z46" s="140"/>
    </row>
    <row r="47" spans="1:39" ht="20.100000000000001" customHeight="1" x14ac:dyDescent="0.25">
      <c r="A47" s="129" t="s">
        <v>52</v>
      </c>
      <c r="B47" s="130"/>
      <c r="C47" s="130"/>
      <c r="D47" s="131"/>
      <c r="E47" s="132" t="s">
        <v>324</v>
      </c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4"/>
      <c r="U47" s="138"/>
      <c r="V47" s="139"/>
      <c r="W47" s="139"/>
      <c r="X47" s="139"/>
      <c r="Y47" s="139"/>
      <c r="Z47" s="140"/>
    </row>
    <row r="48" spans="1:39" ht="20.100000000000001" customHeight="1" x14ac:dyDescent="0.25">
      <c r="A48" s="129" t="s">
        <v>132</v>
      </c>
      <c r="B48" s="130"/>
      <c r="C48" s="130"/>
      <c r="D48" s="131"/>
      <c r="E48" s="132" t="s">
        <v>330</v>
      </c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4"/>
      <c r="U48" s="138"/>
      <c r="V48" s="139"/>
      <c r="W48" s="139"/>
      <c r="X48" s="139"/>
      <c r="Y48" s="139"/>
      <c r="Z48" s="140"/>
    </row>
    <row r="49" spans="1:39" ht="20.100000000000001" customHeight="1" thickBot="1" x14ac:dyDescent="0.3">
      <c r="A49" s="129"/>
      <c r="B49" s="130"/>
      <c r="C49" s="130"/>
      <c r="D49" s="131"/>
      <c r="E49" s="132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7"/>
      <c r="U49" s="126"/>
      <c r="V49" s="127"/>
      <c r="W49" s="127"/>
      <c r="X49" s="127"/>
      <c r="Y49" s="127"/>
      <c r="Z49" s="128"/>
    </row>
    <row r="50" spans="1:39" ht="20.100000000000001" customHeight="1" thickBot="1" x14ac:dyDescent="0.3">
      <c r="A50" s="141" t="s">
        <v>6</v>
      </c>
      <c r="B50" s="142"/>
      <c r="C50" s="142"/>
      <c r="D50" s="142"/>
      <c r="E50" s="141" t="s">
        <v>114</v>
      </c>
      <c r="F50" s="142"/>
      <c r="G50" s="142"/>
      <c r="H50" s="142"/>
      <c r="I50" s="142"/>
      <c r="J50" s="142"/>
      <c r="K50" s="142"/>
      <c r="L50" s="142"/>
      <c r="M50" s="142"/>
      <c r="N50" s="142"/>
      <c r="O50" s="142"/>
      <c r="P50" s="142"/>
      <c r="Q50" s="142"/>
      <c r="R50" s="142"/>
      <c r="S50" s="142"/>
      <c r="T50" s="143"/>
      <c r="U50" s="144" t="s">
        <v>94</v>
      </c>
      <c r="V50" s="144"/>
      <c r="W50" s="144"/>
      <c r="X50" s="144"/>
      <c r="Y50" s="144"/>
      <c r="Z50" s="145"/>
    </row>
    <row r="51" spans="1:39" ht="20.100000000000001" customHeight="1" x14ac:dyDescent="0.25">
      <c r="A51" s="129" t="s">
        <v>40</v>
      </c>
      <c r="B51" s="130"/>
      <c r="C51" s="130"/>
      <c r="D51" s="131"/>
      <c r="E51" s="132" t="s">
        <v>318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7"/>
      <c r="U51" s="126"/>
      <c r="V51" s="127"/>
      <c r="W51" s="127"/>
      <c r="X51" s="127"/>
      <c r="Y51" s="127"/>
      <c r="Z51" s="128"/>
    </row>
    <row r="52" spans="1:39" ht="20.100000000000001" customHeight="1" x14ac:dyDescent="0.25">
      <c r="A52" s="129" t="s">
        <v>52</v>
      </c>
      <c r="B52" s="130"/>
      <c r="C52" s="130"/>
      <c r="D52" s="131"/>
      <c r="E52" s="132" t="s">
        <v>314</v>
      </c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4"/>
      <c r="U52" s="126"/>
      <c r="V52" s="127"/>
      <c r="W52" s="127"/>
      <c r="X52" s="127"/>
      <c r="Y52" s="127"/>
      <c r="Z52" s="128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 spans="1:39" ht="20.100000000000001" customHeight="1" x14ac:dyDescent="0.25">
      <c r="A53" s="129" t="s">
        <v>52</v>
      </c>
      <c r="B53" s="130"/>
      <c r="C53" s="130"/>
      <c r="D53" s="131"/>
      <c r="E53" s="132" t="s">
        <v>316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4"/>
      <c r="U53" s="138"/>
      <c r="V53" s="139"/>
      <c r="W53" s="139"/>
      <c r="X53" s="139"/>
      <c r="Y53" s="139"/>
      <c r="Z53" s="140"/>
    </row>
    <row r="54" spans="1:39" ht="20.100000000000001" customHeight="1" x14ac:dyDescent="0.25">
      <c r="A54" s="129" t="s">
        <v>52</v>
      </c>
      <c r="B54" s="130"/>
      <c r="C54" s="130"/>
      <c r="D54" s="131"/>
      <c r="E54" s="132" t="s">
        <v>320</v>
      </c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4"/>
      <c r="U54" s="138"/>
      <c r="V54" s="139"/>
      <c r="W54" s="139"/>
      <c r="X54" s="139"/>
      <c r="Y54" s="139"/>
      <c r="Z54" s="140"/>
    </row>
    <row r="55" spans="1:39" ht="20.100000000000001" customHeight="1" x14ac:dyDescent="0.25">
      <c r="A55" s="129" t="s">
        <v>52</v>
      </c>
      <c r="B55" s="130"/>
      <c r="C55" s="130"/>
      <c r="D55" s="131"/>
      <c r="E55" s="132" t="s">
        <v>321</v>
      </c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4"/>
      <c r="U55" s="138"/>
      <c r="V55" s="139"/>
      <c r="W55" s="139"/>
      <c r="X55" s="139"/>
      <c r="Y55" s="139"/>
      <c r="Z55" s="140"/>
    </row>
    <row r="56" spans="1:39" ht="20.100000000000001" customHeight="1" x14ac:dyDescent="0.25">
      <c r="A56" s="129" t="s">
        <v>113</v>
      </c>
      <c r="B56" s="130"/>
      <c r="C56" s="130"/>
      <c r="D56" s="131"/>
      <c r="E56" s="132" t="s">
        <v>312</v>
      </c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4"/>
      <c r="U56" s="138"/>
      <c r="V56" s="139"/>
      <c r="W56" s="139"/>
      <c r="X56" s="139"/>
      <c r="Y56" s="139"/>
      <c r="Z56" s="140"/>
    </row>
    <row r="57" spans="1:39" ht="20.100000000000001" customHeight="1" thickBot="1" x14ac:dyDescent="0.3">
      <c r="A57" s="129"/>
      <c r="B57" s="130"/>
      <c r="C57" s="130"/>
      <c r="D57" s="131"/>
      <c r="E57" s="132"/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7"/>
      <c r="U57" s="126"/>
      <c r="V57" s="127"/>
      <c r="W57" s="127"/>
      <c r="X57" s="127"/>
      <c r="Y57" s="127"/>
      <c r="Z57" s="128"/>
      <c r="AC57" s="38"/>
    </row>
    <row r="58" spans="1:39" s="31" customFormat="1" ht="9.9499999999999993" hidden="1" customHeight="1" x14ac:dyDescent="0.25">
      <c r="A58" s="25"/>
      <c r="B58" s="26"/>
      <c r="C58" s="26"/>
      <c r="D58" s="24"/>
      <c r="E58" s="39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4"/>
      <c r="U58" s="35"/>
      <c r="V58" s="36"/>
      <c r="W58" s="36"/>
      <c r="X58" s="36"/>
      <c r="Y58" s="36"/>
      <c r="Z58" s="37"/>
    </row>
    <row r="59" spans="1:39" ht="20.100000000000001" hidden="1" customHeight="1" thickBot="1" x14ac:dyDescent="0.3">
      <c r="A59" s="113" t="s">
        <v>116</v>
      </c>
      <c r="B59" s="114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5"/>
    </row>
    <row r="60" spans="1:39" ht="20.100000000000001" hidden="1" customHeight="1" thickBot="1" x14ac:dyDescent="0.3">
      <c r="A60" s="135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7"/>
    </row>
    <row r="61" spans="1:39" ht="20.100000000000001" hidden="1" customHeight="1" thickBot="1" x14ac:dyDescent="0.3">
      <c r="A61" s="117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9"/>
    </row>
    <row r="62" spans="1:39" ht="20.100000000000001" hidden="1" customHeight="1" thickBot="1" x14ac:dyDescent="0.3">
      <c r="A62" s="117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9"/>
    </row>
    <row r="63" spans="1:39" ht="20.100000000000001" hidden="1" customHeight="1" thickBot="1" x14ac:dyDescent="0.3">
      <c r="A63" s="117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9"/>
    </row>
    <row r="64" spans="1:39" ht="20.100000000000001" hidden="1" customHeight="1" thickBot="1" x14ac:dyDescent="0.3">
      <c r="A64" s="120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2"/>
    </row>
    <row r="65" spans="1:31" s="31" customFormat="1" ht="9.9499999999999993" customHeight="1" thickBot="1" x14ac:dyDescent="0.3">
      <c r="A65" s="28"/>
      <c r="B65" s="28"/>
      <c r="C65" s="28"/>
      <c r="D65" s="29"/>
      <c r="E65" s="29"/>
      <c r="F65" s="30"/>
      <c r="G65" s="28"/>
      <c r="H65" s="28"/>
      <c r="I65" s="28"/>
      <c r="J65" s="28"/>
      <c r="K65" s="28"/>
      <c r="L65" s="28"/>
      <c r="M65" s="29"/>
      <c r="N65" s="29"/>
      <c r="O65" s="29"/>
      <c r="P65" s="30"/>
      <c r="Q65" s="28"/>
      <c r="R65" s="28"/>
      <c r="S65" s="28"/>
      <c r="T65" s="28"/>
      <c r="U65" s="28"/>
      <c r="V65" s="28"/>
      <c r="W65" s="29"/>
      <c r="X65" s="29"/>
      <c r="Y65" s="29"/>
      <c r="Z65" s="30"/>
      <c r="AE65" s="40"/>
    </row>
    <row r="66" spans="1:31" ht="20.100000000000001" customHeight="1" thickBot="1" x14ac:dyDescent="0.3">
      <c r="A66" s="113" t="s">
        <v>117</v>
      </c>
      <c r="B66" s="114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5"/>
      <c r="AD66" s="17" t="s">
        <v>47</v>
      </c>
    </row>
    <row r="67" spans="1:31" ht="20.100000000000001" customHeight="1" x14ac:dyDescent="0.25">
      <c r="A67" s="123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24"/>
      <c r="S67" s="124"/>
      <c r="T67" s="124"/>
      <c r="U67" s="124"/>
      <c r="V67" s="124"/>
      <c r="W67" s="124"/>
      <c r="X67" s="124"/>
      <c r="Y67" s="124"/>
      <c r="Z67" s="125"/>
      <c r="AA67" s="41"/>
      <c r="AB67" s="41"/>
      <c r="AC67" s="41"/>
      <c r="AD67" s="41" t="s">
        <v>118</v>
      </c>
      <c r="AE67" s="41"/>
    </row>
    <row r="68" spans="1:31" ht="20.100000000000001" customHeight="1" x14ac:dyDescent="0.25">
      <c r="A68" s="111"/>
      <c r="B68" s="111"/>
      <c r="C68" s="111"/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2"/>
    </row>
    <row r="69" spans="1:31" ht="20.100000000000001" customHeight="1" x14ac:dyDescent="0.25"/>
    <row r="70" spans="1:31" ht="20.100000000000001" customHeight="1" x14ac:dyDescent="0.25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7"/>
    </row>
    <row r="71" spans="1:31" ht="20.100000000000001" customHeight="1" thickBot="1" x14ac:dyDescent="0.3">
      <c r="A71" s="108"/>
      <c r="B71" s="109"/>
      <c r="C71" s="109"/>
      <c r="D71" s="109"/>
      <c r="E71" s="109"/>
      <c r="F71" s="109"/>
      <c r="G71" s="109"/>
      <c r="H71" s="109"/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10"/>
    </row>
    <row r="72" spans="1:31" s="31" customFormat="1" ht="9.9499999999999993" customHeight="1" thickBot="1" x14ac:dyDescent="0.3">
      <c r="A72" s="28"/>
      <c r="B72" s="28"/>
      <c r="C72" s="28"/>
      <c r="D72" s="29"/>
      <c r="E72" s="29"/>
      <c r="F72" s="30"/>
      <c r="G72" s="28"/>
      <c r="H72" s="28"/>
      <c r="I72" s="28"/>
      <c r="J72" s="28"/>
      <c r="K72" s="28"/>
      <c r="L72" s="28"/>
      <c r="M72" s="29"/>
      <c r="N72" s="29"/>
      <c r="O72" s="29"/>
      <c r="P72" s="30"/>
      <c r="Q72" s="28"/>
      <c r="R72" s="28"/>
      <c r="S72" s="28"/>
      <c r="T72" s="28"/>
      <c r="U72" s="28"/>
      <c r="V72" s="28"/>
      <c r="W72" s="29"/>
      <c r="X72" s="29"/>
      <c r="Y72" s="29"/>
      <c r="Z72" s="30"/>
    </row>
    <row r="73" spans="1:31" ht="20.100000000000001" customHeight="1" thickBot="1" x14ac:dyDescent="0.3">
      <c r="A73" s="113" t="s">
        <v>119</v>
      </c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5"/>
    </row>
    <row r="74" spans="1:31" ht="20.100000000000001" customHeight="1" x14ac:dyDescent="0.25">
      <c r="A74" s="116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4"/>
    </row>
    <row r="75" spans="1:31" ht="20.100000000000001" customHeight="1" x14ac:dyDescent="0.25">
      <c r="A75" s="116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4"/>
    </row>
    <row r="76" spans="1:31" ht="20.100000000000001" customHeight="1" x14ac:dyDescent="0.25">
      <c r="A76" s="102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4"/>
    </row>
    <row r="77" spans="1:31" ht="20.100000000000001" customHeight="1" x14ac:dyDescent="0.25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7"/>
    </row>
    <row r="78" spans="1:31" ht="20.100000000000001" customHeight="1" thickBot="1" x14ac:dyDescent="0.3">
      <c r="A78" s="108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10"/>
    </row>
    <row r="79" spans="1:31" ht="20.100000000000001" customHeight="1" x14ac:dyDescent="0.25">
      <c r="A79" s="79" t="s">
        <v>120</v>
      </c>
      <c r="B79" s="79"/>
      <c r="C79" s="79"/>
      <c r="D79" s="79"/>
      <c r="E79" s="79"/>
      <c r="F79" s="79"/>
      <c r="G79" s="79"/>
      <c r="H79" s="79"/>
      <c r="I79" s="20"/>
      <c r="J79" s="79" t="s">
        <v>121</v>
      </c>
      <c r="K79" s="79"/>
      <c r="L79" s="79"/>
      <c r="M79" s="79"/>
      <c r="N79" s="79"/>
      <c r="O79" s="79"/>
      <c r="P79" s="79"/>
      <c r="Q79" s="79"/>
      <c r="R79" s="20"/>
      <c r="S79" s="86" t="s">
        <v>122</v>
      </c>
      <c r="T79" s="86"/>
      <c r="U79" s="86"/>
      <c r="V79" s="86"/>
      <c r="W79" s="86"/>
      <c r="X79" s="86"/>
      <c r="Y79" s="86"/>
      <c r="Z79" s="86"/>
    </row>
    <row r="80" spans="1:31" ht="20.100000000000001" customHeight="1" x14ac:dyDescent="0.25">
      <c r="A80" s="79" t="s">
        <v>123</v>
      </c>
      <c r="B80" s="79"/>
      <c r="C80" s="79"/>
      <c r="D80" s="79"/>
      <c r="E80" s="79"/>
      <c r="F80" s="79"/>
      <c r="G80" s="79"/>
      <c r="H80" s="79"/>
      <c r="I80" s="20"/>
      <c r="J80" s="79" t="s">
        <v>124</v>
      </c>
      <c r="K80" s="79"/>
      <c r="L80" s="79"/>
      <c r="M80" s="79"/>
      <c r="N80" s="79"/>
      <c r="O80" s="79"/>
      <c r="P80" s="79"/>
      <c r="Q80" s="79"/>
      <c r="R80" s="20"/>
      <c r="S80" s="79" t="s">
        <v>125</v>
      </c>
      <c r="T80" s="79"/>
      <c r="U80" s="79"/>
      <c r="V80" s="79"/>
      <c r="W80" s="79"/>
      <c r="X80" s="79"/>
      <c r="Y80" s="79"/>
      <c r="Z80" s="79"/>
    </row>
    <row r="81" spans="1:26" ht="20.100000000000001" customHeight="1" thickBot="1" x14ac:dyDescent="0.3">
      <c r="A81" s="80"/>
      <c r="B81" s="80"/>
      <c r="C81" s="80"/>
      <c r="D81" s="80"/>
      <c r="E81" s="80"/>
      <c r="F81" s="80"/>
      <c r="G81" s="80"/>
      <c r="H81" s="80"/>
      <c r="I81" s="20"/>
      <c r="J81" s="80"/>
      <c r="K81" s="80"/>
      <c r="L81" s="80"/>
      <c r="M81" s="80"/>
      <c r="N81" s="80"/>
      <c r="O81" s="80"/>
      <c r="P81" s="80"/>
      <c r="Q81" s="80"/>
      <c r="R81" s="20"/>
      <c r="S81" s="80"/>
      <c r="T81" s="80"/>
      <c r="U81" s="80"/>
      <c r="V81" s="80"/>
      <c r="W81" s="80"/>
      <c r="X81" s="80"/>
      <c r="Y81" s="80"/>
      <c r="Z81" s="80"/>
    </row>
    <row r="82" spans="1:26" ht="20.100000000000001" customHeight="1" x14ac:dyDescent="0.25">
      <c r="A82" s="18"/>
      <c r="B82" s="18"/>
      <c r="C82" s="18"/>
      <c r="D82" s="18"/>
      <c r="E82" s="18"/>
      <c r="F82" s="18"/>
      <c r="G82" s="18"/>
      <c r="H82" s="18"/>
      <c r="I82" s="20"/>
      <c r="J82" s="18"/>
      <c r="K82" s="18"/>
      <c r="L82" s="18"/>
      <c r="M82" s="18"/>
      <c r="N82" s="18"/>
      <c r="O82" s="18"/>
      <c r="P82" s="18"/>
      <c r="Q82" s="18"/>
      <c r="R82" s="20"/>
      <c r="S82" s="18"/>
      <c r="T82" s="18"/>
      <c r="U82" s="18"/>
      <c r="V82" s="18"/>
      <c r="W82" s="18"/>
      <c r="X82" s="18"/>
      <c r="Y82" s="18"/>
      <c r="Z82" s="18"/>
    </row>
    <row r="83" spans="1:26" ht="20.100000000000001" customHeight="1" x14ac:dyDescent="0.25">
      <c r="A83" s="99" t="s">
        <v>0</v>
      </c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</row>
    <row r="84" spans="1:26" ht="20.100000000000001" customHeight="1" x14ac:dyDescent="0.25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</row>
    <row r="85" spans="1:26" ht="20.100000000000001" customHeight="1" x14ac:dyDescent="0.25">
      <c r="A85" s="79" t="s">
        <v>6</v>
      </c>
      <c r="B85" s="79"/>
      <c r="C85" s="101" t="s">
        <v>7</v>
      </c>
      <c r="D85" s="101"/>
      <c r="E85" s="101"/>
      <c r="F85" s="101"/>
      <c r="G85" s="101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79" t="s">
        <v>8</v>
      </c>
      <c r="V85" s="79"/>
      <c r="W85" s="42" t="str">
        <f>W3</f>
        <v>晴</v>
      </c>
      <c r="X85" s="79" t="s">
        <v>10</v>
      </c>
      <c r="Y85" s="79"/>
      <c r="Z85" s="42" t="str">
        <f>Z3</f>
        <v>晴</v>
      </c>
    </row>
    <row r="86" spans="1:26" ht="20.100000000000001" customHeight="1" x14ac:dyDescent="0.25">
      <c r="A86" s="79" t="s">
        <v>13</v>
      </c>
      <c r="B86" s="79"/>
      <c r="C86" s="20" t="s">
        <v>14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79" t="s">
        <v>15</v>
      </c>
      <c r="V86" s="79"/>
      <c r="W86" s="96">
        <f>W4</f>
        <v>45600</v>
      </c>
      <c r="X86" s="96"/>
      <c r="Y86" s="97">
        <f>Y4</f>
        <v>45600</v>
      </c>
      <c r="Z86" s="79"/>
    </row>
    <row r="87" spans="1:26" ht="20.100000000000001" customHeight="1" thickBot="1" x14ac:dyDescent="0.3">
      <c r="A87" s="79" t="s">
        <v>17</v>
      </c>
      <c r="B87" s="79"/>
      <c r="C87" s="98" t="s">
        <v>18</v>
      </c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</row>
    <row r="88" spans="1:26" ht="20.100000000000001" customHeight="1" thickBot="1" x14ac:dyDescent="0.3">
      <c r="A88" s="93" t="s">
        <v>126</v>
      </c>
      <c r="B88" s="94"/>
      <c r="C88" s="94"/>
      <c r="D88" s="94"/>
      <c r="E88" s="94"/>
      <c r="F88" s="94"/>
      <c r="G88" s="94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5"/>
    </row>
    <row r="89" spans="1:26" ht="24.95" customHeight="1" thickBot="1" x14ac:dyDescent="0.3">
      <c r="A89" s="81">
        <v>1</v>
      </c>
      <c r="B89" s="82"/>
      <c r="C89" s="83" t="s">
        <v>315</v>
      </c>
      <c r="D89" s="83"/>
      <c r="E89" s="83"/>
      <c r="F89" s="83"/>
      <c r="G89" s="83"/>
      <c r="H89" s="83"/>
      <c r="I89" s="83"/>
      <c r="J89" s="83"/>
      <c r="K89" s="83"/>
      <c r="L89" s="83"/>
      <c r="M89" s="84"/>
      <c r="N89" s="81">
        <v>2</v>
      </c>
      <c r="O89" s="82"/>
      <c r="P89" s="83" t="s">
        <v>317</v>
      </c>
      <c r="Q89" s="83"/>
      <c r="R89" s="83"/>
      <c r="S89" s="83"/>
      <c r="T89" s="83"/>
      <c r="U89" s="83"/>
      <c r="V89" s="83"/>
      <c r="W89" s="83"/>
      <c r="X89" s="83"/>
      <c r="Y89" s="83"/>
      <c r="Z89" s="84"/>
    </row>
    <row r="90" spans="1:26" ht="20.100000000000001" customHeight="1" x14ac:dyDescent="0.25">
      <c r="A90" s="85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7"/>
      <c r="N90" s="85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7"/>
    </row>
    <row r="91" spans="1:26" ht="20.100000000000001" customHeight="1" x14ac:dyDescent="0.25">
      <c r="A91" s="88"/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89"/>
      <c r="N91" s="88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89"/>
    </row>
    <row r="92" spans="1:26" ht="20.100000000000001" customHeight="1" x14ac:dyDescent="0.25">
      <c r="A92" s="88"/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89"/>
      <c r="N92" s="88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89"/>
    </row>
    <row r="93" spans="1:26" ht="20.100000000000001" customHeight="1" x14ac:dyDescent="0.25">
      <c r="A93" s="88"/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89"/>
      <c r="N93" s="88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89"/>
    </row>
    <row r="94" spans="1:26" ht="20.100000000000001" customHeight="1" x14ac:dyDescent="0.25">
      <c r="A94" s="88"/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89"/>
      <c r="N94" s="88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89"/>
    </row>
    <row r="95" spans="1:26" ht="20.100000000000001" customHeight="1" x14ac:dyDescent="0.25">
      <c r="A95" s="88"/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89"/>
      <c r="N95" s="88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89"/>
    </row>
    <row r="96" spans="1:26" ht="20.100000000000001" customHeight="1" x14ac:dyDescent="0.25">
      <c r="A96" s="88"/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89"/>
      <c r="N96" s="88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89"/>
    </row>
    <row r="97" spans="1:48" ht="20.100000000000001" customHeight="1" x14ac:dyDescent="0.25">
      <c r="A97" s="88"/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89"/>
      <c r="N97" s="88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89"/>
    </row>
    <row r="98" spans="1:48" ht="20.100000000000001" customHeight="1" x14ac:dyDescent="0.25">
      <c r="A98" s="88"/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89"/>
      <c r="N98" s="88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89"/>
    </row>
    <row r="99" spans="1:48" ht="20.100000000000001" customHeight="1" x14ac:dyDescent="0.25">
      <c r="A99" s="88"/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89"/>
      <c r="N99" s="88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89"/>
    </row>
    <row r="100" spans="1:48" ht="20.100000000000001" customHeight="1" x14ac:dyDescent="0.25">
      <c r="A100" s="88"/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89"/>
      <c r="N100" s="88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89"/>
    </row>
    <row r="101" spans="1:48" ht="20.100000000000001" customHeight="1" thickBot="1" x14ac:dyDescent="0.3">
      <c r="A101" s="9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91"/>
      <c r="N101" s="9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91"/>
    </row>
    <row r="102" spans="1:48" ht="8.1" customHeight="1" thickBot="1" x14ac:dyDescent="0.3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48" ht="24.95" customHeight="1" thickBot="1" x14ac:dyDescent="0.3">
      <c r="A103" s="81">
        <v>3</v>
      </c>
      <c r="B103" s="82"/>
      <c r="C103" s="83" t="s">
        <v>329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4"/>
      <c r="N103" s="81">
        <v>4</v>
      </c>
      <c r="O103" s="82"/>
      <c r="P103" s="83" t="s">
        <v>329</v>
      </c>
      <c r="Q103" s="83"/>
      <c r="R103" s="83"/>
      <c r="S103" s="83"/>
      <c r="T103" s="83"/>
      <c r="U103" s="83"/>
      <c r="V103" s="83"/>
      <c r="W103" s="83"/>
      <c r="X103" s="83"/>
      <c r="Y103" s="83"/>
      <c r="Z103" s="84"/>
    </row>
    <row r="104" spans="1:48" ht="20.100000000000001" customHeight="1" x14ac:dyDescent="0.25">
      <c r="A104" s="85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7"/>
      <c r="N104" s="85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7"/>
    </row>
    <row r="105" spans="1:48" ht="20.100000000000001" customHeight="1" x14ac:dyDescent="0.25">
      <c r="A105" s="88"/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89"/>
      <c r="N105" s="88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89"/>
    </row>
    <row r="106" spans="1:48" ht="20.100000000000001" customHeight="1" x14ac:dyDescent="0.25">
      <c r="A106" s="88"/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89"/>
      <c r="N106" s="88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89"/>
    </row>
    <row r="107" spans="1:48" ht="20.100000000000001" customHeight="1" x14ac:dyDescent="0.25">
      <c r="A107" s="88"/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89"/>
      <c r="N107" s="88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89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</row>
    <row r="108" spans="1:48" ht="20.100000000000001" customHeight="1" x14ac:dyDescent="0.25">
      <c r="A108" s="88"/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89"/>
      <c r="N108" s="88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89"/>
    </row>
    <row r="109" spans="1:48" ht="20.100000000000001" customHeight="1" x14ac:dyDescent="0.25">
      <c r="A109" s="88"/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9"/>
      <c r="N109" s="88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89"/>
    </row>
    <row r="110" spans="1:48" ht="20.100000000000001" customHeight="1" x14ac:dyDescent="0.25">
      <c r="A110" s="88"/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9"/>
      <c r="N110" s="88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89"/>
    </row>
    <row r="111" spans="1:48" ht="20.100000000000001" customHeight="1" x14ac:dyDescent="0.25">
      <c r="A111" s="88"/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9"/>
      <c r="N111" s="88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89"/>
    </row>
    <row r="112" spans="1:48" ht="20.100000000000001" customHeight="1" x14ac:dyDescent="0.25">
      <c r="A112" s="88"/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9"/>
      <c r="N112" s="88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89"/>
    </row>
    <row r="113" spans="1:26" ht="20.100000000000001" customHeight="1" x14ac:dyDescent="0.25">
      <c r="A113" s="88"/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9"/>
      <c r="N113" s="88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89"/>
    </row>
    <row r="114" spans="1:26" ht="20.100000000000001" customHeight="1" x14ac:dyDescent="0.25">
      <c r="A114" s="88"/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9"/>
      <c r="N114" s="88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89"/>
    </row>
    <row r="115" spans="1:26" ht="20.100000000000001" customHeight="1" thickBot="1" x14ac:dyDescent="0.3">
      <c r="A115" s="9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91"/>
      <c r="N115" s="9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91"/>
    </row>
    <row r="116" spans="1:26" ht="8.1" customHeight="1" thickBot="1" x14ac:dyDescent="0.3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24.95" customHeight="1" thickBot="1" x14ac:dyDescent="0.3">
      <c r="A117" s="81">
        <v>5</v>
      </c>
      <c r="B117" s="82"/>
      <c r="C117" s="83" t="s">
        <v>327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4"/>
      <c r="N117" s="81">
        <v>6</v>
      </c>
      <c r="O117" s="82"/>
      <c r="P117" s="83" t="s">
        <v>327</v>
      </c>
      <c r="Q117" s="83"/>
      <c r="R117" s="83"/>
      <c r="S117" s="83"/>
      <c r="T117" s="83"/>
      <c r="U117" s="83"/>
      <c r="V117" s="83"/>
      <c r="W117" s="83"/>
      <c r="X117" s="83"/>
      <c r="Y117" s="83"/>
      <c r="Z117" s="84"/>
    </row>
    <row r="118" spans="1:26" ht="20.100000000000001" customHeight="1" x14ac:dyDescent="0.25">
      <c r="A118" s="85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7"/>
      <c r="N118" s="85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7"/>
    </row>
    <row r="119" spans="1:26" ht="20.100000000000001" customHeight="1" x14ac:dyDescent="0.25">
      <c r="A119" s="88"/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9"/>
      <c r="N119" s="88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89"/>
    </row>
    <row r="120" spans="1:26" ht="20.100000000000001" customHeight="1" x14ac:dyDescent="0.25">
      <c r="A120" s="88"/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9"/>
      <c r="N120" s="88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89"/>
    </row>
    <row r="121" spans="1:26" ht="20.100000000000001" customHeight="1" x14ac:dyDescent="0.25">
      <c r="A121" s="88"/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89"/>
      <c r="N121" s="88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9"/>
    </row>
    <row r="122" spans="1:26" ht="20.100000000000001" customHeight="1" x14ac:dyDescent="0.25">
      <c r="A122" s="88"/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89"/>
      <c r="N122" s="88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89"/>
    </row>
    <row r="123" spans="1:26" ht="20.100000000000001" customHeight="1" x14ac:dyDescent="0.25">
      <c r="A123" s="88"/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89"/>
      <c r="N123" s="88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89"/>
    </row>
    <row r="124" spans="1:26" ht="20.100000000000001" customHeight="1" x14ac:dyDescent="0.25">
      <c r="A124" s="88"/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89"/>
      <c r="N124" s="88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89"/>
    </row>
    <row r="125" spans="1:26" ht="20.100000000000001" customHeight="1" x14ac:dyDescent="0.25">
      <c r="A125" s="88"/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89"/>
      <c r="N125" s="88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89"/>
    </row>
    <row r="126" spans="1:26" ht="20.100000000000001" customHeight="1" x14ac:dyDescent="0.25">
      <c r="A126" s="88"/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89"/>
      <c r="N126" s="88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89"/>
    </row>
    <row r="127" spans="1:26" ht="20.100000000000001" customHeight="1" x14ac:dyDescent="0.25">
      <c r="A127" s="88"/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89"/>
      <c r="N127" s="88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89"/>
    </row>
    <row r="128" spans="1:26" ht="20.100000000000001" customHeight="1" x14ac:dyDescent="0.25">
      <c r="A128" s="88"/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89"/>
      <c r="N128" s="88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89"/>
    </row>
    <row r="129" spans="1:26" ht="20.100000000000001" customHeight="1" thickBot="1" x14ac:dyDescent="0.3">
      <c r="A129" s="9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91"/>
      <c r="N129" s="9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91"/>
    </row>
    <row r="130" spans="1:26" ht="8.1" customHeight="1" thickBo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24.95" customHeight="1" thickBot="1" x14ac:dyDescent="0.3">
      <c r="A131" s="81">
        <v>7</v>
      </c>
      <c r="B131" s="82"/>
      <c r="C131" s="83" t="s">
        <v>323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4"/>
      <c r="N131" s="81">
        <v>8</v>
      </c>
      <c r="O131" s="82"/>
      <c r="P131" s="83" t="s">
        <v>325</v>
      </c>
      <c r="Q131" s="83"/>
      <c r="R131" s="83"/>
      <c r="S131" s="83"/>
      <c r="T131" s="83"/>
      <c r="U131" s="83"/>
      <c r="V131" s="83"/>
      <c r="W131" s="83"/>
      <c r="X131" s="83"/>
      <c r="Y131" s="83"/>
      <c r="Z131" s="84"/>
    </row>
    <row r="132" spans="1:26" ht="24.75" customHeight="1" x14ac:dyDescent="0.25">
      <c r="A132" s="85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7"/>
      <c r="N132" s="43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5"/>
    </row>
    <row r="133" spans="1:26" ht="20.100000000000001" customHeight="1" x14ac:dyDescent="0.25">
      <c r="A133" s="88"/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89"/>
      <c r="N133" s="46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47"/>
    </row>
    <row r="134" spans="1:26" ht="20.100000000000001" customHeight="1" x14ac:dyDescent="0.25">
      <c r="A134" s="88"/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89"/>
      <c r="N134" s="46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47"/>
    </row>
    <row r="135" spans="1:26" ht="20.100000000000001" customHeight="1" x14ac:dyDescent="0.25">
      <c r="A135" s="88"/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89"/>
      <c r="N135" s="46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47"/>
    </row>
    <row r="136" spans="1:26" ht="20.100000000000001" customHeight="1" x14ac:dyDescent="0.25">
      <c r="A136" s="88"/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89"/>
      <c r="N136" s="46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47"/>
    </row>
    <row r="137" spans="1:26" ht="20.100000000000001" customHeight="1" x14ac:dyDescent="0.25">
      <c r="A137" s="88"/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89"/>
      <c r="N137" s="46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47"/>
    </row>
    <row r="138" spans="1:26" ht="20.100000000000001" customHeight="1" x14ac:dyDescent="0.25">
      <c r="A138" s="88"/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89"/>
      <c r="N138" s="46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47"/>
    </row>
    <row r="139" spans="1:26" ht="20.100000000000001" customHeight="1" x14ac:dyDescent="0.25">
      <c r="A139" s="88"/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89"/>
      <c r="N139" s="46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47"/>
    </row>
    <row r="140" spans="1:26" ht="20.100000000000001" customHeight="1" x14ac:dyDescent="0.25">
      <c r="A140" s="88"/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89"/>
      <c r="N140" s="46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47"/>
    </row>
    <row r="141" spans="1:26" ht="20.100000000000001" customHeight="1" x14ac:dyDescent="0.25">
      <c r="A141" s="88"/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89"/>
      <c r="N141" s="46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47"/>
    </row>
    <row r="142" spans="1:26" ht="20.100000000000001" customHeight="1" x14ac:dyDescent="0.25">
      <c r="A142" s="88"/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89"/>
      <c r="N142" s="46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47"/>
    </row>
    <row r="143" spans="1:26" ht="20.100000000000001" customHeight="1" thickBot="1" x14ac:dyDescent="0.3">
      <c r="A143" s="9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91"/>
      <c r="N143" s="48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50"/>
    </row>
    <row r="144" spans="1:26" ht="20.100000000000001" customHeight="1" x14ac:dyDescent="0.25">
      <c r="A144" s="79" t="s">
        <v>120</v>
      </c>
      <c r="B144" s="79"/>
      <c r="C144" s="79"/>
      <c r="D144" s="79"/>
      <c r="E144" s="79"/>
      <c r="F144" s="79"/>
      <c r="G144" s="79"/>
      <c r="H144" s="79"/>
      <c r="I144" s="20"/>
      <c r="J144" s="79" t="s">
        <v>121</v>
      </c>
      <c r="K144" s="79"/>
      <c r="L144" s="79"/>
      <c r="M144" s="79"/>
      <c r="N144" s="79"/>
      <c r="O144" s="79"/>
      <c r="P144" s="79"/>
      <c r="Q144" s="79"/>
      <c r="R144" s="20"/>
      <c r="S144" s="86" t="s">
        <v>122</v>
      </c>
      <c r="T144" s="86"/>
      <c r="U144" s="86"/>
      <c r="V144" s="86"/>
      <c r="W144" s="86"/>
      <c r="X144" s="86"/>
      <c r="Y144" s="86"/>
      <c r="Z144" s="86"/>
    </row>
    <row r="145" spans="1:26" ht="20.100000000000001" customHeight="1" x14ac:dyDescent="0.25">
      <c r="A145" s="79" t="s">
        <v>123</v>
      </c>
      <c r="B145" s="79"/>
      <c r="C145" s="79"/>
      <c r="D145" s="79"/>
      <c r="E145" s="79"/>
      <c r="F145" s="79"/>
      <c r="G145" s="79"/>
      <c r="H145" s="79"/>
      <c r="I145" s="20"/>
      <c r="J145" s="79" t="s">
        <v>124</v>
      </c>
      <c r="K145" s="79"/>
      <c r="L145" s="79"/>
      <c r="M145" s="79"/>
      <c r="N145" s="79"/>
      <c r="O145" s="79"/>
      <c r="P145" s="79"/>
      <c r="Q145" s="79"/>
      <c r="R145" s="20"/>
      <c r="S145" s="79" t="s">
        <v>125</v>
      </c>
      <c r="T145" s="79"/>
      <c r="U145" s="79"/>
      <c r="V145" s="79"/>
      <c r="W145" s="79"/>
      <c r="X145" s="79"/>
      <c r="Y145" s="79"/>
      <c r="Z145" s="79"/>
    </row>
    <row r="146" spans="1:26" ht="20.100000000000001" customHeight="1" thickBot="1" x14ac:dyDescent="0.3">
      <c r="A146" s="80"/>
      <c r="B146" s="80"/>
      <c r="C146" s="80"/>
      <c r="D146" s="80"/>
      <c r="E146" s="80"/>
      <c r="F146" s="80"/>
      <c r="G146" s="80"/>
      <c r="H146" s="80"/>
      <c r="I146" s="20"/>
      <c r="J146" s="80"/>
      <c r="K146" s="80"/>
      <c r="L146" s="80"/>
      <c r="M146" s="80"/>
      <c r="N146" s="80"/>
      <c r="O146" s="80"/>
      <c r="P146" s="80"/>
      <c r="Q146" s="80"/>
      <c r="R146" s="20"/>
      <c r="S146" s="80"/>
      <c r="T146" s="80"/>
      <c r="U146" s="80"/>
      <c r="V146" s="80"/>
      <c r="W146" s="80"/>
      <c r="X146" s="80"/>
      <c r="Y146" s="80"/>
      <c r="Z146" s="80"/>
    </row>
    <row r="147" spans="1:26" ht="18.75" customHeight="1" x14ac:dyDescent="0.25">
      <c r="A147" s="18"/>
      <c r="B147" s="18"/>
      <c r="C147" s="18"/>
      <c r="D147" s="18"/>
      <c r="E147" s="18"/>
      <c r="F147" s="18"/>
      <c r="G147" s="18"/>
      <c r="H147" s="18"/>
      <c r="I147" s="20"/>
      <c r="J147" s="18"/>
      <c r="K147" s="18"/>
      <c r="L147" s="18"/>
      <c r="M147" s="18"/>
      <c r="N147" s="18"/>
      <c r="O147" s="18"/>
      <c r="P147" s="18"/>
      <c r="Q147" s="18"/>
      <c r="R147" s="20"/>
      <c r="S147" s="18"/>
      <c r="T147" s="18"/>
      <c r="U147" s="18"/>
      <c r="V147" s="18"/>
      <c r="W147" s="18"/>
      <c r="X147" s="18"/>
      <c r="Y147" s="18"/>
      <c r="Z147" s="18"/>
    </row>
    <row r="148" spans="1:26" ht="18.75" customHeight="1" x14ac:dyDescent="0.25">
      <c r="A148" s="18"/>
      <c r="B148" s="18"/>
      <c r="C148" s="18"/>
      <c r="D148" s="18"/>
      <c r="E148" s="18"/>
      <c r="F148" s="18"/>
      <c r="G148" s="18"/>
      <c r="H148" s="18"/>
      <c r="I148" s="20"/>
      <c r="J148" s="18"/>
      <c r="K148" s="18"/>
      <c r="L148" s="18"/>
      <c r="M148" s="18"/>
      <c r="N148" s="18"/>
      <c r="O148" s="18"/>
      <c r="P148" s="18"/>
      <c r="Q148" s="18"/>
      <c r="R148" s="20"/>
      <c r="S148" s="18"/>
      <c r="T148" s="18"/>
      <c r="U148" s="18"/>
      <c r="V148" s="18"/>
      <c r="W148" s="18"/>
      <c r="X148" s="18"/>
      <c r="Y148" s="18"/>
      <c r="Z148" s="18"/>
    </row>
    <row r="149" spans="1:26" ht="18.75" customHeight="1" x14ac:dyDescent="0.25">
      <c r="A149" s="18"/>
      <c r="B149" s="18"/>
      <c r="C149" s="18"/>
      <c r="D149" s="18"/>
      <c r="E149" s="18"/>
      <c r="F149" s="18"/>
      <c r="G149" s="18"/>
      <c r="H149" s="18"/>
      <c r="I149" s="20"/>
      <c r="J149" s="18"/>
      <c r="K149" s="18"/>
      <c r="L149" s="18"/>
      <c r="M149" s="18"/>
      <c r="N149" s="18"/>
      <c r="O149" s="18"/>
      <c r="P149" s="18"/>
      <c r="Q149" s="18"/>
      <c r="R149" s="20"/>
      <c r="S149" s="18"/>
      <c r="T149" s="18"/>
      <c r="U149" s="18"/>
      <c r="V149" s="18"/>
      <c r="W149" s="18"/>
      <c r="X149" s="18"/>
      <c r="Y149" s="18"/>
      <c r="Z149" s="18"/>
    </row>
    <row r="150" spans="1:26" ht="18.75" customHeight="1" x14ac:dyDescent="0.25">
      <c r="A150" s="18"/>
      <c r="B150" s="18"/>
      <c r="C150" s="18"/>
      <c r="D150" s="18"/>
      <c r="E150" s="18"/>
      <c r="F150" s="18"/>
      <c r="G150" s="18"/>
      <c r="H150" s="18"/>
      <c r="I150" s="20"/>
      <c r="J150" s="18"/>
      <c r="K150" s="18"/>
      <c r="L150" s="18"/>
      <c r="M150" s="18"/>
      <c r="N150" s="18"/>
      <c r="O150" s="18"/>
      <c r="P150" s="18"/>
      <c r="Q150" s="18"/>
      <c r="R150" s="20"/>
      <c r="S150" s="18"/>
      <c r="T150" s="18"/>
      <c r="U150" s="18"/>
      <c r="V150" s="18"/>
      <c r="W150" s="18"/>
      <c r="X150" s="18"/>
      <c r="Y150" s="18"/>
      <c r="Z150" s="18"/>
    </row>
    <row r="151" spans="1:26" ht="14.25" customHeight="1" x14ac:dyDescent="0.25"/>
  </sheetData>
  <mergeCells count="517">
    <mergeCell ref="A145:H146"/>
    <mergeCell ref="J145:Q146"/>
    <mergeCell ref="S145:Z146"/>
    <mergeCell ref="A131:B131"/>
    <mergeCell ref="C131:M131"/>
    <mergeCell ref="N131:O131"/>
    <mergeCell ref="P131:Z131"/>
    <mergeCell ref="A132:M143"/>
    <mergeCell ref="A144:H144"/>
    <mergeCell ref="J144:Q144"/>
    <mergeCell ref="S144:Z144"/>
    <mergeCell ref="AG107:AV107"/>
    <mergeCell ref="A117:B117"/>
    <mergeCell ref="C117:M117"/>
    <mergeCell ref="N117:O117"/>
    <mergeCell ref="P117:Z117"/>
    <mergeCell ref="A118:M129"/>
    <mergeCell ref="N118:Z129"/>
    <mergeCell ref="A103:B103"/>
    <mergeCell ref="C103:M103"/>
    <mergeCell ref="N103:O103"/>
    <mergeCell ref="P103:Z103"/>
    <mergeCell ref="A104:M115"/>
    <mergeCell ref="N104:Z115"/>
    <mergeCell ref="A88:Z88"/>
    <mergeCell ref="A89:B89"/>
    <mergeCell ref="C89:M89"/>
    <mergeCell ref="N89:O89"/>
    <mergeCell ref="P89:Z89"/>
    <mergeCell ref="A90:M101"/>
    <mergeCell ref="N90:Z101"/>
    <mergeCell ref="A86:B86"/>
    <mergeCell ref="U86:V86"/>
    <mergeCell ref="W86:X86"/>
    <mergeCell ref="Y86:Z86"/>
    <mergeCell ref="A87:B87"/>
    <mergeCell ref="C87:Z87"/>
    <mergeCell ref="A80:H81"/>
    <mergeCell ref="J80:Q81"/>
    <mergeCell ref="S80:Z81"/>
    <mergeCell ref="A83:Z84"/>
    <mergeCell ref="A85:B85"/>
    <mergeCell ref="C85:G85"/>
    <mergeCell ref="U85:V85"/>
    <mergeCell ref="X85:Y85"/>
    <mergeCell ref="A76:Z76"/>
    <mergeCell ref="A77:Z77"/>
    <mergeCell ref="A78:Z78"/>
    <mergeCell ref="A79:H79"/>
    <mergeCell ref="J79:Q79"/>
    <mergeCell ref="S79:Z79"/>
    <mergeCell ref="A68:Z68"/>
    <mergeCell ref="A70:Z70"/>
    <mergeCell ref="A71:Z71"/>
    <mergeCell ref="A73:Z73"/>
    <mergeCell ref="A74:Z74"/>
    <mergeCell ref="A75:Z75"/>
    <mergeCell ref="A62:Z62"/>
    <mergeCell ref="A63:Z63"/>
    <mergeCell ref="A64:Z64"/>
    <mergeCell ref="A66:Z66"/>
    <mergeCell ref="A67:Z67"/>
    <mergeCell ref="A57:D57"/>
    <mergeCell ref="E57:T57"/>
    <mergeCell ref="U57:Z57"/>
    <mergeCell ref="A59:Z59"/>
    <mergeCell ref="A60:Z60"/>
    <mergeCell ref="A61:Z61"/>
    <mergeCell ref="A55:D55"/>
    <mergeCell ref="E55:T55"/>
    <mergeCell ref="U55:Z55"/>
    <mergeCell ref="A56:D56"/>
    <mergeCell ref="E56:T56"/>
    <mergeCell ref="U56:Z56"/>
    <mergeCell ref="A53:D53"/>
    <mergeCell ref="E53:T53"/>
    <mergeCell ref="U53:Z53"/>
    <mergeCell ref="A54:D54"/>
    <mergeCell ref="E54:T54"/>
    <mergeCell ref="U54:Z54"/>
    <mergeCell ref="A51:D51"/>
    <mergeCell ref="E51:T51"/>
    <mergeCell ref="U51:Z51"/>
    <mergeCell ref="A52:D52"/>
    <mergeCell ref="E52:T52"/>
    <mergeCell ref="U52:Z52"/>
    <mergeCell ref="A49:D49"/>
    <mergeCell ref="E49:T49"/>
    <mergeCell ref="U49:Z49"/>
    <mergeCell ref="A50:D50"/>
    <mergeCell ref="E50:T50"/>
    <mergeCell ref="U50:Z50"/>
    <mergeCell ref="A47:D47"/>
    <mergeCell ref="E47:T47"/>
    <mergeCell ref="U47:Z47"/>
    <mergeCell ref="A48:D48"/>
    <mergeCell ref="E48:T48"/>
    <mergeCell ref="U48:Z48"/>
    <mergeCell ref="A45:D45"/>
    <mergeCell ref="E45:T45"/>
    <mergeCell ref="U45:Z45"/>
    <mergeCell ref="A46:D46"/>
    <mergeCell ref="E46:T46"/>
    <mergeCell ref="U46:Z46"/>
    <mergeCell ref="AJ42:AK42"/>
    <mergeCell ref="A43:D43"/>
    <mergeCell ref="E43:T43"/>
    <mergeCell ref="U43:Z43"/>
    <mergeCell ref="A44:D44"/>
    <mergeCell ref="E44:T44"/>
    <mergeCell ref="U44:Z44"/>
    <mergeCell ref="A42:D42"/>
    <mergeCell ref="E42:T42"/>
    <mergeCell ref="U42:Z42"/>
    <mergeCell ref="AB42:AE42"/>
    <mergeCell ref="AF42:AG42"/>
    <mergeCell ref="AH42:AI42"/>
    <mergeCell ref="R41:T41"/>
    <mergeCell ref="U41:Z41"/>
    <mergeCell ref="AB41:AE41"/>
    <mergeCell ref="AF41:AG41"/>
    <mergeCell ref="AH41:AI41"/>
    <mergeCell ref="AJ41:AK41"/>
    <mergeCell ref="A41:D41"/>
    <mergeCell ref="E41:F41"/>
    <mergeCell ref="H41:I41"/>
    <mergeCell ref="J41:K41"/>
    <mergeCell ref="L41:N41"/>
    <mergeCell ref="O41:Q41"/>
    <mergeCell ref="R40:T40"/>
    <mergeCell ref="U40:Z40"/>
    <mergeCell ref="AB40:AE40"/>
    <mergeCell ref="AF40:AG40"/>
    <mergeCell ref="AH40:AI40"/>
    <mergeCell ref="AJ40:AK40"/>
    <mergeCell ref="A40:D40"/>
    <mergeCell ref="E40:F40"/>
    <mergeCell ref="H40:I40"/>
    <mergeCell ref="J40:K40"/>
    <mergeCell ref="L40:N40"/>
    <mergeCell ref="O40:Q40"/>
    <mergeCell ref="R39:T39"/>
    <mergeCell ref="U39:Z39"/>
    <mergeCell ref="AB39:AE39"/>
    <mergeCell ref="AF39:AG39"/>
    <mergeCell ref="AH39:AI39"/>
    <mergeCell ref="AJ39:AK39"/>
    <mergeCell ref="A39:D39"/>
    <mergeCell ref="E39:F39"/>
    <mergeCell ref="H39:I39"/>
    <mergeCell ref="J39:K39"/>
    <mergeCell ref="L39:N39"/>
    <mergeCell ref="O39:Q39"/>
    <mergeCell ref="R38:T38"/>
    <mergeCell ref="U38:Z38"/>
    <mergeCell ref="AB38:AE38"/>
    <mergeCell ref="AF38:AG38"/>
    <mergeCell ref="AH38:AI38"/>
    <mergeCell ref="AJ38:AK38"/>
    <mergeCell ref="A38:D38"/>
    <mergeCell ref="E38:F38"/>
    <mergeCell ref="H38:I38"/>
    <mergeCell ref="J38:K38"/>
    <mergeCell ref="L38:N38"/>
    <mergeCell ref="O38:Q38"/>
    <mergeCell ref="R37:T37"/>
    <mergeCell ref="U37:Z37"/>
    <mergeCell ref="AB37:AE37"/>
    <mergeCell ref="AF37:AG37"/>
    <mergeCell ref="AH37:AI37"/>
    <mergeCell ref="AJ37:AK37"/>
    <mergeCell ref="A37:D37"/>
    <mergeCell ref="E37:F37"/>
    <mergeCell ref="H37:I37"/>
    <mergeCell ref="J37:K37"/>
    <mergeCell ref="L37:N37"/>
    <mergeCell ref="O37:Q37"/>
    <mergeCell ref="R36:T36"/>
    <mergeCell ref="U36:Z36"/>
    <mergeCell ref="AB36:AE36"/>
    <mergeCell ref="AF36:AG36"/>
    <mergeCell ref="AH36:AI36"/>
    <mergeCell ref="AJ36:AK36"/>
    <mergeCell ref="A36:D36"/>
    <mergeCell ref="E36:F36"/>
    <mergeCell ref="H36:I36"/>
    <mergeCell ref="J36:K36"/>
    <mergeCell ref="L36:N36"/>
    <mergeCell ref="O36:Q36"/>
    <mergeCell ref="R35:T35"/>
    <mergeCell ref="U35:Z35"/>
    <mergeCell ref="AB35:AE35"/>
    <mergeCell ref="AF35:AG35"/>
    <mergeCell ref="AH35:AI35"/>
    <mergeCell ref="AJ35:AK35"/>
    <mergeCell ref="A35:D35"/>
    <mergeCell ref="E35:F35"/>
    <mergeCell ref="H35:I35"/>
    <mergeCell ref="J35:K35"/>
    <mergeCell ref="L35:N35"/>
    <mergeCell ref="O35:Q35"/>
    <mergeCell ref="R34:T34"/>
    <mergeCell ref="U34:Z34"/>
    <mergeCell ref="AB34:AE34"/>
    <mergeCell ref="AF34:AG34"/>
    <mergeCell ref="AH34:AI34"/>
    <mergeCell ref="AJ34:AK34"/>
    <mergeCell ref="A34:D34"/>
    <mergeCell ref="E34:F34"/>
    <mergeCell ref="H34:I34"/>
    <mergeCell ref="J34:K34"/>
    <mergeCell ref="L34:N34"/>
    <mergeCell ref="O34:Q34"/>
    <mergeCell ref="R33:T33"/>
    <mergeCell ref="U33:Z33"/>
    <mergeCell ref="AB33:AE33"/>
    <mergeCell ref="AF33:AG33"/>
    <mergeCell ref="AH33:AI33"/>
    <mergeCell ref="AJ33:AK33"/>
    <mergeCell ref="A33:D33"/>
    <mergeCell ref="E33:F33"/>
    <mergeCell ref="H33:I33"/>
    <mergeCell ref="J33:K33"/>
    <mergeCell ref="L33:N33"/>
    <mergeCell ref="O33:Q33"/>
    <mergeCell ref="R32:T32"/>
    <mergeCell ref="U32:Z32"/>
    <mergeCell ref="AB32:AE32"/>
    <mergeCell ref="AF32:AG32"/>
    <mergeCell ref="AH32:AI32"/>
    <mergeCell ref="AJ32:AK32"/>
    <mergeCell ref="A32:D32"/>
    <mergeCell ref="E32:F32"/>
    <mergeCell ref="H32:I32"/>
    <mergeCell ref="J32:K32"/>
    <mergeCell ref="L32:N32"/>
    <mergeCell ref="O32:Q32"/>
    <mergeCell ref="R31:T31"/>
    <mergeCell ref="U31:Z31"/>
    <mergeCell ref="AB31:AE31"/>
    <mergeCell ref="AF31:AG31"/>
    <mergeCell ref="AH31:AI31"/>
    <mergeCell ref="AJ31:AK31"/>
    <mergeCell ref="A31:D31"/>
    <mergeCell ref="E31:F31"/>
    <mergeCell ref="H31:I31"/>
    <mergeCell ref="J31:K31"/>
    <mergeCell ref="L31:N31"/>
    <mergeCell ref="O31:Q31"/>
    <mergeCell ref="R30:T30"/>
    <mergeCell ref="U30:Z30"/>
    <mergeCell ref="AB30:AE30"/>
    <mergeCell ref="AF30:AG30"/>
    <mergeCell ref="AH30:AI30"/>
    <mergeCell ref="AJ30:AK30"/>
    <mergeCell ref="A30:D30"/>
    <mergeCell ref="E30:F30"/>
    <mergeCell ref="H30:I30"/>
    <mergeCell ref="J30:K30"/>
    <mergeCell ref="L30:N30"/>
    <mergeCell ref="O30:Q30"/>
    <mergeCell ref="R29:T29"/>
    <mergeCell ref="U29:Z29"/>
    <mergeCell ref="AB29:AE29"/>
    <mergeCell ref="AF29:AG29"/>
    <mergeCell ref="AH29:AI29"/>
    <mergeCell ref="AJ29:AK29"/>
    <mergeCell ref="A29:D29"/>
    <mergeCell ref="E29:F29"/>
    <mergeCell ref="H29:I29"/>
    <mergeCell ref="J29:K29"/>
    <mergeCell ref="L29:N29"/>
    <mergeCell ref="O29:Q29"/>
    <mergeCell ref="R28:T28"/>
    <mergeCell ref="U28:Z28"/>
    <mergeCell ref="AB28:AE28"/>
    <mergeCell ref="AF28:AG28"/>
    <mergeCell ref="AH28:AI28"/>
    <mergeCell ref="AJ28:AK28"/>
    <mergeCell ref="A28:D28"/>
    <mergeCell ref="E28:F28"/>
    <mergeCell ref="H28:I28"/>
    <mergeCell ref="J28:K28"/>
    <mergeCell ref="L28:N28"/>
    <mergeCell ref="O28:Q28"/>
    <mergeCell ref="R27:T27"/>
    <mergeCell ref="U27:Z27"/>
    <mergeCell ref="AB27:AE27"/>
    <mergeCell ref="AF27:AG27"/>
    <mergeCell ref="AH27:AI27"/>
    <mergeCell ref="AJ27:AK27"/>
    <mergeCell ref="A27:D27"/>
    <mergeCell ref="E27:F27"/>
    <mergeCell ref="H27:I27"/>
    <mergeCell ref="J27:K27"/>
    <mergeCell ref="L27:N27"/>
    <mergeCell ref="O27:Q27"/>
    <mergeCell ref="R26:T26"/>
    <mergeCell ref="U26:Z26"/>
    <mergeCell ref="AB26:AE26"/>
    <mergeCell ref="AF26:AG26"/>
    <mergeCell ref="AH26:AI26"/>
    <mergeCell ref="AJ26:AK26"/>
    <mergeCell ref="A26:D26"/>
    <mergeCell ref="E26:F26"/>
    <mergeCell ref="H26:I26"/>
    <mergeCell ref="J26:K26"/>
    <mergeCell ref="L26:N26"/>
    <mergeCell ref="O26:Q26"/>
    <mergeCell ref="R25:T25"/>
    <mergeCell ref="U25:Z25"/>
    <mergeCell ref="AB25:AE25"/>
    <mergeCell ref="AF25:AG25"/>
    <mergeCell ref="AH25:AI25"/>
    <mergeCell ref="AJ25:AK25"/>
    <mergeCell ref="A25:D25"/>
    <mergeCell ref="E25:F25"/>
    <mergeCell ref="H25:I25"/>
    <mergeCell ref="J25:K25"/>
    <mergeCell ref="L25:N25"/>
    <mergeCell ref="O25:Q25"/>
    <mergeCell ref="R24:T24"/>
    <mergeCell ref="U24:Z24"/>
    <mergeCell ref="AB24:AE24"/>
    <mergeCell ref="AF24:AG24"/>
    <mergeCell ref="AH24:AI24"/>
    <mergeCell ref="AJ24:AK24"/>
    <mergeCell ref="A24:D24"/>
    <mergeCell ref="E24:F24"/>
    <mergeCell ref="H24:I24"/>
    <mergeCell ref="J24:K24"/>
    <mergeCell ref="L24:N24"/>
    <mergeCell ref="O24:Q24"/>
    <mergeCell ref="R23:T23"/>
    <mergeCell ref="U23:Z23"/>
    <mergeCell ref="AB23:AE23"/>
    <mergeCell ref="AF23:AG23"/>
    <mergeCell ref="AH23:AI23"/>
    <mergeCell ref="AJ23:AK23"/>
    <mergeCell ref="A23:D23"/>
    <mergeCell ref="E23:F23"/>
    <mergeCell ref="H23:I23"/>
    <mergeCell ref="J23:K23"/>
    <mergeCell ref="L23:N23"/>
    <mergeCell ref="O23:Q23"/>
    <mergeCell ref="AF22:AG22"/>
    <mergeCell ref="AH22:AI22"/>
    <mergeCell ref="AJ22:AK22"/>
    <mergeCell ref="A22:D22"/>
    <mergeCell ref="E22:F22"/>
    <mergeCell ref="H22:I22"/>
    <mergeCell ref="J22:K22"/>
    <mergeCell ref="L22:N22"/>
    <mergeCell ref="O22:Q22"/>
    <mergeCell ref="A21:D21"/>
    <mergeCell ref="E21:F21"/>
    <mergeCell ref="H21:I21"/>
    <mergeCell ref="J21:K21"/>
    <mergeCell ref="L21:N21"/>
    <mergeCell ref="O21:Q21"/>
    <mergeCell ref="R22:T22"/>
    <mergeCell ref="U22:Z22"/>
    <mergeCell ref="AB22:AE22"/>
    <mergeCell ref="AB20:AE20"/>
    <mergeCell ref="AF20:AG20"/>
    <mergeCell ref="AH20:AI20"/>
    <mergeCell ref="AJ20:AK20"/>
    <mergeCell ref="AB19:AE19"/>
    <mergeCell ref="AF19:AG19"/>
    <mergeCell ref="AH19:AI19"/>
    <mergeCell ref="AJ19:AK19"/>
    <mergeCell ref="R21:T21"/>
    <mergeCell ref="U21:Z21"/>
    <mergeCell ref="AB21:AE21"/>
    <mergeCell ref="AF21:AG21"/>
    <mergeCell ref="AH21:AI21"/>
    <mergeCell ref="AJ21:AK21"/>
    <mergeCell ref="A20:D20"/>
    <mergeCell ref="E20:F20"/>
    <mergeCell ref="H20:I20"/>
    <mergeCell ref="J20:K20"/>
    <mergeCell ref="L20:N20"/>
    <mergeCell ref="O20:Q20"/>
    <mergeCell ref="A18:Z18"/>
    <mergeCell ref="A19:D19"/>
    <mergeCell ref="E19:F19"/>
    <mergeCell ref="H19:I19"/>
    <mergeCell ref="J19:K19"/>
    <mergeCell ref="L19:N19"/>
    <mergeCell ref="O19:Q19"/>
    <mergeCell ref="R19:T19"/>
    <mergeCell ref="U19:Z19"/>
    <mergeCell ref="R20:T20"/>
    <mergeCell ref="U20:Z20"/>
    <mergeCell ref="A16:C16"/>
    <mergeCell ref="D16:E16"/>
    <mergeCell ref="G16:L16"/>
    <mergeCell ref="M16:O16"/>
    <mergeCell ref="Q16:V16"/>
    <mergeCell ref="W16:Y16"/>
    <mergeCell ref="S14:T14"/>
    <mergeCell ref="W14:X14"/>
    <mergeCell ref="Y14:Z14"/>
    <mergeCell ref="A15:C15"/>
    <mergeCell ref="D15:E15"/>
    <mergeCell ref="G15:L15"/>
    <mergeCell ref="M15:N15"/>
    <mergeCell ref="O15:P15"/>
    <mergeCell ref="Q15:V15"/>
    <mergeCell ref="W15:X15"/>
    <mergeCell ref="Y13:Z13"/>
    <mergeCell ref="A14:B14"/>
    <mergeCell ref="D14:E14"/>
    <mergeCell ref="G14:H14"/>
    <mergeCell ref="I14:J14"/>
    <mergeCell ref="M14:N14"/>
    <mergeCell ref="O14:P14"/>
    <mergeCell ref="Q14:R14"/>
    <mergeCell ref="Y15:Z15"/>
    <mergeCell ref="A13:B13"/>
    <mergeCell ref="D13:E13"/>
    <mergeCell ref="G13:H13"/>
    <mergeCell ref="I13:J13"/>
    <mergeCell ref="M13:N13"/>
    <mergeCell ref="O13:P13"/>
    <mergeCell ref="Q13:R13"/>
    <mergeCell ref="S13:T13"/>
    <mergeCell ref="W13:X13"/>
    <mergeCell ref="Y11:Z11"/>
    <mergeCell ref="A12:B12"/>
    <mergeCell ref="D12:E12"/>
    <mergeCell ref="G12:H12"/>
    <mergeCell ref="I12:J12"/>
    <mergeCell ref="M12:N12"/>
    <mergeCell ref="O12:P12"/>
    <mergeCell ref="Q12:R12"/>
    <mergeCell ref="S12:T12"/>
    <mergeCell ref="W12:X12"/>
    <mergeCell ref="Y12:Z12"/>
    <mergeCell ref="A11:B11"/>
    <mergeCell ref="D11:E11"/>
    <mergeCell ref="G11:H11"/>
    <mergeCell ref="I11:J11"/>
    <mergeCell ref="M11:N11"/>
    <mergeCell ref="O11:P11"/>
    <mergeCell ref="Q11:R11"/>
    <mergeCell ref="S11:T11"/>
    <mergeCell ref="W11:X11"/>
    <mergeCell ref="Y9:Z9"/>
    <mergeCell ref="A10:B10"/>
    <mergeCell ref="D10:E10"/>
    <mergeCell ref="G10:H10"/>
    <mergeCell ref="I10:J10"/>
    <mergeCell ref="M10:N10"/>
    <mergeCell ref="O10:P10"/>
    <mergeCell ref="Q10:R10"/>
    <mergeCell ref="S10:T10"/>
    <mergeCell ref="W10:X10"/>
    <mergeCell ref="Y10:Z10"/>
    <mergeCell ref="A9:B9"/>
    <mergeCell ref="D9:E9"/>
    <mergeCell ref="G9:H9"/>
    <mergeCell ref="I9:J9"/>
    <mergeCell ref="M9:N9"/>
    <mergeCell ref="O9:P9"/>
    <mergeCell ref="Q9:R9"/>
    <mergeCell ref="S9:T9"/>
    <mergeCell ref="W9:X9"/>
    <mergeCell ref="Y7:Z7"/>
    <mergeCell ref="A8:B8"/>
    <mergeCell ref="D8:E8"/>
    <mergeCell ref="G8:H8"/>
    <mergeCell ref="I8:J8"/>
    <mergeCell ref="M8:N8"/>
    <mergeCell ref="O8:P8"/>
    <mergeCell ref="Q8:R8"/>
    <mergeCell ref="S8:T8"/>
    <mergeCell ref="W8:X8"/>
    <mergeCell ref="Y8:Z8"/>
    <mergeCell ref="A7:B7"/>
    <mergeCell ref="D7:E7"/>
    <mergeCell ref="G7:H7"/>
    <mergeCell ref="I7:J7"/>
    <mergeCell ref="M7:N7"/>
    <mergeCell ref="O7:P7"/>
    <mergeCell ref="Q7:R7"/>
    <mergeCell ref="S7:T7"/>
    <mergeCell ref="W7:X7"/>
    <mergeCell ref="AK4:AL4"/>
    <mergeCell ref="A5:B5"/>
    <mergeCell ref="C5:Z5"/>
    <mergeCell ref="A6:B6"/>
    <mergeCell ref="D6:E6"/>
    <mergeCell ref="G6:H6"/>
    <mergeCell ref="I6:J6"/>
    <mergeCell ref="M6:N6"/>
    <mergeCell ref="O6:P6"/>
    <mergeCell ref="Q6:R6"/>
    <mergeCell ref="A4:B4"/>
    <mergeCell ref="U4:V4"/>
    <mergeCell ref="W4:X4"/>
    <mergeCell ref="Y4:Z4"/>
    <mergeCell ref="AB4:AC4"/>
    <mergeCell ref="AG4:AH4"/>
    <mergeCell ref="S6:T6"/>
    <mergeCell ref="W6:X6"/>
    <mergeCell ref="Y6:Z6"/>
    <mergeCell ref="A1:Z2"/>
    <mergeCell ref="AB1:AE1"/>
    <mergeCell ref="AG1:AI1"/>
    <mergeCell ref="AK1:AM1"/>
    <mergeCell ref="A3:B3"/>
    <mergeCell ref="C3:G3"/>
    <mergeCell ref="U3:V3"/>
    <mergeCell ref="X3:Y3"/>
    <mergeCell ref="AB3:AC3"/>
    <mergeCell ref="AK3:AL3"/>
  </mergeCells>
  <phoneticPr fontId="4" type="noConversion"/>
  <printOptions horizontalCentered="1"/>
  <pageMargins left="0.23622047244094491" right="0.15748031496062992" top="0.31496062992125984" bottom="0.31496062992125984" header="0.19685039370078741" footer="0.19685039370078741"/>
  <pageSetup paperSize="9" scale="65" orientation="portrait" r:id="rId1"/>
  <rowBreaks count="1" manualBreakCount="1">
    <brk id="81" max="2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23</vt:i4>
      </vt:variant>
      <vt:variant>
        <vt:lpstr>具名範圍</vt:lpstr>
      </vt:variant>
      <vt:variant>
        <vt:i4>23</vt:i4>
      </vt:variant>
    </vt:vector>
  </HeadingPairs>
  <TitlesOfParts>
    <vt:vector size="46" baseType="lpstr">
      <vt:lpstr>10(4)</vt:lpstr>
      <vt:lpstr>10(5)</vt:lpstr>
      <vt:lpstr>10(6)</vt:lpstr>
      <vt:lpstr>10(7)</vt:lpstr>
      <vt:lpstr>10(8)</vt:lpstr>
      <vt:lpstr>10(9)</vt:lpstr>
      <vt:lpstr>10(10)</vt:lpstr>
      <vt:lpstr>10(11)</vt:lpstr>
      <vt:lpstr>10(12)</vt:lpstr>
      <vt:lpstr>10(14)</vt:lpstr>
      <vt:lpstr>10(15)</vt:lpstr>
      <vt:lpstr>10(16)</vt:lpstr>
      <vt:lpstr>10(17)</vt:lpstr>
      <vt:lpstr>10(18)</vt:lpstr>
      <vt:lpstr>10(25)</vt:lpstr>
      <vt:lpstr>10(26)</vt:lpstr>
      <vt:lpstr>10(27)</vt:lpstr>
      <vt:lpstr>10(28)</vt:lpstr>
      <vt:lpstr>10(29)</vt:lpstr>
      <vt:lpstr>10(30)</vt:lpstr>
      <vt:lpstr>11(1)</vt:lpstr>
      <vt:lpstr>11(2)</vt:lpstr>
      <vt:lpstr>11(4)</vt:lpstr>
      <vt:lpstr>'10(10)'!Print_Area</vt:lpstr>
      <vt:lpstr>'10(11)'!Print_Area</vt:lpstr>
      <vt:lpstr>'10(12)'!Print_Area</vt:lpstr>
      <vt:lpstr>'10(14)'!Print_Area</vt:lpstr>
      <vt:lpstr>'10(15)'!Print_Area</vt:lpstr>
      <vt:lpstr>'10(16)'!Print_Area</vt:lpstr>
      <vt:lpstr>'10(17)'!Print_Area</vt:lpstr>
      <vt:lpstr>'10(18)'!Print_Area</vt:lpstr>
      <vt:lpstr>'10(25)'!Print_Area</vt:lpstr>
      <vt:lpstr>'10(26)'!Print_Area</vt:lpstr>
      <vt:lpstr>'10(27)'!Print_Area</vt:lpstr>
      <vt:lpstr>'10(28)'!Print_Area</vt:lpstr>
      <vt:lpstr>'10(29)'!Print_Area</vt:lpstr>
      <vt:lpstr>'10(30)'!Print_Area</vt:lpstr>
      <vt:lpstr>'10(4)'!Print_Area</vt:lpstr>
      <vt:lpstr>'10(5)'!Print_Area</vt:lpstr>
      <vt:lpstr>'10(6)'!Print_Area</vt:lpstr>
      <vt:lpstr>'10(7)'!Print_Area</vt:lpstr>
      <vt:lpstr>'10(8)'!Print_Area</vt:lpstr>
      <vt:lpstr>'10(9)'!Print_Area</vt:lpstr>
      <vt:lpstr>'11(1)'!Print_Area</vt:lpstr>
      <vt:lpstr>'11(2)'!Print_Area</vt:lpstr>
      <vt:lpstr>'11(4)'!Print_Area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俊融 龔</dc:creator>
  <cp:lastModifiedBy>Wendy Huang</cp:lastModifiedBy>
  <cp:lastPrinted>2024-11-05T08:36:39Z</cp:lastPrinted>
  <dcterms:created xsi:type="dcterms:W3CDTF">2024-08-09T07:48:30Z</dcterms:created>
  <dcterms:modified xsi:type="dcterms:W3CDTF">2024-11-12T06:07:15Z</dcterms:modified>
</cp:coreProperties>
</file>