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O:\Rod Licence report and stats\Rod Licence Sales\Licence Sales Reports\2019-20\February 2020\"/>
    </mc:Choice>
  </mc:AlternateContent>
  <bookViews>
    <workbookView xWindow="0" yWindow="0" windowWidth="19204" windowHeight="7340"/>
  </bookViews>
  <sheets>
    <sheet name="Overview" sheetId="2" r:id="rId1"/>
    <sheet name="Additional Income" sheetId="25" r:id="rId2"/>
    <sheet name="200229" sheetId="27" r:id="rId3"/>
    <sheet name="200131" sheetId="26" r:id="rId4"/>
    <sheet name="191231" sheetId="24" r:id="rId5"/>
    <sheet name="191130" sheetId="23" r:id="rId6"/>
    <sheet name="191031" sheetId="22" r:id="rId7"/>
    <sheet name="190930" sheetId="21" r:id="rId8"/>
    <sheet name="190831" sheetId="20" r:id="rId9"/>
    <sheet name="190731" sheetId="19" r:id="rId10"/>
    <sheet name="190630" sheetId="18" r:id="rId11"/>
    <sheet name="190531" sheetId="17" r:id="rId12"/>
    <sheet name="190430" sheetId="16" r:id="rId13"/>
    <sheet name="190331" sheetId="15" r:id="rId14"/>
    <sheet name="190228" sheetId="14" r:id="rId15"/>
    <sheet name="190131" sheetId="13" r:id="rId16"/>
    <sheet name="Master" sheetId="4" r:id="rId1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5" l="1"/>
  <c r="B3" i="25"/>
  <c r="V29" i="27" l="1"/>
  <c r="Q29" i="27"/>
  <c r="N29" i="27"/>
  <c r="J29" i="27"/>
  <c r="I29" i="27"/>
  <c r="E29" i="27"/>
  <c r="D29" i="27"/>
  <c r="AA28" i="27"/>
  <c r="AA29" i="27" s="1"/>
  <c r="Z28" i="27"/>
  <c r="Z29" i="27" s="1"/>
  <c r="Y28" i="27"/>
  <c r="Y29" i="27" s="1"/>
  <c r="X28" i="27"/>
  <c r="X29" i="27" s="1"/>
  <c r="W28" i="27"/>
  <c r="W29" i="27" s="1"/>
  <c r="V28" i="27"/>
  <c r="U28" i="27"/>
  <c r="U29" i="27" s="1"/>
  <c r="T28" i="27"/>
  <c r="T29" i="27" s="1"/>
  <c r="S28" i="27"/>
  <c r="S29" i="27" s="1"/>
  <c r="R28" i="27"/>
  <c r="R29" i="27" s="1"/>
  <c r="Q28" i="27"/>
  <c r="P28" i="27"/>
  <c r="P29" i="27" s="1"/>
  <c r="O28" i="27"/>
  <c r="O29" i="27" s="1"/>
  <c r="N28" i="27"/>
  <c r="M28" i="27"/>
  <c r="M29" i="27" s="1"/>
  <c r="L28" i="27"/>
  <c r="L29" i="27" s="1"/>
  <c r="K28" i="27"/>
  <c r="K29" i="27" s="1"/>
  <c r="J28" i="27"/>
  <c r="I28" i="27"/>
  <c r="H28" i="27"/>
  <c r="H29" i="27" s="1"/>
  <c r="G28" i="27"/>
  <c r="G29" i="27" s="1"/>
  <c r="F28" i="27"/>
  <c r="F29" i="27" s="1"/>
  <c r="E28" i="27"/>
  <c r="D28" i="27"/>
  <c r="C28" i="27"/>
  <c r="C29" i="27" s="1"/>
  <c r="B28" i="27"/>
  <c r="B29" i="27" s="1"/>
  <c r="AC26" i="27"/>
  <c r="AB26" i="27"/>
  <c r="AC25" i="27"/>
  <c r="AB25" i="27"/>
  <c r="AC24" i="27"/>
  <c r="AB24" i="27"/>
  <c r="Y21" i="27"/>
  <c r="V21" i="27"/>
  <c r="V32" i="27" s="1"/>
  <c r="S21" i="27"/>
  <c r="Q21" i="27"/>
  <c r="Q32" i="27" s="1"/>
  <c r="K21" i="27"/>
  <c r="J21" i="27"/>
  <c r="I21" i="27"/>
  <c r="G21" i="27"/>
  <c r="G32" i="27" s="1"/>
  <c r="F21" i="27"/>
  <c r="E21" i="27"/>
  <c r="E32" i="27" s="1"/>
  <c r="AA20" i="27"/>
  <c r="AA31" i="27" s="1"/>
  <c r="Z20" i="27"/>
  <c r="Z31" i="27" s="1"/>
  <c r="Y20" i="27"/>
  <c r="Y31" i="27" s="1"/>
  <c r="X20" i="27"/>
  <c r="X21" i="27" s="1"/>
  <c r="W20" i="27"/>
  <c r="W31" i="27" s="1"/>
  <c r="V20" i="27"/>
  <c r="V31" i="27" s="1"/>
  <c r="U20" i="27"/>
  <c r="U31" i="27" s="1"/>
  <c r="T20" i="27"/>
  <c r="T21" i="27" s="1"/>
  <c r="S20" i="27"/>
  <c r="S31" i="27" s="1"/>
  <c r="R20" i="27"/>
  <c r="Q20" i="27"/>
  <c r="Q31" i="27" s="1"/>
  <c r="P20" i="27"/>
  <c r="P21" i="27" s="1"/>
  <c r="O20" i="27"/>
  <c r="O31" i="27" s="1"/>
  <c r="N20" i="27"/>
  <c r="N31" i="27" s="1"/>
  <c r="M20" i="27"/>
  <c r="M31" i="27" s="1"/>
  <c r="L20" i="27"/>
  <c r="L21" i="27" s="1"/>
  <c r="K20" i="27"/>
  <c r="J20" i="27"/>
  <c r="J31" i="27" s="1"/>
  <c r="I20" i="27"/>
  <c r="I31" i="27" s="1"/>
  <c r="H20" i="27"/>
  <c r="H21" i="27" s="1"/>
  <c r="G20" i="27"/>
  <c r="G31" i="27" s="1"/>
  <c r="F20" i="27"/>
  <c r="F31" i="27" s="1"/>
  <c r="E20" i="27"/>
  <c r="E31" i="27" s="1"/>
  <c r="D20" i="27"/>
  <c r="D21" i="27" s="1"/>
  <c r="C20" i="27"/>
  <c r="C31" i="27" s="1"/>
  <c r="B20" i="27"/>
  <c r="AC18" i="27"/>
  <c r="AB18" i="27"/>
  <c r="AC17" i="27"/>
  <c r="AB17" i="27"/>
  <c r="AC16" i="27"/>
  <c r="AB16" i="27"/>
  <c r="AC15" i="27"/>
  <c r="AB15" i="27"/>
  <c r="AC14" i="27"/>
  <c r="AB14" i="27"/>
  <c r="AC13" i="27"/>
  <c r="AB13" i="27"/>
  <c r="AC12" i="27"/>
  <c r="AB12" i="27"/>
  <c r="AC11" i="27"/>
  <c r="AB11" i="27"/>
  <c r="AC10" i="27"/>
  <c r="AB10" i="27"/>
  <c r="AC9" i="27"/>
  <c r="AB9" i="27"/>
  <c r="AC8" i="27"/>
  <c r="AB8" i="27"/>
  <c r="AC7" i="27"/>
  <c r="AB7" i="27"/>
  <c r="AC6" i="27"/>
  <c r="AB6" i="27"/>
  <c r="AC5" i="27"/>
  <c r="AB5" i="27"/>
  <c r="AC4" i="27"/>
  <c r="AB4" i="27"/>
  <c r="R31" i="27" l="1"/>
  <c r="P32" i="27"/>
  <c r="X32" i="27"/>
  <c r="Y32" i="27"/>
  <c r="L32" i="27"/>
  <c r="H32" i="27"/>
  <c r="K31" i="27"/>
  <c r="I32" i="27"/>
  <c r="J32" i="27"/>
  <c r="F32" i="27"/>
  <c r="D32" i="27"/>
  <c r="AC29" i="27"/>
  <c r="B31" i="27"/>
  <c r="AB28" i="27"/>
  <c r="AB29" i="27"/>
  <c r="T32" i="27"/>
  <c r="AA21" i="27"/>
  <c r="Z21" i="27"/>
  <c r="Z32" i="27" s="1"/>
  <c r="R21" i="27"/>
  <c r="R32" i="27" s="1"/>
  <c r="N21" i="27"/>
  <c r="N32" i="27" s="1"/>
  <c r="O21" i="27"/>
  <c r="W21" i="27"/>
  <c r="W32" i="27" s="1"/>
  <c r="M21" i="27"/>
  <c r="M32" i="27" s="1"/>
  <c r="AC21" i="27"/>
  <c r="C21" i="27"/>
  <c r="B21" i="27"/>
  <c r="U21" i="27"/>
  <c r="U32" i="27" s="1"/>
  <c r="C32" i="27"/>
  <c r="S32" i="27"/>
  <c r="O32" i="27"/>
  <c r="K32" i="27"/>
  <c r="AA32" i="27"/>
  <c r="AB20" i="27"/>
  <c r="D31" i="27"/>
  <c r="H31" i="27"/>
  <c r="L31" i="27"/>
  <c r="P31" i="27"/>
  <c r="T31" i="27"/>
  <c r="X31" i="27"/>
  <c r="B32" i="27"/>
  <c r="B29" i="26"/>
  <c r="AA28" i="26"/>
  <c r="AA29" i="26" s="1"/>
  <c r="Z28" i="26"/>
  <c r="Z29" i="26" s="1"/>
  <c r="Y28" i="26"/>
  <c r="Y29" i="26" s="1"/>
  <c r="X28" i="26"/>
  <c r="X29" i="26" s="1"/>
  <c r="W28" i="26"/>
  <c r="W29" i="26" s="1"/>
  <c r="V28" i="26"/>
  <c r="V29" i="26" s="1"/>
  <c r="U28" i="26"/>
  <c r="U29" i="26" s="1"/>
  <c r="T28" i="26"/>
  <c r="T29" i="26" s="1"/>
  <c r="S28" i="26"/>
  <c r="S29" i="26" s="1"/>
  <c r="R28" i="26"/>
  <c r="R29" i="26" s="1"/>
  <c r="Q28" i="26"/>
  <c r="Q29" i="26" s="1"/>
  <c r="P28" i="26"/>
  <c r="P29" i="26" s="1"/>
  <c r="O28" i="26"/>
  <c r="O29" i="26" s="1"/>
  <c r="N28" i="26"/>
  <c r="N29" i="26" s="1"/>
  <c r="M28" i="26"/>
  <c r="M29" i="26" s="1"/>
  <c r="L28" i="26"/>
  <c r="L29" i="26" s="1"/>
  <c r="K28" i="26"/>
  <c r="K29" i="26" s="1"/>
  <c r="J28" i="26"/>
  <c r="J29" i="26" s="1"/>
  <c r="I28" i="26"/>
  <c r="I29" i="26" s="1"/>
  <c r="H28" i="26"/>
  <c r="H29" i="26" s="1"/>
  <c r="G28" i="26"/>
  <c r="G29" i="26" s="1"/>
  <c r="F28" i="26"/>
  <c r="F29" i="26" s="1"/>
  <c r="E28" i="26"/>
  <c r="E29" i="26" s="1"/>
  <c r="D28" i="26"/>
  <c r="D29" i="26" s="1"/>
  <c r="C28" i="26"/>
  <c r="C29" i="26" s="1"/>
  <c r="B28" i="26"/>
  <c r="AC26" i="26"/>
  <c r="AB26" i="26"/>
  <c r="AC25" i="26"/>
  <c r="AB25" i="26"/>
  <c r="AC24" i="26"/>
  <c r="AB24" i="26"/>
  <c r="AB28" i="26" s="1"/>
  <c r="AA21" i="26"/>
  <c r="AA32" i="26" s="1"/>
  <c r="AA20" i="26"/>
  <c r="Z20" i="26"/>
  <c r="Z31" i="26" s="1"/>
  <c r="Y20" i="26"/>
  <c r="Y31" i="26" s="1"/>
  <c r="X20" i="26"/>
  <c r="X21" i="26" s="1"/>
  <c r="W20" i="26"/>
  <c r="V20" i="26"/>
  <c r="V31" i="26" s="1"/>
  <c r="U20" i="26"/>
  <c r="U31" i="26" s="1"/>
  <c r="T20" i="26"/>
  <c r="T21" i="26" s="1"/>
  <c r="S20" i="26"/>
  <c r="R20" i="26"/>
  <c r="R31" i="26" s="1"/>
  <c r="Q20" i="26"/>
  <c r="Q31" i="26" s="1"/>
  <c r="P20" i="26"/>
  <c r="P21" i="26" s="1"/>
  <c r="O20" i="26"/>
  <c r="N20" i="26"/>
  <c r="N31" i="26" s="1"/>
  <c r="M20" i="26"/>
  <c r="M31" i="26" s="1"/>
  <c r="L20" i="26"/>
  <c r="L21" i="26" s="1"/>
  <c r="K20" i="26"/>
  <c r="J20" i="26"/>
  <c r="J31" i="26" s="1"/>
  <c r="I20" i="26"/>
  <c r="I31" i="26" s="1"/>
  <c r="H20" i="26"/>
  <c r="H21" i="26" s="1"/>
  <c r="G20" i="26"/>
  <c r="F20" i="26"/>
  <c r="F31" i="26" s="1"/>
  <c r="E20" i="26"/>
  <c r="E31" i="26" s="1"/>
  <c r="D20" i="26"/>
  <c r="D21" i="26" s="1"/>
  <c r="C20" i="26"/>
  <c r="B20" i="26"/>
  <c r="B31" i="26" s="1"/>
  <c r="AC18" i="26"/>
  <c r="AB18" i="26"/>
  <c r="AC17" i="26"/>
  <c r="AB17" i="26"/>
  <c r="AC16" i="26"/>
  <c r="AB16" i="26"/>
  <c r="AC15" i="26"/>
  <c r="AB15" i="26"/>
  <c r="AC14" i="26"/>
  <c r="AB14" i="26"/>
  <c r="AC13" i="26"/>
  <c r="AB13" i="26"/>
  <c r="AC12" i="26"/>
  <c r="AB12" i="26"/>
  <c r="AC11" i="26"/>
  <c r="AB11" i="26"/>
  <c r="AC10" i="26"/>
  <c r="AB10" i="26"/>
  <c r="AC9" i="26"/>
  <c r="AB9" i="26"/>
  <c r="AC8" i="26"/>
  <c r="AB8" i="26"/>
  <c r="AC7" i="26"/>
  <c r="AB7" i="26"/>
  <c r="AC6" i="26"/>
  <c r="AB6" i="26"/>
  <c r="AC5" i="26"/>
  <c r="AB5" i="26"/>
  <c r="AC4" i="26"/>
  <c r="AB4" i="26"/>
  <c r="AC32" i="27" l="1"/>
  <c r="AB31" i="27"/>
  <c r="AB21" i="27"/>
  <c r="AB32" i="27" s="1"/>
  <c r="L32" i="26"/>
  <c r="D32" i="26"/>
  <c r="T32" i="26"/>
  <c r="AC29" i="26"/>
  <c r="C31" i="26"/>
  <c r="G31" i="26"/>
  <c r="K31" i="26"/>
  <c r="O31" i="26"/>
  <c r="S31" i="26"/>
  <c r="W31" i="26"/>
  <c r="AA31" i="26"/>
  <c r="H32" i="26"/>
  <c r="P32" i="26"/>
  <c r="X32" i="26"/>
  <c r="AC21" i="26"/>
  <c r="Y21" i="26"/>
  <c r="Y32" i="26" s="1"/>
  <c r="I21" i="26"/>
  <c r="I32" i="26" s="1"/>
  <c r="Q21" i="26"/>
  <c r="Q32" i="26" s="1"/>
  <c r="C21" i="26"/>
  <c r="C32" i="26" s="1"/>
  <c r="K21" i="26"/>
  <c r="K32" i="26" s="1"/>
  <c r="S21" i="26"/>
  <c r="S32" i="26" s="1"/>
  <c r="E21" i="26"/>
  <c r="E32" i="26" s="1"/>
  <c r="M21" i="26"/>
  <c r="M32" i="26" s="1"/>
  <c r="U21" i="26"/>
  <c r="U32" i="26" s="1"/>
  <c r="G21" i="26"/>
  <c r="G32" i="26" s="1"/>
  <c r="O21" i="26"/>
  <c r="O32" i="26" s="1"/>
  <c r="W21" i="26"/>
  <c r="W32" i="26" s="1"/>
  <c r="AC32" i="26"/>
  <c r="AB29" i="26"/>
  <c r="B21" i="26"/>
  <c r="F21" i="26"/>
  <c r="F32" i="26" s="1"/>
  <c r="J21" i="26"/>
  <c r="J32" i="26" s="1"/>
  <c r="N21" i="26"/>
  <c r="N32" i="26" s="1"/>
  <c r="R21" i="26"/>
  <c r="R32" i="26" s="1"/>
  <c r="V21" i="26"/>
  <c r="V32" i="26" s="1"/>
  <c r="Z21" i="26"/>
  <c r="Z32" i="26" s="1"/>
  <c r="AB20" i="26"/>
  <c r="AB31" i="26" s="1"/>
  <c r="D31" i="26"/>
  <c r="H31" i="26"/>
  <c r="L31" i="26"/>
  <c r="P31" i="26"/>
  <c r="T31" i="26"/>
  <c r="X31" i="26"/>
  <c r="B7" i="25"/>
  <c r="AB21" i="26" l="1"/>
  <c r="AB32" i="26" s="1"/>
  <c r="B32" i="26"/>
  <c r="W29" i="24"/>
  <c r="S29" i="24"/>
  <c r="Q29" i="24"/>
  <c r="O29" i="24"/>
  <c r="N29" i="24"/>
  <c r="M29" i="24"/>
  <c r="K29" i="24"/>
  <c r="E29" i="24"/>
  <c r="B29" i="24"/>
  <c r="AA28" i="24"/>
  <c r="AA29" i="24" s="1"/>
  <c r="Z28" i="24"/>
  <c r="Z29" i="24" s="1"/>
  <c r="Y28" i="24"/>
  <c r="Y29" i="24" s="1"/>
  <c r="X28" i="24"/>
  <c r="X29" i="24" s="1"/>
  <c r="W28" i="24"/>
  <c r="V28" i="24"/>
  <c r="V29" i="24" s="1"/>
  <c r="U28" i="24"/>
  <c r="U29" i="24" s="1"/>
  <c r="T28" i="24"/>
  <c r="T29" i="24" s="1"/>
  <c r="S28" i="24"/>
  <c r="R28" i="24"/>
  <c r="R29" i="24" s="1"/>
  <c r="Q28" i="24"/>
  <c r="P28" i="24"/>
  <c r="P29" i="24" s="1"/>
  <c r="O28" i="24"/>
  <c r="N28" i="24"/>
  <c r="M28" i="24"/>
  <c r="L28" i="24"/>
  <c r="L29" i="24" s="1"/>
  <c r="K28" i="24"/>
  <c r="J28" i="24"/>
  <c r="J29" i="24" s="1"/>
  <c r="I28" i="24"/>
  <c r="I29" i="24" s="1"/>
  <c r="H28" i="24"/>
  <c r="H29" i="24" s="1"/>
  <c r="G28" i="24"/>
  <c r="G29" i="24" s="1"/>
  <c r="F28" i="24"/>
  <c r="F29" i="24" s="1"/>
  <c r="E28" i="24"/>
  <c r="D28" i="24"/>
  <c r="D29" i="24" s="1"/>
  <c r="C28" i="24"/>
  <c r="C29" i="24" s="1"/>
  <c r="B28" i="24"/>
  <c r="AC26" i="24"/>
  <c r="AB26" i="24"/>
  <c r="AC25" i="24"/>
  <c r="AB25" i="24"/>
  <c r="AC24" i="24"/>
  <c r="AB24" i="24"/>
  <c r="S21" i="24"/>
  <c r="N21" i="24"/>
  <c r="L21" i="24"/>
  <c r="K21" i="24"/>
  <c r="K32" i="24" s="1"/>
  <c r="G21" i="24"/>
  <c r="B21" i="24"/>
  <c r="AA20" i="24"/>
  <c r="Z20" i="24"/>
  <c r="Z31" i="24" s="1"/>
  <c r="Y20" i="24"/>
  <c r="Y21" i="24" s="1"/>
  <c r="X20" i="24"/>
  <c r="W20" i="24"/>
  <c r="W31" i="24" s="1"/>
  <c r="V20" i="24"/>
  <c r="U20" i="24"/>
  <c r="U21" i="24" s="1"/>
  <c r="T20" i="24"/>
  <c r="T31" i="24" s="1"/>
  <c r="S20" i="24"/>
  <c r="S31" i="24" s="1"/>
  <c r="R20" i="24"/>
  <c r="R31" i="24" s="1"/>
  <c r="Q20" i="24"/>
  <c r="Q21" i="24" s="1"/>
  <c r="Q32" i="24" s="1"/>
  <c r="P20" i="24"/>
  <c r="O20" i="24"/>
  <c r="O31" i="24" s="1"/>
  <c r="N20" i="24"/>
  <c r="N31" i="24" s="1"/>
  <c r="M20" i="24"/>
  <c r="M21" i="24" s="1"/>
  <c r="M32" i="24" s="1"/>
  <c r="L20" i="24"/>
  <c r="L31" i="24" s="1"/>
  <c r="K20" i="24"/>
  <c r="K31" i="24" s="1"/>
  <c r="J20" i="24"/>
  <c r="I20" i="24"/>
  <c r="I21" i="24" s="1"/>
  <c r="H20" i="24"/>
  <c r="H31" i="24" s="1"/>
  <c r="G20" i="24"/>
  <c r="F20" i="24"/>
  <c r="E20" i="24"/>
  <c r="E21" i="24" s="1"/>
  <c r="E32" i="24" s="1"/>
  <c r="D20" i="24"/>
  <c r="C20" i="24"/>
  <c r="B20" i="24"/>
  <c r="AC18" i="24"/>
  <c r="AB18" i="24"/>
  <c r="AC17" i="24"/>
  <c r="AB17" i="24"/>
  <c r="AC16" i="24"/>
  <c r="AB16" i="24"/>
  <c r="AC15" i="24"/>
  <c r="AB15" i="24"/>
  <c r="AC14" i="24"/>
  <c r="AB14" i="24"/>
  <c r="AC13" i="24"/>
  <c r="AB13" i="24"/>
  <c r="AC12" i="24"/>
  <c r="AB12" i="24"/>
  <c r="AC11" i="24"/>
  <c r="AB11" i="24"/>
  <c r="AC10" i="24"/>
  <c r="AB10" i="24"/>
  <c r="AC9" i="24"/>
  <c r="AB9" i="24"/>
  <c r="AC8" i="24"/>
  <c r="AB8" i="24"/>
  <c r="AC7" i="24"/>
  <c r="AB7" i="24"/>
  <c r="AC6" i="24"/>
  <c r="AB6" i="24"/>
  <c r="AC5" i="24"/>
  <c r="AB5" i="24"/>
  <c r="AC4" i="24"/>
  <c r="AB4" i="24"/>
  <c r="AA31" i="24" l="1"/>
  <c r="S32" i="24"/>
  <c r="P31" i="24"/>
  <c r="N32" i="24"/>
  <c r="X31" i="24"/>
  <c r="Y32" i="24"/>
  <c r="V31" i="24"/>
  <c r="L32" i="24"/>
  <c r="J31" i="24"/>
  <c r="I32" i="24"/>
  <c r="G32" i="24"/>
  <c r="F31" i="24"/>
  <c r="AB28" i="24"/>
  <c r="G31" i="24"/>
  <c r="C31" i="24"/>
  <c r="AC29" i="24"/>
  <c r="D31" i="24"/>
  <c r="U32" i="24"/>
  <c r="AA21" i="24"/>
  <c r="AA32" i="24" s="1"/>
  <c r="Z21" i="24"/>
  <c r="Z32" i="24" s="1"/>
  <c r="R21" i="24"/>
  <c r="R32" i="24" s="1"/>
  <c r="O21" i="24"/>
  <c r="O32" i="24" s="1"/>
  <c r="P21" i="24"/>
  <c r="P32" i="24" s="1"/>
  <c r="X21" i="24"/>
  <c r="X32" i="24" s="1"/>
  <c r="W21" i="24"/>
  <c r="W32" i="24" s="1"/>
  <c r="V21" i="24"/>
  <c r="V32" i="24" s="1"/>
  <c r="H21" i="24"/>
  <c r="H32" i="24" s="1"/>
  <c r="J21" i="24"/>
  <c r="J32" i="24" s="1"/>
  <c r="F21" i="24"/>
  <c r="F32" i="24" s="1"/>
  <c r="C21" i="24"/>
  <c r="C32" i="24" s="1"/>
  <c r="D21" i="24"/>
  <c r="D32" i="24" s="1"/>
  <c r="AB20" i="24"/>
  <c r="AC21" i="24"/>
  <c r="T21" i="24"/>
  <c r="T32" i="24" s="1"/>
  <c r="AB29" i="24"/>
  <c r="E31" i="24"/>
  <c r="I31" i="24"/>
  <c r="M31" i="24"/>
  <c r="Q31" i="24"/>
  <c r="U31" i="24"/>
  <c r="Y31" i="24"/>
  <c r="B32" i="24"/>
  <c r="B31" i="24"/>
  <c r="AA28" i="23"/>
  <c r="AA29" i="23" s="1"/>
  <c r="Z28" i="23"/>
  <c r="Z29" i="23" s="1"/>
  <c r="Y28" i="23"/>
  <c r="Y29" i="23" s="1"/>
  <c r="X28" i="23"/>
  <c r="X29" i="23" s="1"/>
  <c r="W28" i="23"/>
  <c r="W29" i="23" s="1"/>
  <c r="V28" i="23"/>
  <c r="V29" i="23" s="1"/>
  <c r="U28" i="23"/>
  <c r="U29" i="23" s="1"/>
  <c r="T28" i="23"/>
  <c r="T29" i="23" s="1"/>
  <c r="S28" i="23"/>
  <c r="S29" i="23" s="1"/>
  <c r="R28" i="23"/>
  <c r="R29" i="23" s="1"/>
  <c r="Q28" i="23"/>
  <c r="Q29" i="23" s="1"/>
  <c r="P28" i="23"/>
  <c r="P29" i="23" s="1"/>
  <c r="O28" i="23"/>
  <c r="O29" i="23" s="1"/>
  <c r="N28" i="23"/>
  <c r="N29" i="23" s="1"/>
  <c r="M28" i="23"/>
  <c r="M29" i="23" s="1"/>
  <c r="L28" i="23"/>
  <c r="L29" i="23" s="1"/>
  <c r="K28" i="23"/>
  <c r="K29" i="23" s="1"/>
  <c r="J28" i="23"/>
  <c r="J29" i="23" s="1"/>
  <c r="I28" i="23"/>
  <c r="I29" i="23" s="1"/>
  <c r="H28" i="23"/>
  <c r="H29" i="23" s="1"/>
  <c r="G28" i="23"/>
  <c r="G29" i="23" s="1"/>
  <c r="F28" i="23"/>
  <c r="F29" i="23" s="1"/>
  <c r="E28" i="23"/>
  <c r="E29" i="23" s="1"/>
  <c r="D28" i="23"/>
  <c r="D29" i="23" s="1"/>
  <c r="C28" i="23"/>
  <c r="C29" i="23" s="1"/>
  <c r="B28" i="23"/>
  <c r="B29" i="23" s="1"/>
  <c r="AC26" i="23"/>
  <c r="AB26" i="23"/>
  <c r="AC25" i="23"/>
  <c r="AB25" i="23"/>
  <c r="AC24" i="23"/>
  <c r="AC29" i="23" s="1"/>
  <c r="AB24" i="23"/>
  <c r="AB28" i="23" s="1"/>
  <c r="AA20" i="23"/>
  <c r="Z20" i="23"/>
  <c r="Z31" i="23" s="1"/>
  <c r="Y20" i="23"/>
  <c r="X20" i="23"/>
  <c r="X31" i="23" s="1"/>
  <c r="W20" i="23"/>
  <c r="V20" i="23"/>
  <c r="V31" i="23" s="1"/>
  <c r="U20" i="23"/>
  <c r="T20" i="23"/>
  <c r="T31" i="23" s="1"/>
  <c r="S20" i="23"/>
  <c r="R20" i="23"/>
  <c r="R31" i="23" s="1"/>
  <c r="Q20" i="23"/>
  <c r="P20" i="23"/>
  <c r="P31" i="23" s="1"/>
  <c r="O20" i="23"/>
  <c r="N20" i="23"/>
  <c r="N31" i="23" s="1"/>
  <c r="M20" i="23"/>
  <c r="L20" i="23"/>
  <c r="L31" i="23" s="1"/>
  <c r="K20" i="23"/>
  <c r="J20" i="23"/>
  <c r="J31" i="23" s="1"/>
  <c r="I20" i="23"/>
  <c r="H20" i="23"/>
  <c r="H31" i="23" s="1"/>
  <c r="G20" i="23"/>
  <c r="F20" i="23"/>
  <c r="F31" i="23" s="1"/>
  <c r="E20" i="23"/>
  <c r="D20" i="23"/>
  <c r="D31" i="23" s="1"/>
  <c r="C20" i="23"/>
  <c r="B20" i="23"/>
  <c r="B31" i="23" s="1"/>
  <c r="AC18" i="23"/>
  <c r="AB18" i="23"/>
  <c r="AC17" i="23"/>
  <c r="AB17" i="23"/>
  <c r="AC16" i="23"/>
  <c r="AB16" i="23"/>
  <c r="AC15" i="23"/>
  <c r="AB15" i="23"/>
  <c r="AC14" i="23"/>
  <c r="AB14" i="23"/>
  <c r="AC13" i="23"/>
  <c r="AB13" i="23"/>
  <c r="AC12" i="23"/>
  <c r="AB12" i="23"/>
  <c r="AC11" i="23"/>
  <c r="AB11" i="23"/>
  <c r="AC10" i="23"/>
  <c r="AB10" i="23"/>
  <c r="AC9" i="23"/>
  <c r="AB9" i="23"/>
  <c r="AC8" i="23"/>
  <c r="AB8" i="23"/>
  <c r="AC7" i="23"/>
  <c r="AB7" i="23"/>
  <c r="AC6" i="23"/>
  <c r="AB6" i="23"/>
  <c r="AC5" i="23"/>
  <c r="AB5" i="23"/>
  <c r="AC4" i="23"/>
  <c r="AC21" i="23" s="1"/>
  <c r="AB4" i="23"/>
  <c r="AC32" i="24" l="1"/>
  <c r="AB31" i="24"/>
  <c r="AB21" i="24"/>
  <c r="AB32" i="24" s="1"/>
  <c r="H21" i="23"/>
  <c r="P21" i="23"/>
  <c r="X21" i="23"/>
  <c r="D21" i="23"/>
  <c r="L21" i="23"/>
  <c r="T21" i="23"/>
  <c r="AB29" i="23"/>
  <c r="AC32" i="23"/>
  <c r="B21" i="23"/>
  <c r="B32" i="23" s="1"/>
  <c r="F21" i="23"/>
  <c r="F32" i="23" s="1"/>
  <c r="J21" i="23"/>
  <c r="J32" i="23" s="1"/>
  <c r="N21" i="23"/>
  <c r="N32" i="23" s="1"/>
  <c r="R21" i="23"/>
  <c r="R32" i="23" s="1"/>
  <c r="V21" i="23"/>
  <c r="V32" i="23" s="1"/>
  <c r="Z21" i="23"/>
  <c r="Z32" i="23" s="1"/>
  <c r="C21" i="23"/>
  <c r="C32" i="23" s="1"/>
  <c r="C31" i="23"/>
  <c r="E21" i="23"/>
  <c r="E32" i="23" s="1"/>
  <c r="E31" i="23"/>
  <c r="G21" i="23"/>
  <c r="G32" i="23" s="1"/>
  <c r="G31" i="23"/>
  <c r="I21" i="23"/>
  <c r="I32" i="23" s="1"/>
  <c r="I31" i="23"/>
  <c r="K21" i="23"/>
  <c r="K32" i="23" s="1"/>
  <c r="K31" i="23"/>
  <c r="M21" i="23"/>
  <c r="M32" i="23" s="1"/>
  <c r="M31" i="23"/>
  <c r="O21" i="23"/>
  <c r="O32" i="23" s="1"/>
  <c r="O31" i="23"/>
  <c r="Q21" i="23"/>
  <c r="Q32" i="23" s="1"/>
  <c r="Q31" i="23"/>
  <c r="S21" i="23"/>
  <c r="S32" i="23" s="1"/>
  <c r="S31" i="23"/>
  <c r="U21" i="23"/>
  <c r="U32" i="23" s="1"/>
  <c r="U31" i="23"/>
  <c r="W21" i="23"/>
  <c r="W32" i="23" s="1"/>
  <c r="W31" i="23"/>
  <c r="Y21" i="23"/>
  <c r="Y32" i="23" s="1"/>
  <c r="Y31" i="23"/>
  <c r="AA21" i="23"/>
  <c r="AA32" i="23" s="1"/>
  <c r="AA31" i="23"/>
  <c r="D32" i="23"/>
  <c r="H32" i="23"/>
  <c r="L32" i="23"/>
  <c r="P32" i="23"/>
  <c r="T32" i="23"/>
  <c r="X32" i="23"/>
  <c r="AB21" i="23"/>
  <c r="AB32" i="23" s="1"/>
  <c r="AB20" i="23"/>
  <c r="AB31" i="23" s="1"/>
  <c r="AA28" i="22"/>
  <c r="AA29" i="22" s="1"/>
  <c r="Z28" i="22"/>
  <c r="Z29" i="22" s="1"/>
  <c r="Y28" i="22"/>
  <c r="Y29" i="22" s="1"/>
  <c r="X28" i="22"/>
  <c r="X29" i="22" s="1"/>
  <c r="W28" i="22"/>
  <c r="W29" i="22" s="1"/>
  <c r="V28" i="22"/>
  <c r="V29" i="22" s="1"/>
  <c r="U28" i="22"/>
  <c r="U29" i="22" s="1"/>
  <c r="T28" i="22"/>
  <c r="T29" i="22" s="1"/>
  <c r="S28" i="22"/>
  <c r="S29" i="22" s="1"/>
  <c r="R28" i="22"/>
  <c r="R29" i="22" s="1"/>
  <c r="Q28" i="22"/>
  <c r="Q29" i="22" s="1"/>
  <c r="P28" i="22"/>
  <c r="P29" i="22" s="1"/>
  <c r="O28" i="22"/>
  <c r="O29" i="22" s="1"/>
  <c r="N28" i="22"/>
  <c r="N29" i="22" s="1"/>
  <c r="M28" i="22"/>
  <c r="M29" i="22" s="1"/>
  <c r="L28" i="22"/>
  <c r="L29" i="22" s="1"/>
  <c r="K28" i="22"/>
  <c r="K29" i="22" s="1"/>
  <c r="J28" i="22"/>
  <c r="J29" i="22" s="1"/>
  <c r="I28" i="22"/>
  <c r="I29" i="22" s="1"/>
  <c r="H28" i="22"/>
  <c r="H29" i="22" s="1"/>
  <c r="G28" i="22"/>
  <c r="G29" i="22" s="1"/>
  <c r="F28" i="22"/>
  <c r="F29" i="22" s="1"/>
  <c r="E28" i="22"/>
  <c r="E29" i="22" s="1"/>
  <c r="D28" i="22"/>
  <c r="D29" i="22" s="1"/>
  <c r="C28" i="22"/>
  <c r="C29" i="22" s="1"/>
  <c r="B28" i="22"/>
  <c r="B29" i="22" s="1"/>
  <c r="AB29" i="22" s="1"/>
  <c r="AC26" i="22"/>
  <c r="AB26" i="22"/>
  <c r="AC25" i="22"/>
  <c r="AB25" i="22"/>
  <c r="AC24" i="22"/>
  <c r="AC29" i="22" s="1"/>
  <c r="AB24" i="22"/>
  <c r="AB28" i="22" s="1"/>
  <c r="AA20" i="22"/>
  <c r="AA31" i="22" s="1"/>
  <c r="Z20" i="22"/>
  <c r="Z31" i="22" s="1"/>
  <c r="Y20" i="22"/>
  <c r="Y31" i="22" s="1"/>
  <c r="X20" i="22"/>
  <c r="X31" i="22" s="1"/>
  <c r="W20" i="22"/>
  <c r="W31" i="22" s="1"/>
  <c r="V20" i="22"/>
  <c r="V31" i="22" s="1"/>
  <c r="U20" i="22"/>
  <c r="U31" i="22" s="1"/>
  <c r="T20" i="22"/>
  <c r="T31" i="22" s="1"/>
  <c r="S20" i="22"/>
  <c r="S31" i="22" s="1"/>
  <c r="R20" i="22"/>
  <c r="R31" i="22" s="1"/>
  <c r="Q20" i="22"/>
  <c r="Q31" i="22" s="1"/>
  <c r="P20" i="22"/>
  <c r="P31" i="22" s="1"/>
  <c r="O20" i="22"/>
  <c r="O31" i="22" s="1"/>
  <c r="N20" i="22"/>
  <c r="N31" i="22" s="1"/>
  <c r="M20" i="22"/>
  <c r="M31" i="22" s="1"/>
  <c r="L20" i="22"/>
  <c r="L31" i="22" s="1"/>
  <c r="K20" i="22"/>
  <c r="K31" i="22" s="1"/>
  <c r="J20" i="22"/>
  <c r="J31" i="22" s="1"/>
  <c r="I20" i="22"/>
  <c r="I31" i="22" s="1"/>
  <c r="H20" i="22"/>
  <c r="H31" i="22" s="1"/>
  <c r="G20" i="22"/>
  <c r="G31" i="22" s="1"/>
  <c r="F20" i="22"/>
  <c r="F31" i="22" s="1"/>
  <c r="E20" i="22"/>
  <c r="E31" i="22" s="1"/>
  <c r="D20" i="22"/>
  <c r="D31" i="22" s="1"/>
  <c r="C20" i="22"/>
  <c r="C31" i="22" s="1"/>
  <c r="B20" i="22"/>
  <c r="B31" i="22" s="1"/>
  <c r="AC18" i="22"/>
  <c r="AB18" i="22"/>
  <c r="AC17" i="22"/>
  <c r="AB17" i="22"/>
  <c r="AC16" i="22"/>
  <c r="AB16" i="22"/>
  <c r="AC15" i="22"/>
  <c r="AB15" i="22"/>
  <c r="AC14" i="22"/>
  <c r="AB14" i="22"/>
  <c r="AC13" i="22"/>
  <c r="AB13" i="22"/>
  <c r="AC12" i="22"/>
  <c r="AB12" i="22"/>
  <c r="AC11" i="22"/>
  <c r="AB11" i="22"/>
  <c r="AC10" i="22"/>
  <c r="AB10" i="22"/>
  <c r="AC9" i="22"/>
  <c r="AB9" i="22"/>
  <c r="AC8" i="22"/>
  <c r="AB8" i="22"/>
  <c r="AC7" i="22"/>
  <c r="AB7" i="22"/>
  <c r="AC6" i="22"/>
  <c r="AB6" i="22"/>
  <c r="AC5" i="22"/>
  <c r="AB5" i="22"/>
  <c r="AC4" i="22"/>
  <c r="AC21" i="22" s="1"/>
  <c r="AC32" i="22" s="1"/>
  <c r="AB4" i="22"/>
  <c r="E21" i="22" l="1"/>
  <c r="E32" i="22" s="1"/>
  <c r="I21" i="22"/>
  <c r="I32" i="22" s="1"/>
  <c r="M21" i="22"/>
  <c r="M32" i="22" s="1"/>
  <c r="Q21" i="22"/>
  <c r="Q32" i="22" s="1"/>
  <c r="U21" i="22"/>
  <c r="U32" i="22" s="1"/>
  <c r="Y21" i="22"/>
  <c r="Y32" i="22" s="1"/>
  <c r="C21" i="22"/>
  <c r="C32" i="22" s="1"/>
  <c r="G21" i="22"/>
  <c r="G32" i="22" s="1"/>
  <c r="K21" i="22"/>
  <c r="K32" i="22" s="1"/>
  <c r="O21" i="22"/>
  <c r="O32" i="22" s="1"/>
  <c r="S21" i="22"/>
  <c r="S32" i="22" s="1"/>
  <c r="W21" i="22"/>
  <c r="W32" i="22" s="1"/>
  <c r="AA21" i="22"/>
  <c r="AA32" i="22" s="1"/>
  <c r="B21" i="22"/>
  <c r="D21" i="22"/>
  <c r="D32" i="22" s="1"/>
  <c r="F21" i="22"/>
  <c r="F32" i="22" s="1"/>
  <c r="H21" i="22"/>
  <c r="H32" i="22" s="1"/>
  <c r="J21" i="22"/>
  <c r="J32" i="22" s="1"/>
  <c r="L21" i="22"/>
  <c r="L32" i="22" s="1"/>
  <c r="N21" i="22"/>
  <c r="N32" i="22" s="1"/>
  <c r="P21" i="22"/>
  <c r="P32" i="22" s="1"/>
  <c r="R21" i="22"/>
  <c r="R32" i="22" s="1"/>
  <c r="T21" i="22"/>
  <c r="T32" i="22" s="1"/>
  <c r="V21" i="22"/>
  <c r="V32" i="22" s="1"/>
  <c r="X21" i="22"/>
  <c r="X32" i="22" s="1"/>
  <c r="Z21" i="22"/>
  <c r="Z32" i="22" s="1"/>
  <c r="AB20" i="22"/>
  <c r="AB31" i="22" s="1"/>
  <c r="X29" i="21"/>
  <c r="T29" i="21"/>
  <c r="P29" i="21"/>
  <c r="L29" i="21"/>
  <c r="H29" i="21"/>
  <c r="D29" i="21"/>
  <c r="AA28" i="21"/>
  <c r="AA29" i="21" s="1"/>
  <c r="Z28" i="21"/>
  <c r="Z29" i="21" s="1"/>
  <c r="Y28" i="21"/>
  <c r="Y29" i="21" s="1"/>
  <c r="X28" i="21"/>
  <c r="W28" i="21"/>
  <c r="W29" i="21" s="1"/>
  <c r="V28" i="21"/>
  <c r="V29" i="21" s="1"/>
  <c r="U28" i="21"/>
  <c r="U29" i="21" s="1"/>
  <c r="T28" i="21"/>
  <c r="S28" i="21"/>
  <c r="S29" i="21" s="1"/>
  <c r="R28" i="21"/>
  <c r="R29" i="21" s="1"/>
  <c r="Q28" i="21"/>
  <c r="Q29" i="21" s="1"/>
  <c r="P28" i="21"/>
  <c r="O28" i="21"/>
  <c r="O29" i="21" s="1"/>
  <c r="N28" i="21"/>
  <c r="N29" i="21" s="1"/>
  <c r="M28" i="21"/>
  <c r="M29" i="21" s="1"/>
  <c r="L28" i="21"/>
  <c r="K28" i="21"/>
  <c r="K29" i="21" s="1"/>
  <c r="J28" i="21"/>
  <c r="J29" i="21" s="1"/>
  <c r="I28" i="21"/>
  <c r="I29" i="21" s="1"/>
  <c r="H28" i="21"/>
  <c r="G28" i="21"/>
  <c r="G29" i="21" s="1"/>
  <c r="F28" i="21"/>
  <c r="F29" i="21" s="1"/>
  <c r="E28" i="21"/>
  <c r="E29" i="21" s="1"/>
  <c r="D28" i="21"/>
  <c r="C28" i="21"/>
  <c r="C29" i="21" s="1"/>
  <c r="B28" i="21"/>
  <c r="B29" i="21" s="1"/>
  <c r="AC26" i="21"/>
  <c r="AB26" i="21"/>
  <c r="AC25" i="21"/>
  <c r="AB25" i="21"/>
  <c r="AC24" i="21"/>
  <c r="AC29" i="21" s="1"/>
  <c r="AB24" i="21"/>
  <c r="AB28" i="21" s="1"/>
  <c r="AA20" i="21"/>
  <c r="AA31" i="21" s="1"/>
  <c r="Z20" i="21"/>
  <c r="Z31" i="21" s="1"/>
  <c r="Y20" i="21"/>
  <c r="Y31" i="21" s="1"/>
  <c r="X20" i="21"/>
  <c r="X31" i="21" s="1"/>
  <c r="W20" i="21"/>
  <c r="W31" i="21" s="1"/>
  <c r="V20" i="21"/>
  <c r="V31" i="21" s="1"/>
  <c r="U20" i="21"/>
  <c r="U31" i="21" s="1"/>
  <c r="T20" i="21"/>
  <c r="T31" i="21" s="1"/>
  <c r="S20" i="21"/>
  <c r="S31" i="21" s="1"/>
  <c r="R20" i="21"/>
  <c r="R31" i="21" s="1"/>
  <c r="Q20" i="21"/>
  <c r="Q31" i="21" s="1"/>
  <c r="P20" i="21"/>
  <c r="P31" i="21" s="1"/>
  <c r="O20" i="21"/>
  <c r="O31" i="21" s="1"/>
  <c r="N20" i="21"/>
  <c r="N31" i="21" s="1"/>
  <c r="M20" i="21"/>
  <c r="M31" i="21" s="1"/>
  <c r="L20" i="21"/>
  <c r="L31" i="21" s="1"/>
  <c r="K20" i="21"/>
  <c r="K31" i="21" s="1"/>
  <c r="J20" i="21"/>
  <c r="J31" i="21" s="1"/>
  <c r="I20" i="21"/>
  <c r="I31" i="21" s="1"/>
  <c r="H20" i="21"/>
  <c r="H31" i="21" s="1"/>
  <c r="G20" i="21"/>
  <c r="G31" i="21" s="1"/>
  <c r="F20" i="21"/>
  <c r="F31" i="21" s="1"/>
  <c r="E20" i="21"/>
  <c r="E31" i="21" s="1"/>
  <c r="D20" i="21"/>
  <c r="D31" i="21" s="1"/>
  <c r="C20" i="21"/>
  <c r="C31" i="21" s="1"/>
  <c r="B20" i="21"/>
  <c r="B31" i="21" s="1"/>
  <c r="AC18" i="21"/>
  <c r="AB18" i="21"/>
  <c r="AC17" i="21"/>
  <c r="AB17" i="21"/>
  <c r="AC16" i="21"/>
  <c r="AB16" i="21"/>
  <c r="AC15" i="21"/>
  <c r="AB15" i="21"/>
  <c r="AC14" i="21"/>
  <c r="AB14" i="21"/>
  <c r="AC13" i="21"/>
  <c r="AB13" i="21"/>
  <c r="AC12" i="21"/>
  <c r="AB12" i="21"/>
  <c r="AC11" i="21"/>
  <c r="AB11" i="21"/>
  <c r="AC10" i="21"/>
  <c r="AB10" i="21"/>
  <c r="AC9" i="21"/>
  <c r="AB9" i="21"/>
  <c r="AC8" i="21"/>
  <c r="AB8" i="21"/>
  <c r="AC7" i="21"/>
  <c r="AB7" i="21"/>
  <c r="AC6" i="21"/>
  <c r="AB6" i="21"/>
  <c r="AC5" i="21"/>
  <c r="AB5" i="21"/>
  <c r="AC4" i="21"/>
  <c r="AC21" i="21" s="1"/>
  <c r="AC32" i="21" s="1"/>
  <c r="AB4" i="21"/>
  <c r="B32" i="22" l="1"/>
  <c r="AB21" i="22"/>
  <c r="AB32" i="22" s="1"/>
  <c r="AB29" i="21"/>
  <c r="E21" i="21"/>
  <c r="E32" i="21" s="1"/>
  <c r="I21" i="21"/>
  <c r="I32" i="21" s="1"/>
  <c r="M21" i="21"/>
  <c r="M32" i="21" s="1"/>
  <c r="Q21" i="21"/>
  <c r="Q32" i="21" s="1"/>
  <c r="U21" i="21"/>
  <c r="U32" i="21" s="1"/>
  <c r="Y21" i="21"/>
  <c r="Y32" i="21" s="1"/>
  <c r="C21" i="21"/>
  <c r="C32" i="21" s="1"/>
  <c r="G21" i="21"/>
  <c r="G32" i="21" s="1"/>
  <c r="K21" i="21"/>
  <c r="K32" i="21" s="1"/>
  <c r="O21" i="21"/>
  <c r="O32" i="21" s="1"/>
  <c r="S21" i="21"/>
  <c r="S32" i="21" s="1"/>
  <c r="W21" i="21"/>
  <c r="W32" i="21" s="1"/>
  <c r="AA21" i="21"/>
  <c r="AA32" i="21" s="1"/>
  <c r="AB20" i="21"/>
  <c r="AB31" i="21" s="1"/>
  <c r="B21" i="21"/>
  <c r="D21" i="21"/>
  <c r="D32" i="21" s="1"/>
  <c r="F21" i="21"/>
  <c r="F32" i="21" s="1"/>
  <c r="H21" i="21"/>
  <c r="H32" i="21" s="1"/>
  <c r="J21" i="21"/>
  <c r="J32" i="21" s="1"/>
  <c r="L21" i="21"/>
  <c r="L32" i="21" s="1"/>
  <c r="N21" i="21"/>
  <c r="N32" i="21" s="1"/>
  <c r="P21" i="21"/>
  <c r="P32" i="21" s="1"/>
  <c r="R21" i="21"/>
  <c r="R32" i="21" s="1"/>
  <c r="T21" i="21"/>
  <c r="T32" i="21" s="1"/>
  <c r="V21" i="21"/>
  <c r="V32" i="21" s="1"/>
  <c r="X21" i="21"/>
  <c r="X32" i="21" s="1"/>
  <c r="Z21" i="21"/>
  <c r="Z32" i="21" s="1"/>
  <c r="AA28" i="20"/>
  <c r="AA29" i="20" s="1"/>
  <c r="Z28" i="20"/>
  <c r="Z29" i="20" s="1"/>
  <c r="Y28" i="20"/>
  <c r="Y29" i="20" s="1"/>
  <c r="X28" i="20"/>
  <c r="X29" i="20" s="1"/>
  <c r="W28" i="20"/>
  <c r="W29" i="20" s="1"/>
  <c r="V28" i="20"/>
  <c r="V29" i="20" s="1"/>
  <c r="U28" i="20"/>
  <c r="U29" i="20" s="1"/>
  <c r="T28" i="20"/>
  <c r="T29" i="20" s="1"/>
  <c r="S28" i="20"/>
  <c r="S29" i="20" s="1"/>
  <c r="R28" i="20"/>
  <c r="R29" i="20" s="1"/>
  <c r="Q28" i="20"/>
  <c r="Q29" i="20" s="1"/>
  <c r="P28" i="20"/>
  <c r="P29" i="20" s="1"/>
  <c r="O28" i="20"/>
  <c r="O29" i="20" s="1"/>
  <c r="N28" i="20"/>
  <c r="N29" i="20" s="1"/>
  <c r="M28" i="20"/>
  <c r="M29" i="20" s="1"/>
  <c r="L28" i="20"/>
  <c r="L29" i="20" s="1"/>
  <c r="K28" i="20"/>
  <c r="K29" i="20" s="1"/>
  <c r="J28" i="20"/>
  <c r="J29" i="20" s="1"/>
  <c r="I28" i="20"/>
  <c r="I29" i="20" s="1"/>
  <c r="H28" i="20"/>
  <c r="H29" i="20" s="1"/>
  <c r="G28" i="20"/>
  <c r="G29" i="20" s="1"/>
  <c r="F28" i="20"/>
  <c r="F29" i="20" s="1"/>
  <c r="E28" i="20"/>
  <c r="E29" i="20" s="1"/>
  <c r="D28" i="20"/>
  <c r="D29" i="20" s="1"/>
  <c r="C28" i="20"/>
  <c r="C29" i="20" s="1"/>
  <c r="B28" i="20"/>
  <c r="B29" i="20" s="1"/>
  <c r="AC26" i="20"/>
  <c r="AB26" i="20"/>
  <c r="AC25" i="20"/>
  <c r="AB25" i="20"/>
  <c r="AC24" i="20"/>
  <c r="AC29" i="20" s="1"/>
  <c r="AB24" i="20"/>
  <c r="AB28" i="20" s="1"/>
  <c r="X21" i="20"/>
  <c r="P21" i="20"/>
  <c r="H21" i="20"/>
  <c r="AA20" i="20"/>
  <c r="Z20" i="20"/>
  <c r="Z31" i="20" s="1"/>
  <c r="Y20" i="20"/>
  <c r="X20" i="20"/>
  <c r="X31" i="20" s="1"/>
  <c r="W20" i="20"/>
  <c r="V20" i="20"/>
  <c r="V31" i="20" s="1"/>
  <c r="U20" i="20"/>
  <c r="T20" i="20"/>
  <c r="T31" i="20" s="1"/>
  <c r="S20" i="20"/>
  <c r="R20" i="20"/>
  <c r="R31" i="20" s="1"/>
  <c r="Q20" i="20"/>
  <c r="P20" i="20"/>
  <c r="P31" i="20" s="1"/>
  <c r="O20" i="20"/>
  <c r="N20" i="20"/>
  <c r="N31" i="20" s="1"/>
  <c r="M20" i="20"/>
  <c r="L20" i="20"/>
  <c r="L31" i="20" s="1"/>
  <c r="K20" i="20"/>
  <c r="J20" i="20"/>
  <c r="J31" i="20" s="1"/>
  <c r="I20" i="20"/>
  <c r="H20" i="20"/>
  <c r="H31" i="20" s="1"/>
  <c r="G20" i="20"/>
  <c r="F20" i="20"/>
  <c r="F31" i="20" s="1"/>
  <c r="E20" i="20"/>
  <c r="D20" i="20"/>
  <c r="D31" i="20" s="1"/>
  <c r="C20" i="20"/>
  <c r="B20" i="20"/>
  <c r="B31" i="20" s="1"/>
  <c r="AC18" i="20"/>
  <c r="AB18" i="20"/>
  <c r="AC17" i="20"/>
  <c r="AB17" i="20"/>
  <c r="AC16" i="20"/>
  <c r="AB16" i="20"/>
  <c r="AC15" i="20"/>
  <c r="AB15" i="20"/>
  <c r="AC14" i="20"/>
  <c r="AB14" i="20"/>
  <c r="AC13" i="20"/>
  <c r="AB13" i="20"/>
  <c r="AC12" i="20"/>
  <c r="AB12" i="20"/>
  <c r="AC11" i="20"/>
  <c r="AB11" i="20"/>
  <c r="AC10" i="20"/>
  <c r="AB10" i="20"/>
  <c r="AC9" i="20"/>
  <c r="AB9" i="20"/>
  <c r="AC8" i="20"/>
  <c r="AB8" i="20"/>
  <c r="AC7" i="20"/>
  <c r="AB7" i="20"/>
  <c r="AC6" i="20"/>
  <c r="AB6" i="20"/>
  <c r="AC5" i="20"/>
  <c r="AB5" i="20"/>
  <c r="AC4" i="20"/>
  <c r="AC21" i="20" s="1"/>
  <c r="AB4" i="20"/>
  <c r="B32" i="21" l="1"/>
  <c r="AB21" i="21"/>
  <c r="AB32" i="21" s="1"/>
  <c r="D21" i="20"/>
  <c r="L21" i="20"/>
  <c r="L32" i="20" s="1"/>
  <c r="T21" i="20"/>
  <c r="AB29" i="20"/>
  <c r="AC32" i="20"/>
  <c r="B21" i="20"/>
  <c r="B32" i="20" s="1"/>
  <c r="F21" i="20"/>
  <c r="F32" i="20" s="1"/>
  <c r="J21" i="20"/>
  <c r="J32" i="20" s="1"/>
  <c r="N21" i="20"/>
  <c r="N32" i="20" s="1"/>
  <c r="R21" i="20"/>
  <c r="R32" i="20" s="1"/>
  <c r="V21" i="20"/>
  <c r="V32" i="20" s="1"/>
  <c r="Z21" i="20"/>
  <c r="Z32" i="20" s="1"/>
  <c r="C21" i="20"/>
  <c r="C32" i="20" s="1"/>
  <c r="C31" i="20"/>
  <c r="E21" i="20"/>
  <c r="E32" i="20" s="1"/>
  <c r="E31" i="20"/>
  <c r="G21" i="20"/>
  <c r="G32" i="20" s="1"/>
  <c r="G31" i="20"/>
  <c r="I21" i="20"/>
  <c r="I32" i="20" s="1"/>
  <c r="I31" i="20"/>
  <c r="K21" i="20"/>
  <c r="K32" i="20" s="1"/>
  <c r="K31" i="20"/>
  <c r="M21" i="20"/>
  <c r="M32" i="20" s="1"/>
  <c r="M31" i="20"/>
  <c r="O21" i="20"/>
  <c r="O32" i="20" s="1"/>
  <c r="O31" i="20"/>
  <c r="Q21" i="20"/>
  <c r="Q32" i="20" s="1"/>
  <c r="Q31" i="20"/>
  <c r="S21" i="20"/>
  <c r="S32" i="20" s="1"/>
  <c r="S31" i="20"/>
  <c r="U21" i="20"/>
  <c r="U32" i="20" s="1"/>
  <c r="U31" i="20"/>
  <c r="W21" i="20"/>
  <c r="W32" i="20" s="1"/>
  <c r="W31" i="20"/>
  <c r="Y21" i="20"/>
  <c r="Y32" i="20" s="1"/>
  <c r="Y31" i="20"/>
  <c r="AA21" i="20"/>
  <c r="AA32" i="20" s="1"/>
  <c r="AA31" i="20"/>
  <c r="D32" i="20"/>
  <c r="H32" i="20"/>
  <c r="P32" i="20"/>
  <c r="T32" i="20"/>
  <c r="X32" i="20"/>
  <c r="AB20" i="20"/>
  <c r="AB31" i="20" s="1"/>
  <c r="AA28" i="19"/>
  <c r="AA29" i="19" s="1"/>
  <c r="Z28" i="19"/>
  <c r="Z29" i="19" s="1"/>
  <c r="Y28" i="19"/>
  <c r="Y29" i="19" s="1"/>
  <c r="X28" i="19"/>
  <c r="X29" i="19" s="1"/>
  <c r="W28" i="19"/>
  <c r="W29" i="19" s="1"/>
  <c r="V28" i="19"/>
  <c r="V29" i="19" s="1"/>
  <c r="U28" i="19"/>
  <c r="U29" i="19" s="1"/>
  <c r="T28" i="19"/>
  <c r="T29" i="19" s="1"/>
  <c r="S28" i="19"/>
  <c r="S29" i="19" s="1"/>
  <c r="R28" i="19"/>
  <c r="R29" i="19" s="1"/>
  <c r="Q28" i="19"/>
  <c r="Q29" i="19" s="1"/>
  <c r="P28" i="19"/>
  <c r="P29" i="19" s="1"/>
  <c r="O28" i="19"/>
  <c r="O29" i="19" s="1"/>
  <c r="N28" i="19"/>
  <c r="N29" i="19" s="1"/>
  <c r="M28" i="19"/>
  <c r="M29" i="19" s="1"/>
  <c r="L28" i="19"/>
  <c r="L29" i="19" s="1"/>
  <c r="K28" i="19"/>
  <c r="K29" i="19" s="1"/>
  <c r="J28" i="19"/>
  <c r="J29" i="19" s="1"/>
  <c r="I28" i="19"/>
  <c r="I29" i="19" s="1"/>
  <c r="H28" i="19"/>
  <c r="H29" i="19" s="1"/>
  <c r="G28" i="19"/>
  <c r="G29" i="19" s="1"/>
  <c r="F28" i="19"/>
  <c r="F29" i="19" s="1"/>
  <c r="E28" i="19"/>
  <c r="E29" i="19" s="1"/>
  <c r="D28" i="19"/>
  <c r="D29" i="19" s="1"/>
  <c r="C28" i="19"/>
  <c r="C29" i="19" s="1"/>
  <c r="B28" i="19"/>
  <c r="B29" i="19" s="1"/>
  <c r="AC26" i="19"/>
  <c r="AB26" i="19"/>
  <c r="AC25" i="19"/>
  <c r="AB25" i="19"/>
  <c r="AC24" i="19"/>
  <c r="AC29" i="19" s="1"/>
  <c r="AB24" i="19"/>
  <c r="AB28" i="19" s="1"/>
  <c r="AA21" i="19"/>
  <c r="W21" i="19"/>
  <c r="S21" i="19"/>
  <c r="O21" i="19"/>
  <c r="K21" i="19"/>
  <c r="G21" i="19"/>
  <c r="C21" i="19"/>
  <c r="AA20" i="19"/>
  <c r="Z20" i="19"/>
  <c r="Y20" i="19"/>
  <c r="Y21" i="19" s="1"/>
  <c r="Y32" i="19" s="1"/>
  <c r="X20" i="19"/>
  <c r="W20" i="19"/>
  <c r="V20" i="19"/>
  <c r="U20" i="19"/>
  <c r="U21" i="19" s="1"/>
  <c r="U32" i="19" s="1"/>
  <c r="T20" i="19"/>
  <c r="S20" i="19"/>
  <c r="R20" i="19"/>
  <c r="Q20" i="19"/>
  <c r="Q21" i="19" s="1"/>
  <c r="Q32" i="19" s="1"/>
  <c r="P20" i="19"/>
  <c r="O20" i="19"/>
  <c r="N20" i="19"/>
  <c r="M20" i="19"/>
  <c r="M21" i="19" s="1"/>
  <c r="M32" i="19" s="1"/>
  <c r="L20" i="19"/>
  <c r="K20" i="19"/>
  <c r="J20" i="19"/>
  <c r="I20" i="19"/>
  <c r="I21" i="19" s="1"/>
  <c r="I32" i="19" s="1"/>
  <c r="H20" i="19"/>
  <c r="G20" i="19"/>
  <c r="F20" i="19"/>
  <c r="E20" i="19"/>
  <c r="E21" i="19" s="1"/>
  <c r="E32" i="19" s="1"/>
  <c r="D20" i="19"/>
  <c r="C20" i="19"/>
  <c r="B20" i="19"/>
  <c r="AC18" i="19"/>
  <c r="AB18" i="19"/>
  <c r="AC17" i="19"/>
  <c r="AB17" i="19"/>
  <c r="AC16" i="19"/>
  <c r="AB16" i="19"/>
  <c r="AC15" i="19"/>
  <c r="AB15" i="19"/>
  <c r="AC14" i="19"/>
  <c r="AB14" i="19"/>
  <c r="AC13" i="19"/>
  <c r="AB13" i="19"/>
  <c r="AC12" i="19"/>
  <c r="AB12" i="19"/>
  <c r="AC11" i="19"/>
  <c r="AB11" i="19"/>
  <c r="AC10" i="19"/>
  <c r="AB10" i="19"/>
  <c r="AC9" i="19"/>
  <c r="AB9" i="19"/>
  <c r="AC8" i="19"/>
  <c r="AB8" i="19"/>
  <c r="AC7" i="19"/>
  <c r="AB7" i="19"/>
  <c r="AC6" i="19"/>
  <c r="AB6" i="19"/>
  <c r="AC5" i="19"/>
  <c r="AB5" i="19"/>
  <c r="AC4" i="19"/>
  <c r="AC21" i="19" s="1"/>
  <c r="AC32" i="19" s="1"/>
  <c r="AB4" i="19"/>
  <c r="AB21" i="20" l="1"/>
  <c r="AB32" i="20" s="1"/>
  <c r="B21" i="19"/>
  <c r="B31" i="19"/>
  <c r="D21" i="19"/>
  <c r="D32" i="19" s="1"/>
  <c r="D31" i="19"/>
  <c r="F21" i="19"/>
  <c r="F32" i="19" s="1"/>
  <c r="F31" i="19"/>
  <c r="H21" i="19"/>
  <c r="H32" i="19" s="1"/>
  <c r="H31" i="19"/>
  <c r="J21" i="19"/>
  <c r="J32" i="19" s="1"/>
  <c r="J31" i="19"/>
  <c r="L21" i="19"/>
  <c r="L32" i="19" s="1"/>
  <c r="L31" i="19"/>
  <c r="N21" i="19"/>
  <c r="N32" i="19" s="1"/>
  <c r="N31" i="19"/>
  <c r="P21" i="19"/>
  <c r="P32" i="19" s="1"/>
  <c r="P31" i="19"/>
  <c r="R21" i="19"/>
  <c r="R32" i="19" s="1"/>
  <c r="R31" i="19"/>
  <c r="T21" i="19"/>
  <c r="T32" i="19" s="1"/>
  <c r="T31" i="19"/>
  <c r="V21" i="19"/>
  <c r="V32" i="19" s="1"/>
  <c r="V31" i="19"/>
  <c r="X21" i="19"/>
  <c r="X32" i="19" s="1"/>
  <c r="X31" i="19"/>
  <c r="Z21" i="19"/>
  <c r="Z32" i="19" s="1"/>
  <c r="Z31" i="19"/>
  <c r="AB20" i="19"/>
  <c r="AB31" i="19" s="1"/>
  <c r="C31" i="19"/>
  <c r="E31" i="19"/>
  <c r="G31" i="19"/>
  <c r="I31" i="19"/>
  <c r="K31" i="19"/>
  <c r="M31" i="19"/>
  <c r="O31" i="19"/>
  <c r="Q31" i="19"/>
  <c r="S31" i="19"/>
  <c r="U31" i="19"/>
  <c r="W31" i="19"/>
  <c r="Y31" i="19"/>
  <c r="AA31" i="19"/>
  <c r="C32" i="19"/>
  <c r="G32" i="19"/>
  <c r="K32" i="19"/>
  <c r="O32" i="19"/>
  <c r="S32" i="19"/>
  <c r="W32" i="19"/>
  <c r="AA32" i="19"/>
  <c r="AB29" i="19"/>
  <c r="AA29" i="18"/>
  <c r="W29" i="18"/>
  <c r="S29" i="18"/>
  <c r="O29" i="18"/>
  <c r="K29" i="18"/>
  <c r="G29" i="18"/>
  <c r="C29" i="18"/>
  <c r="AA28" i="18"/>
  <c r="Z28" i="18"/>
  <c r="Z29" i="18" s="1"/>
  <c r="Y28" i="18"/>
  <c r="Y29" i="18" s="1"/>
  <c r="X28" i="18"/>
  <c r="X29" i="18" s="1"/>
  <c r="W28" i="18"/>
  <c r="V28" i="18"/>
  <c r="V29" i="18" s="1"/>
  <c r="U28" i="18"/>
  <c r="U29" i="18" s="1"/>
  <c r="T28" i="18"/>
  <c r="T29" i="18" s="1"/>
  <c r="S28" i="18"/>
  <c r="R28" i="18"/>
  <c r="R29" i="18" s="1"/>
  <c r="Q28" i="18"/>
  <c r="Q29" i="18" s="1"/>
  <c r="P28" i="18"/>
  <c r="P29" i="18" s="1"/>
  <c r="O28" i="18"/>
  <c r="N28" i="18"/>
  <c r="N29" i="18" s="1"/>
  <c r="M28" i="18"/>
  <c r="M29" i="18" s="1"/>
  <c r="L28" i="18"/>
  <c r="L29" i="18" s="1"/>
  <c r="K28" i="18"/>
  <c r="J28" i="18"/>
  <c r="J29" i="18" s="1"/>
  <c r="I28" i="18"/>
  <c r="I29" i="18" s="1"/>
  <c r="H28" i="18"/>
  <c r="H29" i="18" s="1"/>
  <c r="G28" i="18"/>
  <c r="F28" i="18"/>
  <c r="F29" i="18" s="1"/>
  <c r="E28" i="18"/>
  <c r="E29" i="18" s="1"/>
  <c r="D28" i="18"/>
  <c r="D29" i="18" s="1"/>
  <c r="C28" i="18"/>
  <c r="B28" i="18"/>
  <c r="B29" i="18" s="1"/>
  <c r="AC26" i="18"/>
  <c r="AB26" i="18"/>
  <c r="AC25" i="18"/>
  <c r="AB25" i="18"/>
  <c r="AC24" i="18"/>
  <c r="AC29" i="18" s="1"/>
  <c r="AB24" i="18"/>
  <c r="AB28" i="18" s="1"/>
  <c r="X21" i="18"/>
  <c r="T21" i="18"/>
  <c r="P21" i="18"/>
  <c r="L21" i="18"/>
  <c r="H21" i="18"/>
  <c r="D21" i="18"/>
  <c r="AA20" i="18"/>
  <c r="Z20" i="18"/>
  <c r="Z31" i="18" s="1"/>
  <c r="Y20" i="18"/>
  <c r="X20" i="18"/>
  <c r="X31" i="18" s="1"/>
  <c r="W20" i="18"/>
  <c r="V20" i="18"/>
  <c r="V31" i="18" s="1"/>
  <c r="U20" i="18"/>
  <c r="T20" i="18"/>
  <c r="T31" i="18" s="1"/>
  <c r="S20" i="18"/>
  <c r="R20" i="18"/>
  <c r="R31" i="18" s="1"/>
  <c r="Q20" i="18"/>
  <c r="P20" i="18"/>
  <c r="P31" i="18" s="1"/>
  <c r="O20" i="18"/>
  <c r="N20" i="18"/>
  <c r="N31" i="18" s="1"/>
  <c r="M20" i="18"/>
  <c r="L20" i="18"/>
  <c r="L31" i="18" s="1"/>
  <c r="K20" i="18"/>
  <c r="J20" i="18"/>
  <c r="J31" i="18" s="1"/>
  <c r="I20" i="18"/>
  <c r="H20" i="18"/>
  <c r="H31" i="18" s="1"/>
  <c r="G20" i="18"/>
  <c r="F20" i="18"/>
  <c r="F31" i="18" s="1"/>
  <c r="E20" i="18"/>
  <c r="D20" i="18"/>
  <c r="D31" i="18" s="1"/>
  <c r="C20" i="18"/>
  <c r="B20" i="18"/>
  <c r="B31" i="18" s="1"/>
  <c r="AC18" i="18"/>
  <c r="AB18" i="18"/>
  <c r="AC17" i="18"/>
  <c r="AB17" i="18"/>
  <c r="AC16" i="18"/>
  <c r="AB16" i="18"/>
  <c r="AC15" i="18"/>
  <c r="AB15" i="18"/>
  <c r="AC14" i="18"/>
  <c r="AB14" i="18"/>
  <c r="AC13" i="18"/>
  <c r="AB13" i="18"/>
  <c r="AC12" i="18"/>
  <c r="AB12" i="18"/>
  <c r="AC11" i="18"/>
  <c r="AB11" i="18"/>
  <c r="AC10" i="18"/>
  <c r="AB10" i="18"/>
  <c r="AC9" i="18"/>
  <c r="AB9" i="18"/>
  <c r="AC8" i="18"/>
  <c r="AB8" i="18"/>
  <c r="AC7" i="18"/>
  <c r="AB7" i="18"/>
  <c r="AC6" i="18"/>
  <c r="AB6" i="18"/>
  <c r="AC5" i="18"/>
  <c r="AB5" i="18"/>
  <c r="AC4" i="18"/>
  <c r="AC21" i="18" s="1"/>
  <c r="AB4" i="18"/>
  <c r="B32" i="19" l="1"/>
  <c r="AB21" i="19"/>
  <c r="AB32" i="19" s="1"/>
  <c r="AB29" i="18"/>
  <c r="AC32" i="18"/>
  <c r="B21" i="18"/>
  <c r="B32" i="18" s="1"/>
  <c r="F21" i="18"/>
  <c r="F32" i="18" s="1"/>
  <c r="J21" i="18"/>
  <c r="J32" i="18" s="1"/>
  <c r="N21" i="18"/>
  <c r="N32" i="18" s="1"/>
  <c r="R21" i="18"/>
  <c r="R32" i="18" s="1"/>
  <c r="V21" i="18"/>
  <c r="V32" i="18" s="1"/>
  <c r="Z21" i="18"/>
  <c r="Z32" i="18" s="1"/>
  <c r="C21" i="18"/>
  <c r="C32" i="18" s="1"/>
  <c r="C31" i="18"/>
  <c r="E21" i="18"/>
  <c r="E32" i="18" s="1"/>
  <c r="E31" i="18"/>
  <c r="G21" i="18"/>
  <c r="G32" i="18" s="1"/>
  <c r="G31" i="18"/>
  <c r="I21" i="18"/>
  <c r="I32" i="18" s="1"/>
  <c r="I31" i="18"/>
  <c r="K21" i="18"/>
  <c r="K32" i="18" s="1"/>
  <c r="K31" i="18"/>
  <c r="M21" i="18"/>
  <c r="M32" i="18" s="1"/>
  <c r="M31" i="18"/>
  <c r="O21" i="18"/>
  <c r="O32" i="18" s="1"/>
  <c r="O31" i="18"/>
  <c r="Q21" i="18"/>
  <c r="Q32" i="18" s="1"/>
  <c r="Q31" i="18"/>
  <c r="S21" i="18"/>
  <c r="S32" i="18" s="1"/>
  <c r="S31" i="18"/>
  <c r="U21" i="18"/>
  <c r="U32" i="18" s="1"/>
  <c r="U31" i="18"/>
  <c r="W21" i="18"/>
  <c r="W32" i="18" s="1"/>
  <c r="W31" i="18"/>
  <c r="Y21" i="18"/>
  <c r="Y32" i="18" s="1"/>
  <c r="Y31" i="18"/>
  <c r="AA21" i="18"/>
  <c r="AA32" i="18" s="1"/>
  <c r="AA31" i="18"/>
  <c r="D32" i="18"/>
  <c r="H32" i="18"/>
  <c r="L32" i="18"/>
  <c r="P32" i="18"/>
  <c r="T32" i="18"/>
  <c r="X32" i="18"/>
  <c r="AB21" i="18"/>
  <c r="AB32" i="18" s="1"/>
  <c r="AB20" i="18"/>
  <c r="AB31" i="18" s="1"/>
  <c r="X29" i="17"/>
  <c r="T29" i="17"/>
  <c r="P29" i="17"/>
  <c r="L29" i="17"/>
  <c r="H29" i="17"/>
  <c r="D29" i="17"/>
  <c r="AA28" i="17"/>
  <c r="AA29" i="17" s="1"/>
  <c r="Z28" i="17"/>
  <c r="Z29" i="17" s="1"/>
  <c r="Y28" i="17"/>
  <c r="Y29" i="17" s="1"/>
  <c r="X28" i="17"/>
  <c r="W28" i="17"/>
  <c r="W29" i="17" s="1"/>
  <c r="V28" i="17"/>
  <c r="V29" i="17" s="1"/>
  <c r="U28" i="17"/>
  <c r="U29" i="17" s="1"/>
  <c r="T28" i="17"/>
  <c r="S28" i="17"/>
  <c r="S29" i="17" s="1"/>
  <c r="R28" i="17"/>
  <c r="R29" i="17" s="1"/>
  <c r="Q28" i="17"/>
  <c r="Q29" i="17" s="1"/>
  <c r="P28" i="17"/>
  <c r="O28" i="17"/>
  <c r="O29" i="17" s="1"/>
  <c r="N28" i="17"/>
  <c r="N29" i="17" s="1"/>
  <c r="M28" i="17"/>
  <c r="M29" i="17" s="1"/>
  <c r="L28" i="17"/>
  <c r="K28" i="17"/>
  <c r="K29" i="17" s="1"/>
  <c r="J28" i="17"/>
  <c r="J29" i="17" s="1"/>
  <c r="I28" i="17"/>
  <c r="I29" i="17" s="1"/>
  <c r="H28" i="17"/>
  <c r="G28" i="17"/>
  <c r="G29" i="17" s="1"/>
  <c r="F28" i="17"/>
  <c r="F29" i="17" s="1"/>
  <c r="E28" i="17"/>
  <c r="E29" i="17" s="1"/>
  <c r="D28" i="17"/>
  <c r="C28" i="17"/>
  <c r="C29" i="17" s="1"/>
  <c r="B28" i="17"/>
  <c r="B29" i="17" s="1"/>
  <c r="AC26" i="17"/>
  <c r="AB26" i="17"/>
  <c r="AC25" i="17"/>
  <c r="AB25" i="17"/>
  <c r="AC24" i="17"/>
  <c r="AC29" i="17" s="1"/>
  <c r="AB24" i="17"/>
  <c r="AB28" i="17" s="1"/>
  <c r="AA20" i="17"/>
  <c r="AA31" i="17" s="1"/>
  <c r="Z20" i="17"/>
  <c r="Y20" i="17"/>
  <c r="Y31" i="17" s="1"/>
  <c r="X20" i="17"/>
  <c r="W20" i="17"/>
  <c r="W31" i="17" s="1"/>
  <c r="V20" i="17"/>
  <c r="U20" i="17"/>
  <c r="U31" i="17" s="1"/>
  <c r="T20" i="17"/>
  <c r="S20" i="17"/>
  <c r="S31" i="17" s="1"/>
  <c r="R20" i="17"/>
  <c r="Q20" i="17"/>
  <c r="Q31" i="17" s="1"/>
  <c r="P20" i="17"/>
  <c r="O20" i="17"/>
  <c r="O31" i="17" s="1"/>
  <c r="N20" i="17"/>
  <c r="M20" i="17"/>
  <c r="M31" i="17" s="1"/>
  <c r="L20" i="17"/>
  <c r="K20" i="17"/>
  <c r="K31" i="17" s="1"/>
  <c r="J20" i="17"/>
  <c r="I20" i="17"/>
  <c r="I31" i="17" s="1"/>
  <c r="H20" i="17"/>
  <c r="G20" i="17"/>
  <c r="G31" i="17" s="1"/>
  <c r="F20" i="17"/>
  <c r="E20" i="17"/>
  <c r="E31" i="17" s="1"/>
  <c r="D20" i="17"/>
  <c r="C20" i="17"/>
  <c r="C31" i="17" s="1"/>
  <c r="B20" i="17"/>
  <c r="AC18" i="17"/>
  <c r="AB18" i="17"/>
  <c r="AC17" i="17"/>
  <c r="AB17" i="17"/>
  <c r="AC16" i="17"/>
  <c r="AB16" i="17"/>
  <c r="AC15" i="17"/>
  <c r="AB15" i="17"/>
  <c r="AC14" i="17"/>
  <c r="AB14" i="17"/>
  <c r="AC13" i="17"/>
  <c r="AB13" i="17"/>
  <c r="AC12" i="17"/>
  <c r="AB12" i="17"/>
  <c r="AC11" i="17"/>
  <c r="AB11" i="17"/>
  <c r="AC10" i="17"/>
  <c r="AB10" i="17"/>
  <c r="AC9" i="17"/>
  <c r="AB9" i="17"/>
  <c r="AC8" i="17"/>
  <c r="AB8" i="17"/>
  <c r="AC7" i="17"/>
  <c r="AB7" i="17"/>
  <c r="AC6" i="17"/>
  <c r="AB6" i="17"/>
  <c r="AC5" i="17"/>
  <c r="AB5" i="17"/>
  <c r="AC4" i="17"/>
  <c r="AC21" i="17" s="1"/>
  <c r="AB4" i="17"/>
  <c r="E21" i="17" l="1"/>
  <c r="E32" i="17" s="1"/>
  <c r="I21" i="17"/>
  <c r="I32" i="17" s="1"/>
  <c r="M21" i="17"/>
  <c r="M32" i="17" s="1"/>
  <c r="Q21" i="17"/>
  <c r="Q32" i="17" s="1"/>
  <c r="U21" i="17"/>
  <c r="U32" i="17" s="1"/>
  <c r="Y21" i="17"/>
  <c r="Y32" i="17" s="1"/>
  <c r="C21" i="17"/>
  <c r="C32" i="17" s="1"/>
  <c r="G21" i="17"/>
  <c r="G32" i="17" s="1"/>
  <c r="K21" i="17"/>
  <c r="K32" i="17" s="1"/>
  <c r="O21" i="17"/>
  <c r="O32" i="17" s="1"/>
  <c r="S21" i="17"/>
  <c r="S32" i="17" s="1"/>
  <c r="W21" i="17"/>
  <c r="W32" i="17" s="1"/>
  <c r="AA21" i="17"/>
  <c r="AA32" i="17" s="1"/>
  <c r="B21" i="17"/>
  <c r="B31" i="17"/>
  <c r="F21" i="17"/>
  <c r="F32" i="17" s="1"/>
  <c r="F31" i="17"/>
  <c r="H21" i="17"/>
  <c r="H32" i="17" s="1"/>
  <c r="H31" i="17"/>
  <c r="L21" i="17"/>
  <c r="L32" i="17" s="1"/>
  <c r="L31" i="17"/>
  <c r="R21" i="17"/>
  <c r="R32" i="17" s="1"/>
  <c r="R31" i="17"/>
  <c r="V21" i="17"/>
  <c r="V32" i="17" s="1"/>
  <c r="V31" i="17"/>
  <c r="Z21" i="17"/>
  <c r="Z32" i="17" s="1"/>
  <c r="Z31" i="17"/>
  <c r="AC32" i="17"/>
  <c r="D21" i="17"/>
  <c r="D32" i="17" s="1"/>
  <c r="D31" i="17"/>
  <c r="J21" i="17"/>
  <c r="J32" i="17" s="1"/>
  <c r="J31" i="17"/>
  <c r="N21" i="17"/>
  <c r="N32" i="17" s="1"/>
  <c r="N31" i="17"/>
  <c r="P21" i="17"/>
  <c r="P32" i="17" s="1"/>
  <c r="P31" i="17"/>
  <c r="T21" i="17"/>
  <c r="T32" i="17" s="1"/>
  <c r="T31" i="17"/>
  <c r="X21" i="17"/>
  <c r="X32" i="17" s="1"/>
  <c r="X31" i="17"/>
  <c r="AB20" i="17"/>
  <c r="AB31" i="17" s="1"/>
  <c r="AB29" i="17"/>
  <c r="AA28" i="16"/>
  <c r="AA29" i="16" s="1"/>
  <c r="Z28" i="16"/>
  <c r="Z29" i="16" s="1"/>
  <c r="Y28" i="16"/>
  <c r="Y29" i="16" s="1"/>
  <c r="X28" i="16"/>
  <c r="X29" i="16" s="1"/>
  <c r="W28" i="16"/>
  <c r="W29" i="16" s="1"/>
  <c r="V28" i="16"/>
  <c r="V29" i="16" s="1"/>
  <c r="U28" i="16"/>
  <c r="U29" i="16" s="1"/>
  <c r="T28" i="16"/>
  <c r="T29" i="16" s="1"/>
  <c r="S28" i="16"/>
  <c r="S29" i="16" s="1"/>
  <c r="R28" i="16"/>
  <c r="R29" i="16" s="1"/>
  <c r="Q28" i="16"/>
  <c r="Q29" i="16" s="1"/>
  <c r="P28" i="16"/>
  <c r="P29" i="16" s="1"/>
  <c r="O28" i="16"/>
  <c r="O29" i="16" s="1"/>
  <c r="N28" i="16"/>
  <c r="N29" i="16" s="1"/>
  <c r="M28" i="16"/>
  <c r="M29" i="16" s="1"/>
  <c r="L28" i="16"/>
  <c r="L29" i="16" s="1"/>
  <c r="K28" i="16"/>
  <c r="K29" i="16" s="1"/>
  <c r="J28" i="16"/>
  <c r="J29" i="16" s="1"/>
  <c r="I28" i="16"/>
  <c r="I29" i="16" s="1"/>
  <c r="H28" i="16"/>
  <c r="H29" i="16" s="1"/>
  <c r="G28" i="16"/>
  <c r="G29" i="16" s="1"/>
  <c r="F28" i="16"/>
  <c r="F29" i="16" s="1"/>
  <c r="E28" i="16"/>
  <c r="E29" i="16" s="1"/>
  <c r="D28" i="16"/>
  <c r="D29" i="16" s="1"/>
  <c r="C28" i="16"/>
  <c r="C29" i="16" s="1"/>
  <c r="B28" i="16"/>
  <c r="B29" i="16" s="1"/>
  <c r="AB29" i="16" s="1"/>
  <c r="AC26" i="16"/>
  <c r="AB26" i="16"/>
  <c r="AC25" i="16"/>
  <c r="AB25" i="16"/>
  <c r="AC24" i="16"/>
  <c r="AC29" i="16" s="1"/>
  <c r="AB24" i="16"/>
  <c r="AB28" i="16" s="1"/>
  <c r="AA20" i="16"/>
  <c r="AA31" i="16" s="1"/>
  <c r="Z20" i="16"/>
  <c r="Z31" i="16" s="1"/>
  <c r="Y20" i="16"/>
  <c r="Y31" i="16" s="1"/>
  <c r="X20" i="16"/>
  <c r="X31" i="16" s="1"/>
  <c r="W20" i="16"/>
  <c r="W31" i="16" s="1"/>
  <c r="V20" i="16"/>
  <c r="V31" i="16" s="1"/>
  <c r="U20" i="16"/>
  <c r="U31" i="16" s="1"/>
  <c r="T20" i="16"/>
  <c r="T31" i="16" s="1"/>
  <c r="S20" i="16"/>
  <c r="S31" i="16" s="1"/>
  <c r="R20" i="16"/>
  <c r="R31" i="16" s="1"/>
  <c r="Q20" i="16"/>
  <c r="Q31" i="16" s="1"/>
  <c r="P20" i="16"/>
  <c r="P31" i="16" s="1"/>
  <c r="O20" i="16"/>
  <c r="O31" i="16" s="1"/>
  <c r="N20" i="16"/>
  <c r="N31" i="16" s="1"/>
  <c r="M20" i="16"/>
  <c r="M31" i="16" s="1"/>
  <c r="L20" i="16"/>
  <c r="L31" i="16" s="1"/>
  <c r="K20" i="16"/>
  <c r="K31" i="16" s="1"/>
  <c r="J20" i="16"/>
  <c r="J31" i="16" s="1"/>
  <c r="I20" i="16"/>
  <c r="I31" i="16" s="1"/>
  <c r="H20" i="16"/>
  <c r="H31" i="16" s="1"/>
  <c r="G20" i="16"/>
  <c r="G31" i="16" s="1"/>
  <c r="F20" i="16"/>
  <c r="F31" i="16" s="1"/>
  <c r="E20" i="16"/>
  <c r="E31" i="16" s="1"/>
  <c r="D20" i="16"/>
  <c r="D31" i="16" s="1"/>
  <c r="C20" i="16"/>
  <c r="C31" i="16" s="1"/>
  <c r="B20" i="16"/>
  <c r="B31" i="16" s="1"/>
  <c r="AC18" i="16"/>
  <c r="AB18" i="16"/>
  <c r="AC17" i="16"/>
  <c r="AB17" i="16"/>
  <c r="AC16" i="16"/>
  <c r="AB16" i="16"/>
  <c r="AC15" i="16"/>
  <c r="AB15" i="16"/>
  <c r="AC14" i="16"/>
  <c r="AB14" i="16"/>
  <c r="AC13" i="16"/>
  <c r="AB13" i="16"/>
  <c r="AC12" i="16"/>
  <c r="AB12" i="16"/>
  <c r="AC11" i="16"/>
  <c r="AB11" i="16"/>
  <c r="AC10" i="16"/>
  <c r="AB10" i="16"/>
  <c r="AC9" i="16"/>
  <c r="AB9" i="16"/>
  <c r="AC8" i="16"/>
  <c r="AB8" i="16"/>
  <c r="AC7" i="16"/>
  <c r="AB7" i="16"/>
  <c r="AC6" i="16"/>
  <c r="AB6" i="16"/>
  <c r="AC5" i="16"/>
  <c r="AB5" i="16"/>
  <c r="AC4" i="16"/>
  <c r="AC21" i="16" s="1"/>
  <c r="AC32" i="16" s="1"/>
  <c r="AB4" i="16"/>
  <c r="B32" i="17" l="1"/>
  <c r="AB21" i="17"/>
  <c r="AB32" i="17" s="1"/>
  <c r="E21" i="16"/>
  <c r="E32" i="16" s="1"/>
  <c r="I21" i="16"/>
  <c r="I32" i="16" s="1"/>
  <c r="M21" i="16"/>
  <c r="M32" i="16" s="1"/>
  <c r="Q21" i="16"/>
  <c r="Q32" i="16" s="1"/>
  <c r="U21" i="16"/>
  <c r="U32" i="16" s="1"/>
  <c r="Y21" i="16"/>
  <c r="Y32" i="16" s="1"/>
  <c r="C21" i="16"/>
  <c r="C32" i="16" s="1"/>
  <c r="G21" i="16"/>
  <c r="G32" i="16" s="1"/>
  <c r="K21" i="16"/>
  <c r="K32" i="16" s="1"/>
  <c r="O21" i="16"/>
  <c r="O32" i="16" s="1"/>
  <c r="S21" i="16"/>
  <c r="S32" i="16" s="1"/>
  <c r="W21" i="16"/>
  <c r="W32" i="16" s="1"/>
  <c r="AA21" i="16"/>
  <c r="AA32" i="16" s="1"/>
  <c r="B21" i="16"/>
  <c r="D21" i="16"/>
  <c r="D32" i="16" s="1"/>
  <c r="F21" i="16"/>
  <c r="F32" i="16" s="1"/>
  <c r="H21" i="16"/>
  <c r="H32" i="16" s="1"/>
  <c r="J21" i="16"/>
  <c r="J32" i="16" s="1"/>
  <c r="L21" i="16"/>
  <c r="L32" i="16" s="1"/>
  <c r="N21" i="16"/>
  <c r="N32" i="16" s="1"/>
  <c r="P21" i="16"/>
  <c r="P32" i="16" s="1"/>
  <c r="R21" i="16"/>
  <c r="R32" i="16" s="1"/>
  <c r="T21" i="16"/>
  <c r="T32" i="16" s="1"/>
  <c r="V21" i="16"/>
  <c r="V32" i="16" s="1"/>
  <c r="X21" i="16"/>
  <c r="X32" i="16" s="1"/>
  <c r="Z21" i="16"/>
  <c r="Z32" i="16" s="1"/>
  <c r="AB20" i="16"/>
  <c r="AB31" i="16" s="1"/>
  <c r="B20" i="15"/>
  <c r="C20" i="15"/>
  <c r="D20" i="15"/>
  <c r="E20" i="15"/>
  <c r="F20" i="15"/>
  <c r="G20" i="15"/>
  <c r="H20" i="15"/>
  <c r="I20" i="15"/>
  <c r="J20" i="15"/>
  <c r="K20" i="15"/>
  <c r="L20" i="15"/>
  <c r="M20" i="15"/>
  <c r="N20" i="15"/>
  <c r="O20" i="15"/>
  <c r="P20" i="15"/>
  <c r="Q20" i="15"/>
  <c r="R20" i="15"/>
  <c r="S20" i="15"/>
  <c r="T20" i="15"/>
  <c r="U20" i="15"/>
  <c r="V20" i="15"/>
  <c r="W20" i="15"/>
  <c r="X20" i="15"/>
  <c r="Y20" i="15"/>
  <c r="Z20" i="15"/>
  <c r="AA20" i="15"/>
  <c r="B21" i="15"/>
  <c r="C21" i="15"/>
  <c r="D21" i="15"/>
  <c r="E21" i="15"/>
  <c r="F21" i="15"/>
  <c r="G21" i="15"/>
  <c r="H21" i="15"/>
  <c r="I21" i="15"/>
  <c r="J21" i="15"/>
  <c r="K21" i="15"/>
  <c r="L21" i="15"/>
  <c r="M21" i="15"/>
  <c r="N21" i="15"/>
  <c r="O21" i="15"/>
  <c r="P21" i="15"/>
  <c r="Q21" i="15"/>
  <c r="R21" i="15"/>
  <c r="S21" i="15"/>
  <c r="T21" i="15"/>
  <c r="U21" i="15"/>
  <c r="V21" i="15"/>
  <c r="W21" i="15"/>
  <c r="X21" i="15"/>
  <c r="Y21" i="15"/>
  <c r="Z21" i="15"/>
  <c r="AA21" i="15"/>
  <c r="AA29" i="15"/>
  <c r="W29" i="15"/>
  <c r="S29" i="15"/>
  <c r="O29" i="15"/>
  <c r="K29" i="15"/>
  <c r="G29" i="15"/>
  <c r="C29" i="15"/>
  <c r="AA28" i="15"/>
  <c r="Z28" i="15"/>
  <c r="Z29" i="15" s="1"/>
  <c r="Z32" i="15" s="1"/>
  <c r="Y28" i="15"/>
  <c r="Y29" i="15" s="1"/>
  <c r="X28" i="15"/>
  <c r="X29" i="15" s="1"/>
  <c r="W28" i="15"/>
  <c r="V28" i="15"/>
  <c r="V29" i="15" s="1"/>
  <c r="V32" i="15" s="1"/>
  <c r="U28" i="15"/>
  <c r="U29" i="15" s="1"/>
  <c r="T28" i="15"/>
  <c r="T29" i="15" s="1"/>
  <c r="S28" i="15"/>
  <c r="R28" i="15"/>
  <c r="R29" i="15" s="1"/>
  <c r="R32" i="15" s="1"/>
  <c r="Q28" i="15"/>
  <c r="Q29" i="15" s="1"/>
  <c r="P28" i="15"/>
  <c r="P29" i="15" s="1"/>
  <c r="O28" i="15"/>
  <c r="N28" i="15"/>
  <c r="N29" i="15" s="1"/>
  <c r="N32" i="15" s="1"/>
  <c r="M28" i="15"/>
  <c r="M29" i="15" s="1"/>
  <c r="L28" i="15"/>
  <c r="L29" i="15" s="1"/>
  <c r="K28" i="15"/>
  <c r="J28" i="15"/>
  <c r="J29" i="15" s="1"/>
  <c r="J32" i="15" s="1"/>
  <c r="I28" i="15"/>
  <c r="I29" i="15" s="1"/>
  <c r="H28" i="15"/>
  <c r="H29" i="15" s="1"/>
  <c r="G28" i="15"/>
  <c r="F28" i="15"/>
  <c r="F29" i="15" s="1"/>
  <c r="F32" i="15" s="1"/>
  <c r="E28" i="15"/>
  <c r="E29" i="15" s="1"/>
  <c r="D28" i="15"/>
  <c r="D29" i="15" s="1"/>
  <c r="C28" i="15"/>
  <c r="B28" i="15"/>
  <c r="B29" i="15" s="1"/>
  <c r="AC26" i="15"/>
  <c r="AB26" i="15"/>
  <c r="AC25" i="15"/>
  <c r="AB25" i="15"/>
  <c r="AC24" i="15"/>
  <c r="AC29" i="15" s="1"/>
  <c r="AB24" i="15"/>
  <c r="AB28" i="15" s="1"/>
  <c r="X32" i="15"/>
  <c r="T32" i="15"/>
  <c r="P32" i="15"/>
  <c r="L32" i="15"/>
  <c r="H32" i="15"/>
  <c r="D32" i="15"/>
  <c r="Z31" i="15"/>
  <c r="V31" i="15"/>
  <c r="R31" i="15"/>
  <c r="N31" i="15"/>
  <c r="J31" i="15"/>
  <c r="F31" i="15"/>
  <c r="B31" i="15"/>
  <c r="AC18" i="15"/>
  <c r="AB18" i="15"/>
  <c r="AC17" i="15"/>
  <c r="AB17" i="15"/>
  <c r="AC16" i="15"/>
  <c r="AB16" i="15"/>
  <c r="AC15" i="15"/>
  <c r="AB15" i="15"/>
  <c r="AC14" i="15"/>
  <c r="AB14" i="15"/>
  <c r="AC13" i="15"/>
  <c r="AB13" i="15"/>
  <c r="AC12" i="15"/>
  <c r="AB12" i="15"/>
  <c r="AC11" i="15"/>
  <c r="AB11" i="15"/>
  <c r="AC10" i="15"/>
  <c r="AB10" i="15"/>
  <c r="AC9" i="15"/>
  <c r="AB9" i="15"/>
  <c r="AC8" i="15"/>
  <c r="AB8" i="15"/>
  <c r="AC7" i="15"/>
  <c r="AB7" i="15"/>
  <c r="AC6" i="15"/>
  <c r="AB6" i="15"/>
  <c r="AC5" i="15"/>
  <c r="AB5" i="15"/>
  <c r="AC4" i="15"/>
  <c r="AC21" i="15" s="1"/>
  <c r="AB4" i="15"/>
  <c r="B32" i="16" l="1"/>
  <c r="AB21" i="16"/>
  <c r="AB32" i="16" s="1"/>
  <c r="AB29" i="15"/>
  <c r="AC32" i="15"/>
  <c r="D31" i="15"/>
  <c r="H31" i="15"/>
  <c r="L31" i="15"/>
  <c r="P31" i="15"/>
  <c r="T31" i="15"/>
  <c r="X31" i="15"/>
  <c r="B32" i="15"/>
  <c r="C31" i="15"/>
  <c r="E32" i="15"/>
  <c r="E31" i="15"/>
  <c r="G32" i="15"/>
  <c r="G31" i="15"/>
  <c r="I32" i="15"/>
  <c r="I31" i="15"/>
  <c r="K32" i="15"/>
  <c r="K31" i="15"/>
  <c r="M32" i="15"/>
  <c r="M31" i="15"/>
  <c r="O32" i="15"/>
  <c r="O31" i="15"/>
  <c r="Q32" i="15"/>
  <c r="Q31" i="15"/>
  <c r="S32" i="15"/>
  <c r="S31" i="15"/>
  <c r="U32" i="15"/>
  <c r="U31" i="15"/>
  <c r="W32" i="15"/>
  <c r="W31" i="15"/>
  <c r="Y32" i="15"/>
  <c r="Y31" i="15"/>
  <c r="AA32" i="15"/>
  <c r="AA31" i="15"/>
  <c r="AB20" i="15"/>
  <c r="AB31" i="15" s="1"/>
  <c r="Z29" i="14"/>
  <c r="Y29" i="14"/>
  <c r="X29" i="14"/>
  <c r="V29" i="14"/>
  <c r="U29" i="14"/>
  <c r="T29" i="14"/>
  <c r="R29" i="14"/>
  <c r="Q29" i="14"/>
  <c r="M29" i="14"/>
  <c r="L29" i="14"/>
  <c r="F29" i="14"/>
  <c r="B29" i="14"/>
  <c r="AA28" i="14"/>
  <c r="AA29" i="14" s="1"/>
  <c r="Z28" i="14"/>
  <c r="Y28" i="14"/>
  <c r="X28" i="14"/>
  <c r="W28" i="14"/>
  <c r="W29" i="14" s="1"/>
  <c r="V28" i="14"/>
  <c r="U28" i="14"/>
  <c r="T28" i="14"/>
  <c r="S28" i="14"/>
  <c r="S29" i="14" s="1"/>
  <c r="R28" i="14"/>
  <c r="Q28" i="14"/>
  <c r="P28" i="14"/>
  <c r="P29" i="14" s="1"/>
  <c r="O28" i="14"/>
  <c r="O29" i="14" s="1"/>
  <c r="N28" i="14"/>
  <c r="N29" i="14" s="1"/>
  <c r="M28" i="14"/>
  <c r="L28" i="14"/>
  <c r="K28" i="14"/>
  <c r="K29" i="14" s="1"/>
  <c r="J28" i="14"/>
  <c r="J29" i="14" s="1"/>
  <c r="I28" i="14"/>
  <c r="I29" i="14" s="1"/>
  <c r="H28" i="14"/>
  <c r="H29" i="14" s="1"/>
  <c r="G28" i="14"/>
  <c r="G29" i="14" s="1"/>
  <c r="F28" i="14"/>
  <c r="E28" i="14"/>
  <c r="E29" i="14" s="1"/>
  <c r="D28" i="14"/>
  <c r="D29" i="14" s="1"/>
  <c r="C28" i="14"/>
  <c r="C29" i="14" s="1"/>
  <c r="B28" i="14"/>
  <c r="AC26" i="14"/>
  <c r="AB26" i="14"/>
  <c r="AC25" i="14"/>
  <c r="AC29" i="14" s="1"/>
  <c r="AB25" i="14"/>
  <c r="AC24" i="14"/>
  <c r="AB24" i="14"/>
  <c r="AB28" i="14" s="1"/>
  <c r="AA21" i="14"/>
  <c r="AA32" i="14" s="1"/>
  <c r="Z21" i="14"/>
  <c r="Z32" i="14" s="1"/>
  <c r="Y21" i="14"/>
  <c r="Y32" i="14" s="1"/>
  <c r="W21" i="14"/>
  <c r="W32" i="14" s="1"/>
  <c r="V21" i="14"/>
  <c r="V32" i="14" s="1"/>
  <c r="U21" i="14"/>
  <c r="U32" i="14" s="1"/>
  <c r="S21" i="14"/>
  <c r="O21" i="14"/>
  <c r="N21" i="14"/>
  <c r="C21" i="14"/>
  <c r="AA20" i="14"/>
  <c r="AA31" i="14" s="1"/>
  <c r="Z20" i="14"/>
  <c r="Z31" i="14" s="1"/>
  <c r="Y20" i="14"/>
  <c r="Y31" i="14" s="1"/>
  <c r="X20" i="14"/>
  <c r="X21" i="14" s="1"/>
  <c r="X32" i="14" s="1"/>
  <c r="W20" i="14"/>
  <c r="W31" i="14" s="1"/>
  <c r="V20" i="14"/>
  <c r="V31" i="14" s="1"/>
  <c r="U20" i="14"/>
  <c r="U31" i="14" s="1"/>
  <c r="T20" i="14"/>
  <c r="T21" i="14" s="1"/>
  <c r="T32" i="14" s="1"/>
  <c r="S20" i="14"/>
  <c r="R20" i="14"/>
  <c r="R31" i="14" s="1"/>
  <c r="Q20" i="14"/>
  <c r="Q31" i="14" s="1"/>
  <c r="P20" i="14"/>
  <c r="P21" i="14" s="1"/>
  <c r="O20" i="14"/>
  <c r="N20" i="14"/>
  <c r="N31" i="14" s="1"/>
  <c r="M20" i="14"/>
  <c r="M31" i="14" s="1"/>
  <c r="L20" i="14"/>
  <c r="L21" i="14" s="1"/>
  <c r="K20" i="14"/>
  <c r="J20" i="14"/>
  <c r="J31" i="14" s="1"/>
  <c r="I20" i="14"/>
  <c r="I31" i="14" s="1"/>
  <c r="H20" i="14"/>
  <c r="H21" i="14" s="1"/>
  <c r="G20" i="14"/>
  <c r="F20" i="14"/>
  <c r="F31" i="14" s="1"/>
  <c r="E20" i="14"/>
  <c r="E31" i="14" s="1"/>
  <c r="D20" i="14"/>
  <c r="D21" i="14" s="1"/>
  <c r="C20" i="14"/>
  <c r="B20" i="14"/>
  <c r="B31" i="14" s="1"/>
  <c r="AC18" i="14"/>
  <c r="AB18" i="14"/>
  <c r="AC17" i="14"/>
  <c r="AB17" i="14"/>
  <c r="AC16" i="14"/>
  <c r="AB16" i="14"/>
  <c r="AC15" i="14"/>
  <c r="AB15" i="14"/>
  <c r="AC14" i="14"/>
  <c r="AB14" i="14"/>
  <c r="AC13" i="14"/>
  <c r="AB13" i="14"/>
  <c r="AC12" i="14"/>
  <c r="AB12" i="14"/>
  <c r="AC11" i="14"/>
  <c r="AB11" i="14"/>
  <c r="AC10" i="14"/>
  <c r="AB10" i="14"/>
  <c r="AC9" i="14"/>
  <c r="AB9" i="14"/>
  <c r="AC8" i="14"/>
  <c r="AB8" i="14"/>
  <c r="AC7" i="14"/>
  <c r="AB7" i="14"/>
  <c r="AC6" i="14"/>
  <c r="AB6" i="14"/>
  <c r="AC5" i="14"/>
  <c r="AB5" i="14"/>
  <c r="AC4" i="14"/>
  <c r="AC21" i="14" s="1"/>
  <c r="AB4" i="14"/>
  <c r="C32" i="15" l="1"/>
  <c r="AB21" i="15"/>
  <c r="AB32" i="15" s="1"/>
  <c r="C31" i="14"/>
  <c r="G31" i="14"/>
  <c r="K31" i="14"/>
  <c r="O31" i="14"/>
  <c r="S31" i="14"/>
  <c r="AC32" i="14"/>
  <c r="N32" i="14"/>
  <c r="AB29" i="14"/>
  <c r="D32" i="14"/>
  <c r="H32" i="14"/>
  <c r="L32" i="14"/>
  <c r="P32" i="14"/>
  <c r="I21" i="14"/>
  <c r="I32" i="14" s="1"/>
  <c r="E21" i="14"/>
  <c r="E32" i="14" s="1"/>
  <c r="J21" i="14"/>
  <c r="J32" i="14" s="1"/>
  <c r="F21" i="14"/>
  <c r="F32" i="14" s="1"/>
  <c r="K21" i="14"/>
  <c r="K32" i="14" s="1"/>
  <c r="Q21" i="14"/>
  <c r="Q32" i="14" s="1"/>
  <c r="B21" i="14"/>
  <c r="G21" i="14"/>
  <c r="G32" i="14" s="1"/>
  <c r="M21" i="14"/>
  <c r="M32" i="14" s="1"/>
  <c r="R21" i="14"/>
  <c r="R32" i="14" s="1"/>
  <c r="C32" i="14"/>
  <c r="S32" i="14"/>
  <c r="O32" i="14"/>
  <c r="AB20" i="14"/>
  <c r="AB31" i="14" s="1"/>
  <c r="D31" i="14"/>
  <c r="H31" i="14"/>
  <c r="L31" i="14"/>
  <c r="P31" i="14"/>
  <c r="T31" i="14"/>
  <c r="X31" i="14"/>
  <c r="B32" i="14"/>
  <c r="AA28" i="13"/>
  <c r="AA29" i="13" s="1"/>
  <c r="Z28" i="13"/>
  <c r="Z29" i="13" s="1"/>
  <c r="Y28" i="13"/>
  <c r="Y29" i="13" s="1"/>
  <c r="X28" i="13"/>
  <c r="X29" i="13" s="1"/>
  <c r="W28" i="13"/>
  <c r="W29" i="13" s="1"/>
  <c r="V28" i="13"/>
  <c r="V29" i="13" s="1"/>
  <c r="U28" i="13"/>
  <c r="U29" i="13" s="1"/>
  <c r="T28" i="13"/>
  <c r="T29" i="13" s="1"/>
  <c r="S28" i="13"/>
  <c r="S29" i="13" s="1"/>
  <c r="R28" i="13"/>
  <c r="R29" i="13" s="1"/>
  <c r="Q28" i="13"/>
  <c r="Q29" i="13" s="1"/>
  <c r="P28" i="13"/>
  <c r="P29" i="13" s="1"/>
  <c r="O28" i="13"/>
  <c r="O29" i="13" s="1"/>
  <c r="N28" i="13"/>
  <c r="N29" i="13" s="1"/>
  <c r="M28" i="13"/>
  <c r="M29" i="13" s="1"/>
  <c r="L28" i="13"/>
  <c r="L29" i="13" s="1"/>
  <c r="K28" i="13"/>
  <c r="K29" i="13" s="1"/>
  <c r="J28" i="13"/>
  <c r="J29" i="13" s="1"/>
  <c r="I28" i="13"/>
  <c r="I29" i="13" s="1"/>
  <c r="H28" i="13"/>
  <c r="H29" i="13" s="1"/>
  <c r="G28" i="13"/>
  <c r="G29" i="13" s="1"/>
  <c r="F28" i="13"/>
  <c r="F29" i="13" s="1"/>
  <c r="E28" i="13"/>
  <c r="E29" i="13" s="1"/>
  <c r="D28" i="13"/>
  <c r="D29" i="13" s="1"/>
  <c r="C28" i="13"/>
  <c r="C29" i="13" s="1"/>
  <c r="B28" i="13"/>
  <c r="B29" i="13" s="1"/>
  <c r="AC26" i="13"/>
  <c r="AB26" i="13"/>
  <c r="AC25" i="13"/>
  <c r="AB25" i="13"/>
  <c r="AC24" i="13"/>
  <c r="AB24" i="13"/>
  <c r="W21" i="13"/>
  <c r="W32" i="13" s="1"/>
  <c r="AA20" i="13"/>
  <c r="AA31" i="13" s="1"/>
  <c r="Z20" i="13"/>
  <c r="Z31" i="13" s="1"/>
  <c r="Y20" i="13"/>
  <c r="X20" i="13"/>
  <c r="W20" i="13"/>
  <c r="W31" i="13" s="1"/>
  <c r="V20" i="13"/>
  <c r="V31" i="13" s="1"/>
  <c r="U20" i="13"/>
  <c r="T20" i="13"/>
  <c r="S20" i="13"/>
  <c r="S21" i="13" s="1"/>
  <c r="R20" i="13"/>
  <c r="R31" i="13" s="1"/>
  <c r="Q20" i="13"/>
  <c r="P20" i="13"/>
  <c r="O20" i="13"/>
  <c r="N20" i="13"/>
  <c r="N31" i="13" s="1"/>
  <c r="M20" i="13"/>
  <c r="L20" i="13"/>
  <c r="K20" i="13"/>
  <c r="J20" i="13"/>
  <c r="J31" i="13" s="1"/>
  <c r="I20" i="13"/>
  <c r="H20" i="13"/>
  <c r="G20" i="13"/>
  <c r="F20" i="13"/>
  <c r="F31" i="13" s="1"/>
  <c r="E20" i="13"/>
  <c r="D20" i="13"/>
  <c r="C20" i="13"/>
  <c r="B20" i="13"/>
  <c r="B31" i="13" s="1"/>
  <c r="AC18" i="13"/>
  <c r="AB18" i="13"/>
  <c r="AC17" i="13"/>
  <c r="AB17" i="13"/>
  <c r="AC16" i="13"/>
  <c r="AB16" i="13"/>
  <c r="AC15" i="13"/>
  <c r="AB15" i="13"/>
  <c r="AC14" i="13"/>
  <c r="AB14" i="13"/>
  <c r="AC13" i="13"/>
  <c r="AB13" i="13"/>
  <c r="AC12" i="13"/>
  <c r="AB12" i="13"/>
  <c r="AC11" i="13"/>
  <c r="AB11" i="13"/>
  <c r="AC10" i="13"/>
  <c r="AB10" i="13"/>
  <c r="AC9" i="13"/>
  <c r="AB9" i="13"/>
  <c r="AC8" i="13"/>
  <c r="AB8" i="13"/>
  <c r="AC7" i="13"/>
  <c r="AB7" i="13"/>
  <c r="AC6" i="13"/>
  <c r="AB6" i="13"/>
  <c r="AC5" i="13"/>
  <c r="AB5" i="13"/>
  <c r="AC4" i="13"/>
  <c r="AB4" i="13"/>
  <c r="AB21" i="14" l="1"/>
  <c r="AB32" i="14" s="1"/>
  <c r="AB28" i="13"/>
  <c r="C31" i="13"/>
  <c r="G31" i="13"/>
  <c r="K31" i="13"/>
  <c r="D31" i="13"/>
  <c r="H31" i="13"/>
  <c r="L31" i="13"/>
  <c r="P31" i="13"/>
  <c r="E31" i="13"/>
  <c r="I31" i="13"/>
  <c r="M31" i="13"/>
  <c r="Q31" i="13"/>
  <c r="Y31" i="13"/>
  <c r="Y21" i="13"/>
  <c r="Y32" i="13" s="1"/>
  <c r="Q21" i="13"/>
  <c r="Q32" i="13" s="1"/>
  <c r="AA21" i="13"/>
  <c r="AA32" i="13" s="1"/>
  <c r="O31" i="13"/>
  <c r="S31" i="13"/>
  <c r="N21" i="13"/>
  <c r="N32" i="13" s="1"/>
  <c r="O21" i="13"/>
  <c r="R21" i="13"/>
  <c r="R32" i="13" s="1"/>
  <c r="I21" i="13"/>
  <c r="I32" i="13" s="1"/>
  <c r="M21" i="13"/>
  <c r="M32" i="13" s="1"/>
  <c r="J21" i="13"/>
  <c r="J32" i="13" s="1"/>
  <c r="G21" i="13"/>
  <c r="G32" i="13" s="1"/>
  <c r="C21" i="13"/>
  <c r="C32" i="13" s="1"/>
  <c r="E21" i="13"/>
  <c r="E32" i="13" s="1"/>
  <c r="F21" i="13"/>
  <c r="F32" i="13" s="1"/>
  <c r="K21" i="13"/>
  <c r="AC29" i="13"/>
  <c r="Z21" i="13"/>
  <c r="Z32" i="13" s="1"/>
  <c r="X31" i="13"/>
  <c r="V21" i="13"/>
  <c r="V32" i="13" s="1"/>
  <c r="T31" i="13"/>
  <c r="U31" i="13"/>
  <c r="U21" i="13"/>
  <c r="U32" i="13" s="1"/>
  <c r="AC21" i="13"/>
  <c r="B21" i="13"/>
  <c r="B32" i="13" s="1"/>
  <c r="S32" i="13"/>
  <c r="O32" i="13"/>
  <c r="K32" i="13"/>
  <c r="AB29" i="13"/>
  <c r="AB20" i="13"/>
  <c r="D21" i="13"/>
  <c r="D32" i="13" s="1"/>
  <c r="H21" i="13"/>
  <c r="H32" i="13" s="1"/>
  <c r="L21" i="13"/>
  <c r="L32" i="13" s="1"/>
  <c r="P21" i="13"/>
  <c r="P32" i="13" s="1"/>
  <c r="T21" i="13"/>
  <c r="T32" i="13" s="1"/>
  <c r="X21" i="13"/>
  <c r="X32" i="13" s="1"/>
  <c r="AB31" i="13" l="1"/>
  <c r="AC32" i="13"/>
  <c r="AB21" i="13"/>
  <c r="AB32" i="13" s="1"/>
  <c r="AB26" i="4" l="1"/>
  <c r="AB25" i="4"/>
  <c r="AB24" i="4"/>
  <c r="AA28" i="4"/>
  <c r="AA29" i="4" s="1"/>
  <c r="Z28" i="4"/>
  <c r="Z29" i="4" s="1"/>
  <c r="Y28" i="4"/>
  <c r="Y29" i="4" s="1"/>
  <c r="X28" i="4"/>
  <c r="X29" i="4" s="1"/>
  <c r="W28" i="4"/>
  <c r="W29" i="4" s="1"/>
  <c r="V28" i="4"/>
  <c r="V29" i="4" s="1"/>
  <c r="U28" i="4"/>
  <c r="U29" i="4" s="1"/>
  <c r="T28" i="4"/>
  <c r="T29" i="4" s="1"/>
  <c r="S28" i="4"/>
  <c r="S29" i="4" s="1"/>
  <c r="R28" i="4"/>
  <c r="R29" i="4" s="1"/>
  <c r="Q28" i="4"/>
  <c r="Q29" i="4" s="1"/>
  <c r="P28" i="4"/>
  <c r="P29" i="4" s="1"/>
  <c r="O28" i="4"/>
  <c r="O29" i="4" s="1"/>
  <c r="N28" i="4"/>
  <c r="N29" i="4" s="1"/>
  <c r="M28" i="4"/>
  <c r="M29" i="4" s="1"/>
  <c r="L28" i="4"/>
  <c r="L29" i="4" s="1"/>
  <c r="K28" i="4"/>
  <c r="K29" i="4" s="1"/>
  <c r="J28" i="4"/>
  <c r="J29" i="4" s="1"/>
  <c r="I28" i="4"/>
  <c r="I29" i="4" s="1"/>
  <c r="H28" i="4"/>
  <c r="H29" i="4" s="1"/>
  <c r="G28" i="4"/>
  <c r="G29" i="4" s="1"/>
  <c r="F28" i="4"/>
  <c r="F29" i="4" s="1"/>
  <c r="E28" i="4"/>
  <c r="E29" i="4" s="1"/>
  <c r="D28" i="4"/>
  <c r="D29" i="4" s="1"/>
  <c r="C28" i="4"/>
  <c r="C29" i="4" s="1"/>
  <c r="B28" i="4"/>
  <c r="B29" i="4" s="1"/>
  <c r="AB29" i="4" s="1"/>
  <c r="AC26" i="4"/>
  <c r="AC25" i="4"/>
  <c r="AC24" i="4"/>
  <c r="AB28" i="4"/>
  <c r="AA20" i="4"/>
  <c r="AA31" i="4" s="1"/>
  <c r="Z20" i="4"/>
  <c r="Z31" i="4" s="1"/>
  <c r="Y20" i="4"/>
  <c r="Y31" i="4" s="1"/>
  <c r="X20" i="4"/>
  <c r="X31" i="4" s="1"/>
  <c r="W20" i="4"/>
  <c r="W31" i="4" s="1"/>
  <c r="V20" i="4"/>
  <c r="V31" i="4" s="1"/>
  <c r="U20" i="4"/>
  <c r="U31" i="4" s="1"/>
  <c r="T20" i="4"/>
  <c r="T31" i="4" s="1"/>
  <c r="S20" i="4"/>
  <c r="S31" i="4" s="1"/>
  <c r="R20" i="4"/>
  <c r="R31" i="4" s="1"/>
  <c r="Q20" i="4"/>
  <c r="Q31" i="4" s="1"/>
  <c r="P20" i="4"/>
  <c r="P31" i="4" s="1"/>
  <c r="O20" i="4"/>
  <c r="O31" i="4" s="1"/>
  <c r="N20" i="4"/>
  <c r="N31" i="4" s="1"/>
  <c r="M20" i="4"/>
  <c r="M31" i="4" s="1"/>
  <c r="L20" i="4"/>
  <c r="L31" i="4" s="1"/>
  <c r="K20" i="4"/>
  <c r="K31" i="4" s="1"/>
  <c r="J20" i="4"/>
  <c r="J31" i="4" s="1"/>
  <c r="I20" i="4"/>
  <c r="I31" i="4" s="1"/>
  <c r="H20" i="4"/>
  <c r="H31" i="4" s="1"/>
  <c r="G20" i="4"/>
  <c r="G31" i="4" s="1"/>
  <c r="F20" i="4"/>
  <c r="F31" i="4" s="1"/>
  <c r="E20" i="4"/>
  <c r="E31" i="4" s="1"/>
  <c r="D20" i="4"/>
  <c r="D31" i="4" s="1"/>
  <c r="C20" i="4"/>
  <c r="C31" i="4" s="1"/>
  <c r="B20" i="4"/>
  <c r="B31" i="4" s="1"/>
  <c r="AC18" i="4"/>
  <c r="AB18" i="4"/>
  <c r="AC17" i="4"/>
  <c r="AB17" i="4"/>
  <c r="AC16" i="4"/>
  <c r="AB16" i="4"/>
  <c r="AC15" i="4"/>
  <c r="AB15" i="4"/>
  <c r="AC14" i="4"/>
  <c r="AB14" i="4"/>
  <c r="AC13" i="4"/>
  <c r="AB13" i="4"/>
  <c r="AC12" i="4"/>
  <c r="AB12" i="4"/>
  <c r="AC11" i="4"/>
  <c r="AB11" i="4"/>
  <c r="AC10" i="4"/>
  <c r="AB10" i="4"/>
  <c r="AC9" i="4"/>
  <c r="AB9" i="4"/>
  <c r="AC8" i="4"/>
  <c r="AB8" i="4"/>
  <c r="AC7" i="4"/>
  <c r="AB7" i="4"/>
  <c r="AC6" i="4"/>
  <c r="AB6" i="4"/>
  <c r="AC5" i="4"/>
  <c r="AB5" i="4"/>
  <c r="AC4" i="4"/>
  <c r="AC21" i="4" s="1"/>
  <c r="AB4" i="4"/>
  <c r="AC29" i="4" l="1"/>
  <c r="AC32" i="4" s="1"/>
  <c r="E21" i="4"/>
  <c r="E32" i="4" s="1"/>
  <c r="I21" i="4"/>
  <c r="I32" i="4" s="1"/>
  <c r="M21" i="4"/>
  <c r="M32" i="4" s="1"/>
  <c r="Q21" i="4"/>
  <c r="Q32" i="4" s="1"/>
  <c r="U21" i="4"/>
  <c r="U32" i="4" s="1"/>
  <c r="Y21" i="4"/>
  <c r="Y32" i="4" s="1"/>
  <c r="C21" i="4"/>
  <c r="C32" i="4" s="1"/>
  <c r="G21" i="4"/>
  <c r="G32" i="4" s="1"/>
  <c r="K21" i="4"/>
  <c r="K32" i="4" s="1"/>
  <c r="O21" i="4"/>
  <c r="O32" i="4" s="1"/>
  <c r="S21" i="4"/>
  <c r="S32" i="4" s="1"/>
  <c r="W21" i="4"/>
  <c r="W32" i="4" s="1"/>
  <c r="AA21" i="4"/>
  <c r="AA32" i="4" s="1"/>
  <c r="B21" i="4"/>
  <c r="D21" i="4"/>
  <c r="D32" i="4" s="1"/>
  <c r="F21" i="4"/>
  <c r="F32" i="4" s="1"/>
  <c r="H21" i="4"/>
  <c r="H32" i="4" s="1"/>
  <c r="J21" i="4"/>
  <c r="J32" i="4" s="1"/>
  <c r="L21" i="4"/>
  <c r="L32" i="4" s="1"/>
  <c r="N21" i="4"/>
  <c r="N32" i="4" s="1"/>
  <c r="P21" i="4"/>
  <c r="P32" i="4" s="1"/>
  <c r="R21" i="4"/>
  <c r="R32" i="4" s="1"/>
  <c r="T21" i="4"/>
  <c r="T32" i="4" s="1"/>
  <c r="V21" i="4"/>
  <c r="V32" i="4" s="1"/>
  <c r="X21" i="4"/>
  <c r="X32" i="4" s="1"/>
  <c r="Z21" i="4"/>
  <c r="Z32" i="4" s="1"/>
  <c r="AB20" i="4"/>
  <c r="AB31" i="4" s="1"/>
  <c r="B32" i="4" l="1"/>
  <c r="AB21" i="4"/>
  <c r="AB32" i="4" s="1"/>
</calcChain>
</file>

<file path=xl/sharedStrings.xml><?xml version="1.0" encoding="utf-8"?>
<sst xmlns="http://schemas.openxmlformats.org/spreadsheetml/2006/main" count="926" uniqueCount="120">
  <si>
    <t>Lincolnshire &amp; Nothamptonshire</t>
  </si>
  <si>
    <t>East Anglia</t>
  </si>
  <si>
    <t>East Midlands</t>
  </si>
  <si>
    <t>West Midlands</t>
  </si>
  <si>
    <t>North East</t>
  </si>
  <si>
    <t>Yorkshire</t>
  </si>
  <si>
    <t>Cumbria &amp; Lancashire</t>
  </si>
  <si>
    <t>Greater Manchester Merseyside &amp; Cheshire</t>
  </si>
  <si>
    <t>Kent South London and East Sussex</t>
  </si>
  <si>
    <t>Hertfordshire &amp; North London</t>
  </si>
  <si>
    <t>Solent and South Downs</t>
  </si>
  <si>
    <t>Thames</t>
  </si>
  <si>
    <t>Devon Cornwall and the Isles of Scilly</t>
  </si>
  <si>
    <t>Wessex</t>
  </si>
  <si>
    <t>Unknown</t>
  </si>
  <si>
    <t>NRW North</t>
  </si>
  <si>
    <t>NRW South East</t>
  </si>
  <si>
    <t>NRW South West</t>
  </si>
  <si>
    <t>Coarse 2 rod licences</t>
  </si>
  <si>
    <t>Coarse 3 rod licences</t>
  </si>
  <si>
    <t>Salmon Short Term</t>
  </si>
  <si>
    <t>Coarse Short Term</t>
  </si>
  <si>
    <t>Salmon</t>
  </si>
  <si>
    <t>Sales Total</t>
  </si>
  <si>
    <t>Income Total</t>
  </si>
  <si>
    <t>What is this workbook for?</t>
  </si>
  <si>
    <t xml:space="preserve">Last updated </t>
  </si>
  <si>
    <t xml:space="preserve">By whom </t>
  </si>
  <si>
    <t xml:space="preserve">What </t>
  </si>
  <si>
    <t xml:space="preserve">Who owns this workbook? </t>
  </si>
  <si>
    <t>Catherine Mitchell</t>
  </si>
  <si>
    <t>Created</t>
  </si>
  <si>
    <t xml:space="preserve">Who produced the data ? </t>
  </si>
  <si>
    <t xml:space="preserve">Who contributes to this workbook? </t>
  </si>
  <si>
    <t xml:space="preserve">Are there any assumptions in this workbook? </t>
  </si>
  <si>
    <t>Area breakdown of sales</t>
  </si>
  <si>
    <t>Reporting Dates</t>
  </si>
  <si>
    <t>England Total</t>
  </si>
  <si>
    <t>England Income</t>
  </si>
  <si>
    <t>NRW Total</t>
  </si>
  <si>
    <t>NRW Income</t>
  </si>
  <si>
    <t>Total Sales</t>
  </si>
  <si>
    <t>Total Income</t>
  </si>
  <si>
    <t>Coarse 12 month 2 Rod Licence (Full)</t>
  </si>
  <si>
    <t>Coarse 12 month 2 Rod Licence (Full, Disabled)</t>
  </si>
  <si>
    <t>Coarse 12 month 2 Rod Licence (Junior)</t>
  </si>
  <si>
    <t>Coarse 12 month 2 Rod Licence (Junior, Disabled)</t>
  </si>
  <si>
    <t xml:space="preserve"> Coarse 12 month 2 Rod Licence (Senior)</t>
  </si>
  <si>
    <t xml:space="preserve"> Coarse 12 month 2 Rod Licence (Senior, Disabled)</t>
  </si>
  <si>
    <t>Coarse 12 month 3 Rod Licence (Full)</t>
  </si>
  <si>
    <t>Coarse 12 month 3 Rod Licence (Full, Disabled)</t>
  </si>
  <si>
    <t>Coarse 12 month 3 Rod Licence (Junior)</t>
  </si>
  <si>
    <t xml:space="preserve"> Coarse 12 month 3 Rod Licence (Junior, Disabled)</t>
  </si>
  <si>
    <t>Coarse 12 month 3 Rod Licence (Senior)</t>
  </si>
  <si>
    <t xml:space="preserve"> Coarse 12 month 3 Rod Licence (Senior, Disabled)</t>
  </si>
  <si>
    <t xml:space="preserve"> Salmon 12 month 1 Rod Licence (Full)</t>
  </si>
  <si>
    <t>Salmon 12 month 1 Rod Licence (Full, Disabled)</t>
  </si>
  <si>
    <t>Salmon 12 month 1 Rod Licence (Junior)</t>
  </si>
  <si>
    <t>Salmon 12 month 1 Rod Licence (Junior, Disabled)</t>
  </si>
  <si>
    <t>Salmon 12 month 1 Rod Licence (Senior)</t>
  </si>
  <si>
    <t>Salmon 12 month 1 Rod Licence (Senior, Disabled)</t>
  </si>
  <si>
    <t>Coarse 1 day 2 Rod Licence (Full)</t>
  </si>
  <si>
    <t xml:space="preserve"> Coarse 1 day 2 Rod Licence (Senior)</t>
  </si>
  <si>
    <t>Coarse 8 day 2 Rod Licence (Full)</t>
  </si>
  <si>
    <t xml:space="preserve"> Coarse 8 day 2 Rod Licence (Senior)</t>
  </si>
  <si>
    <t>Salmon 1 day 1 Rod Licence (Full)</t>
  </si>
  <si>
    <t>Salmon 1 day 1 Rod Licence (Senior)</t>
  </si>
  <si>
    <t xml:space="preserve">Salmon 8 day 1 Rod Licence (Full) </t>
  </si>
  <si>
    <t xml:space="preserve"> Salmon 8 day 1 Rod Licence (Senior) </t>
  </si>
  <si>
    <t>Updated overview sheet</t>
  </si>
  <si>
    <t>January 2019 Sales</t>
  </si>
  <si>
    <t>February 2019 Sales</t>
  </si>
  <si>
    <t>NES - GAFL Team (rodfishinglicence@environment-agency.gov.uk)</t>
  </si>
  <si>
    <t>NES - GAFL Team</t>
  </si>
  <si>
    <t>March  2019 Sales</t>
  </si>
  <si>
    <t>April 2019 Sales</t>
  </si>
  <si>
    <t>May 2019 Sales</t>
  </si>
  <si>
    <t>June 2019 Sales</t>
  </si>
  <si>
    <t>July 2019 Sales</t>
  </si>
  <si>
    <t>August 2019 Sales</t>
  </si>
  <si>
    <t>September 2019 Sales</t>
  </si>
  <si>
    <t>October 2019 Sales</t>
  </si>
  <si>
    <t>November 2019 Sales</t>
  </si>
  <si>
    <t>December 2019 Sales</t>
  </si>
  <si>
    <t>January 2020 Sales</t>
  </si>
  <si>
    <t>February 2020 Sales</t>
  </si>
  <si>
    <t xml:space="preserve">Report run on 4th February 2019 for full licences from 28th to 31st January 2019 for sales channels web, telesales, post office counter and direct debit.         </t>
  </si>
  <si>
    <t xml:space="preserve">Report run on 4th March 2019 for full licences from 28th January 2019 to 28th February 2019 for sales channels web, telesales, post office counter and direct debit.   </t>
  </si>
  <si>
    <t>Report run on 2nd April for full licence sales from 28th January 2019 to 28th February 2019 and all sales from 1st March 2019 to 31st March 2019 for sales channel web, telesales, post office counter and direct debit.</t>
  </si>
  <si>
    <r>
      <t xml:space="preserve">This information relates to 17/20 transactions in the CRM from 28th January 2019 for full licence sales (due to expiry email being sent on 28/01/19) and 1st March 2019 for short term sales.
Data taken from conversion report.
Any cancelled transactions are removed from the conversion report  as and when the cancellation has occurred..
</t>
    </r>
    <r>
      <rPr>
        <b/>
        <sz val="12"/>
        <color rgb="FFFF0000"/>
        <rFont val="Arial"/>
        <family val="2"/>
      </rPr>
      <t>NOTE - the web journey changed on 7th September 2017 whereby the licence type was decided from the date of birth - so if a senior or junior dob was entered, these customers were no longer asked the question around disability.  Therefore, junior disabled licence sales stopped and the number of senior disabled licence sales reduced as they were only available at PO counters.</t>
    </r>
  </si>
  <si>
    <t>2019/20 Transactions</t>
  </si>
  <si>
    <t>Report run on 2nd May for full licence sales from 28th January 2019 to 28th February 2019 and all sales from 1st March 2019 to 30th April 2019 for sales channel web, telesales, post office counter and direct debit.</t>
  </si>
  <si>
    <t>Cumbria and Lancashire</t>
  </si>
  <si>
    <t xml:space="preserve">Derbyshire Nottinghamshire and Leicestershire
</t>
  </si>
  <si>
    <t>Devon and Cornwall</t>
  </si>
  <si>
    <t xml:space="preserve">Greater Manchester Merseyside and Cheshire
</t>
  </si>
  <si>
    <t>Hertfordshire and North London</t>
  </si>
  <si>
    <t>Kent and South London</t>
  </si>
  <si>
    <t>Lincolnshire and Northamptonshire</t>
  </si>
  <si>
    <t>Northumberland Durham and Tees</t>
  </si>
  <si>
    <t>Solent and South downs</t>
  </si>
  <si>
    <t>West Thames</t>
  </si>
  <si>
    <t>Report run on 3rd June for full licence sales from 28th January 2019 to 28th February 2019 and all sales from 1st March 2019 to 31st May 2019 for sales channel web, telesales, post office counter and direct debit.</t>
  </si>
  <si>
    <t>Report run on 2nd July for full licence sales from 28th January 2019 to 28th February 2019 and all sales from 1st March 2019 to 30th June 2019 for sales channel web, telesales, post office counter and direct debit.</t>
  </si>
  <si>
    <t>Report run on 2nd August for full licence sales from 28th January 2019 to 28th February 2019 and all sales from 1st March 2019 to 31st July 2019 for sales channel web, telesales, post office counter and direct debit.</t>
  </si>
  <si>
    <t>Report run on 2nd September for full licence sales from 28th January 2019 to 28th February 2019 and all sales from 1st March 2019 to 31st August 2019 for sales channel web, telesales, post office counter and direct debit.</t>
  </si>
  <si>
    <t>Report run on 3rd October for full licence sales from 28th January 2019 to 28th February 2019 and all sales from 1st March 2019 to 30th September 2019 for sales channel web, telesales, post office counter and direct debit.</t>
  </si>
  <si>
    <t>Report run on 4th November for full licence sales from 28th January 2019 to 28th February 2019 and all sales from 1st March 2019 to 31st October 2019 for sales channel web, telesales, post office counter and direct debit.</t>
  </si>
  <si>
    <t>Report run on 2nd December for full licence sales from 28th January 2019 to 28th February 2019 and all sales from 1st March 2019 to 30th November 2019 for sales channel web, telesales, post office counter and direct debit.</t>
  </si>
  <si>
    <t>Report run on 2nd January for full licence sales from 28th January 2019 to 28th February 2019 and all sales from 1st March 2019 to 31st December 2019 for sales channel web, telesales, post office counter and direct debit.</t>
  </si>
  <si>
    <t>Type</t>
  </si>
  <si>
    <t>Amount</t>
  </si>
  <si>
    <t>Replacement Licence Fees</t>
  </si>
  <si>
    <t>General/Temporary Licence Payments</t>
  </si>
  <si>
    <t>Dates</t>
  </si>
  <si>
    <t>Total</t>
  </si>
  <si>
    <t>Lock and Weir licences</t>
  </si>
  <si>
    <t xml:space="preserve">Report run on 3rd February 2020 for full licence sales from 28th January 2019 to 28th February 2019 and all sales from 1st March 2019 to 31st January 2020 for sales channel web, telesales, post office counter and direct debit. </t>
  </si>
  <si>
    <t xml:space="preserve">Report run on 2nd March 2020 for full licence sales from 28th January 2019 to 28th February 2019, all sales from 1st March 2019 to 31st January 2020 and short term licence sales from 1st February 2020 to 29th February 2020 for sales channel web, telesales, post office counter and direct debit. </t>
  </si>
  <si>
    <t>Apr - Feb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</si>
</sst>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Red]\-&quot;£&quot;#,##0"/>
  </numFmts>
  <fonts count="5" x14ac:knownFonts="1">
    <font>
      <sz val="12"/>
      <color theme="1"/>
      <name val="Arial"/>
      <family val="2"/>
    </font>
    <font>
      <sz val="12"/>
      <name val="Arial"/>
      <family val="2"/>
    </font>
    <font>
      <b/>
      <sz val="12"/>
      <color theme="1"/>
      <name val="Arial"/>
      <family val="2"/>
    </font>
    <font>
      <sz val="12"/>
      <color theme="9" tint="-0.249977111117893"/>
      <name val="Arial"/>
      <family val="2"/>
    </font>
    <font>
      <b/>
      <sz val="12"/>
      <color rgb="FFFF0000"/>
      <name val="Arial"/>
      <family val="2"/>
    </font>
  </fonts>
  <fills count="10">
    <fill>
      <patternFill patternType="none"/>
    </fill>
    <fill>
      <patternFill patternType="gray125"/>
    </fill>
    <fill>
      <patternFill patternType="solid">
        <fgColor rgb="FFFFFF66"/>
        <bgColor indexed="64"/>
      </patternFill>
    </fill>
    <fill>
      <patternFill patternType="solid">
        <fgColor rgb="FFFFCC66"/>
        <bgColor indexed="64"/>
      </patternFill>
    </fill>
    <fill>
      <patternFill patternType="solid">
        <fgColor rgb="FFFF99CC"/>
        <bgColor indexed="64"/>
      </patternFill>
    </fill>
    <fill>
      <patternFill patternType="solid">
        <fgColor rgb="FFFFFF99"/>
        <bgColor indexed="64"/>
      </patternFill>
    </fill>
    <fill>
      <patternFill patternType="solid">
        <fgColor rgb="FFFF66FF"/>
        <bgColor indexed="64"/>
      </patternFill>
    </fill>
    <fill>
      <patternFill patternType="solid">
        <fgColor rgb="FFFFFF00"/>
        <bgColor indexed="64"/>
      </patternFill>
    </fill>
    <fill>
      <patternFill patternType="solid">
        <fgColor rgb="FF00B0F0"/>
        <bgColor indexed="64"/>
      </patternFill>
    </fill>
    <fill>
      <patternFill patternType="solid">
        <fgColor theme="9"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2">
    <xf numFmtId="0" fontId="0" fillId="0" borderId="0" xfId="0"/>
    <xf numFmtId="0" fontId="1" fillId="0" borderId="1" xfId="0" applyFont="1" applyBorder="1"/>
    <xf numFmtId="0" fontId="0" fillId="0" borderId="1" xfId="0" applyFont="1" applyBorder="1"/>
    <xf numFmtId="0" fontId="1" fillId="0" borderId="1" xfId="0" applyFont="1" applyFill="1" applyBorder="1" applyAlignment="1">
      <alignment horizontal="left"/>
    </xf>
    <xf numFmtId="0" fontId="0" fillId="0" borderId="1" xfId="0" applyBorder="1"/>
    <xf numFmtId="0" fontId="0" fillId="0" borderId="1" xfId="0" applyBorder="1" applyAlignment="1">
      <alignment wrapText="1"/>
    </xf>
    <xf numFmtId="0" fontId="0" fillId="0" borderId="1" xfId="0" applyFill="1" applyBorder="1"/>
    <xf numFmtId="0" fontId="0" fillId="0" borderId="0" xfId="0" applyFill="1"/>
    <xf numFmtId="6" fontId="0" fillId="0" borderId="1" xfId="0" applyNumberFormat="1" applyFill="1" applyBorder="1" applyAlignment="1">
      <alignment horizontal="center"/>
    </xf>
    <xf numFmtId="6" fontId="0" fillId="0" borderId="1" xfId="0" applyNumberFormat="1" applyBorder="1"/>
    <xf numFmtId="6" fontId="0" fillId="0" borderId="2" xfId="0" applyNumberFormat="1" applyFill="1" applyBorder="1"/>
    <xf numFmtId="0" fontId="0" fillId="0" borderId="2" xfId="0" applyFill="1" applyBorder="1" applyAlignment="1">
      <alignment wrapText="1"/>
    </xf>
    <xf numFmtId="0" fontId="0" fillId="8" borderId="0" xfId="0" applyFill="1"/>
    <xf numFmtId="0" fontId="0" fillId="7" borderId="1" xfId="0" applyFill="1" applyBorder="1"/>
    <xf numFmtId="0" fontId="2" fillId="9"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0" fontId="1" fillId="0" borderId="1" xfId="0" applyFont="1" applyFill="1" applyBorder="1" applyAlignment="1">
      <alignment horizontal="left" vertical="top" wrapText="1"/>
    </xf>
    <xf numFmtId="14" fontId="3"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0" fontId="0" fillId="0" borderId="1" xfId="0" applyFill="1" applyBorder="1" applyAlignment="1">
      <alignment wrapText="1"/>
    </xf>
    <xf numFmtId="6" fontId="0" fillId="0" borderId="1" xfId="0" applyNumberFormat="1" applyFill="1" applyBorder="1"/>
    <xf numFmtId="3" fontId="0" fillId="0" borderId="0" xfId="0" applyNumberFormat="1"/>
    <xf numFmtId="3" fontId="0" fillId="0" borderId="1" xfId="0" applyNumberFormat="1" applyBorder="1"/>
    <xf numFmtId="3" fontId="0" fillId="0" borderId="1" xfId="0" applyNumberFormat="1" applyFill="1" applyBorder="1"/>
    <xf numFmtId="2" fontId="0" fillId="0" borderId="1" xfId="0" applyNumberFormat="1" applyBorder="1"/>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FF66FF"/>
      <color rgb="FFFFFF99"/>
      <color rgb="FFFF99CC"/>
      <color rgb="FFFFCC66"/>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workbookViewId="0">
      <selection activeCell="B23" sqref="B23"/>
    </sheetView>
  </sheetViews>
  <sheetFormatPr defaultColWidth="8.75" defaultRowHeight="15.05" x14ac:dyDescent="0.3"/>
  <cols>
    <col min="1" max="1" width="22.75" style="15" customWidth="1"/>
    <col min="2" max="2" width="43.6640625" style="15" customWidth="1"/>
    <col min="3" max="3" width="8.75" style="15"/>
    <col min="4" max="4" width="9.75" style="15" customWidth="1"/>
    <col min="5" max="5" width="16.33203125" style="15" customWidth="1"/>
    <col min="6" max="6" width="23.5" style="15" customWidth="1"/>
    <col min="7" max="16384" width="8.75" style="15"/>
  </cols>
  <sheetData>
    <row r="1" spans="1:6" ht="30.1" x14ac:dyDescent="0.3">
      <c r="A1" s="14" t="s">
        <v>25</v>
      </c>
      <c r="B1" s="14" t="s">
        <v>35</v>
      </c>
      <c r="D1" s="14" t="s">
        <v>26</v>
      </c>
      <c r="E1" s="14" t="s">
        <v>27</v>
      </c>
      <c r="F1" s="14" t="s">
        <v>28</v>
      </c>
    </row>
    <row r="2" spans="1:6" ht="30.1" x14ac:dyDescent="0.3">
      <c r="A2" s="14" t="s">
        <v>29</v>
      </c>
      <c r="B2" s="16" t="s">
        <v>72</v>
      </c>
      <c r="D2" s="17">
        <v>43200</v>
      </c>
      <c r="E2" s="16" t="s">
        <v>30</v>
      </c>
      <c r="F2" s="16" t="s">
        <v>31</v>
      </c>
    </row>
    <row r="3" spans="1:6" x14ac:dyDescent="0.3">
      <c r="A3" s="14" t="s">
        <v>32</v>
      </c>
      <c r="B3" s="16" t="s">
        <v>73</v>
      </c>
      <c r="D3" s="17">
        <v>43294</v>
      </c>
      <c r="E3" s="16" t="s">
        <v>30</v>
      </c>
      <c r="F3" s="16" t="s">
        <v>69</v>
      </c>
    </row>
    <row r="4" spans="1:6" ht="30.1" x14ac:dyDescent="0.3">
      <c r="A4" s="14" t="s">
        <v>33</v>
      </c>
      <c r="B4" s="16" t="s">
        <v>73</v>
      </c>
      <c r="D4" s="17"/>
      <c r="E4" s="16"/>
      <c r="F4" s="16"/>
    </row>
    <row r="5" spans="1:6" ht="255.8" x14ac:dyDescent="0.3">
      <c r="A5" s="14" t="s">
        <v>34</v>
      </c>
      <c r="B5" s="16" t="s">
        <v>89</v>
      </c>
      <c r="D5" s="17"/>
      <c r="E5" s="16"/>
      <c r="F5" s="16"/>
    </row>
    <row r="6" spans="1:6" x14ac:dyDescent="0.3">
      <c r="A6" s="14" t="s">
        <v>36</v>
      </c>
      <c r="B6" s="16"/>
      <c r="D6" s="17"/>
      <c r="E6" s="16"/>
      <c r="F6" s="16"/>
    </row>
    <row r="7" spans="1:6" ht="45.15" x14ac:dyDescent="0.3">
      <c r="A7" s="14" t="s">
        <v>70</v>
      </c>
      <c r="B7" s="16" t="s">
        <v>86</v>
      </c>
      <c r="D7" s="17"/>
      <c r="E7" s="16"/>
      <c r="F7" s="16"/>
    </row>
    <row r="8" spans="1:6" ht="60.2" x14ac:dyDescent="0.3">
      <c r="A8" s="14" t="s">
        <v>71</v>
      </c>
      <c r="B8" s="16" t="s">
        <v>87</v>
      </c>
      <c r="D8" s="17"/>
      <c r="E8" s="16"/>
      <c r="F8" s="16"/>
    </row>
    <row r="9" spans="1:6" ht="75.25" x14ac:dyDescent="0.3">
      <c r="A9" s="14" t="s">
        <v>74</v>
      </c>
      <c r="B9" s="16" t="s">
        <v>88</v>
      </c>
      <c r="D9" s="17"/>
      <c r="E9" s="16"/>
      <c r="F9" s="16"/>
    </row>
    <row r="10" spans="1:6" ht="75.25" x14ac:dyDescent="0.3">
      <c r="A10" s="14" t="s">
        <v>75</v>
      </c>
      <c r="B10" s="16" t="s">
        <v>91</v>
      </c>
      <c r="D10" s="17"/>
      <c r="E10" s="16"/>
      <c r="F10" s="16"/>
    </row>
    <row r="11" spans="1:6" ht="75.25" x14ac:dyDescent="0.3">
      <c r="A11" s="14" t="s">
        <v>76</v>
      </c>
      <c r="B11" s="16" t="s">
        <v>102</v>
      </c>
      <c r="D11" s="17"/>
      <c r="E11" s="16"/>
      <c r="F11" s="16"/>
    </row>
    <row r="12" spans="1:6" ht="75.25" x14ac:dyDescent="0.3">
      <c r="A12" s="14" t="s">
        <v>77</v>
      </c>
      <c r="B12" s="16" t="s">
        <v>103</v>
      </c>
      <c r="D12" s="17"/>
      <c r="E12" s="16"/>
      <c r="F12" s="16"/>
    </row>
    <row r="13" spans="1:6" ht="75.25" x14ac:dyDescent="0.3">
      <c r="A13" s="14" t="s">
        <v>78</v>
      </c>
      <c r="B13" s="16" t="s">
        <v>104</v>
      </c>
      <c r="D13" s="17"/>
      <c r="E13" s="16"/>
      <c r="F13" s="16"/>
    </row>
    <row r="14" spans="1:6" ht="75.25" x14ac:dyDescent="0.3">
      <c r="A14" s="14" t="s">
        <v>79</v>
      </c>
      <c r="B14" s="16" t="s">
        <v>105</v>
      </c>
      <c r="D14" s="17"/>
      <c r="E14" s="16"/>
      <c r="F14" s="18"/>
    </row>
    <row r="15" spans="1:6" ht="75.25" x14ac:dyDescent="0.3">
      <c r="A15" s="14" t="s">
        <v>80</v>
      </c>
      <c r="B15" s="16" t="s">
        <v>106</v>
      </c>
      <c r="D15" s="17"/>
      <c r="E15" s="16"/>
      <c r="F15" s="16"/>
    </row>
    <row r="16" spans="1:6" ht="75.25" x14ac:dyDescent="0.3">
      <c r="A16" s="14" t="s">
        <v>81</v>
      </c>
      <c r="B16" s="16" t="s">
        <v>107</v>
      </c>
      <c r="D16" s="17"/>
      <c r="E16" s="16"/>
      <c r="F16" s="16"/>
    </row>
    <row r="17" spans="1:6" ht="75.25" x14ac:dyDescent="0.3">
      <c r="A17" s="14" t="s">
        <v>82</v>
      </c>
      <c r="B17" s="16" t="s">
        <v>108</v>
      </c>
      <c r="D17" s="17"/>
      <c r="E17" s="16"/>
      <c r="F17" s="16"/>
    </row>
    <row r="18" spans="1:6" ht="75.25" x14ac:dyDescent="0.3">
      <c r="A18" s="14" t="s">
        <v>83</v>
      </c>
      <c r="B18" s="16" t="s">
        <v>109</v>
      </c>
      <c r="D18" s="19"/>
      <c r="E18" s="20"/>
      <c r="F18" s="20"/>
    </row>
    <row r="19" spans="1:6" ht="75.25" x14ac:dyDescent="0.3">
      <c r="A19" s="14" t="s">
        <v>84</v>
      </c>
      <c r="B19" s="16" t="s">
        <v>117</v>
      </c>
      <c r="D19" s="17"/>
      <c r="E19" s="16"/>
      <c r="F19" s="16"/>
    </row>
    <row r="20" spans="1:6" ht="90.3" x14ac:dyDescent="0.3">
      <c r="A20" s="14" t="s">
        <v>85</v>
      </c>
      <c r="B20" s="16" t="s">
        <v>118</v>
      </c>
      <c r="D20" s="17"/>
      <c r="E20" s="16"/>
      <c r="F20" s="16"/>
    </row>
  </sheetData>
  <pageMargins left="0.7" right="0.7" top="0.75" bottom="0.75" header="0.3" footer="0.3"/>
  <pageSetup paperSize="9" orientation="portrait"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topLeftCell="A16" workbookViewId="0">
      <selection activeCell="A16" sqref="A1:XFD1048576"/>
    </sheetView>
  </sheetViews>
  <sheetFormatPr defaultRowHeight="15.05" x14ac:dyDescent="0.3"/>
  <cols>
    <col min="1" max="1" width="39.33203125" bestFit="1" customWidth="1"/>
    <col min="2" max="2" width="10.9140625" bestFit="1" customWidth="1"/>
    <col min="6" max="6" width="9.9140625" bestFit="1" customWidth="1"/>
    <col min="7" max="7" width="8.9140625" customWidth="1"/>
    <col min="8" max="8" width="9.9140625" bestFit="1" customWidth="1"/>
    <col min="20" max="20" width="9.9140625" bestFit="1" customWidth="1"/>
    <col min="22" max="22" width="9.9140625" bestFit="1" customWidth="1"/>
    <col min="28" max="28" width="10.9140625" bestFit="1" customWidth="1"/>
    <col min="29" max="29" width="11" bestFit="1" customWidth="1"/>
  </cols>
  <sheetData>
    <row r="1" spans="1:29" x14ac:dyDescent="0.3">
      <c r="A1" s="4"/>
      <c r="B1" s="27" t="s">
        <v>18</v>
      </c>
      <c r="C1" s="27"/>
      <c r="D1" s="27"/>
      <c r="E1" s="27"/>
      <c r="F1" s="27"/>
      <c r="G1" s="27"/>
      <c r="H1" s="28" t="s">
        <v>19</v>
      </c>
      <c r="I1" s="28"/>
      <c r="J1" s="28"/>
      <c r="K1" s="28"/>
      <c r="L1" s="28"/>
      <c r="M1" s="28"/>
      <c r="N1" s="29" t="s">
        <v>22</v>
      </c>
      <c r="O1" s="29"/>
      <c r="P1" s="29"/>
      <c r="Q1" s="29"/>
      <c r="R1" s="29"/>
      <c r="S1" s="29"/>
      <c r="T1" s="30" t="s">
        <v>21</v>
      </c>
      <c r="U1" s="30"/>
      <c r="V1" s="30"/>
      <c r="W1" s="30"/>
      <c r="X1" s="31" t="s">
        <v>20</v>
      </c>
      <c r="Y1" s="31"/>
      <c r="Z1" s="31"/>
      <c r="AA1" s="31"/>
      <c r="AB1" s="4"/>
    </row>
    <row r="2" spans="1:29" s="7" customFormat="1" x14ac:dyDescent="0.3">
      <c r="A2" s="6"/>
      <c r="B2" s="8">
        <v>30</v>
      </c>
      <c r="C2" s="8">
        <v>20</v>
      </c>
      <c r="D2" s="8">
        <v>0</v>
      </c>
      <c r="E2" s="8">
        <v>0</v>
      </c>
      <c r="F2" s="8">
        <v>20</v>
      </c>
      <c r="G2" s="8">
        <v>20</v>
      </c>
      <c r="H2" s="8">
        <v>45</v>
      </c>
      <c r="I2" s="8">
        <v>30</v>
      </c>
      <c r="J2" s="8">
        <v>0</v>
      </c>
      <c r="K2" s="8">
        <v>0</v>
      </c>
      <c r="L2" s="8">
        <v>30</v>
      </c>
      <c r="M2" s="8">
        <v>30</v>
      </c>
      <c r="N2" s="8">
        <v>82</v>
      </c>
      <c r="O2" s="8">
        <v>54</v>
      </c>
      <c r="P2" s="8">
        <v>0</v>
      </c>
      <c r="Q2" s="8">
        <v>0</v>
      </c>
      <c r="R2" s="8">
        <v>54</v>
      </c>
      <c r="S2" s="8">
        <v>54</v>
      </c>
      <c r="T2" s="8">
        <v>6</v>
      </c>
      <c r="U2" s="8">
        <v>6</v>
      </c>
      <c r="V2" s="8">
        <v>12</v>
      </c>
      <c r="W2" s="8">
        <v>12</v>
      </c>
      <c r="X2" s="8">
        <v>12</v>
      </c>
      <c r="Y2" s="8">
        <v>12</v>
      </c>
      <c r="Z2" s="8">
        <v>27</v>
      </c>
      <c r="AA2" s="8">
        <v>27</v>
      </c>
      <c r="AB2" s="6"/>
    </row>
    <row r="3" spans="1:29" ht="90.3" x14ac:dyDescent="0.3">
      <c r="A3" s="12" t="s">
        <v>90</v>
      </c>
      <c r="B3" s="5" t="s">
        <v>43</v>
      </c>
      <c r="C3" s="5" t="s">
        <v>44</v>
      </c>
      <c r="D3" s="5" t="s">
        <v>45</v>
      </c>
      <c r="E3" s="5" t="s">
        <v>46</v>
      </c>
      <c r="F3" s="5" t="s">
        <v>47</v>
      </c>
      <c r="G3" s="5" t="s">
        <v>48</v>
      </c>
      <c r="H3" s="5" t="s">
        <v>49</v>
      </c>
      <c r="I3" s="5" t="s">
        <v>50</v>
      </c>
      <c r="J3" s="5" t="s">
        <v>51</v>
      </c>
      <c r="K3" s="5" t="s">
        <v>52</v>
      </c>
      <c r="L3" s="5" t="s">
        <v>53</v>
      </c>
      <c r="M3" s="5" t="s">
        <v>54</v>
      </c>
      <c r="N3" s="5" t="s">
        <v>55</v>
      </c>
      <c r="O3" s="5" t="s">
        <v>56</v>
      </c>
      <c r="P3" s="5" t="s">
        <v>57</v>
      </c>
      <c r="Q3" s="5" t="s">
        <v>58</v>
      </c>
      <c r="R3" s="5" t="s">
        <v>59</v>
      </c>
      <c r="S3" s="5" t="s">
        <v>60</v>
      </c>
      <c r="T3" s="5" t="s">
        <v>61</v>
      </c>
      <c r="U3" s="5" t="s">
        <v>62</v>
      </c>
      <c r="V3" s="5" t="s">
        <v>63</v>
      </c>
      <c r="W3" s="5" t="s">
        <v>64</v>
      </c>
      <c r="X3" s="5" t="s">
        <v>65</v>
      </c>
      <c r="Y3" s="5" t="s">
        <v>66</v>
      </c>
      <c r="Z3" s="5" t="s">
        <v>67</v>
      </c>
      <c r="AA3" s="5" t="s">
        <v>68</v>
      </c>
      <c r="AB3" s="4" t="s">
        <v>23</v>
      </c>
      <c r="AC3" s="11" t="s">
        <v>24</v>
      </c>
    </row>
    <row r="4" spans="1:29" x14ac:dyDescent="0.3">
      <c r="A4" s="4" t="s">
        <v>92</v>
      </c>
      <c r="B4" s="4">
        <v>12428</v>
      </c>
      <c r="C4" s="4">
        <v>941</v>
      </c>
      <c r="D4" s="4">
        <v>729</v>
      </c>
      <c r="E4" s="4"/>
      <c r="F4" s="4">
        <v>6296</v>
      </c>
      <c r="G4" s="4">
        <v>296</v>
      </c>
      <c r="H4" s="4">
        <v>2159</v>
      </c>
      <c r="I4" s="4">
        <v>149</v>
      </c>
      <c r="J4" s="4">
        <v>616</v>
      </c>
      <c r="K4" s="4"/>
      <c r="L4" s="4">
        <v>241</v>
      </c>
      <c r="M4" s="4">
        <v>1</v>
      </c>
      <c r="N4" s="4">
        <v>1025</v>
      </c>
      <c r="O4" s="4">
        <v>50</v>
      </c>
      <c r="P4" s="4">
        <v>302</v>
      </c>
      <c r="Q4" s="4"/>
      <c r="R4" s="4">
        <v>1001</v>
      </c>
      <c r="S4" s="4">
        <v>32</v>
      </c>
      <c r="T4" s="4">
        <v>3429</v>
      </c>
      <c r="U4" s="4">
        <v>88</v>
      </c>
      <c r="V4" s="4">
        <v>677</v>
      </c>
      <c r="W4" s="4">
        <v>35</v>
      </c>
      <c r="X4" s="4">
        <v>62</v>
      </c>
      <c r="Y4" s="4">
        <v>7</v>
      </c>
      <c r="Z4" s="4">
        <v>14</v>
      </c>
      <c r="AA4" s="4">
        <v>1</v>
      </c>
      <c r="AB4" s="4">
        <f>SUM(B4:AA4)</f>
        <v>30579</v>
      </c>
      <c r="AC4">
        <f>(B4*B2)+(C4*C2)+(D4*D2)+(E4*E2)+(F4*F2)+(G4*G2)+(H4*H2)+(I4*I2)+(J4*J2)+(K4*K2)+(L4*L2)+(M4*M2)+(N4*N2)+(O4*O2)+(P4*P2)+(Q4*Q2)+(R4*R2)+(S4*S2)+(T4*T2)+(U4*U2)+(V4*V2)+(W4*W2)+(X4*X2)+(Y4*Y2)+(Z4*Z2)+(AA4*AA2)</f>
        <v>805796</v>
      </c>
    </row>
    <row r="5" spans="1:29" x14ac:dyDescent="0.3">
      <c r="A5" s="4" t="s">
        <v>93</v>
      </c>
      <c r="B5" s="4">
        <v>20044</v>
      </c>
      <c r="C5" s="4">
        <v>1733</v>
      </c>
      <c r="D5" s="4">
        <v>1450</v>
      </c>
      <c r="E5" s="4"/>
      <c r="F5" s="4">
        <v>11765</v>
      </c>
      <c r="G5" s="4">
        <v>480</v>
      </c>
      <c r="H5" s="4">
        <v>3758</v>
      </c>
      <c r="I5" s="4">
        <v>240</v>
      </c>
      <c r="J5" s="4">
        <v>1071</v>
      </c>
      <c r="K5" s="4"/>
      <c r="L5" s="4">
        <v>379</v>
      </c>
      <c r="M5" s="4">
        <v>3</v>
      </c>
      <c r="N5" s="4">
        <v>94</v>
      </c>
      <c r="O5" s="4">
        <v>1</v>
      </c>
      <c r="P5" s="4">
        <v>188</v>
      </c>
      <c r="Q5" s="4"/>
      <c r="R5" s="4">
        <v>90</v>
      </c>
      <c r="S5" s="4">
        <v>2</v>
      </c>
      <c r="T5" s="4">
        <v>5990</v>
      </c>
      <c r="U5" s="4">
        <v>168</v>
      </c>
      <c r="V5" s="4">
        <v>1024</v>
      </c>
      <c r="W5" s="4">
        <v>63</v>
      </c>
      <c r="X5" s="4">
        <v>31</v>
      </c>
      <c r="Y5" s="4">
        <v>7</v>
      </c>
      <c r="Z5" s="4">
        <v>20</v>
      </c>
      <c r="AA5" s="4">
        <v>7</v>
      </c>
      <c r="AB5" s="4">
        <f t="shared" ref="AB5:AB20" si="0">SUM(B5:AA5)</f>
        <v>48608</v>
      </c>
      <c r="AC5">
        <f>(B5*B2)+(C5*C2)+(D5*D2)+(E5*E2)+(F5*F2)+(G5*G2)+(H5*H2)+(I5*I2)+(J5*J2)+(K5*K2)+(L5*L2)+(M5*M2)+(N5*N2)+(O5*O2)+(P5*P2)+(Q5*Q2)+(R5*R2)+(S5*S2)+(T5*T2)+(U5*U2)+(V5*V2)+(W5*W2)+(X5*X2)+(Y5*Y2)+(Z5*Z2)+(AA5*AA2)</f>
        <v>1132557</v>
      </c>
    </row>
    <row r="6" spans="1:29" x14ac:dyDescent="0.3">
      <c r="A6" s="4" t="s">
        <v>94</v>
      </c>
      <c r="B6" s="4">
        <v>5210</v>
      </c>
      <c r="C6" s="4">
        <v>397</v>
      </c>
      <c r="D6" s="4">
        <v>331</v>
      </c>
      <c r="E6" s="4"/>
      <c r="F6" s="4">
        <v>3371</v>
      </c>
      <c r="G6" s="4">
        <v>98</v>
      </c>
      <c r="H6" s="4">
        <v>1540</v>
      </c>
      <c r="I6" s="4">
        <v>109</v>
      </c>
      <c r="J6" s="4">
        <v>306</v>
      </c>
      <c r="K6" s="4"/>
      <c r="L6" s="4">
        <v>220</v>
      </c>
      <c r="M6" s="4">
        <v>2</v>
      </c>
      <c r="N6" s="4">
        <v>584</v>
      </c>
      <c r="O6" s="4">
        <v>21</v>
      </c>
      <c r="P6" s="4">
        <v>134</v>
      </c>
      <c r="Q6" s="4"/>
      <c r="R6" s="4">
        <v>525</v>
      </c>
      <c r="S6" s="4">
        <v>13</v>
      </c>
      <c r="T6" s="4">
        <v>2134</v>
      </c>
      <c r="U6" s="4">
        <v>140</v>
      </c>
      <c r="V6" s="4">
        <v>425</v>
      </c>
      <c r="W6" s="4">
        <v>46</v>
      </c>
      <c r="X6" s="4">
        <v>66</v>
      </c>
      <c r="Y6" s="4">
        <v>6</v>
      </c>
      <c r="Z6" s="4">
        <v>20</v>
      </c>
      <c r="AA6" s="4">
        <v>9</v>
      </c>
      <c r="AB6" s="4">
        <f t="shared" si="0"/>
        <v>15707</v>
      </c>
      <c r="AC6">
        <f>(B6*B2)+(C6*C2)+(D6*D2)+(E6*E2)+(F6*F2)+(G6*G2)+(H6*H2)+(I6*I2)+(J6*J2)+(K6*K2)+(L6*L2)+(M6*M2)+(N6*N2)+(O6*O2)+(P6*P2)+(Q6*Q2)+(R6*R2)+(S6*S2)+(T6*T2)+(U6*U2)+(V6*V2)+(W6*W2)+(X6*X2)+(Y6*Y2)+(Z6*Z2)+(AA6*AA2)</f>
        <v>411867</v>
      </c>
    </row>
    <row r="7" spans="1:29" x14ac:dyDescent="0.3">
      <c r="A7" s="4" t="s">
        <v>1</v>
      </c>
      <c r="B7" s="4">
        <v>32188</v>
      </c>
      <c r="C7" s="4">
        <v>1853</v>
      </c>
      <c r="D7" s="4">
        <v>2433</v>
      </c>
      <c r="E7" s="4"/>
      <c r="F7" s="4">
        <v>18988</v>
      </c>
      <c r="G7" s="4">
        <v>420</v>
      </c>
      <c r="H7" s="4">
        <v>10693</v>
      </c>
      <c r="I7" s="4">
        <v>446</v>
      </c>
      <c r="J7" s="4">
        <v>2513</v>
      </c>
      <c r="K7" s="4"/>
      <c r="L7" s="4">
        <v>1247</v>
      </c>
      <c r="M7" s="4">
        <v>9</v>
      </c>
      <c r="N7" s="4">
        <v>156</v>
      </c>
      <c r="O7" s="4">
        <v>4</v>
      </c>
      <c r="P7" s="4">
        <v>352</v>
      </c>
      <c r="Q7" s="4"/>
      <c r="R7" s="4">
        <v>153</v>
      </c>
      <c r="S7" s="4">
        <v>2</v>
      </c>
      <c r="T7" s="4">
        <v>11194</v>
      </c>
      <c r="U7" s="4">
        <v>418</v>
      </c>
      <c r="V7" s="4">
        <v>2388</v>
      </c>
      <c r="W7" s="4">
        <v>186</v>
      </c>
      <c r="X7" s="4">
        <v>62</v>
      </c>
      <c r="Y7" s="4">
        <v>6</v>
      </c>
      <c r="Z7" s="4">
        <v>41</v>
      </c>
      <c r="AA7" s="4">
        <v>24</v>
      </c>
      <c r="AB7" s="4">
        <f t="shared" si="0"/>
        <v>85776</v>
      </c>
      <c r="AC7">
        <f>(B7*B2)+(C7*C2)+(D7*D2)+(E7*E2)+(F7*F2)+(G7*G2)+(H7*H2)+(I7*I2)+(J7*J2)+(K7*K2)+(L7*L2)+(M7*M2)+(N7*N2)+(O7*O2)+(P7*P2)+(Q7*Q2)+(R7*R2)+(S7*S2)+(T7*T2)+(U7*U2)+(V7*V2)+(W7*W2)+(X7*X2)+(Y7*Y2)+(Z7*Z2)+(AA7*AA2)</f>
        <v>2047614</v>
      </c>
    </row>
    <row r="8" spans="1:29" x14ac:dyDescent="0.3">
      <c r="A8" s="4" t="s">
        <v>95</v>
      </c>
      <c r="B8" s="4">
        <v>23792</v>
      </c>
      <c r="C8" s="4">
        <v>2126</v>
      </c>
      <c r="D8" s="4">
        <v>1439</v>
      </c>
      <c r="E8" s="4"/>
      <c r="F8" s="4">
        <v>12569</v>
      </c>
      <c r="G8" s="4">
        <v>555</v>
      </c>
      <c r="H8" s="4">
        <v>3901</v>
      </c>
      <c r="I8" s="4">
        <v>314</v>
      </c>
      <c r="J8" s="4">
        <v>1265</v>
      </c>
      <c r="K8" s="4"/>
      <c r="L8" s="4">
        <v>338</v>
      </c>
      <c r="M8" s="4">
        <v>1</v>
      </c>
      <c r="N8" s="4">
        <v>459</v>
      </c>
      <c r="O8" s="4">
        <v>26</v>
      </c>
      <c r="P8" s="4">
        <v>311</v>
      </c>
      <c r="Q8" s="4"/>
      <c r="R8" s="4">
        <v>547</v>
      </c>
      <c r="S8" s="4">
        <v>18</v>
      </c>
      <c r="T8" s="4">
        <v>7353</v>
      </c>
      <c r="U8" s="4">
        <v>209</v>
      </c>
      <c r="V8" s="4">
        <v>1451</v>
      </c>
      <c r="W8" s="4">
        <v>84</v>
      </c>
      <c r="X8" s="4">
        <v>68</v>
      </c>
      <c r="Y8" s="4">
        <v>7</v>
      </c>
      <c r="Z8" s="4">
        <v>19</v>
      </c>
      <c r="AA8" s="4">
        <v>12</v>
      </c>
      <c r="AB8" s="4">
        <f t="shared" si="0"/>
        <v>56864</v>
      </c>
      <c r="AC8">
        <f>(B8*B2)+(C8*C2)+(D8*D2)+(E8*E2)+(F8*F2)+(G8*G2)+(H8*H2)+(I8*I2)+(J8*J2)+(K8*K2)+(L8*L2)+(M8*M2)+(N8*N2)+(O8*O2)+(P8*P2)+(Q8*Q2)+(R8*R2)+(S8*S2)+(T8*T2)+(U8*U2)+(V8*V2)+(W8*W2)+(X8*X2)+(Y8*Y2)+(Z8*Z2)+(AA8*AA2)</f>
        <v>1348976</v>
      </c>
    </row>
    <row r="9" spans="1:29" x14ac:dyDescent="0.3">
      <c r="A9" s="4" t="s">
        <v>96</v>
      </c>
      <c r="B9" s="4">
        <v>19242</v>
      </c>
      <c r="C9" s="4">
        <v>1011</v>
      </c>
      <c r="D9" s="4">
        <v>1030</v>
      </c>
      <c r="E9" s="4"/>
      <c r="F9" s="4">
        <v>8972</v>
      </c>
      <c r="G9" s="4">
        <v>219</v>
      </c>
      <c r="H9" s="4">
        <v>6251</v>
      </c>
      <c r="I9" s="4">
        <v>312</v>
      </c>
      <c r="J9" s="4">
        <v>1097</v>
      </c>
      <c r="K9" s="4"/>
      <c r="L9" s="4">
        <v>665</v>
      </c>
      <c r="M9" s="4">
        <v>6</v>
      </c>
      <c r="N9" s="4">
        <v>306</v>
      </c>
      <c r="O9" s="4">
        <v>12</v>
      </c>
      <c r="P9" s="4">
        <v>237</v>
      </c>
      <c r="Q9" s="4"/>
      <c r="R9" s="4">
        <v>151</v>
      </c>
      <c r="S9" s="4"/>
      <c r="T9" s="4">
        <v>9409</v>
      </c>
      <c r="U9" s="4">
        <v>293</v>
      </c>
      <c r="V9" s="4">
        <v>1496</v>
      </c>
      <c r="W9" s="4">
        <v>101</v>
      </c>
      <c r="X9" s="4">
        <v>124</v>
      </c>
      <c r="Y9" s="4">
        <v>14</v>
      </c>
      <c r="Z9" s="4">
        <v>73</v>
      </c>
      <c r="AA9" s="4">
        <v>13</v>
      </c>
      <c r="AB9" s="4">
        <f t="shared" si="0"/>
        <v>51034</v>
      </c>
      <c r="AC9">
        <f>(B9*B2)+(C9*C2)+(D9*D2)+(E9*E2)+(F9*F2)+(G9*G2)+(H9*H2)+(I9*I2)+(J9*J2)+(K9*K2)+(L9*L2)+(M9*M2)+(N9*N2)+(O9*O2)+(P9*P2)+(Q9*Q2)+(R9*R2)+(S9*S2)+(T9*T2)+(U9*U2)+(V9*V2)+(W9*W2)+(X9*X2)+(Y9*Y2)+(Z9*Z2)+(AA9*AA2)</f>
        <v>1207333</v>
      </c>
    </row>
    <row r="10" spans="1:29" x14ac:dyDescent="0.3">
      <c r="A10" s="4" t="s">
        <v>97</v>
      </c>
      <c r="B10" s="4">
        <v>20711</v>
      </c>
      <c r="C10" s="4">
        <v>1315</v>
      </c>
      <c r="D10" s="4">
        <v>1541</v>
      </c>
      <c r="E10" s="4"/>
      <c r="F10" s="4">
        <v>11241</v>
      </c>
      <c r="G10" s="4">
        <v>246</v>
      </c>
      <c r="H10" s="4">
        <v>8184</v>
      </c>
      <c r="I10" s="4">
        <v>447</v>
      </c>
      <c r="J10" s="4">
        <v>1602</v>
      </c>
      <c r="K10" s="4"/>
      <c r="L10" s="4">
        <v>968</v>
      </c>
      <c r="M10" s="4">
        <v>3</v>
      </c>
      <c r="N10" s="4">
        <v>272</v>
      </c>
      <c r="O10" s="4">
        <v>11</v>
      </c>
      <c r="P10" s="4">
        <v>294</v>
      </c>
      <c r="Q10" s="4"/>
      <c r="R10" s="4">
        <v>176</v>
      </c>
      <c r="S10" s="4">
        <v>2</v>
      </c>
      <c r="T10" s="4">
        <v>10438</v>
      </c>
      <c r="U10" s="4">
        <v>450</v>
      </c>
      <c r="V10" s="4">
        <v>2115</v>
      </c>
      <c r="W10" s="4">
        <v>131</v>
      </c>
      <c r="X10" s="4">
        <v>115</v>
      </c>
      <c r="Y10" s="4">
        <v>14</v>
      </c>
      <c r="Z10" s="4">
        <v>37</v>
      </c>
      <c r="AA10" s="4">
        <v>10</v>
      </c>
      <c r="AB10" s="4">
        <f t="shared" si="0"/>
        <v>60323</v>
      </c>
      <c r="AC10">
        <f>(B10*B2)+(C10*C2)+(D10*D2)+(E10*E2)+(F10*F2)+(G10*G2)+(H10*H2)+(I10*I2)+(J10*J2)+(K10*K2)+(L10*L2)+(M10*M2)+(N10*N2)+(O10*O2)+(P10*P2)+(Q10*Q2)+(R10*R2)+(S10*S2)+(T10*T2)+(U10*U2)+(V10*V2)+(W10*W2)+(X10*X2)+(Y10*Y2)+(Z10*Z2)+(AA10*AA2)</f>
        <v>1415797</v>
      </c>
    </row>
    <row r="11" spans="1:29" x14ac:dyDescent="0.3">
      <c r="A11" s="4" t="s">
        <v>98</v>
      </c>
      <c r="B11" s="4">
        <v>15159</v>
      </c>
      <c r="C11" s="4">
        <v>1092</v>
      </c>
      <c r="D11" s="4">
        <v>850</v>
      </c>
      <c r="E11" s="4"/>
      <c r="F11" s="4">
        <v>8992</v>
      </c>
      <c r="G11" s="4">
        <v>219</v>
      </c>
      <c r="H11" s="4">
        <v>2927</v>
      </c>
      <c r="I11" s="4">
        <v>190</v>
      </c>
      <c r="J11" s="4">
        <v>828</v>
      </c>
      <c r="K11" s="4"/>
      <c r="L11" s="4">
        <v>370</v>
      </c>
      <c r="M11" s="4">
        <v>2</v>
      </c>
      <c r="N11" s="4">
        <v>81</v>
      </c>
      <c r="O11" s="4">
        <v>3</v>
      </c>
      <c r="P11" s="4">
        <v>152</v>
      </c>
      <c r="Q11" s="4"/>
      <c r="R11" s="4">
        <v>91</v>
      </c>
      <c r="S11" s="4"/>
      <c r="T11" s="4">
        <v>4564</v>
      </c>
      <c r="U11" s="4">
        <v>139</v>
      </c>
      <c r="V11" s="4">
        <v>853</v>
      </c>
      <c r="W11" s="4">
        <v>58</v>
      </c>
      <c r="X11" s="4">
        <v>26</v>
      </c>
      <c r="Y11" s="4">
        <v>5</v>
      </c>
      <c r="Z11" s="4">
        <v>12</v>
      </c>
      <c r="AA11" s="4">
        <v>14</v>
      </c>
      <c r="AB11" s="4">
        <f t="shared" si="0"/>
        <v>36627</v>
      </c>
      <c r="AC11">
        <f>(B11*B2)+(C11*C2)+(D11*D2)+(E11*E2)+(F11*F2)+(G11*G2)+(H11*H2)+(I11*I2)+(J11*J2)+(K11*K2)+(L11*L2)+(M11*M2)+(N11*N2)+(O11*O2)+(P11*P2)+(Q11*Q2)+(R11*R2)+(S11*S2)+(T11*T2)+(U11*U2)+(V11*V2)+(W11*W2)+(X11*X2)+(Y11*Y2)+(Z11*Z2)+(AA11*AA2)</f>
        <v>861347</v>
      </c>
    </row>
    <row r="12" spans="1:29" x14ac:dyDescent="0.3">
      <c r="A12" s="4" t="s">
        <v>99</v>
      </c>
      <c r="B12" s="4">
        <v>9159</v>
      </c>
      <c r="C12" s="4">
        <v>842</v>
      </c>
      <c r="D12" s="4">
        <v>676</v>
      </c>
      <c r="E12" s="4"/>
      <c r="F12" s="4">
        <v>4096</v>
      </c>
      <c r="G12" s="4">
        <v>238</v>
      </c>
      <c r="H12" s="4">
        <v>1000</v>
      </c>
      <c r="I12" s="4">
        <v>81</v>
      </c>
      <c r="J12" s="4">
        <v>428</v>
      </c>
      <c r="K12" s="4"/>
      <c r="L12" s="4">
        <v>99</v>
      </c>
      <c r="M12" s="4">
        <v>1</v>
      </c>
      <c r="N12" s="4">
        <v>1128</v>
      </c>
      <c r="O12" s="4">
        <v>64</v>
      </c>
      <c r="P12" s="4">
        <v>307</v>
      </c>
      <c r="Q12" s="4"/>
      <c r="R12" s="4">
        <v>821</v>
      </c>
      <c r="S12" s="4">
        <v>46</v>
      </c>
      <c r="T12" s="4">
        <v>6200</v>
      </c>
      <c r="U12" s="4">
        <v>277</v>
      </c>
      <c r="V12" s="4">
        <v>585</v>
      </c>
      <c r="W12" s="4">
        <v>21</v>
      </c>
      <c r="X12" s="4">
        <v>118</v>
      </c>
      <c r="Y12" s="4">
        <v>12</v>
      </c>
      <c r="Z12" s="4">
        <v>32</v>
      </c>
      <c r="AA12" s="4">
        <v>3</v>
      </c>
      <c r="AB12" s="4">
        <f t="shared" si="0"/>
        <v>26234</v>
      </c>
      <c r="AC12">
        <f>(B12*B2)+(C12*C2)+(D12*D2)+(E12*E2)+(F12*F2)+(G12*G2)+(H12*H2)+(I12*I2)+(J12*J2)+(K12*K2)+(L12*L2)+(M12*M2)+(N12*N2)+(O12*O2)+(P12*P2)+(Q12*Q2)+(R12*R2)+(S12*S2)+(T12*T2)+(U12*U2)+(V12*V2)+(W12*W2)+(X12*X2)+(Y12*Y2)+(Z12*Z2)+(AA12*AA2)</f>
        <v>620129</v>
      </c>
    </row>
    <row r="13" spans="1:29" x14ac:dyDescent="0.3">
      <c r="A13" s="4" t="s">
        <v>100</v>
      </c>
      <c r="B13" s="4">
        <v>11922</v>
      </c>
      <c r="C13" s="4">
        <v>696</v>
      </c>
      <c r="D13" s="4">
        <v>918</v>
      </c>
      <c r="E13" s="4"/>
      <c r="F13" s="4">
        <v>7481</v>
      </c>
      <c r="G13" s="4">
        <v>177</v>
      </c>
      <c r="H13" s="4">
        <v>3847</v>
      </c>
      <c r="I13" s="4">
        <v>214</v>
      </c>
      <c r="J13" s="4">
        <v>836</v>
      </c>
      <c r="K13" s="4"/>
      <c r="L13" s="4">
        <v>511</v>
      </c>
      <c r="M13" s="4">
        <v>2</v>
      </c>
      <c r="N13" s="4">
        <v>274</v>
      </c>
      <c r="O13" s="4">
        <v>13</v>
      </c>
      <c r="P13" s="4">
        <v>228</v>
      </c>
      <c r="Q13" s="4"/>
      <c r="R13" s="4">
        <v>279</v>
      </c>
      <c r="S13" s="4">
        <v>3</v>
      </c>
      <c r="T13" s="4">
        <v>5147</v>
      </c>
      <c r="U13" s="4">
        <v>323</v>
      </c>
      <c r="V13" s="4">
        <v>1097</v>
      </c>
      <c r="W13" s="4">
        <v>112</v>
      </c>
      <c r="X13" s="4">
        <v>91</v>
      </c>
      <c r="Y13" s="4">
        <v>16</v>
      </c>
      <c r="Z13" s="4">
        <v>40</v>
      </c>
      <c r="AA13" s="4">
        <v>16</v>
      </c>
      <c r="AB13" s="4">
        <f t="shared" si="0"/>
        <v>34243</v>
      </c>
      <c r="AC13">
        <f>(B13*B2)+(C13*C2)+(D13*D2)+(E13*E2)+(F13*F2)+(G13*G2)+(H13*H2)+(I13*I2)+(J13*J2)+(K13*K2)+(L13*L2)+(M13*M2)+(N13*N2)+(O13*O2)+(P13*P2)+(Q13*Q2)+(R13*R2)+(S13*S2)+(T13*T2)+(U13*U2)+(V13*V2)+(W13*W2)+(X13*X2)+(Y13*Y2)+(Z13*Z2)+(AA13*AA2)</f>
        <v>808187</v>
      </c>
    </row>
    <row r="14" spans="1:29" x14ac:dyDescent="0.3">
      <c r="A14" s="4" t="s">
        <v>14</v>
      </c>
      <c r="B14" s="4">
        <v>1446</v>
      </c>
      <c r="C14" s="4">
        <v>135</v>
      </c>
      <c r="D14" s="4">
        <v>212</v>
      </c>
      <c r="E14" s="4"/>
      <c r="F14" s="4">
        <v>807</v>
      </c>
      <c r="G14" s="4">
        <v>27</v>
      </c>
      <c r="H14" s="4">
        <v>266</v>
      </c>
      <c r="I14" s="4">
        <v>13</v>
      </c>
      <c r="J14" s="4">
        <v>155</v>
      </c>
      <c r="K14" s="4"/>
      <c r="L14" s="4">
        <v>29</v>
      </c>
      <c r="M14" s="4"/>
      <c r="N14" s="4">
        <v>78</v>
      </c>
      <c r="O14" s="4">
        <v>7</v>
      </c>
      <c r="P14" s="4">
        <v>103</v>
      </c>
      <c r="Q14" s="4"/>
      <c r="R14" s="4">
        <v>68</v>
      </c>
      <c r="S14" s="4">
        <v>1</v>
      </c>
      <c r="T14" s="4">
        <v>1071</v>
      </c>
      <c r="U14" s="4">
        <v>155</v>
      </c>
      <c r="V14" s="4">
        <v>1439</v>
      </c>
      <c r="W14" s="4">
        <v>255</v>
      </c>
      <c r="X14" s="4">
        <v>75</v>
      </c>
      <c r="Y14" s="4">
        <v>8</v>
      </c>
      <c r="Z14" s="4">
        <v>99</v>
      </c>
      <c r="AA14" s="4">
        <v>17</v>
      </c>
      <c r="AB14" s="4">
        <f t="shared" si="0"/>
        <v>6466</v>
      </c>
      <c r="AC14">
        <f>(B14*B2)+(C14*C2)+(D14*D2)+(E14*E2)+(F14*F2)+(G14*G2)+(H14*H2)+(I14*I2)+(J14*J2)+(K14*K2)+(L14*L2)+(M14*M2)+(N14*N2)+(O14*O2)+(P14*P2)+(Q14*Q2)+(R14*R2)+(S14*S2)+(T14*T2)+(U14*U2)+(V14*V2)+(W14*W2)+(X14*X2)+(Y14*Y2)+(Z14*Z2)+(AA14*AA2)</f>
        <v>118302</v>
      </c>
    </row>
    <row r="15" spans="1:29" x14ac:dyDescent="0.3">
      <c r="A15" s="4" t="s">
        <v>13</v>
      </c>
      <c r="B15" s="4">
        <v>14049</v>
      </c>
      <c r="C15" s="4">
        <v>850</v>
      </c>
      <c r="D15" s="4">
        <v>819</v>
      </c>
      <c r="E15" s="4"/>
      <c r="F15" s="4">
        <v>8085</v>
      </c>
      <c r="G15" s="4">
        <v>183</v>
      </c>
      <c r="H15" s="4">
        <v>3714</v>
      </c>
      <c r="I15" s="4">
        <v>203</v>
      </c>
      <c r="J15" s="4">
        <v>850</v>
      </c>
      <c r="K15" s="4"/>
      <c r="L15" s="4">
        <v>406</v>
      </c>
      <c r="M15" s="4">
        <v>4</v>
      </c>
      <c r="N15" s="4">
        <v>401</v>
      </c>
      <c r="O15" s="4">
        <v>10</v>
      </c>
      <c r="P15" s="4">
        <v>231</v>
      </c>
      <c r="Q15" s="4"/>
      <c r="R15" s="4">
        <v>418</v>
      </c>
      <c r="S15" s="4">
        <v>6</v>
      </c>
      <c r="T15" s="4">
        <v>5170</v>
      </c>
      <c r="U15" s="4">
        <v>278</v>
      </c>
      <c r="V15" s="4">
        <v>968</v>
      </c>
      <c r="W15" s="4">
        <v>75</v>
      </c>
      <c r="X15" s="4">
        <v>101</v>
      </c>
      <c r="Y15" s="4">
        <v>18</v>
      </c>
      <c r="Z15" s="4">
        <v>35</v>
      </c>
      <c r="AA15" s="4">
        <v>8</v>
      </c>
      <c r="AB15" s="4">
        <f t="shared" si="0"/>
        <v>36882</v>
      </c>
      <c r="AC15">
        <f>(B15*B2)+(C15*C2)+(D15*D2)+(E15*E2)+(F15*F2)+(G15*G2)+(H15*H2)+(I15*I2)+(J15*J2)+(K15*K2)+(L15*L2)+(M15*M2)+(N15*N2)+(O15*O2)+(P15*P2)+(Q15*Q2)+(R15*R2)+(S15*S2)+(T15*T2)+(U15*U2)+(V15*V2)+(W15*W2)+(X15*X2)+(Y15*Y2)+(Z15*Z2)+(AA15*AA2)</f>
        <v>893461</v>
      </c>
    </row>
    <row r="16" spans="1:29" x14ac:dyDescent="0.3">
      <c r="A16" s="4" t="s">
        <v>3</v>
      </c>
      <c r="B16" s="4">
        <v>39545</v>
      </c>
      <c r="C16" s="4">
        <v>2996</v>
      </c>
      <c r="D16" s="4">
        <v>2522</v>
      </c>
      <c r="E16" s="4"/>
      <c r="F16" s="4">
        <v>24321</v>
      </c>
      <c r="G16" s="4">
        <v>751</v>
      </c>
      <c r="H16" s="4">
        <v>6547</v>
      </c>
      <c r="I16" s="4">
        <v>371</v>
      </c>
      <c r="J16" s="4">
        <v>2109</v>
      </c>
      <c r="K16" s="4"/>
      <c r="L16" s="4">
        <v>692</v>
      </c>
      <c r="M16" s="4">
        <v>4</v>
      </c>
      <c r="N16" s="4">
        <v>680</v>
      </c>
      <c r="O16" s="4">
        <v>34</v>
      </c>
      <c r="P16" s="4">
        <v>494</v>
      </c>
      <c r="Q16" s="4"/>
      <c r="R16" s="4">
        <v>833</v>
      </c>
      <c r="S16" s="4">
        <v>18</v>
      </c>
      <c r="T16" s="4">
        <v>13104</v>
      </c>
      <c r="U16" s="4">
        <v>481</v>
      </c>
      <c r="V16" s="4">
        <v>2068</v>
      </c>
      <c r="W16" s="4">
        <v>128</v>
      </c>
      <c r="X16" s="4">
        <v>156</v>
      </c>
      <c r="Y16" s="4">
        <v>21</v>
      </c>
      <c r="Z16" s="4">
        <v>51</v>
      </c>
      <c r="AA16" s="4">
        <v>10</v>
      </c>
      <c r="AB16" s="4">
        <f t="shared" si="0"/>
        <v>97936</v>
      </c>
      <c r="AC16">
        <f>(B16*B2)+(C16*C2)+(D16*D2)+(E16*E2)+(F16*F2)+(G16*G2)+(H16*H2)+(I16*I2)+(J16*J2)+(K16*K2)+(L16*L2)+(M16*M2)+(N16*N2)+(O16*O2)+(P16*P2)+(Q16*Q2)+(R16*R2)+(S16*S2)+(T16*T2)+(U16*U2)+(V16*V2)+(W16*W2)+(X16*X2)+(Y16*Y2)+(Z16*Z2)+(AA16*AA2)</f>
        <v>2289518</v>
      </c>
    </row>
    <row r="17" spans="1:29" x14ac:dyDescent="0.3">
      <c r="A17" s="4" t="s">
        <v>101</v>
      </c>
      <c r="B17" s="4">
        <v>17887</v>
      </c>
      <c r="C17" s="4">
        <v>781</v>
      </c>
      <c r="D17" s="4">
        <v>1144</v>
      </c>
      <c r="E17" s="4"/>
      <c r="F17" s="4">
        <v>8559</v>
      </c>
      <c r="G17" s="4">
        <v>167</v>
      </c>
      <c r="H17" s="4">
        <v>4086</v>
      </c>
      <c r="I17" s="4">
        <v>158</v>
      </c>
      <c r="J17" s="4">
        <v>1064</v>
      </c>
      <c r="K17" s="4"/>
      <c r="L17" s="4">
        <v>389</v>
      </c>
      <c r="M17" s="4">
        <v>2</v>
      </c>
      <c r="N17" s="4">
        <v>310</v>
      </c>
      <c r="O17" s="4">
        <v>6</v>
      </c>
      <c r="P17" s="4">
        <v>211</v>
      </c>
      <c r="Q17" s="4"/>
      <c r="R17" s="4">
        <v>268</v>
      </c>
      <c r="S17" s="4">
        <v>2</v>
      </c>
      <c r="T17" s="4">
        <v>5529</v>
      </c>
      <c r="U17" s="4">
        <v>295</v>
      </c>
      <c r="V17" s="4">
        <v>1001</v>
      </c>
      <c r="W17" s="4">
        <v>58</v>
      </c>
      <c r="X17" s="4">
        <v>100</v>
      </c>
      <c r="Y17" s="4">
        <v>26</v>
      </c>
      <c r="Z17" s="4">
        <v>52</v>
      </c>
      <c r="AA17" s="4">
        <v>19</v>
      </c>
      <c r="AB17" s="4">
        <f t="shared" si="0"/>
        <v>42114</v>
      </c>
      <c r="AC17">
        <f>(B17*B2)+(C17*C2)+(D17*D2)+(E17*E2)+(F17*F2)+(G17*G2)+(H17*H2)+(I17*I2)+(J17*J2)+(K17*K2)+(L17*L2)+(M17*M2)+(N17*N2)+(O17*O2)+(P17*P2)+(Q17*Q2)+(R17*R2)+(S17*S2)+(T17*T2)+(U17*U2)+(V17*V2)+(W17*W2)+(X17*X2)+(Y17*Y2)+(Z17*Z2)+(AA17*AA2)</f>
        <v>1018495</v>
      </c>
    </row>
    <row r="18" spans="1:29" x14ac:dyDescent="0.3">
      <c r="A18" s="4" t="s">
        <v>5</v>
      </c>
      <c r="B18" s="4">
        <v>29938</v>
      </c>
      <c r="C18" s="4">
        <v>2564</v>
      </c>
      <c r="D18" s="4">
        <v>1748</v>
      </c>
      <c r="E18" s="4"/>
      <c r="F18" s="4">
        <v>17113</v>
      </c>
      <c r="G18" s="4">
        <v>714</v>
      </c>
      <c r="H18" s="4">
        <v>4406</v>
      </c>
      <c r="I18" s="4">
        <v>275</v>
      </c>
      <c r="J18" s="4">
        <v>1508</v>
      </c>
      <c r="K18" s="4"/>
      <c r="L18" s="4">
        <v>371</v>
      </c>
      <c r="M18" s="4">
        <v>4</v>
      </c>
      <c r="N18" s="4">
        <v>536</v>
      </c>
      <c r="O18" s="4">
        <v>19</v>
      </c>
      <c r="P18" s="4">
        <v>363</v>
      </c>
      <c r="Q18" s="4"/>
      <c r="R18" s="4">
        <v>456</v>
      </c>
      <c r="S18" s="4">
        <v>12</v>
      </c>
      <c r="T18" s="4">
        <v>9036</v>
      </c>
      <c r="U18" s="4">
        <v>245</v>
      </c>
      <c r="V18" s="4">
        <v>1718</v>
      </c>
      <c r="W18" s="4">
        <v>128</v>
      </c>
      <c r="X18" s="4">
        <v>107</v>
      </c>
      <c r="Y18" s="4">
        <v>17</v>
      </c>
      <c r="Z18" s="4">
        <v>18</v>
      </c>
      <c r="AA18" s="4">
        <v>6</v>
      </c>
      <c r="AB18" s="4">
        <f t="shared" si="0"/>
        <v>71302</v>
      </c>
      <c r="AC18">
        <f>(B18*B2)+(C18*C2)+(D18*D2)+(E18*E2)+(F18*F2)+(G18*G2)+(H18*H2)+(I18*I2)+(J18*J2)+(K18*K2)+(L18*L2)+(M18*M2)+(N18*N2)+(O18*O2)+(P18*P2)+(Q18*Q2)+(R18*R2)+(S18*S2)+(T18*T2)+(U18*U2)+(V18*V2)+(W18*W2)+(X18*X2)+(Y18*Y2)+(Z18*Z2)+(AA18*AA2)</f>
        <v>1673954</v>
      </c>
    </row>
    <row r="19" spans="1:29"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spans="1:29" x14ac:dyDescent="0.3">
      <c r="A20" s="13" t="s">
        <v>37</v>
      </c>
      <c r="B20" s="4">
        <f t="shared" ref="B20:AA20" si="1">SUM(B4:B18)</f>
        <v>272720</v>
      </c>
      <c r="C20" s="4">
        <f t="shared" si="1"/>
        <v>19332</v>
      </c>
      <c r="D20" s="4">
        <f t="shared" si="1"/>
        <v>17842</v>
      </c>
      <c r="E20" s="4">
        <f t="shared" si="1"/>
        <v>0</v>
      </c>
      <c r="F20" s="4">
        <f t="shared" si="1"/>
        <v>152656</v>
      </c>
      <c r="G20" s="4">
        <f t="shared" si="1"/>
        <v>4790</v>
      </c>
      <c r="H20" s="4">
        <f t="shared" si="1"/>
        <v>63279</v>
      </c>
      <c r="I20" s="4">
        <f t="shared" si="1"/>
        <v>3522</v>
      </c>
      <c r="J20" s="4">
        <f t="shared" si="1"/>
        <v>16248</v>
      </c>
      <c r="K20" s="4">
        <f t="shared" si="1"/>
        <v>0</v>
      </c>
      <c r="L20" s="4">
        <f t="shared" si="1"/>
        <v>6925</v>
      </c>
      <c r="M20" s="4">
        <f t="shared" si="1"/>
        <v>44</v>
      </c>
      <c r="N20" s="4">
        <f t="shared" si="1"/>
        <v>6384</v>
      </c>
      <c r="O20" s="4">
        <f t="shared" si="1"/>
        <v>281</v>
      </c>
      <c r="P20" s="4">
        <f t="shared" si="1"/>
        <v>3907</v>
      </c>
      <c r="Q20" s="4">
        <f t="shared" si="1"/>
        <v>0</v>
      </c>
      <c r="R20" s="4">
        <f t="shared" si="1"/>
        <v>5877</v>
      </c>
      <c r="S20" s="4">
        <f t="shared" si="1"/>
        <v>157</v>
      </c>
      <c r="T20" s="4">
        <f t="shared" si="1"/>
        <v>99768</v>
      </c>
      <c r="U20" s="4">
        <f t="shared" si="1"/>
        <v>3959</v>
      </c>
      <c r="V20" s="4">
        <f t="shared" si="1"/>
        <v>19305</v>
      </c>
      <c r="W20" s="4">
        <f t="shared" si="1"/>
        <v>1481</v>
      </c>
      <c r="X20" s="4">
        <f t="shared" si="1"/>
        <v>1302</v>
      </c>
      <c r="Y20" s="4">
        <f t="shared" si="1"/>
        <v>184</v>
      </c>
      <c r="Z20" s="4">
        <f t="shared" si="1"/>
        <v>563</v>
      </c>
      <c r="AA20" s="4">
        <f t="shared" si="1"/>
        <v>169</v>
      </c>
      <c r="AB20" s="4">
        <f t="shared" si="0"/>
        <v>700695</v>
      </c>
    </row>
    <row r="21" spans="1:29" x14ac:dyDescent="0.3">
      <c r="A21" s="13" t="s">
        <v>38</v>
      </c>
      <c r="B21" s="9">
        <f t="shared" ref="B21:AA21" si="2">B20*B2</f>
        <v>8181600</v>
      </c>
      <c r="C21" s="9">
        <f t="shared" si="2"/>
        <v>386640</v>
      </c>
      <c r="D21" s="9">
        <f t="shared" si="2"/>
        <v>0</v>
      </c>
      <c r="E21" s="9">
        <f t="shared" si="2"/>
        <v>0</v>
      </c>
      <c r="F21" s="9">
        <f t="shared" si="2"/>
        <v>3053120</v>
      </c>
      <c r="G21" s="9">
        <f t="shared" si="2"/>
        <v>95800</v>
      </c>
      <c r="H21" s="9">
        <f t="shared" si="2"/>
        <v>2847555</v>
      </c>
      <c r="I21" s="9">
        <f t="shared" si="2"/>
        <v>105660</v>
      </c>
      <c r="J21" s="9">
        <f t="shared" si="2"/>
        <v>0</v>
      </c>
      <c r="K21" s="9">
        <f t="shared" si="2"/>
        <v>0</v>
      </c>
      <c r="L21" s="9">
        <f t="shared" si="2"/>
        <v>207750</v>
      </c>
      <c r="M21" s="9">
        <f t="shared" si="2"/>
        <v>1320</v>
      </c>
      <c r="N21" s="9">
        <f t="shared" si="2"/>
        <v>523488</v>
      </c>
      <c r="O21" s="9">
        <f t="shared" si="2"/>
        <v>15174</v>
      </c>
      <c r="P21" s="9">
        <f t="shared" si="2"/>
        <v>0</v>
      </c>
      <c r="Q21" s="9">
        <f t="shared" si="2"/>
        <v>0</v>
      </c>
      <c r="R21" s="9">
        <f t="shared" si="2"/>
        <v>317358</v>
      </c>
      <c r="S21" s="9">
        <f t="shared" si="2"/>
        <v>8478</v>
      </c>
      <c r="T21" s="9">
        <f t="shared" si="2"/>
        <v>598608</v>
      </c>
      <c r="U21" s="9">
        <f t="shared" si="2"/>
        <v>23754</v>
      </c>
      <c r="V21" s="9">
        <f t="shared" si="2"/>
        <v>231660</v>
      </c>
      <c r="W21" s="9">
        <f t="shared" si="2"/>
        <v>17772</v>
      </c>
      <c r="X21" s="9">
        <f t="shared" si="2"/>
        <v>15624</v>
      </c>
      <c r="Y21" s="9">
        <f t="shared" si="2"/>
        <v>2208</v>
      </c>
      <c r="Z21" s="9">
        <f t="shared" si="2"/>
        <v>15201</v>
      </c>
      <c r="AA21" s="9">
        <f t="shared" si="2"/>
        <v>4563</v>
      </c>
      <c r="AB21" s="9">
        <f>SUM(B21:AA21)</f>
        <v>16653333</v>
      </c>
      <c r="AC21" s="10">
        <f>SUM(AC4:AC20)</f>
        <v>16653333</v>
      </c>
    </row>
    <row r="24" spans="1:29" x14ac:dyDescent="0.3">
      <c r="A24" s="3" t="s">
        <v>15</v>
      </c>
      <c r="B24" s="4">
        <v>3571</v>
      </c>
      <c r="C24" s="4">
        <v>270</v>
      </c>
      <c r="D24" s="4">
        <v>266</v>
      </c>
      <c r="E24" s="4"/>
      <c r="F24" s="4">
        <v>1813</v>
      </c>
      <c r="G24" s="4">
        <v>80</v>
      </c>
      <c r="H24" s="4">
        <v>464</v>
      </c>
      <c r="I24" s="4">
        <v>37</v>
      </c>
      <c r="J24" s="4">
        <v>194</v>
      </c>
      <c r="K24" s="4"/>
      <c r="L24" s="4">
        <v>51</v>
      </c>
      <c r="M24" s="4"/>
      <c r="N24" s="4">
        <v>472</v>
      </c>
      <c r="O24" s="4">
        <v>26</v>
      </c>
      <c r="P24" s="4">
        <v>136</v>
      </c>
      <c r="Q24" s="4"/>
      <c r="R24" s="4">
        <v>406</v>
      </c>
      <c r="S24" s="4">
        <v>13</v>
      </c>
      <c r="T24" s="4">
        <v>1334</v>
      </c>
      <c r="U24" s="4">
        <v>54</v>
      </c>
      <c r="V24" s="4">
        <v>161</v>
      </c>
      <c r="W24" s="4">
        <v>9</v>
      </c>
      <c r="X24" s="4">
        <v>35</v>
      </c>
      <c r="Y24" s="4"/>
      <c r="Z24" s="4">
        <v>6</v>
      </c>
      <c r="AA24" s="4">
        <v>1</v>
      </c>
      <c r="AB24" s="4">
        <f t="shared" ref="AB24:AB26" si="3">SUM(B24:AA24)</f>
        <v>9399</v>
      </c>
      <c r="AC24">
        <f>(B24*B2)+(C24*C2)+(D24*D2)+(E24*E2)+(F24*F2)+(G24*G2)+(H24*H2)+(I24*I2)+(J24*J2)+(K24*K2)+(L24*L2)+(M24*M2)+(N24*N2)+(O24*O2)+(P24*P2)+(Q24*Q2)+(R24*R2)+(S24*S2)+(T24*T2)+(U24*U2)+(V24*V2)+(W24*W2)+(X24*X2)+(Y24*Y2)+(Z24*Z2)+(AA24*AA2)</f>
        <v>247621</v>
      </c>
    </row>
    <row r="25" spans="1:29" x14ac:dyDescent="0.3">
      <c r="A25" s="3" t="s">
        <v>16</v>
      </c>
      <c r="B25" s="4">
        <v>5323</v>
      </c>
      <c r="C25" s="4">
        <v>509</v>
      </c>
      <c r="D25" s="4">
        <v>380</v>
      </c>
      <c r="E25" s="4"/>
      <c r="F25" s="4">
        <v>2520</v>
      </c>
      <c r="G25" s="4">
        <v>121</v>
      </c>
      <c r="H25" s="4">
        <v>764</v>
      </c>
      <c r="I25" s="4">
        <v>73</v>
      </c>
      <c r="J25" s="4">
        <v>335</v>
      </c>
      <c r="K25" s="4"/>
      <c r="L25" s="4">
        <v>69</v>
      </c>
      <c r="M25" s="4"/>
      <c r="N25" s="4">
        <v>313</v>
      </c>
      <c r="O25" s="4">
        <v>24</v>
      </c>
      <c r="P25" s="4">
        <v>133</v>
      </c>
      <c r="Q25" s="4"/>
      <c r="R25" s="4">
        <v>300</v>
      </c>
      <c r="S25" s="4">
        <v>14</v>
      </c>
      <c r="T25" s="4">
        <v>2062</v>
      </c>
      <c r="U25" s="4">
        <v>89</v>
      </c>
      <c r="V25" s="4">
        <v>293</v>
      </c>
      <c r="W25" s="4">
        <v>10</v>
      </c>
      <c r="X25" s="4">
        <v>55</v>
      </c>
      <c r="Y25" s="4">
        <v>3</v>
      </c>
      <c r="Z25" s="4">
        <v>11</v>
      </c>
      <c r="AA25" s="4">
        <v>2</v>
      </c>
      <c r="AB25" s="4">
        <f t="shared" si="3"/>
        <v>13403</v>
      </c>
      <c r="AC25">
        <f>(B25*B2)+(C25*C2)+(D25*D2)+(E25*E2)+(F25*F2)+(G25*G2)+(H25*H2)+(I25*I2)+(J25*J2)+(K25*K2)+(L25*L2)+(M25*M2)+(N25*N2)+(O25*O2)+(P25*P2)+(Q25*Q2)+(R25*R2)+(S25*S2)+(T25*T2)+(U25*U2)+(V25*V2)+(W25*W2)+(X25*X2)+(Y25*Y2)+(Z25*Z2)+(AA25*AA2)</f>
        <v>322837</v>
      </c>
    </row>
    <row r="26" spans="1:29" x14ac:dyDescent="0.3">
      <c r="A26" s="3" t="s">
        <v>17</v>
      </c>
      <c r="B26" s="4">
        <v>2505</v>
      </c>
      <c r="C26" s="4">
        <v>291</v>
      </c>
      <c r="D26" s="4">
        <v>156</v>
      </c>
      <c r="E26" s="4"/>
      <c r="F26" s="4">
        <v>1370</v>
      </c>
      <c r="G26" s="4">
        <v>71</v>
      </c>
      <c r="H26" s="4">
        <v>436</v>
      </c>
      <c r="I26" s="4">
        <v>44</v>
      </c>
      <c r="J26" s="4">
        <v>134</v>
      </c>
      <c r="K26" s="4"/>
      <c r="L26" s="4">
        <v>62</v>
      </c>
      <c r="M26" s="4">
        <v>1</v>
      </c>
      <c r="N26" s="4">
        <v>732</v>
      </c>
      <c r="O26" s="4">
        <v>74</v>
      </c>
      <c r="P26" s="4">
        <v>165</v>
      </c>
      <c r="Q26" s="4"/>
      <c r="R26" s="4">
        <v>544</v>
      </c>
      <c r="S26" s="4">
        <v>39</v>
      </c>
      <c r="T26" s="4">
        <v>1060</v>
      </c>
      <c r="U26" s="4">
        <v>41</v>
      </c>
      <c r="V26" s="4">
        <v>146</v>
      </c>
      <c r="W26" s="4">
        <v>11</v>
      </c>
      <c r="X26" s="4">
        <v>52</v>
      </c>
      <c r="Y26" s="4">
        <v>4</v>
      </c>
      <c r="Z26" s="4">
        <v>10</v>
      </c>
      <c r="AA26" s="4"/>
      <c r="AB26" s="4">
        <f t="shared" si="3"/>
        <v>7948</v>
      </c>
      <c r="AC26">
        <f>(B26*B2)+(C26*C2)+(D26*D2)+(E26*E2)+(F26*F2)+(G26*G2)+(H26*H2)+(I26*I2)+(J26*J2)+(K26*K2)+(L26*L2)+(M26*M2)+(N26*N2)+(O26*O2)+(P26*P2)+(Q26*Q2)+(R26*R2)+(S26*S2)+(T26*T2)+(U26*U2)+(V26*V2)+(W26*W2)+(X26*X2)+(Y26*Y2)+(Z26*Z2)+(AA26*AA2)</f>
        <v>237554</v>
      </c>
    </row>
    <row r="28" spans="1:29" x14ac:dyDescent="0.3">
      <c r="A28" s="13" t="s">
        <v>39</v>
      </c>
      <c r="B28" s="4">
        <f>SUM(B24:B27)</f>
        <v>11399</v>
      </c>
      <c r="C28" s="4">
        <f t="shared" ref="C28:AB28" si="4">SUM(C24:C27)</f>
        <v>1070</v>
      </c>
      <c r="D28" s="4">
        <f t="shared" si="4"/>
        <v>802</v>
      </c>
      <c r="E28" s="4">
        <f t="shared" si="4"/>
        <v>0</v>
      </c>
      <c r="F28" s="4">
        <f t="shared" si="4"/>
        <v>5703</v>
      </c>
      <c r="G28" s="4">
        <f t="shared" si="4"/>
        <v>272</v>
      </c>
      <c r="H28" s="4">
        <f t="shared" si="4"/>
        <v>1664</v>
      </c>
      <c r="I28" s="4">
        <f t="shared" si="4"/>
        <v>154</v>
      </c>
      <c r="J28" s="4">
        <f t="shared" si="4"/>
        <v>663</v>
      </c>
      <c r="K28" s="4">
        <f t="shared" si="4"/>
        <v>0</v>
      </c>
      <c r="L28" s="4">
        <f t="shared" si="4"/>
        <v>182</v>
      </c>
      <c r="M28" s="4">
        <f t="shared" si="4"/>
        <v>1</v>
      </c>
      <c r="N28" s="4">
        <f t="shared" si="4"/>
        <v>1517</v>
      </c>
      <c r="O28" s="4">
        <f t="shared" si="4"/>
        <v>124</v>
      </c>
      <c r="P28" s="4">
        <f t="shared" si="4"/>
        <v>434</v>
      </c>
      <c r="Q28" s="4">
        <f t="shared" si="4"/>
        <v>0</v>
      </c>
      <c r="R28" s="4">
        <f t="shared" si="4"/>
        <v>1250</v>
      </c>
      <c r="S28" s="4">
        <f t="shared" si="4"/>
        <v>66</v>
      </c>
      <c r="T28" s="4">
        <f t="shared" si="4"/>
        <v>4456</v>
      </c>
      <c r="U28" s="4">
        <f t="shared" si="4"/>
        <v>184</v>
      </c>
      <c r="V28" s="4">
        <f t="shared" si="4"/>
        <v>600</v>
      </c>
      <c r="W28" s="4">
        <f t="shared" si="4"/>
        <v>30</v>
      </c>
      <c r="X28" s="4">
        <f t="shared" si="4"/>
        <v>142</v>
      </c>
      <c r="Y28" s="4">
        <f t="shared" si="4"/>
        <v>7</v>
      </c>
      <c r="Z28" s="4">
        <f t="shared" si="4"/>
        <v>27</v>
      </c>
      <c r="AA28" s="4">
        <f t="shared" si="4"/>
        <v>3</v>
      </c>
      <c r="AB28" s="4">
        <f t="shared" si="4"/>
        <v>30750</v>
      </c>
    </row>
    <row r="29" spans="1:29" x14ac:dyDescent="0.3">
      <c r="A29" s="13" t="s">
        <v>40</v>
      </c>
      <c r="B29" s="9">
        <f>B28*B2</f>
        <v>341970</v>
      </c>
      <c r="C29" s="9">
        <f t="shared" ref="C29:AA29" si="5">C28*C2</f>
        <v>21400</v>
      </c>
      <c r="D29" s="9">
        <f t="shared" si="5"/>
        <v>0</v>
      </c>
      <c r="E29" s="9">
        <f t="shared" si="5"/>
        <v>0</v>
      </c>
      <c r="F29" s="9">
        <f t="shared" si="5"/>
        <v>114060</v>
      </c>
      <c r="G29" s="9">
        <f t="shared" si="5"/>
        <v>5440</v>
      </c>
      <c r="H29" s="9">
        <f t="shared" si="5"/>
        <v>74880</v>
      </c>
      <c r="I29" s="9">
        <f t="shared" si="5"/>
        <v>4620</v>
      </c>
      <c r="J29" s="9">
        <f t="shared" si="5"/>
        <v>0</v>
      </c>
      <c r="K29" s="9">
        <f t="shared" si="5"/>
        <v>0</v>
      </c>
      <c r="L29" s="9">
        <f t="shared" si="5"/>
        <v>5460</v>
      </c>
      <c r="M29" s="9">
        <f t="shared" si="5"/>
        <v>30</v>
      </c>
      <c r="N29" s="9">
        <f t="shared" si="5"/>
        <v>124394</v>
      </c>
      <c r="O29" s="9">
        <f t="shared" si="5"/>
        <v>6696</v>
      </c>
      <c r="P29" s="9">
        <f t="shared" si="5"/>
        <v>0</v>
      </c>
      <c r="Q29" s="9">
        <f t="shared" si="5"/>
        <v>0</v>
      </c>
      <c r="R29" s="9">
        <f t="shared" si="5"/>
        <v>67500</v>
      </c>
      <c r="S29" s="9">
        <f t="shared" si="5"/>
        <v>3564</v>
      </c>
      <c r="T29" s="9">
        <f t="shared" si="5"/>
        <v>26736</v>
      </c>
      <c r="U29" s="9">
        <f t="shared" si="5"/>
        <v>1104</v>
      </c>
      <c r="V29" s="9">
        <f t="shared" si="5"/>
        <v>7200</v>
      </c>
      <c r="W29" s="9">
        <f t="shared" si="5"/>
        <v>360</v>
      </c>
      <c r="X29" s="9">
        <f t="shared" si="5"/>
        <v>1704</v>
      </c>
      <c r="Y29" s="9">
        <f t="shared" si="5"/>
        <v>84</v>
      </c>
      <c r="Z29" s="9">
        <f t="shared" si="5"/>
        <v>729</v>
      </c>
      <c r="AA29" s="9">
        <f t="shared" si="5"/>
        <v>81</v>
      </c>
      <c r="AB29" s="9">
        <f>SUM(B29:AA29)</f>
        <v>808012</v>
      </c>
      <c r="AC29" s="10">
        <f>SUM(AC24:AC28)</f>
        <v>808012</v>
      </c>
    </row>
    <row r="31" spans="1:29" x14ac:dyDescent="0.3">
      <c r="A31" s="13" t="s">
        <v>41</v>
      </c>
      <c r="B31" s="4">
        <f>B20+B28</f>
        <v>284119</v>
      </c>
      <c r="C31" s="4">
        <f t="shared" ref="C31:AB32" si="6">C20+C28</f>
        <v>20402</v>
      </c>
      <c r="D31" s="4">
        <f t="shared" si="6"/>
        <v>18644</v>
      </c>
      <c r="E31" s="4">
        <f t="shared" si="6"/>
        <v>0</v>
      </c>
      <c r="F31" s="4">
        <f t="shared" si="6"/>
        <v>158359</v>
      </c>
      <c r="G31" s="4">
        <f t="shared" si="6"/>
        <v>5062</v>
      </c>
      <c r="H31" s="4">
        <f t="shared" si="6"/>
        <v>64943</v>
      </c>
      <c r="I31" s="4">
        <f t="shared" si="6"/>
        <v>3676</v>
      </c>
      <c r="J31" s="4">
        <f t="shared" si="6"/>
        <v>16911</v>
      </c>
      <c r="K31" s="4">
        <f t="shared" si="6"/>
        <v>0</v>
      </c>
      <c r="L31" s="4">
        <f t="shared" si="6"/>
        <v>7107</v>
      </c>
      <c r="M31" s="4">
        <f t="shared" si="6"/>
        <v>45</v>
      </c>
      <c r="N31" s="4">
        <f t="shared" si="6"/>
        <v>7901</v>
      </c>
      <c r="O31" s="4">
        <f t="shared" si="6"/>
        <v>405</v>
      </c>
      <c r="P31" s="4">
        <f t="shared" si="6"/>
        <v>4341</v>
      </c>
      <c r="Q31" s="4">
        <f t="shared" si="6"/>
        <v>0</v>
      </c>
      <c r="R31" s="4">
        <f t="shared" si="6"/>
        <v>7127</v>
      </c>
      <c r="S31" s="4">
        <f t="shared" si="6"/>
        <v>223</v>
      </c>
      <c r="T31" s="4">
        <f t="shared" si="6"/>
        <v>104224</v>
      </c>
      <c r="U31" s="4">
        <f t="shared" si="6"/>
        <v>4143</v>
      </c>
      <c r="V31" s="4">
        <f t="shared" si="6"/>
        <v>19905</v>
      </c>
      <c r="W31" s="4">
        <f t="shared" si="6"/>
        <v>1511</v>
      </c>
      <c r="X31" s="4">
        <f t="shared" si="6"/>
        <v>1444</v>
      </c>
      <c r="Y31" s="4">
        <f t="shared" si="6"/>
        <v>191</v>
      </c>
      <c r="Z31" s="4">
        <f t="shared" si="6"/>
        <v>590</v>
      </c>
      <c r="AA31" s="4">
        <f t="shared" si="6"/>
        <v>172</v>
      </c>
      <c r="AB31" s="4">
        <f t="shared" si="6"/>
        <v>731445</v>
      </c>
    </row>
    <row r="32" spans="1:29" x14ac:dyDescent="0.3">
      <c r="A32" s="13" t="s">
        <v>42</v>
      </c>
      <c r="B32" s="9">
        <f>B21+B29</f>
        <v>8523570</v>
      </c>
      <c r="C32" s="9">
        <f t="shared" si="6"/>
        <v>408040</v>
      </c>
      <c r="D32" s="9">
        <f t="shared" si="6"/>
        <v>0</v>
      </c>
      <c r="E32" s="9">
        <f t="shared" si="6"/>
        <v>0</v>
      </c>
      <c r="F32" s="9">
        <f t="shared" si="6"/>
        <v>3167180</v>
      </c>
      <c r="G32" s="9">
        <f t="shared" si="6"/>
        <v>101240</v>
      </c>
      <c r="H32" s="9">
        <f t="shared" si="6"/>
        <v>2922435</v>
      </c>
      <c r="I32" s="9">
        <f t="shared" si="6"/>
        <v>110280</v>
      </c>
      <c r="J32" s="9">
        <f t="shared" si="6"/>
        <v>0</v>
      </c>
      <c r="K32" s="9">
        <f t="shared" si="6"/>
        <v>0</v>
      </c>
      <c r="L32" s="9">
        <f t="shared" si="6"/>
        <v>213210</v>
      </c>
      <c r="M32" s="9">
        <f t="shared" si="6"/>
        <v>1350</v>
      </c>
      <c r="N32" s="9">
        <f t="shared" si="6"/>
        <v>647882</v>
      </c>
      <c r="O32" s="9">
        <f t="shared" si="6"/>
        <v>21870</v>
      </c>
      <c r="P32" s="9">
        <f t="shared" si="6"/>
        <v>0</v>
      </c>
      <c r="Q32" s="9">
        <f t="shared" si="6"/>
        <v>0</v>
      </c>
      <c r="R32" s="9">
        <f t="shared" si="6"/>
        <v>384858</v>
      </c>
      <c r="S32" s="9">
        <f t="shared" si="6"/>
        <v>12042</v>
      </c>
      <c r="T32" s="9">
        <f t="shared" si="6"/>
        <v>625344</v>
      </c>
      <c r="U32" s="9">
        <f t="shared" si="6"/>
        <v>24858</v>
      </c>
      <c r="V32" s="9">
        <f t="shared" si="6"/>
        <v>238860</v>
      </c>
      <c r="W32" s="9">
        <f t="shared" si="6"/>
        <v>18132</v>
      </c>
      <c r="X32" s="9">
        <f t="shared" si="6"/>
        <v>17328</v>
      </c>
      <c r="Y32" s="9">
        <f t="shared" si="6"/>
        <v>2292</v>
      </c>
      <c r="Z32" s="9">
        <f t="shared" si="6"/>
        <v>15930</v>
      </c>
      <c r="AA32" s="9">
        <f t="shared" si="6"/>
        <v>4644</v>
      </c>
      <c r="AB32" s="9">
        <f t="shared" si="6"/>
        <v>17461345</v>
      </c>
      <c r="AC32" s="10">
        <f>AC21+AC29</f>
        <v>17461345</v>
      </c>
    </row>
  </sheetData>
  <mergeCells count="5">
    <mergeCell ref="B1:G1"/>
    <mergeCell ref="H1:M1"/>
    <mergeCell ref="N1:S1"/>
    <mergeCell ref="T1:W1"/>
    <mergeCell ref="X1:AA1"/>
  </mergeCells>
  <pageMargins left="0.7" right="0.7" top="0.75" bottom="0.75" header="0.3" footer="0.3"/>
  <pageSetup paperSize="9" orientation="portrait"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workbookViewId="0">
      <selection sqref="A1:XFD1048576"/>
    </sheetView>
  </sheetViews>
  <sheetFormatPr defaultRowHeight="15.05" x14ac:dyDescent="0.3"/>
  <cols>
    <col min="1" max="1" width="39.33203125" bestFit="1" customWidth="1"/>
    <col min="2" max="2" width="10.9140625" bestFit="1" customWidth="1"/>
    <col min="6" max="6" width="9.9140625" bestFit="1" customWidth="1"/>
    <col min="7" max="7" width="8.9140625" customWidth="1"/>
    <col min="8" max="8" width="9.9140625" bestFit="1" customWidth="1"/>
    <col min="20" max="20" width="9.9140625" bestFit="1" customWidth="1"/>
    <col min="22" max="22" width="9.9140625" bestFit="1" customWidth="1"/>
    <col min="28" max="28" width="10.9140625" bestFit="1" customWidth="1"/>
    <col min="29" max="29" width="11" bestFit="1" customWidth="1"/>
  </cols>
  <sheetData>
    <row r="1" spans="1:29" x14ac:dyDescent="0.3">
      <c r="A1" s="4"/>
      <c r="B1" s="27" t="s">
        <v>18</v>
      </c>
      <c r="C1" s="27"/>
      <c r="D1" s="27"/>
      <c r="E1" s="27"/>
      <c r="F1" s="27"/>
      <c r="G1" s="27"/>
      <c r="H1" s="28" t="s">
        <v>19</v>
      </c>
      <c r="I1" s="28"/>
      <c r="J1" s="28"/>
      <c r="K1" s="28"/>
      <c r="L1" s="28"/>
      <c r="M1" s="28"/>
      <c r="N1" s="29" t="s">
        <v>22</v>
      </c>
      <c r="O1" s="29"/>
      <c r="P1" s="29"/>
      <c r="Q1" s="29"/>
      <c r="R1" s="29"/>
      <c r="S1" s="29"/>
      <c r="T1" s="30" t="s">
        <v>21</v>
      </c>
      <c r="U1" s="30"/>
      <c r="V1" s="30"/>
      <c r="W1" s="30"/>
      <c r="X1" s="31" t="s">
        <v>20</v>
      </c>
      <c r="Y1" s="31"/>
      <c r="Z1" s="31"/>
      <c r="AA1" s="31"/>
      <c r="AB1" s="4"/>
    </row>
    <row r="2" spans="1:29" s="7" customFormat="1" x14ac:dyDescent="0.3">
      <c r="A2" s="6"/>
      <c r="B2" s="8">
        <v>30</v>
      </c>
      <c r="C2" s="8">
        <v>20</v>
      </c>
      <c r="D2" s="8">
        <v>0</v>
      </c>
      <c r="E2" s="8">
        <v>0</v>
      </c>
      <c r="F2" s="8">
        <v>20</v>
      </c>
      <c r="G2" s="8">
        <v>20</v>
      </c>
      <c r="H2" s="8">
        <v>45</v>
      </c>
      <c r="I2" s="8">
        <v>30</v>
      </c>
      <c r="J2" s="8">
        <v>0</v>
      </c>
      <c r="K2" s="8">
        <v>0</v>
      </c>
      <c r="L2" s="8">
        <v>30</v>
      </c>
      <c r="M2" s="8">
        <v>30</v>
      </c>
      <c r="N2" s="8">
        <v>82</v>
      </c>
      <c r="O2" s="8">
        <v>54</v>
      </c>
      <c r="P2" s="8">
        <v>0</v>
      </c>
      <c r="Q2" s="8">
        <v>0</v>
      </c>
      <c r="R2" s="8">
        <v>54</v>
      </c>
      <c r="S2" s="8">
        <v>54</v>
      </c>
      <c r="T2" s="8">
        <v>6</v>
      </c>
      <c r="U2" s="8">
        <v>6</v>
      </c>
      <c r="V2" s="8">
        <v>12</v>
      </c>
      <c r="W2" s="8">
        <v>12</v>
      </c>
      <c r="X2" s="8">
        <v>12</v>
      </c>
      <c r="Y2" s="8">
        <v>12</v>
      </c>
      <c r="Z2" s="8">
        <v>27</v>
      </c>
      <c r="AA2" s="8">
        <v>27</v>
      </c>
      <c r="AB2" s="6"/>
    </row>
    <row r="3" spans="1:29" ht="90.3" x14ac:dyDescent="0.3">
      <c r="A3" s="12" t="s">
        <v>90</v>
      </c>
      <c r="B3" s="5" t="s">
        <v>43</v>
      </c>
      <c r="C3" s="5" t="s">
        <v>44</v>
      </c>
      <c r="D3" s="5" t="s">
        <v>45</v>
      </c>
      <c r="E3" s="5" t="s">
        <v>46</v>
      </c>
      <c r="F3" s="5" t="s">
        <v>47</v>
      </c>
      <c r="G3" s="5" t="s">
        <v>48</v>
      </c>
      <c r="H3" s="5" t="s">
        <v>49</v>
      </c>
      <c r="I3" s="5" t="s">
        <v>50</v>
      </c>
      <c r="J3" s="5" t="s">
        <v>51</v>
      </c>
      <c r="K3" s="5" t="s">
        <v>52</v>
      </c>
      <c r="L3" s="5" t="s">
        <v>53</v>
      </c>
      <c r="M3" s="5" t="s">
        <v>54</v>
      </c>
      <c r="N3" s="5" t="s">
        <v>55</v>
      </c>
      <c r="O3" s="5" t="s">
        <v>56</v>
      </c>
      <c r="P3" s="5" t="s">
        <v>57</v>
      </c>
      <c r="Q3" s="5" t="s">
        <v>58</v>
      </c>
      <c r="R3" s="5" t="s">
        <v>59</v>
      </c>
      <c r="S3" s="5" t="s">
        <v>60</v>
      </c>
      <c r="T3" s="5" t="s">
        <v>61</v>
      </c>
      <c r="U3" s="5" t="s">
        <v>62</v>
      </c>
      <c r="V3" s="5" t="s">
        <v>63</v>
      </c>
      <c r="W3" s="5" t="s">
        <v>64</v>
      </c>
      <c r="X3" s="5" t="s">
        <v>65</v>
      </c>
      <c r="Y3" s="5" t="s">
        <v>66</v>
      </c>
      <c r="Z3" s="5" t="s">
        <v>67</v>
      </c>
      <c r="AA3" s="5" t="s">
        <v>68</v>
      </c>
      <c r="AB3" s="4" t="s">
        <v>23</v>
      </c>
      <c r="AC3" s="11" t="s">
        <v>24</v>
      </c>
    </row>
    <row r="4" spans="1:29" x14ac:dyDescent="0.3">
      <c r="A4" s="4" t="s">
        <v>92</v>
      </c>
      <c r="B4" s="4">
        <v>10736</v>
      </c>
      <c r="C4" s="4">
        <v>823</v>
      </c>
      <c r="D4" s="4">
        <v>543</v>
      </c>
      <c r="E4" s="4"/>
      <c r="F4" s="4">
        <v>5880</v>
      </c>
      <c r="G4" s="4">
        <v>284</v>
      </c>
      <c r="H4" s="4">
        <v>1932</v>
      </c>
      <c r="I4" s="4">
        <v>135</v>
      </c>
      <c r="J4" s="4">
        <v>456</v>
      </c>
      <c r="K4" s="4"/>
      <c r="L4" s="4">
        <v>226</v>
      </c>
      <c r="M4" s="4">
        <v>1</v>
      </c>
      <c r="N4" s="4">
        <v>943</v>
      </c>
      <c r="O4" s="4">
        <v>45</v>
      </c>
      <c r="P4" s="4">
        <v>229</v>
      </c>
      <c r="Q4" s="4"/>
      <c r="R4" s="4">
        <v>958</v>
      </c>
      <c r="S4" s="4">
        <v>30</v>
      </c>
      <c r="T4" s="4">
        <v>2480</v>
      </c>
      <c r="U4" s="4">
        <v>60</v>
      </c>
      <c r="V4" s="4">
        <v>450</v>
      </c>
      <c r="W4" s="4">
        <v>25</v>
      </c>
      <c r="X4" s="4">
        <v>36</v>
      </c>
      <c r="Y4" s="4">
        <v>6</v>
      </c>
      <c r="Z4" s="4">
        <v>7</v>
      </c>
      <c r="AA4" s="4">
        <v>1</v>
      </c>
      <c r="AB4" s="4">
        <f>SUM(B4:AA4)</f>
        <v>26286</v>
      </c>
      <c r="AC4">
        <f>(B4*B2)+(C4*C2)+(D4*D2)+(E4*E2)+(F4*F2)+(G4*G2)+(H4*H2)+(I4*I2)+(J4*J2)+(K4*K2)+(L4*L2)+(M4*M2)+(N4*N2)+(O4*O2)+(P4*P2)+(Q4*Q2)+(R4*R2)+(S4*S2)+(T4*T2)+(U4*U2)+(V4*V2)+(W4*W2)+(X4*X2)+(Y4*Y2)+(Z4*Z2)+(AA4*AA2)</f>
        <v>714388</v>
      </c>
    </row>
    <row r="5" spans="1:29" x14ac:dyDescent="0.3">
      <c r="A5" s="4" t="s">
        <v>93</v>
      </c>
      <c r="B5" s="4">
        <v>16923</v>
      </c>
      <c r="C5" s="4">
        <v>1497</v>
      </c>
      <c r="D5" s="4">
        <v>1046</v>
      </c>
      <c r="E5" s="4"/>
      <c r="F5" s="4">
        <v>10909</v>
      </c>
      <c r="G5" s="4">
        <v>453</v>
      </c>
      <c r="H5" s="4">
        <v>3415</v>
      </c>
      <c r="I5" s="4">
        <v>215</v>
      </c>
      <c r="J5" s="4">
        <v>796</v>
      </c>
      <c r="K5" s="4"/>
      <c r="L5" s="4">
        <v>370</v>
      </c>
      <c r="M5" s="4">
        <v>3</v>
      </c>
      <c r="N5" s="4">
        <v>85</v>
      </c>
      <c r="O5" s="4">
        <v>1</v>
      </c>
      <c r="P5" s="4">
        <v>151</v>
      </c>
      <c r="Q5" s="4"/>
      <c r="R5" s="4">
        <v>86</v>
      </c>
      <c r="S5" s="4">
        <v>2</v>
      </c>
      <c r="T5" s="4">
        <v>4277</v>
      </c>
      <c r="U5" s="4">
        <v>104</v>
      </c>
      <c r="V5" s="4">
        <v>651</v>
      </c>
      <c r="W5" s="4">
        <v>33</v>
      </c>
      <c r="X5" s="4">
        <v>27</v>
      </c>
      <c r="Y5" s="4">
        <v>5</v>
      </c>
      <c r="Z5" s="4">
        <v>12</v>
      </c>
      <c r="AA5" s="4">
        <v>5</v>
      </c>
      <c r="AB5" s="4">
        <f t="shared" ref="AB5:AB20" si="0">SUM(B5:AA5)</f>
        <v>41066</v>
      </c>
      <c r="AC5">
        <f>(B5*B2)+(C5*C2)+(D5*D2)+(E5*E2)+(F5*F2)+(G5*G2)+(H5*H2)+(I5*I2)+(J5*J2)+(K5*K2)+(L5*L2)+(M5*M2)+(N5*N2)+(O5*O2)+(P5*P2)+(Q5*Q2)+(R5*R2)+(S5*S2)+(T5*T2)+(U5*U2)+(V5*V2)+(W5*W2)+(X5*X2)+(Y5*Y2)+(Z5*Z2)+(AA5*AA2)</f>
        <v>983298</v>
      </c>
    </row>
    <row r="6" spans="1:29" x14ac:dyDescent="0.3">
      <c r="A6" s="4" t="s">
        <v>94</v>
      </c>
      <c r="B6" s="4">
        <v>4471</v>
      </c>
      <c r="C6" s="4">
        <v>331</v>
      </c>
      <c r="D6" s="4">
        <v>222</v>
      </c>
      <c r="E6" s="4"/>
      <c r="F6" s="4">
        <v>3073</v>
      </c>
      <c r="G6" s="4">
        <v>93</v>
      </c>
      <c r="H6" s="4">
        <v>1373</v>
      </c>
      <c r="I6" s="4">
        <v>102</v>
      </c>
      <c r="J6" s="4">
        <v>221</v>
      </c>
      <c r="K6" s="4"/>
      <c r="L6" s="4">
        <v>203</v>
      </c>
      <c r="M6" s="4">
        <v>2</v>
      </c>
      <c r="N6" s="4">
        <v>545</v>
      </c>
      <c r="O6" s="4">
        <v>21</v>
      </c>
      <c r="P6" s="4">
        <v>113</v>
      </c>
      <c r="Q6" s="4"/>
      <c r="R6" s="4">
        <v>504</v>
      </c>
      <c r="S6" s="4">
        <v>13</v>
      </c>
      <c r="T6" s="4">
        <v>1537</v>
      </c>
      <c r="U6" s="4">
        <v>97</v>
      </c>
      <c r="V6" s="4">
        <v>280</v>
      </c>
      <c r="W6" s="4">
        <v>39</v>
      </c>
      <c r="X6" s="4">
        <v>54</v>
      </c>
      <c r="Y6" s="4">
        <v>6</v>
      </c>
      <c r="Z6" s="4">
        <v>14</v>
      </c>
      <c r="AA6" s="4">
        <v>7</v>
      </c>
      <c r="AB6" s="4">
        <f t="shared" si="0"/>
        <v>13321</v>
      </c>
      <c r="AC6">
        <f>(B6*B2)+(C6*C2)+(D6*D2)+(E6*E2)+(F6*F2)+(G6*G2)+(H6*H2)+(I6*I2)+(J6*J2)+(K6*K2)+(L6*L2)+(M6*M2)+(N6*N2)+(O6*O2)+(P6*P2)+(Q6*Q2)+(R6*R2)+(S6*S2)+(T6*T2)+(U6*U2)+(V6*V2)+(W6*W2)+(X6*X2)+(Y6*Y2)+(Z6*Z2)+(AA6*AA2)</f>
        <v>363726</v>
      </c>
    </row>
    <row r="7" spans="1:29" x14ac:dyDescent="0.3">
      <c r="A7" s="4" t="s">
        <v>1</v>
      </c>
      <c r="B7" s="4">
        <v>26860</v>
      </c>
      <c r="C7" s="4">
        <v>1561</v>
      </c>
      <c r="D7" s="4">
        <v>1734</v>
      </c>
      <c r="E7" s="4"/>
      <c r="F7" s="4">
        <v>17367</v>
      </c>
      <c r="G7" s="4">
        <v>403</v>
      </c>
      <c r="H7" s="4">
        <v>9690</v>
      </c>
      <c r="I7" s="4">
        <v>394</v>
      </c>
      <c r="J7" s="4">
        <v>1881</v>
      </c>
      <c r="K7" s="4"/>
      <c r="L7" s="4">
        <v>1196</v>
      </c>
      <c r="M7" s="4">
        <v>9</v>
      </c>
      <c r="N7" s="4">
        <v>146</v>
      </c>
      <c r="O7" s="4">
        <v>5</v>
      </c>
      <c r="P7" s="4">
        <v>251</v>
      </c>
      <c r="Q7" s="4"/>
      <c r="R7" s="4">
        <v>149</v>
      </c>
      <c r="S7" s="4">
        <v>2</v>
      </c>
      <c r="T7" s="4">
        <v>7944</v>
      </c>
      <c r="U7" s="4">
        <v>269</v>
      </c>
      <c r="V7" s="4">
        <v>1543</v>
      </c>
      <c r="W7" s="4">
        <v>113</v>
      </c>
      <c r="X7" s="4">
        <v>41</v>
      </c>
      <c r="Y7" s="4">
        <v>5</v>
      </c>
      <c r="Z7" s="4">
        <v>27</v>
      </c>
      <c r="AA7" s="4">
        <v>14</v>
      </c>
      <c r="AB7" s="4">
        <f t="shared" si="0"/>
        <v>71604</v>
      </c>
      <c r="AC7">
        <f>(B7*B2)+(C7*C2)+(D7*D2)+(E7*E2)+(F7*F2)+(G7*G2)+(H7*H2)+(I7*I2)+(J7*J2)+(K7*K2)+(L7*L2)+(M7*M2)+(N7*N2)+(O7*O2)+(P7*P2)+(Q7*Q2)+(R7*R2)+(S7*S2)+(T7*T2)+(U7*U2)+(V7*V2)+(W7*W2)+(X7*X2)+(Y7*Y2)+(Z7*Z2)+(AA7*AA2)</f>
        <v>1767645</v>
      </c>
    </row>
    <row r="8" spans="1:29" x14ac:dyDescent="0.3">
      <c r="A8" s="4" t="s">
        <v>95</v>
      </c>
      <c r="B8" s="4">
        <v>20494</v>
      </c>
      <c r="C8" s="4">
        <v>1825</v>
      </c>
      <c r="D8" s="4">
        <v>1059</v>
      </c>
      <c r="E8" s="4"/>
      <c r="F8" s="4">
        <v>11703</v>
      </c>
      <c r="G8" s="4">
        <v>534</v>
      </c>
      <c r="H8" s="4">
        <v>3518</v>
      </c>
      <c r="I8" s="4">
        <v>279</v>
      </c>
      <c r="J8" s="4">
        <v>981</v>
      </c>
      <c r="K8" s="4"/>
      <c r="L8" s="4">
        <v>320</v>
      </c>
      <c r="M8" s="4"/>
      <c r="N8" s="4">
        <v>420</v>
      </c>
      <c r="O8" s="4">
        <v>23</v>
      </c>
      <c r="P8" s="4">
        <v>239</v>
      </c>
      <c r="Q8" s="4"/>
      <c r="R8" s="4">
        <v>526</v>
      </c>
      <c r="S8" s="4">
        <v>17</v>
      </c>
      <c r="T8" s="4">
        <v>5309</v>
      </c>
      <c r="U8" s="4">
        <v>143</v>
      </c>
      <c r="V8" s="4">
        <v>980</v>
      </c>
      <c r="W8" s="4">
        <v>54</v>
      </c>
      <c r="X8" s="4">
        <v>43</v>
      </c>
      <c r="Y8" s="4">
        <v>5</v>
      </c>
      <c r="Z8" s="4">
        <v>12</v>
      </c>
      <c r="AA8" s="4">
        <v>9</v>
      </c>
      <c r="AB8" s="4">
        <f t="shared" si="0"/>
        <v>48493</v>
      </c>
      <c r="AC8">
        <f>(B8*B2)+(C8*C2)+(D8*D2)+(E8*E2)+(F8*F2)+(G8*G2)+(H8*H2)+(I8*I2)+(J8*J2)+(K8*K2)+(L8*L2)+(M8*M2)+(N8*N2)+(O8*O2)+(P8*P2)+(Q8*Q2)+(R8*R2)+(S8*S2)+(T8*T2)+(U8*U2)+(V8*V2)+(W8*W2)+(X8*X2)+(Y8*Y2)+(Z8*Z2)+(AA8*AA2)</f>
        <v>1183607</v>
      </c>
    </row>
    <row r="9" spans="1:29" x14ac:dyDescent="0.3">
      <c r="A9" s="4" t="s">
        <v>96</v>
      </c>
      <c r="B9" s="4">
        <v>16179</v>
      </c>
      <c r="C9" s="4">
        <v>847</v>
      </c>
      <c r="D9" s="4">
        <v>749</v>
      </c>
      <c r="E9" s="4"/>
      <c r="F9" s="4">
        <v>8265</v>
      </c>
      <c r="G9" s="4">
        <v>210</v>
      </c>
      <c r="H9" s="4">
        <v>5578</v>
      </c>
      <c r="I9" s="4">
        <v>280</v>
      </c>
      <c r="J9" s="4">
        <v>862</v>
      </c>
      <c r="K9" s="4"/>
      <c r="L9" s="4">
        <v>628</v>
      </c>
      <c r="M9" s="4">
        <v>6</v>
      </c>
      <c r="N9" s="4">
        <v>285</v>
      </c>
      <c r="O9" s="4">
        <v>11</v>
      </c>
      <c r="P9" s="4">
        <v>190</v>
      </c>
      <c r="Q9" s="4"/>
      <c r="R9" s="4">
        <v>144</v>
      </c>
      <c r="S9" s="4"/>
      <c r="T9" s="4">
        <v>6861</v>
      </c>
      <c r="U9" s="4">
        <v>195</v>
      </c>
      <c r="V9" s="4">
        <v>1048</v>
      </c>
      <c r="W9" s="4">
        <v>64</v>
      </c>
      <c r="X9" s="4">
        <v>99</v>
      </c>
      <c r="Y9" s="4">
        <v>12</v>
      </c>
      <c r="Z9" s="4">
        <v>58</v>
      </c>
      <c r="AA9" s="4">
        <v>11</v>
      </c>
      <c r="AB9" s="4">
        <f t="shared" si="0"/>
        <v>42582</v>
      </c>
      <c r="AC9">
        <f>(B9*B2)+(C9*C2)+(D9*D2)+(E9*E2)+(F9*F2)+(G9*G2)+(H9*H2)+(I9*I2)+(J9*J2)+(K9*K2)+(L9*L2)+(M9*M2)+(N9*N2)+(O9*O2)+(P9*P2)+(Q9*Q2)+(R9*R2)+(S9*S2)+(T9*T2)+(U9*U2)+(V9*V2)+(W9*W2)+(X9*X2)+(Y9*Y2)+(Z9*Z2)+(AA9*AA2)</f>
        <v>1040855</v>
      </c>
    </row>
    <row r="10" spans="1:29" x14ac:dyDescent="0.3">
      <c r="A10" s="4" t="s">
        <v>97</v>
      </c>
      <c r="B10" s="4">
        <v>17382</v>
      </c>
      <c r="C10" s="4">
        <v>1119</v>
      </c>
      <c r="D10" s="4">
        <v>1139</v>
      </c>
      <c r="E10" s="4"/>
      <c r="F10" s="4">
        <v>10336</v>
      </c>
      <c r="G10" s="4">
        <v>233</v>
      </c>
      <c r="H10" s="4">
        <v>7307</v>
      </c>
      <c r="I10" s="4">
        <v>389</v>
      </c>
      <c r="J10" s="4">
        <v>1227</v>
      </c>
      <c r="K10" s="4"/>
      <c r="L10" s="4">
        <v>906</v>
      </c>
      <c r="M10" s="4">
        <v>2</v>
      </c>
      <c r="N10" s="4">
        <v>255</v>
      </c>
      <c r="O10" s="4">
        <v>9</v>
      </c>
      <c r="P10" s="4">
        <v>228</v>
      </c>
      <c r="Q10" s="4"/>
      <c r="R10" s="4">
        <v>169</v>
      </c>
      <c r="S10" s="4">
        <v>2</v>
      </c>
      <c r="T10" s="4">
        <v>7530</v>
      </c>
      <c r="U10" s="4">
        <v>304</v>
      </c>
      <c r="V10" s="4">
        <v>1442</v>
      </c>
      <c r="W10" s="4">
        <v>82</v>
      </c>
      <c r="X10" s="4">
        <v>94</v>
      </c>
      <c r="Y10" s="4">
        <v>10</v>
      </c>
      <c r="Z10" s="4">
        <v>23</v>
      </c>
      <c r="AA10" s="4">
        <v>4</v>
      </c>
      <c r="AB10" s="4">
        <f t="shared" si="0"/>
        <v>50192</v>
      </c>
      <c r="AC10">
        <f>(B10*B2)+(C10*C2)+(D10*D2)+(E10*E2)+(F10*F2)+(G10*G2)+(H10*H2)+(I10*I2)+(J10*J2)+(K10*K2)+(L10*L2)+(M10*M2)+(N10*N2)+(O10*O2)+(P10*P2)+(Q10*Q2)+(R10*R2)+(S10*S2)+(T10*T2)+(U10*U2)+(V10*V2)+(W10*W2)+(X10*X2)+(Y10*Y2)+(Z10*Z2)+(AA10*AA2)</f>
        <v>1220844</v>
      </c>
    </row>
    <row r="11" spans="1:29" x14ac:dyDescent="0.3">
      <c r="A11" s="4" t="s">
        <v>98</v>
      </c>
      <c r="B11" s="4">
        <v>12730</v>
      </c>
      <c r="C11" s="4">
        <v>922</v>
      </c>
      <c r="D11" s="4">
        <v>593</v>
      </c>
      <c r="E11" s="4"/>
      <c r="F11" s="4">
        <v>8260</v>
      </c>
      <c r="G11" s="4">
        <v>213</v>
      </c>
      <c r="H11" s="4">
        <v>2618</v>
      </c>
      <c r="I11" s="4">
        <v>170</v>
      </c>
      <c r="J11" s="4">
        <v>599</v>
      </c>
      <c r="K11" s="4"/>
      <c r="L11" s="4">
        <v>353</v>
      </c>
      <c r="M11" s="4">
        <v>2</v>
      </c>
      <c r="N11" s="4">
        <v>76</v>
      </c>
      <c r="O11" s="4">
        <v>1</v>
      </c>
      <c r="P11" s="4">
        <v>118</v>
      </c>
      <c r="Q11" s="4"/>
      <c r="R11" s="4">
        <v>86</v>
      </c>
      <c r="S11" s="4"/>
      <c r="T11" s="4">
        <v>3229</v>
      </c>
      <c r="U11" s="4">
        <v>86</v>
      </c>
      <c r="V11" s="4">
        <v>538</v>
      </c>
      <c r="W11" s="4">
        <v>37</v>
      </c>
      <c r="X11" s="4">
        <v>17</v>
      </c>
      <c r="Y11" s="4">
        <v>3</v>
      </c>
      <c r="Z11" s="4">
        <v>12</v>
      </c>
      <c r="AA11" s="4">
        <v>10</v>
      </c>
      <c r="AB11" s="4">
        <f t="shared" si="0"/>
        <v>30673</v>
      </c>
      <c r="AC11">
        <f>(B11*B2)+(C11*C2)+(D11*D2)+(E11*E2)+(F11*F2)+(G11*G2)+(H11*H2)+(I11*I2)+(J11*J2)+(K11*K2)+(L11*L2)+(M11*M2)+(N11*N2)+(O11*O2)+(P11*P2)+(Q11*Q2)+(R11*R2)+(S11*S2)+(T11*T2)+(U11*U2)+(V11*V2)+(W11*W2)+(X11*X2)+(Y11*Y2)+(Z11*Z2)+(AA11*AA2)</f>
        <v>741914</v>
      </c>
    </row>
    <row r="12" spans="1:29" x14ac:dyDescent="0.3">
      <c r="A12" s="4" t="s">
        <v>99</v>
      </c>
      <c r="B12" s="4">
        <v>7995</v>
      </c>
      <c r="C12" s="4">
        <v>742</v>
      </c>
      <c r="D12" s="4">
        <v>505</v>
      </c>
      <c r="E12" s="4"/>
      <c r="F12" s="4">
        <v>3823</v>
      </c>
      <c r="G12" s="4">
        <v>226</v>
      </c>
      <c r="H12" s="4">
        <v>894</v>
      </c>
      <c r="I12" s="4">
        <v>71</v>
      </c>
      <c r="J12" s="4">
        <v>337</v>
      </c>
      <c r="K12" s="4"/>
      <c r="L12" s="4">
        <v>92</v>
      </c>
      <c r="M12" s="4">
        <v>1</v>
      </c>
      <c r="N12" s="4">
        <v>1037</v>
      </c>
      <c r="O12" s="4">
        <v>57</v>
      </c>
      <c r="P12" s="4">
        <v>237</v>
      </c>
      <c r="Q12" s="4"/>
      <c r="R12" s="4">
        <v>778</v>
      </c>
      <c r="S12" s="4">
        <v>45</v>
      </c>
      <c r="T12" s="4">
        <v>4776</v>
      </c>
      <c r="U12" s="4">
        <v>186</v>
      </c>
      <c r="V12" s="4">
        <v>372</v>
      </c>
      <c r="W12" s="4">
        <v>12</v>
      </c>
      <c r="X12" s="4">
        <v>82</v>
      </c>
      <c r="Y12" s="4">
        <v>7</v>
      </c>
      <c r="Z12" s="4">
        <v>17</v>
      </c>
      <c r="AA12" s="4">
        <v>1</v>
      </c>
      <c r="AB12" s="4">
        <f t="shared" si="0"/>
        <v>22293</v>
      </c>
      <c r="AC12">
        <f>(B12*B2)+(C12*C2)+(D12*D2)+(E12*E2)+(F12*F2)+(G12*G2)+(H12*H2)+(I12*I2)+(J12*J2)+(K12*K2)+(L12*L2)+(M12*M2)+(N12*N2)+(O12*O2)+(P12*P2)+(Q12*Q2)+(R12*R2)+(S12*S2)+(T12*T2)+(U12*U2)+(V12*V2)+(W12*W2)+(X12*X2)+(Y12*Y2)+(Z12*Z2)+(AA12*AA2)</f>
        <v>549308</v>
      </c>
    </row>
    <row r="13" spans="1:29" x14ac:dyDescent="0.3">
      <c r="A13" s="4" t="s">
        <v>100</v>
      </c>
      <c r="B13" s="4">
        <v>10279</v>
      </c>
      <c r="C13" s="4">
        <v>592</v>
      </c>
      <c r="D13" s="4">
        <v>677</v>
      </c>
      <c r="E13" s="4"/>
      <c r="F13" s="4">
        <v>6995</v>
      </c>
      <c r="G13" s="4">
        <v>167</v>
      </c>
      <c r="H13" s="4">
        <v>3504</v>
      </c>
      <c r="I13" s="4">
        <v>189</v>
      </c>
      <c r="J13" s="4">
        <v>614</v>
      </c>
      <c r="K13" s="4"/>
      <c r="L13" s="4">
        <v>488</v>
      </c>
      <c r="M13" s="4">
        <v>2</v>
      </c>
      <c r="N13" s="4">
        <v>263</v>
      </c>
      <c r="O13" s="4">
        <v>8</v>
      </c>
      <c r="P13" s="4">
        <v>186</v>
      </c>
      <c r="Q13" s="4"/>
      <c r="R13" s="4">
        <v>271</v>
      </c>
      <c r="S13" s="4">
        <v>3</v>
      </c>
      <c r="T13" s="4">
        <v>3794</v>
      </c>
      <c r="U13" s="4">
        <v>225</v>
      </c>
      <c r="V13" s="4">
        <v>763</v>
      </c>
      <c r="W13" s="4">
        <v>67</v>
      </c>
      <c r="X13" s="4">
        <v>67</v>
      </c>
      <c r="Y13" s="4">
        <v>11</v>
      </c>
      <c r="Z13" s="4">
        <v>34</v>
      </c>
      <c r="AA13" s="4">
        <v>10</v>
      </c>
      <c r="AB13" s="4">
        <f t="shared" si="0"/>
        <v>29209</v>
      </c>
      <c r="AC13">
        <f>(B13*B2)+(C13*C2)+(D13*D2)+(E13*E2)+(F13*F2)+(G13*G2)+(H13*H2)+(I13*I2)+(J13*J2)+(K13*K2)+(L13*L2)+(M13*M2)+(N13*N2)+(O13*O2)+(P13*P2)+(Q13*Q2)+(R13*R2)+(S13*S2)+(T13*T2)+(U13*U2)+(V13*V2)+(W13*W2)+(X13*X2)+(Y13*Y2)+(Z13*Z2)+(AA13*AA2)</f>
        <v>714492</v>
      </c>
    </row>
    <row r="14" spans="1:29" x14ac:dyDescent="0.3">
      <c r="A14" s="4" t="s">
        <v>14</v>
      </c>
      <c r="B14" s="4">
        <v>1199</v>
      </c>
      <c r="C14" s="4">
        <v>111</v>
      </c>
      <c r="D14" s="4">
        <v>131</v>
      </c>
      <c r="E14" s="4"/>
      <c r="F14" s="4">
        <v>751</v>
      </c>
      <c r="G14" s="4">
        <v>26</v>
      </c>
      <c r="H14" s="4">
        <v>222</v>
      </c>
      <c r="I14" s="4">
        <v>8</v>
      </c>
      <c r="J14" s="4">
        <v>94</v>
      </c>
      <c r="K14" s="4"/>
      <c r="L14" s="4">
        <v>25</v>
      </c>
      <c r="M14" s="4"/>
      <c r="N14" s="4">
        <v>65</v>
      </c>
      <c r="O14" s="4">
        <v>7</v>
      </c>
      <c r="P14" s="4">
        <v>58</v>
      </c>
      <c r="Q14" s="4"/>
      <c r="R14" s="4">
        <v>65</v>
      </c>
      <c r="S14" s="4">
        <v>1</v>
      </c>
      <c r="T14" s="4">
        <v>739</v>
      </c>
      <c r="U14" s="4">
        <v>126</v>
      </c>
      <c r="V14" s="4">
        <v>1055</v>
      </c>
      <c r="W14" s="4">
        <v>209</v>
      </c>
      <c r="X14" s="4">
        <v>58</v>
      </c>
      <c r="Y14" s="4">
        <v>4</v>
      </c>
      <c r="Z14" s="4">
        <v>70</v>
      </c>
      <c r="AA14" s="4">
        <v>14</v>
      </c>
      <c r="AB14" s="4">
        <f t="shared" si="0"/>
        <v>5038</v>
      </c>
      <c r="AC14">
        <f>(B14*B2)+(C14*C2)+(D14*D2)+(E14*E2)+(F14*F2)+(G14*G2)+(H14*H2)+(I14*I2)+(J14*J2)+(K14*K2)+(L14*L2)+(M14*M2)+(N14*N2)+(O14*O2)+(P14*P2)+(Q14*Q2)+(R14*R2)+(S14*S2)+(T14*T2)+(U14*U2)+(V14*V2)+(W14*W2)+(X14*X2)+(Y14*Y2)+(Z14*Z2)+(AA14*AA2)</f>
        <v>97352</v>
      </c>
    </row>
    <row r="15" spans="1:29" x14ac:dyDescent="0.3">
      <c r="A15" s="4" t="s">
        <v>13</v>
      </c>
      <c r="B15" s="4">
        <v>11888</v>
      </c>
      <c r="C15" s="4">
        <v>725</v>
      </c>
      <c r="D15" s="4">
        <v>556</v>
      </c>
      <c r="E15" s="4"/>
      <c r="F15" s="4">
        <v>7504</v>
      </c>
      <c r="G15" s="4">
        <v>177</v>
      </c>
      <c r="H15" s="4">
        <v>3318</v>
      </c>
      <c r="I15" s="4">
        <v>178</v>
      </c>
      <c r="J15" s="4">
        <v>628</v>
      </c>
      <c r="K15" s="4"/>
      <c r="L15" s="4">
        <v>377</v>
      </c>
      <c r="M15" s="4">
        <v>3</v>
      </c>
      <c r="N15" s="4">
        <v>382</v>
      </c>
      <c r="O15" s="4">
        <v>10</v>
      </c>
      <c r="P15" s="4">
        <v>183</v>
      </c>
      <c r="Q15" s="4"/>
      <c r="R15" s="4">
        <v>409</v>
      </c>
      <c r="S15" s="4">
        <v>6</v>
      </c>
      <c r="T15" s="4">
        <v>3722</v>
      </c>
      <c r="U15" s="4">
        <v>192</v>
      </c>
      <c r="V15" s="4">
        <v>678</v>
      </c>
      <c r="W15" s="4">
        <v>59</v>
      </c>
      <c r="X15" s="4">
        <v>74</v>
      </c>
      <c r="Y15" s="4">
        <v>8</v>
      </c>
      <c r="Z15" s="4">
        <v>22</v>
      </c>
      <c r="AA15" s="4">
        <v>4</v>
      </c>
      <c r="AB15" s="4">
        <f t="shared" si="0"/>
        <v>31103</v>
      </c>
      <c r="AC15">
        <f>(B15*B2)+(C15*C2)+(D15*D2)+(E15*E2)+(F15*F2)+(G15*G2)+(H15*H2)+(I15*I2)+(J15*J2)+(K15*K2)+(L15*L2)+(M15*M2)+(N15*N2)+(O15*O2)+(P15*P2)+(Q15*Q2)+(R15*R2)+(S15*S2)+(T15*T2)+(U15*U2)+(V15*V2)+(W15*W2)+(X15*X2)+(Y15*Y2)+(Z15*Z2)+(AA15*AA2)</f>
        <v>779098</v>
      </c>
    </row>
    <row r="16" spans="1:29" x14ac:dyDescent="0.3">
      <c r="A16" s="4" t="s">
        <v>3</v>
      </c>
      <c r="B16" s="4">
        <v>33245</v>
      </c>
      <c r="C16" s="4">
        <v>2571</v>
      </c>
      <c r="D16" s="4">
        <v>1844</v>
      </c>
      <c r="E16" s="4"/>
      <c r="F16" s="4">
        <v>22343</v>
      </c>
      <c r="G16" s="4">
        <v>700</v>
      </c>
      <c r="H16" s="4">
        <v>5880</v>
      </c>
      <c r="I16" s="4">
        <v>319</v>
      </c>
      <c r="J16" s="4">
        <v>1564</v>
      </c>
      <c r="K16" s="4"/>
      <c r="L16" s="4">
        <v>649</v>
      </c>
      <c r="M16" s="4">
        <v>3</v>
      </c>
      <c r="N16" s="4">
        <v>641</v>
      </c>
      <c r="O16" s="4">
        <v>32</v>
      </c>
      <c r="P16" s="4">
        <v>396</v>
      </c>
      <c r="Q16" s="4"/>
      <c r="R16" s="4">
        <v>808</v>
      </c>
      <c r="S16" s="4">
        <v>18</v>
      </c>
      <c r="T16" s="4">
        <v>9225</v>
      </c>
      <c r="U16" s="4">
        <v>277</v>
      </c>
      <c r="V16" s="4">
        <v>1329</v>
      </c>
      <c r="W16" s="4">
        <v>81</v>
      </c>
      <c r="X16" s="4">
        <v>115</v>
      </c>
      <c r="Y16" s="4">
        <v>16</v>
      </c>
      <c r="Z16" s="4">
        <v>39</v>
      </c>
      <c r="AA16" s="4">
        <v>6</v>
      </c>
      <c r="AB16" s="4">
        <f t="shared" si="0"/>
        <v>82101</v>
      </c>
      <c r="AC16">
        <f>(B16*B2)+(C16*C2)+(D16*D2)+(E16*E2)+(F16*F2)+(G16*G2)+(H16*H2)+(I16*I2)+(J16*J2)+(K16*K2)+(L16*L2)+(M16*M2)+(N16*N2)+(O16*O2)+(P16*P2)+(Q16*Q2)+(R16*R2)+(S16*S2)+(T16*T2)+(U16*U2)+(V16*V2)+(W16*W2)+(X16*X2)+(Y16*Y2)+(Z16*Z2)+(AA16*AA2)</f>
        <v>1978973</v>
      </c>
    </row>
    <row r="17" spans="1:29" x14ac:dyDescent="0.3">
      <c r="A17" s="4" t="s">
        <v>101</v>
      </c>
      <c r="B17" s="4">
        <v>15009</v>
      </c>
      <c r="C17" s="4">
        <v>662</v>
      </c>
      <c r="D17" s="4">
        <v>814</v>
      </c>
      <c r="E17" s="4"/>
      <c r="F17" s="4">
        <v>7910</v>
      </c>
      <c r="G17" s="4">
        <v>159</v>
      </c>
      <c r="H17" s="4">
        <v>3712</v>
      </c>
      <c r="I17" s="4">
        <v>140</v>
      </c>
      <c r="J17" s="4">
        <v>789</v>
      </c>
      <c r="K17" s="4"/>
      <c r="L17" s="4">
        <v>366</v>
      </c>
      <c r="M17" s="4">
        <v>1</v>
      </c>
      <c r="N17" s="4">
        <v>292</v>
      </c>
      <c r="O17" s="4">
        <v>5</v>
      </c>
      <c r="P17" s="4">
        <v>158</v>
      </c>
      <c r="Q17" s="4"/>
      <c r="R17" s="4">
        <v>254</v>
      </c>
      <c r="S17" s="4">
        <v>2</v>
      </c>
      <c r="T17" s="4">
        <v>3912</v>
      </c>
      <c r="U17" s="4">
        <v>194</v>
      </c>
      <c r="V17" s="4">
        <v>646</v>
      </c>
      <c r="W17" s="4">
        <v>41</v>
      </c>
      <c r="X17" s="4">
        <v>82</v>
      </c>
      <c r="Y17" s="4">
        <v>16</v>
      </c>
      <c r="Z17" s="4">
        <v>30</v>
      </c>
      <c r="AA17" s="4">
        <v>12</v>
      </c>
      <c r="AB17" s="4">
        <f t="shared" si="0"/>
        <v>35206</v>
      </c>
      <c r="AC17">
        <f>(B17*B2)+(C17*C2)+(D17*D2)+(E17*E2)+(F17*F2)+(G17*G2)+(H17*H2)+(I17*I2)+(J17*J2)+(K17*K2)+(L17*L2)+(M17*M2)+(N17*N2)+(O17*O2)+(P17*P2)+(Q17*Q2)+(R17*R2)+(S17*S2)+(T17*T2)+(U17*U2)+(V17*V2)+(W17*W2)+(X17*X2)+(Y17*Y2)+(Z17*Z2)+(AA17*AA2)</f>
        <v>880368</v>
      </c>
    </row>
    <row r="18" spans="1:29" x14ac:dyDescent="0.3">
      <c r="A18" s="4" t="s">
        <v>5</v>
      </c>
      <c r="B18" s="4">
        <v>25778</v>
      </c>
      <c r="C18" s="4">
        <v>2208</v>
      </c>
      <c r="D18" s="4">
        <v>1280</v>
      </c>
      <c r="E18" s="4"/>
      <c r="F18" s="4">
        <v>15902</v>
      </c>
      <c r="G18" s="4">
        <v>685</v>
      </c>
      <c r="H18" s="4">
        <v>3973</v>
      </c>
      <c r="I18" s="4">
        <v>250</v>
      </c>
      <c r="J18" s="4">
        <v>1173</v>
      </c>
      <c r="K18" s="4"/>
      <c r="L18" s="4">
        <v>355</v>
      </c>
      <c r="M18" s="4">
        <v>4</v>
      </c>
      <c r="N18" s="4">
        <v>505</v>
      </c>
      <c r="O18" s="4">
        <v>19</v>
      </c>
      <c r="P18" s="4">
        <v>298</v>
      </c>
      <c r="Q18" s="4"/>
      <c r="R18" s="4">
        <v>431</v>
      </c>
      <c r="S18" s="4">
        <v>10</v>
      </c>
      <c r="T18" s="4">
        <v>6443</v>
      </c>
      <c r="U18" s="4">
        <v>153</v>
      </c>
      <c r="V18" s="4">
        <v>1111</v>
      </c>
      <c r="W18" s="4">
        <v>71</v>
      </c>
      <c r="X18" s="4">
        <v>89</v>
      </c>
      <c r="Y18" s="4">
        <v>12</v>
      </c>
      <c r="Z18" s="4">
        <v>8</v>
      </c>
      <c r="AA18" s="4">
        <v>2</v>
      </c>
      <c r="AB18" s="4">
        <f t="shared" si="0"/>
        <v>60760</v>
      </c>
      <c r="AC18">
        <f>(B18*B2)+(C18*C2)+(D18*D2)+(E18*E2)+(F18*F2)+(G18*G2)+(H18*H2)+(I18*I2)+(J18*J2)+(K18*K2)+(L18*L2)+(M18*M2)+(N18*N2)+(O18*O2)+(P18*P2)+(Q18*Q2)+(R18*R2)+(S18*S2)+(T18*T2)+(U18*U2)+(V18*V2)+(W18*W2)+(X18*X2)+(Y18*Y2)+(Z18*Z2)+(AA18*AA2)</f>
        <v>1467787</v>
      </c>
    </row>
    <row r="19" spans="1:29"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spans="1:29" x14ac:dyDescent="0.3">
      <c r="A20" s="13" t="s">
        <v>37</v>
      </c>
      <c r="B20" s="4">
        <f t="shared" ref="B20:AA20" si="1">SUM(B4:B18)</f>
        <v>231168</v>
      </c>
      <c r="C20" s="4">
        <f t="shared" si="1"/>
        <v>16536</v>
      </c>
      <c r="D20" s="4">
        <f t="shared" si="1"/>
        <v>12892</v>
      </c>
      <c r="E20" s="4">
        <f t="shared" si="1"/>
        <v>0</v>
      </c>
      <c r="F20" s="4">
        <f t="shared" si="1"/>
        <v>141021</v>
      </c>
      <c r="G20" s="4">
        <f t="shared" si="1"/>
        <v>4563</v>
      </c>
      <c r="H20" s="4">
        <f t="shared" si="1"/>
        <v>56934</v>
      </c>
      <c r="I20" s="4">
        <f t="shared" si="1"/>
        <v>3119</v>
      </c>
      <c r="J20" s="4">
        <f t="shared" si="1"/>
        <v>12222</v>
      </c>
      <c r="K20" s="4">
        <f t="shared" si="1"/>
        <v>0</v>
      </c>
      <c r="L20" s="4">
        <f t="shared" si="1"/>
        <v>6554</v>
      </c>
      <c r="M20" s="4">
        <f t="shared" si="1"/>
        <v>39</v>
      </c>
      <c r="N20" s="4">
        <f t="shared" si="1"/>
        <v>5940</v>
      </c>
      <c r="O20" s="4">
        <f t="shared" si="1"/>
        <v>254</v>
      </c>
      <c r="P20" s="4">
        <f t="shared" si="1"/>
        <v>3035</v>
      </c>
      <c r="Q20" s="4">
        <f t="shared" si="1"/>
        <v>0</v>
      </c>
      <c r="R20" s="4">
        <f t="shared" si="1"/>
        <v>5638</v>
      </c>
      <c r="S20" s="4">
        <f t="shared" si="1"/>
        <v>151</v>
      </c>
      <c r="T20" s="4">
        <f t="shared" si="1"/>
        <v>71778</v>
      </c>
      <c r="U20" s="4">
        <f t="shared" si="1"/>
        <v>2611</v>
      </c>
      <c r="V20" s="4">
        <f t="shared" si="1"/>
        <v>12886</v>
      </c>
      <c r="W20" s="4">
        <f t="shared" si="1"/>
        <v>987</v>
      </c>
      <c r="X20" s="4">
        <f t="shared" si="1"/>
        <v>978</v>
      </c>
      <c r="Y20" s="4">
        <f t="shared" si="1"/>
        <v>126</v>
      </c>
      <c r="Z20" s="4">
        <f t="shared" si="1"/>
        <v>385</v>
      </c>
      <c r="AA20" s="4">
        <f t="shared" si="1"/>
        <v>110</v>
      </c>
      <c r="AB20" s="4">
        <f t="shared" si="0"/>
        <v>589927</v>
      </c>
    </row>
    <row r="21" spans="1:29" x14ac:dyDescent="0.3">
      <c r="A21" s="13" t="s">
        <v>38</v>
      </c>
      <c r="B21" s="9">
        <f t="shared" ref="B21:AA21" si="2">B20*B2</f>
        <v>6935040</v>
      </c>
      <c r="C21" s="9">
        <f t="shared" si="2"/>
        <v>330720</v>
      </c>
      <c r="D21" s="9">
        <f t="shared" si="2"/>
        <v>0</v>
      </c>
      <c r="E21" s="9">
        <f t="shared" si="2"/>
        <v>0</v>
      </c>
      <c r="F21" s="9">
        <f t="shared" si="2"/>
        <v>2820420</v>
      </c>
      <c r="G21" s="9">
        <f t="shared" si="2"/>
        <v>91260</v>
      </c>
      <c r="H21" s="9">
        <f t="shared" si="2"/>
        <v>2562030</v>
      </c>
      <c r="I21" s="9">
        <f t="shared" si="2"/>
        <v>93570</v>
      </c>
      <c r="J21" s="9">
        <f t="shared" si="2"/>
        <v>0</v>
      </c>
      <c r="K21" s="9">
        <f t="shared" si="2"/>
        <v>0</v>
      </c>
      <c r="L21" s="9">
        <f t="shared" si="2"/>
        <v>196620</v>
      </c>
      <c r="M21" s="9">
        <f t="shared" si="2"/>
        <v>1170</v>
      </c>
      <c r="N21" s="9">
        <f t="shared" si="2"/>
        <v>487080</v>
      </c>
      <c r="O21" s="9">
        <f t="shared" si="2"/>
        <v>13716</v>
      </c>
      <c r="P21" s="9">
        <f t="shared" si="2"/>
        <v>0</v>
      </c>
      <c r="Q21" s="9">
        <f t="shared" si="2"/>
        <v>0</v>
      </c>
      <c r="R21" s="9">
        <f t="shared" si="2"/>
        <v>304452</v>
      </c>
      <c r="S21" s="9">
        <f t="shared" si="2"/>
        <v>8154</v>
      </c>
      <c r="T21" s="9">
        <f t="shared" si="2"/>
        <v>430668</v>
      </c>
      <c r="U21" s="9">
        <f t="shared" si="2"/>
        <v>15666</v>
      </c>
      <c r="V21" s="9">
        <f t="shared" si="2"/>
        <v>154632</v>
      </c>
      <c r="W21" s="9">
        <f t="shared" si="2"/>
        <v>11844</v>
      </c>
      <c r="X21" s="9">
        <f t="shared" si="2"/>
        <v>11736</v>
      </c>
      <c r="Y21" s="9">
        <f t="shared" si="2"/>
        <v>1512</v>
      </c>
      <c r="Z21" s="9">
        <f t="shared" si="2"/>
        <v>10395</v>
      </c>
      <c r="AA21" s="9">
        <f t="shared" si="2"/>
        <v>2970</v>
      </c>
      <c r="AB21" s="9">
        <f>SUM(B21:AA21)</f>
        <v>14483655</v>
      </c>
      <c r="AC21" s="10">
        <f>SUM(AC4:AC20)</f>
        <v>14483655</v>
      </c>
    </row>
    <row r="24" spans="1:29" x14ac:dyDescent="0.3">
      <c r="A24" s="3" t="s">
        <v>15</v>
      </c>
      <c r="B24" s="4">
        <v>3049</v>
      </c>
      <c r="C24" s="4">
        <v>234</v>
      </c>
      <c r="D24" s="4">
        <v>199</v>
      </c>
      <c r="E24" s="4"/>
      <c r="F24" s="4">
        <v>1682</v>
      </c>
      <c r="G24" s="4">
        <v>77</v>
      </c>
      <c r="H24" s="4">
        <v>417</v>
      </c>
      <c r="I24" s="4">
        <v>32</v>
      </c>
      <c r="J24" s="4">
        <v>140</v>
      </c>
      <c r="K24" s="4"/>
      <c r="L24" s="4">
        <v>48</v>
      </c>
      <c r="M24" s="4"/>
      <c r="N24" s="4">
        <v>438</v>
      </c>
      <c r="O24" s="4">
        <v>26</v>
      </c>
      <c r="P24" s="4">
        <v>109</v>
      </c>
      <c r="Q24" s="4"/>
      <c r="R24" s="4">
        <v>381</v>
      </c>
      <c r="S24" s="4">
        <v>12</v>
      </c>
      <c r="T24" s="4">
        <v>961</v>
      </c>
      <c r="U24" s="4">
        <v>37</v>
      </c>
      <c r="V24" s="4">
        <v>98</v>
      </c>
      <c r="W24" s="4">
        <v>4</v>
      </c>
      <c r="X24" s="4">
        <v>23</v>
      </c>
      <c r="Y24" s="4"/>
      <c r="Z24" s="4">
        <v>6</v>
      </c>
      <c r="AA24" s="4"/>
      <c r="AB24" s="4">
        <f t="shared" ref="AB24:AB26" si="3">SUM(B24:AA24)</f>
        <v>7973</v>
      </c>
      <c r="AC24">
        <f>(B24*B2)+(C24*C2)+(D24*D2)+(E24*E2)+(F24*F2)+(G24*G2)+(H24*H2)+(I24*I2)+(J24*J2)+(K24*K2)+(L24*L2)+(M24*M2)+(N24*N2)+(O24*O2)+(P24*P2)+(Q24*Q2)+(R24*R2)+(S24*S2)+(T24*T2)+(U24*U2)+(V24*V2)+(W24*W2)+(X24*X2)+(Y24*Y2)+(Z24*Z2)+(AA24*AA2)</f>
        <v>218687</v>
      </c>
    </row>
    <row r="25" spans="1:29" x14ac:dyDescent="0.3">
      <c r="A25" s="3" t="s">
        <v>16</v>
      </c>
      <c r="B25" s="4">
        <v>4576</v>
      </c>
      <c r="C25" s="4">
        <v>433</v>
      </c>
      <c r="D25" s="4">
        <v>289</v>
      </c>
      <c r="E25" s="4"/>
      <c r="F25" s="4">
        <v>2333</v>
      </c>
      <c r="G25" s="4">
        <v>117</v>
      </c>
      <c r="H25" s="4">
        <v>678</v>
      </c>
      <c r="I25" s="4">
        <v>63</v>
      </c>
      <c r="J25" s="4">
        <v>223</v>
      </c>
      <c r="K25" s="4"/>
      <c r="L25" s="4">
        <v>65</v>
      </c>
      <c r="M25" s="4"/>
      <c r="N25" s="4">
        <v>298</v>
      </c>
      <c r="O25" s="4">
        <v>22</v>
      </c>
      <c r="P25" s="4">
        <v>101</v>
      </c>
      <c r="Q25" s="4"/>
      <c r="R25" s="4">
        <v>287</v>
      </c>
      <c r="S25" s="4">
        <v>14</v>
      </c>
      <c r="T25" s="4">
        <v>1441</v>
      </c>
      <c r="U25" s="4">
        <v>60</v>
      </c>
      <c r="V25" s="4">
        <v>207</v>
      </c>
      <c r="W25" s="4">
        <v>9</v>
      </c>
      <c r="X25" s="4">
        <v>39</v>
      </c>
      <c r="Y25" s="4">
        <v>1</v>
      </c>
      <c r="Z25" s="4">
        <v>7</v>
      </c>
      <c r="AA25" s="4">
        <v>1</v>
      </c>
      <c r="AB25" s="4">
        <f t="shared" si="3"/>
        <v>11264</v>
      </c>
      <c r="AC25">
        <f>(B25*B2)+(C25*C2)+(D25*D2)+(E25*E2)+(F25*F2)+(G25*G2)+(H25*H2)+(I25*I2)+(J25*J2)+(K25*K2)+(L25*L2)+(M25*M2)+(N25*N2)+(O25*O2)+(P25*P2)+(Q25*Q2)+(R25*R2)+(S25*S2)+(T25*T2)+(U25*U2)+(V25*V2)+(W25*W2)+(X25*X2)+(Y25*Y2)+(Z25*Z2)+(AA25*AA2)</f>
        <v>283462</v>
      </c>
    </row>
    <row r="26" spans="1:29" x14ac:dyDescent="0.3">
      <c r="A26" s="3" t="s">
        <v>17</v>
      </c>
      <c r="B26" s="4">
        <v>2136</v>
      </c>
      <c r="C26" s="4">
        <v>254</v>
      </c>
      <c r="D26" s="4">
        <v>125</v>
      </c>
      <c r="E26" s="4"/>
      <c r="F26" s="4">
        <v>1259</v>
      </c>
      <c r="G26" s="4">
        <v>68</v>
      </c>
      <c r="H26" s="4">
        <v>390</v>
      </c>
      <c r="I26" s="4">
        <v>36</v>
      </c>
      <c r="J26" s="4">
        <v>95</v>
      </c>
      <c r="K26" s="4"/>
      <c r="L26" s="4">
        <v>59</v>
      </c>
      <c r="M26" s="4">
        <v>1</v>
      </c>
      <c r="N26" s="4">
        <v>690</v>
      </c>
      <c r="O26" s="4">
        <v>73</v>
      </c>
      <c r="P26" s="4">
        <v>140</v>
      </c>
      <c r="Q26" s="4"/>
      <c r="R26" s="4">
        <v>524</v>
      </c>
      <c r="S26" s="4">
        <v>38</v>
      </c>
      <c r="T26" s="4">
        <v>796</v>
      </c>
      <c r="U26" s="4">
        <v>30</v>
      </c>
      <c r="V26" s="4">
        <v>107</v>
      </c>
      <c r="W26" s="4">
        <v>10</v>
      </c>
      <c r="X26" s="4">
        <v>41</v>
      </c>
      <c r="Y26" s="4">
        <v>4</v>
      </c>
      <c r="Z26" s="4">
        <v>7</v>
      </c>
      <c r="AA26" s="4"/>
      <c r="AB26" s="4">
        <f t="shared" si="3"/>
        <v>6883</v>
      </c>
      <c r="AC26">
        <f>(B26*B2)+(C26*C2)+(D26*D2)+(E26*E2)+(F26*F2)+(G26*G2)+(H26*H2)+(I26*I2)+(J26*J2)+(K26*K2)+(L26*L2)+(M26*M2)+(N26*N2)+(O26*O2)+(P26*P2)+(Q26*Q2)+(R26*R2)+(S26*S2)+(T26*T2)+(U26*U2)+(V26*V2)+(W26*W2)+(X26*X2)+(Y26*Y2)+(Z26*Z2)+(AA26*AA2)</f>
        <v>214089</v>
      </c>
    </row>
    <row r="28" spans="1:29" x14ac:dyDescent="0.3">
      <c r="A28" s="13" t="s">
        <v>39</v>
      </c>
      <c r="B28" s="4">
        <f>SUM(B24:B27)</f>
        <v>9761</v>
      </c>
      <c r="C28" s="4">
        <f t="shared" ref="C28:AB28" si="4">SUM(C24:C27)</f>
        <v>921</v>
      </c>
      <c r="D28" s="4">
        <f t="shared" si="4"/>
        <v>613</v>
      </c>
      <c r="E28" s="4">
        <f t="shared" si="4"/>
        <v>0</v>
      </c>
      <c r="F28" s="4">
        <f t="shared" si="4"/>
        <v>5274</v>
      </c>
      <c r="G28" s="4">
        <f t="shared" si="4"/>
        <v>262</v>
      </c>
      <c r="H28" s="4">
        <f t="shared" si="4"/>
        <v>1485</v>
      </c>
      <c r="I28" s="4">
        <f t="shared" si="4"/>
        <v>131</v>
      </c>
      <c r="J28" s="4">
        <f t="shared" si="4"/>
        <v>458</v>
      </c>
      <c r="K28" s="4">
        <f t="shared" si="4"/>
        <v>0</v>
      </c>
      <c r="L28" s="4">
        <f t="shared" si="4"/>
        <v>172</v>
      </c>
      <c r="M28" s="4">
        <f t="shared" si="4"/>
        <v>1</v>
      </c>
      <c r="N28" s="4">
        <f t="shared" si="4"/>
        <v>1426</v>
      </c>
      <c r="O28" s="4">
        <f t="shared" si="4"/>
        <v>121</v>
      </c>
      <c r="P28" s="4">
        <f t="shared" si="4"/>
        <v>350</v>
      </c>
      <c r="Q28" s="4">
        <f t="shared" si="4"/>
        <v>0</v>
      </c>
      <c r="R28" s="4">
        <f t="shared" si="4"/>
        <v>1192</v>
      </c>
      <c r="S28" s="4">
        <f t="shared" si="4"/>
        <v>64</v>
      </c>
      <c r="T28" s="4">
        <f t="shared" si="4"/>
        <v>3198</v>
      </c>
      <c r="U28" s="4">
        <f t="shared" si="4"/>
        <v>127</v>
      </c>
      <c r="V28" s="4">
        <f t="shared" si="4"/>
        <v>412</v>
      </c>
      <c r="W28" s="4">
        <f t="shared" si="4"/>
        <v>23</v>
      </c>
      <c r="X28" s="4">
        <f t="shared" si="4"/>
        <v>103</v>
      </c>
      <c r="Y28" s="4">
        <f t="shared" si="4"/>
        <v>5</v>
      </c>
      <c r="Z28" s="4">
        <f t="shared" si="4"/>
        <v>20</v>
      </c>
      <c r="AA28" s="4">
        <f t="shared" si="4"/>
        <v>1</v>
      </c>
      <c r="AB28" s="4">
        <f t="shared" si="4"/>
        <v>26120</v>
      </c>
    </row>
    <row r="29" spans="1:29" x14ac:dyDescent="0.3">
      <c r="A29" s="13" t="s">
        <v>40</v>
      </c>
      <c r="B29" s="9">
        <f>B28*B2</f>
        <v>292830</v>
      </c>
      <c r="C29" s="9">
        <f t="shared" ref="C29:AA29" si="5">C28*C2</f>
        <v>18420</v>
      </c>
      <c r="D29" s="9">
        <f t="shared" si="5"/>
        <v>0</v>
      </c>
      <c r="E29" s="9">
        <f t="shared" si="5"/>
        <v>0</v>
      </c>
      <c r="F29" s="9">
        <f t="shared" si="5"/>
        <v>105480</v>
      </c>
      <c r="G29" s="9">
        <f t="shared" si="5"/>
        <v>5240</v>
      </c>
      <c r="H29" s="9">
        <f t="shared" si="5"/>
        <v>66825</v>
      </c>
      <c r="I29" s="9">
        <f t="shared" si="5"/>
        <v>3930</v>
      </c>
      <c r="J29" s="9">
        <f t="shared" si="5"/>
        <v>0</v>
      </c>
      <c r="K29" s="9">
        <f t="shared" si="5"/>
        <v>0</v>
      </c>
      <c r="L29" s="9">
        <f t="shared" si="5"/>
        <v>5160</v>
      </c>
      <c r="M29" s="9">
        <f t="shared" si="5"/>
        <v>30</v>
      </c>
      <c r="N29" s="9">
        <f t="shared" si="5"/>
        <v>116932</v>
      </c>
      <c r="O29" s="9">
        <f t="shared" si="5"/>
        <v>6534</v>
      </c>
      <c r="P29" s="9">
        <f t="shared" si="5"/>
        <v>0</v>
      </c>
      <c r="Q29" s="9">
        <f t="shared" si="5"/>
        <v>0</v>
      </c>
      <c r="R29" s="9">
        <f t="shared" si="5"/>
        <v>64368</v>
      </c>
      <c r="S29" s="9">
        <f t="shared" si="5"/>
        <v>3456</v>
      </c>
      <c r="T29" s="9">
        <f t="shared" si="5"/>
        <v>19188</v>
      </c>
      <c r="U29" s="9">
        <f t="shared" si="5"/>
        <v>762</v>
      </c>
      <c r="V29" s="9">
        <f t="shared" si="5"/>
        <v>4944</v>
      </c>
      <c r="W29" s="9">
        <f t="shared" si="5"/>
        <v>276</v>
      </c>
      <c r="X29" s="9">
        <f t="shared" si="5"/>
        <v>1236</v>
      </c>
      <c r="Y29" s="9">
        <f t="shared" si="5"/>
        <v>60</v>
      </c>
      <c r="Z29" s="9">
        <f t="shared" si="5"/>
        <v>540</v>
      </c>
      <c r="AA29" s="9">
        <f t="shared" si="5"/>
        <v>27</v>
      </c>
      <c r="AB29" s="9">
        <f>SUM(B29:AA29)</f>
        <v>716238</v>
      </c>
      <c r="AC29" s="10">
        <f>SUM(AC24:AC28)</f>
        <v>716238</v>
      </c>
    </row>
    <row r="31" spans="1:29" x14ac:dyDescent="0.3">
      <c r="A31" s="13" t="s">
        <v>41</v>
      </c>
      <c r="B31" s="4">
        <f>B20+B28</f>
        <v>240929</v>
      </c>
      <c r="C31" s="4">
        <f t="shared" ref="C31:AB32" si="6">C20+C28</f>
        <v>17457</v>
      </c>
      <c r="D31" s="4">
        <f t="shared" si="6"/>
        <v>13505</v>
      </c>
      <c r="E31" s="4">
        <f t="shared" si="6"/>
        <v>0</v>
      </c>
      <c r="F31" s="4">
        <f t="shared" si="6"/>
        <v>146295</v>
      </c>
      <c r="G31" s="4">
        <f t="shared" si="6"/>
        <v>4825</v>
      </c>
      <c r="H31" s="4">
        <f t="shared" si="6"/>
        <v>58419</v>
      </c>
      <c r="I31" s="4">
        <f t="shared" si="6"/>
        <v>3250</v>
      </c>
      <c r="J31" s="4">
        <f t="shared" si="6"/>
        <v>12680</v>
      </c>
      <c r="K31" s="4">
        <f t="shared" si="6"/>
        <v>0</v>
      </c>
      <c r="L31" s="4">
        <f t="shared" si="6"/>
        <v>6726</v>
      </c>
      <c r="M31" s="4">
        <f t="shared" si="6"/>
        <v>40</v>
      </c>
      <c r="N31" s="4">
        <f t="shared" si="6"/>
        <v>7366</v>
      </c>
      <c r="O31" s="4">
        <f t="shared" si="6"/>
        <v>375</v>
      </c>
      <c r="P31" s="4">
        <f t="shared" si="6"/>
        <v>3385</v>
      </c>
      <c r="Q31" s="4">
        <f t="shared" si="6"/>
        <v>0</v>
      </c>
      <c r="R31" s="4">
        <f t="shared" si="6"/>
        <v>6830</v>
      </c>
      <c r="S31" s="4">
        <f t="shared" si="6"/>
        <v>215</v>
      </c>
      <c r="T31" s="4">
        <f t="shared" si="6"/>
        <v>74976</v>
      </c>
      <c r="U31" s="4">
        <f t="shared" si="6"/>
        <v>2738</v>
      </c>
      <c r="V31" s="4">
        <f t="shared" si="6"/>
        <v>13298</v>
      </c>
      <c r="W31" s="4">
        <f t="shared" si="6"/>
        <v>1010</v>
      </c>
      <c r="X31" s="4">
        <f t="shared" si="6"/>
        <v>1081</v>
      </c>
      <c r="Y31" s="4">
        <f t="shared" si="6"/>
        <v>131</v>
      </c>
      <c r="Z31" s="4">
        <f t="shared" si="6"/>
        <v>405</v>
      </c>
      <c r="AA31" s="4">
        <f t="shared" si="6"/>
        <v>111</v>
      </c>
      <c r="AB31" s="4">
        <f t="shared" si="6"/>
        <v>616047</v>
      </c>
    </row>
    <row r="32" spans="1:29" x14ac:dyDescent="0.3">
      <c r="A32" s="13" t="s">
        <v>42</v>
      </c>
      <c r="B32" s="9">
        <f>B21+B29</f>
        <v>7227870</v>
      </c>
      <c r="C32" s="9">
        <f t="shared" si="6"/>
        <v>349140</v>
      </c>
      <c r="D32" s="9">
        <f t="shared" si="6"/>
        <v>0</v>
      </c>
      <c r="E32" s="9">
        <f t="shared" si="6"/>
        <v>0</v>
      </c>
      <c r="F32" s="9">
        <f t="shared" si="6"/>
        <v>2925900</v>
      </c>
      <c r="G32" s="9">
        <f t="shared" si="6"/>
        <v>96500</v>
      </c>
      <c r="H32" s="9">
        <f t="shared" si="6"/>
        <v>2628855</v>
      </c>
      <c r="I32" s="9">
        <f t="shared" si="6"/>
        <v>97500</v>
      </c>
      <c r="J32" s="9">
        <f t="shared" si="6"/>
        <v>0</v>
      </c>
      <c r="K32" s="9">
        <f t="shared" si="6"/>
        <v>0</v>
      </c>
      <c r="L32" s="9">
        <f t="shared" si="6"/>
        <v>201780</v>
      </c>
      <c r="M32" s="9">
        <f t="shared" si="6"/>
        <v>1200</v>
      </c>
      <c r="N32" s="9">
        <f t="shared" si="6"/>
        <v>604012</v>
      </c>
      <c r="O32" s="9">
        <f t="shared" si="6"/>
        <v>20250</v>
      </c>
      <c r="P32" s="9">
        <f t="shared" si="6"/>
        <v>0</v>
      </c>
      <c r="Q32" s="9">
        <f t="shared" si="6"/>
        <v>0</v>
      </c>
      <c r="R32" s="9">
        <f t="shared" si="6"/>
        <v>368820</v>
      </c>
      <c r="S32" s="9">
        <f t="shared" si="6"/>
        <v>11610</v>
      </c>
      <c r="T32" s="9">
        <f t="shared" si="6"/>
        <v>449856</v>
      </c>
      <c r="U32" s="9">
        <f t="shared" si="6"/>
        <v>16428</v>
      </c>
      <c r="V32" s="9">
        <f t="shared" si="6"/>
        <v>159576</v>
      </c>
      <c r="W32" s="9">
        <f t="shared" si="6"/>
        <v>12120</v>
      </c>
      <c r="X32" s="9">
        <f t="shared" si="6"/>
        <v>12972</v>
      </c>
      <c r="Y32" s="9">
        <f t="shared" si="6"/>
        <v>1572</v>
      </c>
      <c r="Z32" s="9">
        <f t="shared" si="6"/>
        <v>10935</v>
      </c>
      <c r="AA32" s="9">
        <f t="shared" si="6"/>
        <v>2997</v>
      </c>
      <c r="AB32" s="9">
        <f t="shared" si="6"/>
        <v>15199893</v>
      </c>
      <c r="AC32" s="10">
        <f>AC21+AC29</f>
        <v>15199893</v>
      </c>
    </row>
  </sheetData>
  <mergeCells count="5">
    <mergeCell ref="B1:G1"/>
    <mergeCell ref="H1:M1"/>
    <mergeCell ref="N1:S1"/>
    <mergeCell ref="T1:W1"/>
    <mergeCell ref="X1:AA1"/>
  </mergeCells>
  <pageMargins left="0.7" right="0.7" top="0.75" bottom="0.75" header="0.3" footer="0.3"/>
  <pageSetup paperSize="9" orientation="portrait"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workbookViewId="0">
      <selection activeCell="A4" sqref="A4:A18"/>
    </sheetView>
  </sheetViews>
  <sheetFormatPr defaultRowHeight="15.05" x14ac:dyDescent="0.3"/>
  <cols>
    <col min="1" max="1" width="39.33203125" bestFit="1" customWidth="1"/>
    <col min="2" max="2" width="10.9140625" bestFit="1" customWidth="1"/>
    <col min="6" max="6" width="9.9140625" bestFit="1" customWidth="1"/>
    <col min="7" max="7" width="8.9140625" customWidth="1"/>
    <col min="8" max="8" width="9.9140625" bestFit="1" customWidth="1"/>
    <col min="20" max="20" width="9.9140625" bestFit="1" customWidth="1"/>
    <col min="22" max="22" width="9.9140625" bestFit="1" customWidth="1"/>
    <col min="28" max="28" width="10.9140625" bestFit="1" customWidth="1"/>
    <col min="29" max="29" width="11" bestFit="1" customWidth="1"/>
  </cols>
  <sheetData>
    <row r="1" spans="1:29" x14ac:dyDescent="0.3">
      <c r="A1" s="4"/>
      <c r="B1" s="27" t="s">
        <v>18</v>
      </c>
      <c r="C1" s="27"/>
      <c r="D1" s="27"/>
      <c r="E1" s="27"/>
      <c r="F1" s="27"/>
      <c r="G1" s="27"/>
      <c r="H1" s="28" t="s">
        <v>19</v>
      </c>
      <c r="I1" s="28"/>
      <c r="J1" s="28"/>
      <c r="K1" s="28"/>
      <c r="L1" s="28"/>
      <c r="M1" s="28"/>
      <c r="N1" s="29" t="s">
        <v>22</v>
      </c>
      <c r="O1" s="29"/>
      <c r="P1" s="29"/>
      <c r="Q1" s="29"/>
      <c r="R1" s="29"/>
      <c r="S1" s="29"/>
      <c r="T1" s="30" t="s">
        <v>21</v>
      </c>
      <c r="U1" s="30"/>
      <c r="V1" s="30"/>
      <c r="W1" s="30"/>
      <c r="X1" s="31" t="s">
        <v>20</v>
      </c>
      <c r="Y1" s="31"/>
      <c r="Z1" s="31"/>
      <c r="AA1" s="31"/>
      <c r="AB1" s="4"/>
    </row>
    <row r="2" spans="1:29" s="7" customFormat="1" x14ac:dyDescent="0.3">
      <c r="A2" s="6"/>
      <c r="B2" s="8">
        <v>30</v>
      </c>
      <c r="C2" s="8">
        <v>20</v>
      </c>
      <c r="D2" s="8">
        <v>0</v>
      </c>
      <c r="E2" s="8">
        <v>0</v>
      </c>
      <c r="F2" s="8">
        <v>20</v>
      </c>
      <c r="G2" s="8">
        <v>20</v>
      </c>
      <c r="H2" s="8">
        <v>45</v>
      </c>
      <c r="I2" s="8">
        <v>30</v>
      </c>
      <c r="J2" s="8">
        <v>0</v>
      </c>
      <c r="K2" s="8">
        <v>0</v>
      </c>
      <c r="L2" s="8">
        <v>30</v>
      </c>
      <c r="M2" s="8">
        <v>30</v>
      </c>
      <c r="N2" s="8">
        <v>82</v>
      </c>
      <c r="O2" s="8">
        <v>54</v>
      </c>
      <c r="P2" s="8">
        <v>0</v>
      </c>
      <c r="Q2" s="8">
        <v>0</v>
      </c>
      <c r="R2" s="8">
        <v>54</v>
      </c>
      <c r="S2" s="8">
        <v>54</v>
      </c>
      <c r="T2" s="8">
        <v>6</v>
      </c>
      <c r="U2" s="8">
        <v>6</v>
      </c>
      <c r="V2" s="8">
        <v>12</v>
      </c>
      <c r="W2" s="8">
        <v>12</v>
      </c>
      <c r="X2" s="8">
        <v>12</v>
      </c>
      <c r="Y2" s="8">
        <v>12</v>
      </c>
      <c r="Z2" s="8">
        <v>27</v>
      </c>
      <c r="AA2" s="8">
        <v>27</v>
      </c>
      <c r="AB2" s="6"/>
    </row>
    <row r="3" spans="1:29" ht="90.3" x14ac:dyDescent="0.3">
      <c r="A3" s="12" t="s">
        <v>90</v>
      </c>
      <c r="B3" s="5" t="s">
        <v>43</v>
      </c>
      <c r="C3" s="5" t="s">
        <v>44</v>
      </c>
      <c r="D3" s="5" t="s">
        <v>45</v>
      </c>
      <c r="E3" s="5" t="s">
        <v>46</v>
      </c>
      <c r="F3" s="5" t="s">
        <v>47</v>
      </c>
      <c r="G3" s="5" t="s">
        <v>48</v>
      </c>
      <c r="H3" s="5" t="s">
        <v>49</v>
      </c>
      <c r="I3" s="5" t="s">
        <v>50</v>
      </c>
      <c r="J3" s="5" t="s">
        <v>51</v>
      </c>
      <c r="K3" s="5" t="s">
        <v>52</v>
      </c>
      <c r="L3" s="5" t="s">
        <v>53</v>
      </c>
      <c r="M3" s="5" t="s">
        <v>54</v>
      </c>
      <c r="N3" s="5" t="s">
        <v>55</v>
      </c>
      <c r="O3" s="5" t="s">
        <v>56</v>
      </c>
      <c r="P3" s="5" t="s">
        <v>57</v>
      </c>
      <c r="Q3" s="5" t="s">
        <v>58</v>
      </c>
      <c r="R3" s="5" t="s">
        <v>59</v>
      </c>
      <c r="S3" s="5" t="s">
        <v>60</v>
      </c>
      <c r="T3" s="5" t="s">
        <v>61</v>
      </c>
      <c r="U3" s="5" t="s">
        <v>62</v>
      </c>
      <c r="V3" s="5" t="s">
        <v>63</v>
      </c>
      <c r="W3" s="5" t="s">
        <v>64</v>
      </c>
      <c r="X3" s="5" t="s">
        <v>65</v>
      </c>
      <c r="Y3" s="5" t="s">
        <v>66</v>
      </c>
      <c r="Z3" s="5" t="s">
        <v>67</v>
      </c>
      <c r="AA3" s="5" t="s">
        <v>68</v>
      </c>
      <c r="AB3" s="4" t="s">
        <v>23</v>
      </c>
      <c r="AC3" s="11" t="s">
        <v>24</v>
      </c>
    </row>
    <row r="4" spans="1:29" x14ac:dyDescent="0.3">
      <c r="A4" s="4" t="s">
        <v>92</v>
      </c>
      <c r="B4" s="4">
        <v>8725</v>
      </c>
      <c r="C4" s="4">
        <v>695</v>
      </c>
      <c r="D4" s="4">
        <v>431</v>
      </c>
      <c r="E4" s="4"/>
      <c r="F4" s="4">
        <v>5332</v>
      </c>
      <c r="G4" s="4">
        <v>270</v>
      </c>
      <c r="H4" s="4">
        <v>1674</v>
      </c>
      <c r="I4" s="4">
        <v>114</v>
      </c>
      <c r="J4" s="4">
        <v>360</v>
      </c>
      <c r="K4" s="4"/>
      <c r="L4" s="4">
        <v>211</v>
      </c>
      <c r="M4" s="4">
        <v>1</v>
      </c>
      <c r="N4" s="4">
        <v>811</v>
      </c>
      <c r="O4" s="4">
        <v>34</v>
      </c>
      <c r="P4" s="4">
        <v>186</v>
      </c>
      <c r="Q4" s="4"/>
      <c r="R4" s="4">
        <v>858</v>
      </c>
      <c r="S4" s="4">
        <v>28</v>
      </c>
      <c r="T4" s="4">
        <v>1700</v>
      </c>
      <c r="U4" s="4">
        <v>42</v>
      </c>
      <c r="V4" s="4">
        <v>300</v>
      </c>
      <c r="W4" s="4">
        <v>15</v>
      </c>
      <c r="X4" s="4">
        <v>16</v>
      </c>
      <c r="Y4" s="4">
        <v>2</v>
      </c>
      <c r="Z4" s="4">
        <v>1</v>
      </c>
      <c r="AA4" s="4"/>
      <c r="AB4" s="4">
        <f>SUM(B4:AA4)</f>
        <v>21806</v>
      </c>
      <c r="AC4">
        <f>(B4*B2)+(C4*C2)+(D4*D2)+(E4*E2)+(F4*F2)+(G4*G2)+(H4*H2)+(I4*I2)+(J4*J2)+(K4*K2)+(L4*L2)+(M4*M2)+(N4*N2)+(O4*O2)+(P4*P2)+(Q4*Q2)+(R4*R2)+(S4*S2)+(T4*T2)+(U4*U2)+(V4*V2)+(W4*W2)+(X4*X2)+(Y4*Y2)+(Z4*Z2)+(AA4*AA2)</f>
        <v>603457</v>
      </c>
    </row>
    <row r="5" spans="1:29" x14ac:dyDescent="0.3">
      <c r="A5" s="4" t="s">
        <v>93</v>
      </c>
      <c r="B5" s="4">
        <v>13339</v>
      </c>
      <c r="C5" s="4">
        <v>1188</v>
      </c>
      <c r="D5" s="4">
        <v>819</v>
      </c>
      <c r="E5" s="4"/>
      <c r="F5" s="4">
        <v>9762</v>
      </c>
      <c r="G5" s="4">
        <v>433</v>
      </c>
      <c r="H5" s="4">
        <v>2831</v>
      </c>
      <c r="I5" s="4">
        <v>169</v>
      </c>
      <c r="J5" s="4">
        <v>605</v>
      </c>
      <c r="K5" s="4"/>
      <c r="L5" s="4">
        <v>333</v>
      </c>
      <c r="M5" s="4">
        <v>3</v>
      </c>
      <c r="N5" s="4">
        <v>75</v>
      </c>
      <c r="O5" s="4">
        <v>1</v>
      </c>
      <c r="P5" s="4">
        <v>120</v>
      </c>
      <c r="Q5" s="4"/>
      <c r="R5" s="4">
        <v>82</v>
      </c>
      <c r="S5" s="4">
        <v>2</v>
      </c>
      <c r="T5" s="4">
        <v>2873</v>
      </c>
      <c r="U5" s="4">
        <v>64</v>
      </c>
      <c r="V5" s="4">
        <v>396</v>
      </c>
      <c r="W5" s="4">
        <v>19</v>
      </c>
      <c r="X5" s="4">
        <v>22</v>
      </c>
      <c r="Y5" s="4">
        <v>4</v>
      </c>
      <c r="Z5" s="4">
        <v>6</v>
      </c>
      <c r="AA5" s="4">
        <v>2</v>
      </c>
      <c r="AB5" s="4">
        <f t="shared" ref="AB5:AB20" si="0">SUM(B5:AA5)</f>
        <v>33148</v>
      </c>
      <c r="AC5">
        <f>(B5*B2)+(C5*C2)+(D5*D2)+(E5*E2)+(F5*F2)+(G5*G2)+(H5*H2)+(I5*I2)+(J5*J2)+(K5*K2)+(L5*L2)+(M5*M2)+(N5*N2)+(O5*O2)+(P5*P2)+(Q5*Q2)+(R5*R2)+(S5*S2)+(T5*T2)+(U5*U2)+(V5*V2)+(W5*W2)+(X5*X2)+(Y5*Y2)+(Z5*Z2)+(AA5*AA2)</f>
        <v>804245</v>
      </c>
    </row>
    <row r="6" spans="1:29" x14ac:dyDescent="0.3">
      <c r="A6" s="4" t="s">
        <v>94</v>
      </c>
      <c r="B6" s="4">
        <v>3704</v>
      </c>
      <c r="C6" s="4">
        <v>276</v>
      </c>
      <c r="D6" s="4">
        <v>182</v>
      </c>
      <c r="E6" s="4"/>
      <c r="F6" s="4">
        <v>2737</v>
      </c>
      <c r="G6" s="4">
        <v>90</v>
      </c>
      <c r="H6" s="4">
        <v>1168</v>
      </c>
      <c r="I6" s="4">
        <v>89</v>
      </c>
      <c r="J6" s="4">
        <v>169</v>
      </c>
      <c r="K6" s="4"/>
      <c r="L6" s="4">
        <v>187</v>
      </c>
      <c r="M6" s="4">
        <v>2</v>
      </c>
      <c r="N6" s="4">
        <v>484</v>
      </c>
      <c r="O6" s="4">
        <v>21</v>
      </c>
      <c r="P6" s="4">
        <v>88</v>
      </c>
      <c r="Q6" s="4"/>
      <c r="R6" s="4">
        <v>462</v>
      </c>
      <c r="S6" s="4">
        <v>12</v>
      </c>
      <c r="T6" s="4">
        <v>1132</v>
      </c>
      <c r="U6" s="4">
        <v>64</v>
      </c>
      <c r="V6" s="4">
        <v>192</v>
      </c>
      <c r="W6" s="4">
        <v>15</v>
      </c>
      <c r="X6" s="4">
        <v>29</v>
      </c>
      <c r="Y6" s="4">
        <v>3</v>
      </c>
      <c r="Z6" s="4">
        <v>7</v>
      </c>
      <c r="AA6" s="4">
        <v>5</v>
      </c>
      <c r="AB6" s="4">
        <f t="shared" si="0"/>
        <v>11118</v>
      </c>
      <c r="AC6">
        <f>(B6*B2)+(C6*C2)+(D6*D2)+(E6*E2)+(F6*F2)+(G6*G2)+(H6*H2)+(I6*I2)+(J6*J2)+(K6*K2)+(L6*L2)+(M6*M2)+(N6*N2)+(O6*O2)+(P6*P2)+(Q6*Q2)+(R6*R2)+(S6*S2)+(T6*T2)+(U6*U2)+(V6*V2)+(W6*W2)+(X6*X2)+(Y6*Y2)+(Z6*Z2)+(AA6*AA2)</f>
        <v>310866</v>
      </c>
    </row>
    <row r="7" spans="1:29" x14ac:dyDescent="0.3">
      <c r="A7" s="4" t="s">
        <v>1</v>
      </c>
      <c r="B7" s="4">
        <v>19567</v>
      </c>
      <c r="C7" s="4">
        <v>1139</v>
      </c>
      <c r="D7" s="4">
        <v>1173</v>
      </c>
      <c r="E7" s="4"/>
      <c r="F7" s="4">
        <v>14757</v>
      </c>
      <c r="G7" s="4">
        <v>373</v>
      </c>
      <c r="H7" s="4">
        <v>8058</v>
      </c>
      <c r="I7" s="4">
        <v>315</v>
      </c>
      <c r="J7" s="4">
        <v>1355</v>
      </c>
      <c r="K7" s="4"/>
      <c r="L7" s="4">
        <v>1057</v>
      </c>
      <c r="M7" s="4">
        <v>8</v>
      </c>
      <c r="N7" s="4">
        <v>122</v>
      </c>
      <c r="O7" s="4">
        <v>5</v>
      </c>
      <c r="P7" s="4">
        <v>188</v>
      </c>
      <c r="Q7" s="4"/>
      <c r="R7" s="4">
        <v>132</v>
      </c>
      <c r="S7" s="4">
        <v>2</v>
      </c>
      <c r="T7" s="4">
        <v>5137</v>
      </c>
      <c r="U7" s="4">
        <v>157</v>
      </c>
      <c r="V7" s="4">
        <v>933</v>
      </c>
      <c r="W7" s="4">
        <v>64</v>
      </c>
      <c r="X7" s="4">
        <v>34</v>
      </c>
      <c r="Y7" s="4">
        <v>3</v>
      </c>
      <c r="Z7" s="4">
        <v>16</v>
      </c>
      <c r="AA7" s="4">
        <v>11</v>
      </c>
      <c r="AB7" s="4">
        <f t="shared" si="0"/>
        <v>54606</v>
      </c>
      <c r="AC7">
        <f>(B7*B2)+(C7*C2)+(D7*D2)+(E7*E2)+(F7*F2)+(G7*G2)+(H7*H2)+(I7*I2)+(J7*J2)+(K7*K2)+(L7*L2)+(M7*M2)+(N7*N2)+(O7*O2)+(P7*P2)+(Q7*Q2)+(R7*R2)+(S7*S2)+(T7*T2)+(U7*U2)+(V7*V2)+(W7*W2)+(X7*X2)+(Y7*Y2)+(Z7*Z2)+(AA7*AA2)</f>
        <v>1378811</v>
      </c>
    </row>
    <row r="8" spans="1:29" x14ac:dyDescent="0.3">
      <c r="A8" s="4" t="s">
        <v>95</v>
      </c>
      <c r="B8" s="4">
        <v>16676</v>
      </c>
      <c r="C8" s="4">
        <v>1518</v>
      </c>
      <c r="D8" s="4">
        <v>797</v>
      </c>
      <c r="E8" s="4"/>
      <c r="F8" s="4">
        <v>10588</v>
      </c>
      <c r="G8" s="4">
        <v>514</v>
      </c>
      <c r="H8" s="4">
        <v>2987</v>
      </c>
      <c r="I8" s="4">
        <v>231</v>
      </c>
      <c r="J8" s="4">
        <v>754</v>
      </c>
      <c r="K8" s="4"/>
      <c r="L8" s="4">
        <v>295</v>
      </c>
      <c r="M8" s="4"/>
      <c r="N8" s="4">
        <v>365</v>
      </c>
      <c r="O8" s="4">
        <v>16</v>
      </c>
      <c r="P8" s="4">
        <v>195</v>
      </c>
      <c r="Q8" s="4"/>
      <c r="R8" s="4">
        <v>488</v>
      </c>
      <c r="S8" s="4">
        <v>15</v>
      </c>
      <c r="T8" s="4">
        <v>3681</v>
      </c>
      <c r="U8" s="4">
        <v>92</v>
      </c>
      <c r="V8" s="4">
        <v>651</v>
      </c>
      <c r="W8" s="4">
        <v>29</v>
      </c>
      <c r="X8" s="4">
        <v>23</v>
      </c>
      <c r="Y8" s="4">
        <v>2</v>
      </c>
      <c r="Z8" s="4">
        <v>8</v>
      </c>
      <c r="AA8" s="4">
        <v>3</v>
      </c>
      <c r="AB8" s="4">
        <f t="shared" si="0"/>
        <v>39928</v>
      </c>
      <c r="AC8">
        <f>(B8*B2)+(C8*C2)+(D8*D2)+(E8*E2)+(F8*F2)+(G8*G2)+(H8*H2)+(I8*I2)+(J8*J2)+(K8*K2)+(L8*L2)+(M8*M2)+(N8*N2)+(O8*O2)+(P8*P2)+(Q8*Q2)+(R8*R2)+(S8*S2)+(T8*T2)+(U8*U2)+(V8*V2)+(W8*W2)+(X8*X2)+(Y8*Y2)+(Z8*Z2)+(AA8*AA2)</f>
        <v>992226</v>
      </c>
    </row>
    <row r="9" spans="1:29" x14ac:dyDescent="0.3">
      <c r="A9" s="4" t="s">
        <v>96</v>
      </c>
      <c r="B9" s="4">
        <v>11833</v>
      </c>
      <c r="C9" s="4">
        <v>645</v>
      </c>
      <c r="D9" s="4">
        <v>524</v>
      </c>
      <c r="E9" s="4"/>
      <c r="F9" s="4">
        <v>7131</v>
      </c>
      <c r="G9" s="4">
        <v>196</v>
      </c>
      <c r="H9" s="4">
        <v>4517</v>
      </c>
      <c r="I9" s="4">
        <v>232</v>
      </c>
      <c r="J9" s="4">
        <v>643</v>
      </c>
      <c r="K9" s="4"/>
      <c r="L9" s="4">
        <v>554</v>
      </c>
      <c r="M9" s="4">
        <v>5</v>
      </c>
      <c r="N9" s="4">
        <v>240</v>
      </c>
      <c r="O9" s="4">
        <v>9</v>
      </c>
      <c r="P9" s="4">
        <v>150</v>
      </c>
      <c r="Q9" s="4"/>
      <c r="R9" s="4">
        <v>133</v>
      </c>
      <c r="S9" s="4"/>
      <c r="T9" s="4">
        <v>4485</v>
      </c>
      <c r="U9" s="4">
        <v>112</v>
      </c>
      <c r="V9" s="4">
        <v>652</v>
      </c>
      <c r="W9" s="4">
        <v>31</v>
      </c>
      <c r="X9" s="4">
        <v>63</v>
      </c>
      <c r="Y9" s="4">
        <v>8</v>
      </c>
      <c r="Z9" s="4">
        <v>36</v>
      </c>
      <c r="AA9" s="4">
        <v>8</v>
      </c>
      <c r="AB9" s="4">
        <f t="shared" si="0"/>
        <v>32207</v>
      </c>
      <c r="AC9">
        <f>(B9*B2)+(C9*C2)+(D9*D2)+(E9*E2)+(F9*F2)+(G9*G2)+(H9*H2)+(I9*I2)+(J9*J2)+(K9*K2)+(L9*L2)+(M9*M2)+(N9*N2)+(O9*O2)+(P9*P2)+(Q9*Q2)+(R9*R2)+(S9*S2)+(T9*T2)+(U9*U2)+(V9*V2)+(W9*W2)+(X9*X2)+(Y9*Y2)+(Z9*Z2)+(AA9*AA2)</f>
        <v>806591</v>
      </c>
    </row>
    <row r="10" spans="1:29" x14ac:dyDescent="0.3">
      <c r="A10" s="4" t="s">
        <v>97</v>
      </c>
      <c r="B10" s="4">
        <v>13189</v>
      </c>
      <c r="C10" s="4">
        <v>853</v>
      </c>
      <c r="D10" s="4">
        <v>858</v>
      </c>
      <c r="E10" s="4"/>
      <c r="F10" s="4">
        <v>8970</v>
      </c>
      <c r="G10" s="4">
        <v>221</v>
      </c>
      <c r="H10" s="4">
        <v>5956</v>
      </c>
      <c r="I10" s="4">
        <v>308</v>
      </c>
      <c r="J10" s="4">
        <v>903</v>
      </c>
      <c r="K10" s="4"/>
      <c r="L10" s="4">
        <v>823</v>
      </c>
      <c r="M10" s="4">
        <v>1</v>
      </c>
      <c r="N10" s="4">
        <v>215</v>
      </c>
      <c r="O10" s="4">
        <v>7</v>
      </c>
      <c r="P10" s="4">
        <v>190</v>
      </c>
      <c r="Q10" s="4"/>
      <c r="R10" s="4">
        <v>156</v>
      </c>
      <c r="S10" s="4">
        <v>2</v>
      </c>
      <c r="T10" s="4">
        <v>5041</v>
      </c>
      <c r="U10" s="4">
        <v>203</v>
      </c>
      <c r="V10" s="4">
        <v>923</v>
      </c>
      <c r="W10" s="4">
        <v>42</v>
      </c>
      <c r="X10" s="4">
        <v>68</v>
      </c>
      <c r="Y10" s="4">
        <v>4</v>
      </c>
      <c r="Z10" s="4">
        <v>13</v>
      </c>
      <c r="AA10" s="4">
        <v>1</v>
      </c>
      <c r="AB10" s="4">
        <f t="shared" si="0"/>
        <v>38947</v>
      </c>
      <c r="AC10">
        <f>(B10*B2)+(C10*C2)+(D10*D2)+(E10*E2)+(F10*F2)+(G10*G2)+(H10*H2)+(I10*I2)+(J10*J2)+(K10*K2)+(L10*L2)+(M10*M2)+(N10*N2)+(O10*O2)+(P10*P2)+(Q10*Q2)+(R10*R2)+(S10*S2)+(T10*T2)+(U10*U2)+(V10*V2)+(W10*W2)+(X10*X2)+(Y10*Y2)+(Z10*Z2)+(AA10*AA2)</f>
        <v>969356</v>
      </c>
    </row>
    <row r="11" spans="1:29" x14ac:dyDescent="0.3">
      <c r="A11" s="4" t="s">
        <v>98</v>
      </c>
      <c r="B11" s="4">
        <v>9493</v>
      </c>
      <c r="C11" s="4">
        <v>715</v>
      </c>
      <c r="D11" s="4">
        <v>419</v>
      </c>
      <c r="E11" s="4"/>
      <c r="F11" s="4">
        <v>7202</v>
      </c>
      <c r="G11" s="4">
        <v>193</v>
      </c>
      <c r="H11" s="4">
        <v>2145</v>
      </c>
      <c r="I11" s="4">
        <v>133</v>
      </c>
      <c r="J11" s="4">
        <v>425</v>
      </c>
      <c r="K11" s="4"/>
      <c r="L11" s="4">
        <v>315</v>
      </c>
      <c r="M11" s="4">
        <v>2</v>
      </c>
      <c r="N11" s="4">
        <v>70</v>
      </c>
      <c r="O11" s="4">
        <v>1</v>
      </c>
      <c r="P11" s="4">
        <v>98</v>
      </c>
      <c r="Q11" s="4"/>
      <c r="R11" s="4">
        <v>80</v>
      </c>
      <c r="S11" s="4"/>
      <c r="T11" s="4">
        <v>2112</v>
      </c>
      <c r="U11" s="4">
        <v>56</v>
      </c>
      <c r="V11" s="4">
        <v>345</v>
      </c>
      <c r="W11" s="4">
        <v>20</v>
      </c>
      <c r="X11" s="4">
        <v>10</v>
      </c>
      <c r="Y11" s="4">
        <v>2</v>
      </c>
      <c r="Z11" s="4">
        <v>10</v>
      </c>
      <c r="AA11" s="4">
        <v>5</v>
      </c>
      <c r="AB11" s="4">
        <f t="shared" si="0"/>
        <v>23851</v>
      </c>
      <c r="AC11">
        <f>(B11*B2)+(C11*C2)+(D11*D2)+(E11*E2)+(F11*F2)+(G11*G2)+(H11*H2)+(I11*I2)+(J11*J2)+(K11*K2)+(L11*L2)+(M11*M2)+(N11*N2)+(O11*O2)+(P11*P2)+(Q11*Q2)+(R11*R2)+(S11*S2)+(T11*T2)+(U11*U2)+(V11*V2)+(W11*W2)+(X11*X2)+(Y11*Y2)+(Z11*Z2)+(AA11*AA2)</f>
        <v>585066</v>
      </c>
    </row>
    <row r="12" spans="1:29" x14ac:dyDescent="0.3">
      <c r="A12" s="4" t="s">
        <v>99</v>
      </c>
      <c r="B12" s="4">
        <v>6574</v>
      </c>
      <c r="C12" s="4">
        <v>621</v>
      </c>
      <c r="D12" s="4">
        <v>393</v>
      </c>
      <c r="E12" s="4"/>
      <c r="F12" s="4">
        <v>3487</v>
      </c>
      <c r="G12" s="4">
        <v>217</v>
      </c>
      <c r="H12" s="4">
        <v>753</v>
      </c>
      <c r="I12" s="4">
        <v>60</v>
      </c>
      <c r="J12" s="4">
        <v>257</v>
      </c>
      <c r="K12" s="4"/>
      <c r="L12" s="4">
        <v>82</v>
      </c>
      <c r="M12" s="4"/>
      <c r="N12" s="4">
        <v>827</v>
      </c>
      <c r="O12" s="4">
        <v>48</v>
      </c>
      <c r="P12" s="4">
        <v>195</v>
      </c>
      <c r="Q12" s="4"/>
      <c r="R12" s="4">
        <v>678</v>
      </c>
      <c r="S12" s="4">
        <v>41</v>
      </c>
      <c r="T12" s="4">
        <v>3486</v>
      </c>
      <c r="U12" s="4">
        <v>131</v>
      </c>
      <c r="V12" s="4">
        <v>226</v>
      </c>
      <c r="W12" s="4">
        <v>7</v>
      </c>
      <c r="X12" s="4">
        <v>40</v>
      </c>
      <c r="Y12" s="4">
        <v>4</v>
      </c>
      <c r="Z12" s="4">
        <v>7</v>
      </c>
      <c r="AA12" s="4"/>
      <c r="AB12" s="4">
        <f t="shared" si="0"/>
        <v>18134</v>
      </c>
      <c r="AC12">
        <f>(B12*B2)+(C12*C2)+(D12*D2)+(E12*E2)+(F12*F2)+(G12*G2)+(H12*H2)+(I12*I2)+(J12*J2)+(K12*K2)+(L12*L2)+(M12*M2)+(N12*N2)+(O12*O2)+(P12*P2)+(Q12*Q2)+(R12*R2)+(S12*S2)+(T12*T2)+(U12*U2)+(V12*V2)+(W12*W2)+(X12*X2)+(Y12*Y2)+(Z12*Z2)+(AA12*AA2)</f>
        <v>456312</v>
      </c>
    </row>
    <row r="13" spans="1:29" x14ac:dyDescent="0.3">
      <c r="A13" s="4" t="s">
        <v>100</v>
      </c>
      <c r="B13" s="4">
        <v>8237</v>
      </c>
      <c r="C13" s="4">
        <v>502</v>
      </c>
      <c r="D13" s="4">
        <v>505</v>
      </c>
      <c r="E13" s="4"/>
      <c r="F13" s="4">
        <v>6229</v>
      </c>
      <c r="G13" s="4">
        <v>162</v>
      </c>
      <c r="H13" s="4">
        <v>2965</v>
      </c>
      <c r="I13" s="4">
        <v>154</v>
      </c>
      <c r="J13" s="4">
        <v>454</v>
      </c>
      <c r="K13" s="4"/>
      <c r="L13" s="4">
        <v>441</v>
      </c>
      <c r="M13" s="4">
        <v>2</v>
      </c>
      <c r="N13" s="4">
        <v>227</v>
      </c>
      <c r="O13" s="4">
        <v>7</v>
      </c>
      <c r="P13" s="4">
        <v>134</v>
      </c>
      <c r="Q13" s="4"/>
      <c r="R13" s="4">
        <v>247</v>
      </c>
      <c r="S13" s="4">
        <v>3</v>
      </c>
      <c r="T13" s="4">
        <v>2644</v>
      </c>
      <c r="U13" s="4">
        <v>157</v>
      </c>
      <c r="V13" s="4">
        <v>518</v>
      </c>
      <c r="W13" s="4">
        <v>36</v>
      </c>
      <c r="X13" s="4">
        <v>39</v>
      </c>
      <c r="Y13" s="4">
        <v>5</v>
      </c>
      <c r="Z13" s="4">
        <v>20</v>
      </c>
      <c r="AA13" s="4">
        <v>3</v>
      </c>
      <c r="AB13" s="4">
        <f t="shared" si="0"/>
        <v>23691</v>
      </c>
      <c r="AC13">
        <f>(B13*B2)+(C13*C2)+(D13*D2)+(E13*E2)+(F13*F2)+(G13*G2)+(H13*H2)+(I13*I2)+(J13*J2)+(K13*K2)+(L13*L2)+(M13*M2)+(N13*N2)+(O13*O2)+(P13*P2)+(Q13*Q2)+(R13*R2)+(S13*S2)+(T13*T2)+(U13*U2)+(V13*V2)+(W13*W2)+(X13*X2)+(Y13*Y2)+(Z13*Z2)+(AA13*AA2)</f>
        <v>593400</v>
      </c>
    </row>
    <row r="14" spans="1:29" x14ac:dyDescent="0.3">
      <c r="A14" s="4" t="s">
        <v>14</v>
      </c>
      <c r="B14" s="4">
        <v>970</v>
      </c>
      <c r="C14" s="4">
        <v>86</v>
      </c>
      <c r="D14" s="4">
        <v>96</v>
      </c>
      <c r="E14" s="4"/>
      <c r="F14" s="4">
        <v>675</v>
      </c>
      <c r="G14" s="4">
        <v>25</v>
      </c>
      <c r="H14" s="4">
        <v>177</v>
      </c>
      <c r="I14" s="4">
        <v>6</v>
      </c>
      <c r="J14" s="4">
        <v>67</v>
      </c>
      <c r="K14" s="4"/>
      <c r="L14" s="4">
        <v>22</v>
      </c>
      <c r="M14" s="4"/>
      <c r="N14" s="4">
        <v>54</v>
      </c>
      <c r="O14" s="4">
        <v>4</v>
      </c>
      <c r="P14" s="4">
        <v>41</v>
      </c>
      <c r="Q14" s="4"/>
      <c r="R14" s="4">
        <v>61</v>
      </c>
      <c r="S14" s="4">
        <v>1</v>
      </c>
      <c r="T14" s="4">
        <v>500</v>
      </c>
      <c r="U14" s="4">
        <v>84</v>
      </c>
      <c r="V14" s="4">
        <v>777</v>
      </c>
      <c r="W14" s="4">
        <v>158</v>
      </c>
      <c r="X14" s="4">
        <v>31</v>
      </c>
      <c r="Y14" s="4"/>
      <c r="Z14" s="4">
        <v>34</v>
      </c>
      <c r="AA14" s="4">
        <v>8</v>
      </c>
      <c r="AB14" s="4">
        <f t="shared" si="0"/>
        <v>3877</v>
      </c>
      <c r="AC14">
        <f>(B14*B2)+(C14*C2)+(D14*D2)+(E14*E2)+(F14*F2)+(G14*G2)+(H14*H2)+(I14*I2)+(J14*J2)+(K14*K2)+(L14*L2)+(M14*M2)+(N14*N2)+(O14*O2)+(P14*P2)+(Q14*Q2)+(R14*R2)+(S14*S2)+(T14*T2)+(U14*U2)+(V14*V2)+(W14*W2)+(X14*X2)+(Y14*Y2)+(Z14*Z2)+(AA14*AA2)</f>
        <v>77847</v>
      </c>
    </row>
    <row r="15" spans="1:29" x14ac:dyDescent="0.3">
      <c r="A15" s="4" t="s">
        <v>13</v>
      </c>
      <c r="B15" s="4">
        <v>9402</v>
      </c>
      <c r="C15" s="4">
        <v>568</v>
      </c>
      <c r="D15" s="4">
        <v>404</v>
      </c>
      <c r="E15" s="4"/>
      <c r="F15" s="4">
        <v>6649</v>
      </c>
      <c r="G15" s="4">
        <v>163</v>
      </c>
      <c r="H15" s="4">
        <v>2775</v>
      </c>
      <c r="I15" s="4">
        <v>146</v>
      </c>
      <c r="J15" s="4">
        <v>450</v>
      </c>
      <c r="K15" s="4"/>
      <c r="L15" s="4">
        <v>346</v>
      </c>
      <c r="M15" s="4">
        <v>3</v>
      </c>
      <c r="N15" s="4">
        <v>352</v>
      </c>
      <c r="O15" s="4">
        <v>9</v>
      </c>
      <c r="P15" s="4">
        <v>138</v>
      </c>
      <c r="Q15" s="4"/>
      <c r="R15" s="4">
        <v>387</v>
      </c>
      <c r="S15" s="4">
        <v>6</v>
      </c>
      <c r="T15" s="4">
        <v>2645</v>
      </c>
      <c r="U15" s="4">
        <v>129</v>
      </c>
      <c r="V15" s="4">
        <v>484</v>
      </c>
      <c r="W15" s="4">
        <v>32</v>
      </c>
      <c r="X15" s="4">
        <v>47</v>
      </c>
      <c r="Y15" s="4">
        <v>8</v>
      </c>
      <c r="Z15" s="4">
        <v>12</v>
      </c>
      <c r="AA15" s="4">
        <v>1</v>
      </c>
      <c r="AB15" s="4">
        <f t="shared" si="0"/>
        <v>25156</v>
      </c>
      <c r="AC15">
        <f>(B15*B2)+(C15*C2)+(D15*D2)+(E15*E2)+(F15*F2)+(G15*G2)+(H15*H2)+(I15*I2)+(J15*J2)+(K15*K2)+(L15*L2)+(M15*M2)+(N15*N2)+(O15*O2)+(P15*P2)+(Q15*Q2)+(R15*R2)+(S15*S2)+(T15*T2)+(U15*U2)+(V15*V2)+(W15*W2)+(X15*X2)+(Y15*Y2)+(Z15*Z2)+(AA15*AA2)</f>
        <v>643804</v>
      </c>
    </row>
    <row r="16" spans="1:29" x14ac:dyDescent="0.3">
      <c r="A16" s="4" t="s">
        <v>3</v>
      </c>
      <c r="B16" s="4">
        <v>26382</v>
      </c>
      <c r="C16" s="4">
        <v>2104</v>
      </c>
      <c r="D16" s="4">
        <v>1392</v>
      </c>
      <c r="E16" s="4"/>
      <c r="F16" s="4">
        <v>19847</v>
      </c>
      <c r="G16" s="4">
        <v>663</v>
      </c>
      <c r="H16" s="4">
        <v>4880</v>
      </c>
      <c r="I16" s="4">
        <v>261</v>
      </c>
      <c r="J16" s="4">
        <v>1203</v>
      </c>
      <c r="K16" s="4"/>
      <c r="L16" s="4">
        <v>588</v>
      </c>
      <c r="M16" s="4">
        <v>3</v>
      </c>
      <c r="N16" s="4">
        <v>580</v>
      </c>
      <c r="O16" s="4">
        <v>23</v>
      </c>
      <c r="P16" s="4">
        <v>326</v>
      </c>
      <c r="Q16" s="4"/>
      <c r="R16" s="4">
        <v>761</v>
      </c>
      <c r="S16" s="4">
        <v>17</v>
      </c>
      <c r="T16" s="4">
        <v>6519</v>
      </c>
      <c r="U16" s="4">
        <v>187</v>
      </c>
      <c r="V16" s="4">
        <v>876</v>
      </c>
      <c r="W16" s="4">
        <v>44</v>
      </c>
      <c r="X16" s="4">
        <v>70</v>
      </c>
      <c r="Y16" s="4">
        <v>7</v>
      </c>
      <c r="Z16" s="4">
        <v>25</v>
      </c>
      <c r="AA16" s="4">
        <v>1</v>
      </c>
      <c r="AB16" s="4">
        <f t="shared" si="0"/>
        <v>66759</v>
      </c>
      <c r="AC16">
        <f>(B16*B2)+(C16*C2)+(D16*D2)+(E16*E2)+(F16*F2)+(G16*G2)+(H16*H2)+(I16*I2)+(J16*J2)+(K16*K2)+(L16*L2)+(M16*M2)+(N16*N2)+(O16*O2)+(P16*P2)+(Q16*Q2)+(R16*R2)+(S16*S2)+(T16*T2)+(U16*U2)+(V16*V2)+(W16*W2)+(X16*X2)+(Y16*Y2)+(Z16*Z2)+(AA16*AA2)</f>
        <v>1632616</v>
      </c>
    </row>
    <row r="17" spans="1:29" x14ac:dyDescent="0.3">
      <c r="A17" s="4" t="s">
        <v>101</v>
      </c>
      <c r="B17" s="4">
        <v>11109</v>
      </c>
      <c r="C17" s="4">
        <v>497</v>
      </c>
      <c r="D17" s="4">
        <v>584</v>
      </c>
      <c r="E17" s="4"/>
      <c r="F17" s="4">
        <v>6839</v>
      </c>
      <c r="G17" s="4">
        <v>143</v>
      </c>
      <c r="H17" s="4">
        <v>3020</v>
      </c>
      <c r="I17" s="4">
        <v>102</v>
      </c>
      <c r="J17" s="4">
        <v>582</v>
      </c>
      <c r="K17" s="4"/>
      <c r="L17" s="4">
        <v>330</v>
      </c>
      <c r="M17" s="4">
        <v>1</v>
      </c>
      <c r="N17" s="4">
        <v>260</v>
      </c>
      <c r="O17" s="4">
        <v>4</v>
      </c>
      <c r="P17" s="4">
        <v>136</v>
      </c>
      <c r="Q17" s="4"/>
      <c r="R17" s="4">
        <v>235</v>
      </c>
      <c r="S17" s="4">
        <v>2</v>
      </c>
      <c r="T17" s="4">
        <v>2633</v>
      </c>
      <c r="U17" s="4">
        <v>128</v>
      </c>
      <c r="V17" s="4">
        <v>445</v>
      </c>
      <c r="W17" s="4">
        <v>27</v>
      </c>
      <c r="X17" s="4">
        <v>56</v>
      </c>
      <c r="Y17" s="4">
        <v>10</v>
      </c>
      <c r="Z17" s="4">
        <v>15</v>
      </c>
      <c r="AA17" s="4">
        <v>3</v>
      </c>
      <c r="AB17" s="4">
        <f t="shared" si="0"/>
        <v>27161</v>
      </c>
      <c r="AC17">
        <f>(B17*B2)+(C17*C2)+(D17*D2)+(E17*E2)+(F17*F2)+(G17*G2)+(H17*H2)+(I17*I2)+(J17*J2)+(K17*K2)+(L17*L2)+(M17*M2)+(N17*N2)+(O17*O2)+(P17*P2)+(Q17*Q2)+(R17*R2)+(S17*S2)+(T17*T2)+(U17*U2)+(V17*V2)+(W17*W2)+(X17*X2)+(Y17*Y2)+(Z17*Z2)+(AA17*AA2)</f>
        <v>689582</v>
      </c>
    </row>
    <row r="18" spans="1:29" x14ac:dyDescent="0.3">
      <c r="A18" s="4" t="s">
        <v>5</v>
      </c>
      <c r="B18" s="4">
        <v>20819</v>
      </c>
      <c r="C18" s="4">
        <v>1856</v>
      </c>
      <c r="D18" s="4">
        <v>1023</v>
      </c>
      <c r="E18" s="4"/>
      <c r="F18" s="4">
        <v>14363</v>
      </c>
      <c r="G18" s="4">
        <v>661</v>
      </c>
      <c r="H18" s="4">
        <v>3396</v>
      </c>
      <c r="I18" s="4">
        <v>202</v>
      </c>
      <c r="J18" s="4">
        <v>900</v>
      </c>
      <c r="K18" s="4"/>
      <c r="L18" s="4">
        <v>329</v>
      </c>
      <c r="M18" s="4">
        <v>4</v>
      </c>
      <c r="N18" s="4">
        <v>425</v>
      </c>
      <c r="O18" s="4">
        <v>17</v>
      </c>
      <c r="P18" s="4">
        <v>233</v>
      </c>
      <c r="Q18" s="4"/>
      <c r="R18" s="4">
        <v>394</v>
      </c>
      <c r="S18" s="4">
        <v>10</v>
      </c>
      <c r="T18" s="4">
        <v>4231</v>
      </c>
      <c r="U18" s="4">
        <v>110</v>
      </c>
      <c r="V18" s="4">
        <v>671</v>
      </c>
      <c r="W18" s="4">
        <v>38</v>
      </c>
      <c r="X18" s="4">
        <v>46</v>
      </c>
      <c r="Y18" s="4">
        <v>6</v>
      </c>
      <c r="Z18" s="4">
        <v>3</v>
      </c>
      <c r="AA18" s="4">
        <v>1</v>
      </c>
      <c r="AB18" s="4">
        <f t="shared" si="0"/>
        <v>49738</v>
      </c>
      <c r="AC18">
        <f>(B18*B2)+(C18*C2)+(D18*D2)+(E18*E2)+(F18*F2)+(G18*G2)+(H18*H2)+(I18*I2)+(J18*J2)+(K18*K2)+(L18*L2)+(M18*M2)+(N18*N2)+(O18*O2)+(P18*P2)+(Q18*Q2)+(R18*R2)+(S18*S2)+(T18*T2)+(U18*U2)+(V18*V2)+(W18*W2)+(X18*X2)+(Y18*Y2)+(Z18*Z2)+(AA18*AA2)</f>
        <v>1223910</v>
      </c>
    </row>
    <row r="19" spans="1:29"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spans="1:29" x14ac:dyDescent="0.3">
      <c r="A20" s="13" t="s">
        <v>37</v>
      </c>
      <c r="B20" s="4">
        <f t="shared" ref="B20:AA20" si="1">SUM(B4:B18)</f>
        <v>180019</v>
      </c>
      <c r="C20" s="4">
        <f t="shared" si="1"/>
        <v>13263</v>
      </c>
      <c r="D20" s="4">
        <f t="shared" si="1"/>
        <v>9600</v>
      </c>
      <c r="E20" s="4">
        <f t="shared" si="1"/>
        <v>0</v>
      </c>
      <c r="F20" s="4">
        <f t="shared" si="1"/>
        <v>124568</v>
      </c>
      <c r="G20" s="4">
        <f t="shared" si="1"/>
        <v>4324</v>
      </c>
      <c r="H20" s="4">
        <f t="shared" si="1"/>
        <v>47302</v>
      </c>
      <c r="I20" s="4">
        <f t="shared" si="1"/>
        <v>2522</v>
      </c>
      <c r="J20" s="4">
        <f t="shared" si="1"/>
        <v>9127</v>
      </c>
      <c r="K20" s="4">
        <f t="shared" si="1"/>
        <v>0</v>
      </c>
      <c r="L20" s="4">
        <f t="shared" si="1"/>
        <v>5913</v>
      </c>
      <c r="M20" s="4">
        <f t="shared" si="1"/>
        <v>35</v>
      </c>
      <c r="N20" s="4">
        <f t="shared" si="1"/>
        <v>5107</v>
      </c>
      <c r="O20" s="4">
        <f t="shared" si="1"/>
        <v>206</v>
      </c>
      <c r="P20" s="4">
        <f t="shared" si="1"/>
        <v>2418</v>
      </c>
      <c r="Q20" s="4">
        <f t="shared" si="1"/>
        <v>0</v>
      </c>
      <c r="R20" s="4">
        <f t="shared" si="1"/>
        <v>5154</v>
      </c>
      <c r="S20" s="4">
        <f t="shared" si="1"/>
        <v>141</v>
      </c>
      <c r="T20" s="4">
        <f t="shared" si="1"/>
        <v>48819</v>
      </c>
      <c r="U20" s="4">
        <f t="shared" si="1"/>
        <v>1716</v>
      </c>
      <c r="V20" s="4">
        <f t="shared" si="1"/>
        <v>8389</v>
      </c>
      <c r="W20" s="4">
        <f t="shared" si="1"/>
        <v>577</v>
      </c>
      <c r="X20" s="4">
        <f t="shared" si="1"/>
        <v>594</v>
      </c>
      <c r="Y20" s="4">
        <f t="shared" si="1"/>
        <v>68</v>
      </c>
      <c r="Z20" s="4">
        <f t="shared" si="1"/>
        <v>213</v>
      </c>
      <c r="AA20" s="4">
        <f t="shared" si="1"/>
        <v>52</v>
      </c>
      <c r="AB20" s="4">
        <f t="shared" si="0"/>
        <v>470127</v>
      </c>
    </row>
    <row r="21" spans="1:29" x14ac:dyDescent="0.3">
      <c r="A21" s="13" t="s">
        <v>38</v>
      </c>
      <c r="B21" s="9">
        <f t="shared" ref="B21:AA21" si="2">B20*B2</f>
        <v>5400570</v>
      </c>
      <c r="C21" s="9">
        <f t="shared" si="2"/>
        <v>265260</v>
      </c>
      <c r="D21" s="9">
        <f t="shared" si="2"/>
        <v>0</v>
      </c>
      <c r="E21" s="9">
        <f t="shared" si="2"/>
        <v>0</v>
      </c>
      <c r="F21" s="9">
        <f t="shared" si="2"/>
        <v>2491360</v>
      </c>
      <c r="G21" s="9">
        <f t="shared" si="2"/>
        <v>86480</v>
      </c>
      <c r="H21" s="9">
        <f t="shared" si="2"/>
        <v>2128590</v>
      </c>
      <c r="I21" s="9">
        <f t="shared" si="2"/>
        <v>75660</v>
      </c>
      <c r="J21" s="9">
        <f t="shared" si="2"/>
        <v>0</v>
      </c>
      <c r="K21" s="9">
        <f t="shared" si="2"/>
        <v>0</v>
      </c>
      <c r="L21" s="9">
        <f t="shared" si="2"/>
        <v>177390</v>
      </c>
      <c r="M21" s="9">
        <f t="shared" si="2"/>
        <v>1050</v>
      </c>
      <c r="N21" s="9">
        <f t="shared" si="2"/>
        <v>418774</v>
      </c>
      <c r="O21" s="9">
        <f t="shared" si="2"/>
        <v>11124</v>
      </c>
      <c r="P21" s="9">
        <f t="shared" si="2"/>
        <v>0</v>
      </c>
      <c r="Q21" s="9">
        <f t="shared" si="2"/>
        <v>0</v>
      </c>
      <c r="R21" s="9">
        <f t="shared" si="2"/>
        <v>278316</v>
      </c>
      <c r="S21" s="9">
        <f t="shared" si="2"/>
        <v>7614</v>
      </c>
      <c r="T21" s="9">
        <f t="shared" si="2"/>
        <v>292914</v>
      </c>
      <c r="U21" s="9">
        <f t="shared" si="2"/>
        <v>10296</v>
      </c>
      <c r="V21" s="9">
        <f t="shared" si="2"/>
        <v>100668</v>
      </c>
      <c r="W21" s="9">
        <f t="shared" si="2"/>
        <v>6924</v>
      </c>
      <c r="X21" s="9">
        <f t="shared" si="2"/>
        <v>7128</v>
      </c>
      <c r="Y21" s="9">
        <f t="shared" si="2"/>
        <v>816</v>
      </c>
      <c r="Z21" s="9">
        <f t="shared" si="2"/>
        <v>5751</v>
      </c>
      <c r="AA21" s="9">
        <f t="shared" si="2"/>
        <v>1404</v>
      </c>
      <c r="AB21" s="9">
        <f>SUM(B21:AA21)</f>
        <v>11768089</v>
      </c>
      <c r="AC21" s="10">
        <f>SUM(AC4:AC20)</f>
        <v>11768089</v>
      </c>
    </row>
    <row r="24" spans="1:29" x14ac:dyDescent="0.3">
      <c r="A24" s="3" t="s">
        <v>15</v>
      </c>
      <c r="B24" s="4">
        <v>2513</v>
      </c>
      <c r="C24" s="4">
        <v>198</v>
      </c>
      <c r="D24" s="4">
        <v>163</v>
      </c>
      <c r="E24" s="4"/>
      <c r="F24" s="4">
        <v>1506</v>
      </c>
      <c r="G24" s="4">
        <v>74</v>
      </c>
      <c r="H24" s="4">
        <v>362</v>
      </c>
      <c r="I24" s="4">
        <v>29</v>
      </c>
      <c r="J24" s="4">
        <v>108</v>
      </c>
      <c r="K24" s="4"/>
      <c r="L24" s="4">
        <v>44</v>
      </c>
      <c r="M24" s="4"/>
      <c r="N24" s="4">
        <v>350</v>
      </c>
      <c r="O24" s="4">
        <v>22</v>
      </c>
      <c r="P24" s="4">
        <v>86</v>
      </c>
      <c r="Q24" s="4"/>
      <c r="R24" s="4">
        <v>343</v>
      </c>
      <c r="S24" s="4">
        <v>10</v>
      </c>
      <c r="T24" s="4">
        <v>690</v>
      </c>
      <c r="U24" s="4">
        <v>28</v>
      </c>
      <c r="V24" s="4">
        <v>66</v>
      </c>
      <c r="W24" s="4">
        <v>1</v>
      </c>
      <c r="X24" s="4">
        <v>8</v>
      </c>
      <c r="Y24" s="4"/>
      <c r="Z24" s="4">
        <v>4</v>
      </c>
      <c r="AA24" s="4"/>
      <c r="AB24" s="4">
        <f t="shared" ref="AB24:AB26" si="3">SUM(B24:AA24)</f>
        <v>6605</v>
      </c>
      <c r="AC24">
        <f>(B24*B2)+(C24*C2)+(D24*D2)+(E24*E2)+(F24*F2)+(G24*G2)+(H24*H2)+(I24*I2)+(J24*J2)+(K24*K2)+(L24*L2)+(M24*M2)+(N24*N2)+(O24*O2)+(P24*P2)+(Q24*Q2)+(R24*R2)+(S24*S2)+(T24*T2)+(U24*U2)+(V24*V2)+(W24*W2)+(X24*X2)+(Y24*Y2)+(Z24*Z2)+(AA24*AA2)</f>
        <v>183696</v>
      </c>
    </row>
    <row r="25" spans="1:29" x14ac:dyDescent="0.3">
      <c r="A25" s="3" t="s">
        <v>16</v>
      </c>
      <c r="B25" s="4">
        <v>3745</v>
      </c>
      <c r="C25" s="4">
        <v>371</v>
      </c>
      <c r="D25" s="4">
        <v>214</v>
      </c>
      <c r="E25" s="4"/>
      <c r="F25" s="4">
        <v>2129</v>
      </c>
      <c r="G25" s="4">
        <v>115</v>
      </c>
      <c r="H25" s="4">
        <v>567</v>
      </c>
      <c r="I25" s="4">
        <v>56</v>
      </c>
      <c r="J25" s="4">
        <v>169</v>
      </c>
      <c r="K25" s="4"/>
      <c r="L25" s="4">
        <v>61</v>
      </c>
      <c r="M25" s="4"/>
      <c r="N25" s="4">
        <v>258</v>
      </c>
      <c r="O25" s="4">
        <v>18</v>
      </c>
      <c r="P25" s="4">
        <v>75</v>
      </c>
      <c r="Q25" s="4"/>
      <c r="R25" s="4">
        <v>258</v>
      </c>
      <c r="S25" s="4">
        <v>13</v>
      </c>
      <c r="T25" s="4">
        <v>1067</v>
      </c>
      <c r="U25" s="4">
        <v>39</v>
      </c>
      <c r="V25" s="4">
        <v>137</v>
      </c>
      <c r="W25" s="4">
        <v>2</v>
      </c>
      <c r="X25" s="4">
        <v>16</v>
      </c>
      <c r="Y25" s="4"/>
      <c r="Z25" s="4">
        <v>5</v>
      </c>
      <c r="AA25" s="4">
        <v>1</v>
      </c>
      <c r="AB25" s="4">
        <f t="shared" si="3"/>
        <v>9316</v>
      </c>
      <c r="AC25">
        <f>(B25*B2)+(C25*C2)+(D25*D2)+(E25*E2)+(F25*F2)+(G25*G2)+(H25*H2)+(I25*I2)+(J25*J2)+(K25*K2)+(L25*L2)+(M25*M2)+(N25*N2)+(O25*O2)+(P25*P2)+(Q25*Q2)+(R25*R2)+(S25*S2)+(T25*T2)+(U25*U2)+(V25*V2)+(W25*W2)+(X25*X2)+(Y25*Y2)+(Z25*Z2)+(AA25*AA2)</f>
        <v>239095</v>
      </c>
    </row>
    <row r="26" spans="1:29" x14ac:dyDescent="0.3">
      <c r="A26" s="3" t="s">
        <v>17</v>
      </c>
      <c r="B26" s="4">
        <v>1705</v>
      </c>
      <c r="C26" s="4">
        <v>212</v>
      </c>
      <c r="D26" s="4">
        <v>91</v>
      </c>
      <c r="E26" s="4"/>
      <c r="F26" s="4">
        <v>1131</v>
      </c>
      <c r="G26" s="4">
        <v>66</v>
      </c>
      <c r="H26" s="4">
        <v>327</v>
      </c>
      <c r="I26" s="4">
        <v>26</v>
      </c>
      <c r="J26" s="4">
        <v>74</v>
      </c>
      <c r="K26" s="4"/>
      <c r="L26" s="4">
        <v>50</v>
      </c>
      <c r="M26" s="4">
        <v>1</v>
      </c>
      <c r="N26" s="4">
        <v>539</v>
      </c>
      <c r="O26" s="4">
        <v>62</v>
      </c>
      <c r="P26" s="4">
        <v>113</v>
      </c>
      <c r="Q26" s="4"/>
      <c r="R26" s="4">
        <v>458</v>
      </c>
      <c r="S26" s="4">
        <v>35</v>
      </c>
      <c r="T26" s="4">
        <v>591</v>
      </c>
      <c r="U26" s="4">
        <v>14</v>
      </c>
      <c r="V26" s="4">
        <v>75</v>
      </c>
      <c r="W26" s="4">
        <v>8</v>
      </c>
      <c r="X26" s="4">
        <v>18</v>
      </c>
      <c r="Y26" s="4">
        <v>4</v>
      </c>
      <c r="Z26" s="4">
        <v>4</v>
      </c>
      <c r="AA26" s="4"/>
      <c r="AB26" s="4">
        <f t="shared" si="3"/>
        <v>5604</v>
      </c>
      <c r="AC26">
        <f>(B26*B2)+(C26*C2)+(D26*D2)+(E26*E2)+(F26*F2)+(G26*G2)+(H26*H2)+(I26*I2)+(J26*J2)+(K26*K2)+(L26*L2)+(M26*M2)+(N26*N2)+(O26*O2)+(P26*P2)+(Q26*Q2)+(R26*R2)+(S26*S2)+(T26*T2)+(U26*U2)+(V26*V2)+(W26*W2)+(X26*X2)+(Y26*Y2)+(Z26*Z2)+(AA26*AA2)</f>
        <v>175521</v>
      </c>
    </row>
    <row r="28" spans="1:29" x14ac:dyDescent="0.3">
      <c r="A28" s="13" t="s">
        <v>39</v>
      </c>
      <c r="B28" s="4">
        <f>SUM(B24:B27)</f>
        <v>7963</v>
      </c>
      <c r="C28" s="4">
        <f t="shared" ref="C28:AB28" si="4">SUM(C24:C27)</f>
        <v>781</v>
      </c>
      <c r="D28" s="4">
        <f t="shared" si="4"/>
        <v>468</v>
      </c>
      <c r="E28" s="4">
        <f t="shared" si="4"/>
        <v>0</v>
      </c>
      <c r="F28" s="4">
        <f t="shared" si="4"/>
        <v>4766</v>
      </c>
      <c r="G28" s="4">
        <f t="shared" si="4"/>
        <v>255</v>
      </c>
      <c r="H28" s="4">
        <f t="shared" si="4"/>
        <v>1256</v>
      </c>
      <c r="I28" s="4">
        <f t="shared" si="4"/>
        <v>111</v>
      </c>
      <c r="J28" s="4">
        <f t="shared" si="4"/>
        <v>351</v>
      </c>
      <c r="K28" s="4">
        <f t="shared" si="4"/>
        <v>0</v>
      </c>
      <c r="L28" s="4">
        <f t="shared" si="4"/>
        <v>155</v>
      </c>
      <c r="M28" s="4">
        <f t="shared" si="4"/>
        <v>1</v>
      </c>
      <c r="N28" s="4">
        <f t="shared" si="4"/>
        <v>1147</v>
      </c>
      <c r="O28" s="4">
        <f t="shared" si="4"/>
        <v>102</v>
      </c>
      <c r="P28" s="4">
        <f t="shared" si="4"/>
        <v>274</v>
      </c>
      <c r="Q28" s="4">
        <f t="shared" si="4"/>
        <v>0</v>
      </c>
      <c r="R28" s="4">
        <f t="shared" si="4"/>
        <v>1059</v>
      </c>
      <c r="S28" s="4">
        <f t="shared" si="4"/>
        <v>58</v>
      </c>
      <c r="T28" s="4">
        <f t="shared" si="4"/>
        <v>2348</v>
      </c>
      <c r="U28" s="4">
        <f t="shared" si="4"/>
        <v>81</v>
      </c>
      <c r="V28" s="4">
        <f t="shared" si="4"/>
        <v>278</v>
      </c>
      <c r="W28" s="4">
        <f t="shared" si="4"/>
        <v>11</v>
      </c>
      <c r="X28" s="4">
        <f t="shared" si="4"/>
        <v>42</v>
      </c>
      <c r="Y28" s="4">
        <f t="shared" si="4"/>
        <v>4</v>
      </c>
      <c r="Z28" s="4">
        <f t="shared" si="4"/>
        <v>13</v>
      </c>
      <c r="AA28" s="4">
        <f t="shared" si="4"/>
        <v>1</v>
      </c>
      <c r="AB28" s="4">
        <f t="shared" si="4"/>
        <v>21525</v>
      </c>
    </row>
    <row r="29" spans="1:29" x14ac:dyDescent="0.3">
      <c r="A29" s="13" t="s">
        <v>40</v>
      </c>
      <c r="B29" s="9">
        <f>B28*B2</f>
        <v>238890</v>
      </c>
      <c r="C29" s="9">
        <f t="shared" ref="C29:AA29" si="5">C28*C2</f>
        <v>15620</v>
      </c>
      <c r="D29" s="9">
        <f t="shared" si="5"/>
        <v>0</v>
      </c>
      <c r="E29" s="9">
        <f t="shared" si="5"/>
        <v>0</v>
      </c>
      <c r="F29" s="9">
        <f t="shared" si="5"/>
        <v>95320</v>
      </c>
      <c r="G29" s="9">
        <f t="shared" si="5"/>
        <v>5100</v>
      </c>
      <c r="H29" s="9">
        <f t="shared" si="5"/>
        <v>56520</v>
      </c>
      <c r="I29" s="9">
        <f t="shared" si="5"/>
        <v>3330</v>
      </c>
      <c r="J29" s="9">
        <f t="shared" si="5"/>
        <v>0</v>
      </c>
      <c r="K29" s="9">
        <f t="shared" si="5"/>
        <v>0</v>
      </c>
      <c r="L29" s="9">
        <f t="shared" si="5"/>
        <v>4650</v>
      </c>
      <c r="M29" s="9">
        <f t="shared" si="5"/>
        <v>30</v>
      </c>
      <c r="N29" s="9">
        <f t="shared" si="5"/>
        <v>94054</v>
      </c>
      <c r="O29" s="9">
        <f t="shared" si="5"/>
        <v>5508</v>
      </c>
      <c r="P29" s="9">
        <f t="shared" si="5"/>
        <v>0</v>
      </c>
      <c r="Q29" s="9">
        <f t="shared" si="5"/>
        <v>0</v>
      </c>
      <c r="R29" s="9">
        <f t="shared" si="5"/>
        <v>57186</v>
      </c>
      <c r="S29" s="9">
        <f t="shared" si="5"/>
        <v>3132</v>
      </c>
      <c r="T29" s="9">
        <f t="shared" si="5"/>
        <v>14088</v>
      </c>
      <c r="U29" s="9">
        <f t="shared" si="5"/>
        <v>486</v>
      </c>
      <c r="V29" s="9">
        <f t="shared" si="5"/>
        <v>3336</v>
      </c>
      <c r="W29" s="9">
        <f t="shared" si="5"/>
        <v>132</v>
      </c>
      <c r="X29" s="9">
        <f t="shared" si="5"/>
        <v>504</v>
      </c>
      <c r="Y29" s="9">
        <f t="shared" si="5"/>
        <v>48</v>
      </c>
      <c r="Z29" s="9">
        <f t="shared" si="5"/>
        <v>351</v>
      </c>
      <c r="AA29" s="9">
        <f t="shared" si="5"/>
        <v>27</v>
      </c>
      <c r="AB29" s="9">
        <f>SUM(B29:AA29)</f>
        <v>598312</v>
      </c>
      <c r="AC29" s="10">
        <f>SUM(AC24:AC28)</f>
        <v>598312</v>
      </c>
    </row>
    <row r="31" spans="1:29" x14ac:dyDescent="0.3">
      <c r="A31" s="13" t="s">
        <v>41</v>
      </c>
      <c r="B31" s="4">
        <f>B20+B28</f>
        <v>187982</v>
      </c>
      <c r="C31" s="4">
        <f t="shared" ref="C31:AB32" si="6">C20+C28</f>
        <v>14044</v>
      </c>
      <c r="D31" s="4">
        <f t="shared" si="6"/>
        <v>10068</v>
      </c>
      <c r="E31" s="4">
        <f t="shared" si="6"/>
        <v>0</v>
      </c>
      <c r="F31" s="4">
        <f t="shared" si="6"/>
        <v>129334</v>
      </c>
      <c r="G31" s="4">
        <f t="shared" si="6"/>
        <v>4579</v>
      </c>
      <c r="H31" s="4">
        <f t="shared" si="6"/>
        <v>48558</v>
      </c>
      <c r="I31" s="4">
        <f t="shared" si="6"/>
        <v>2633</v>
      </c>
      <c r="J31" s="4">
        <f t="shared" si="6"/>
        <v>9478</v>
      </c>
      <c r="K31" s="4">
        <f t="shared" si="6"/>
        <v>0</v>
      </c>
      <c r="L31" s="4">
        <f t="shared" si="6"/>
        <v>6068</v>
      </c>
      <c r="M31" s="4">
        <f t="shared" si="6"/>
        <v>36</v>
      </c>
      <c r="N31" s="4">
        <f t="shared" si="6"/>
        <v>6254</v>
      </c>
      <c r="O31" s="4">
        <f t="shared" si="6"/>
        <v>308</v>
      </c>
      <c r="P31" s="4">
        <f t="shared" si="6"/>
        <v>2692</v>
      </c>
      <c r="Q31" s="4">
        <f t="shared" si="6"/>
        <v>0</v>
      </c>
      <c r="R31" s="4">
        <f t="shared" si="6"/>
        <v>6213</v>
      </c>
      <c r="S31" s="4">
        <f t="shared" si="6"/>
        <v>199</v>
      </c>
      <c r="T31" s="4">
        <f t="shared" si="6"/>
        <v>51167</v>
      </c>
      <c r="U31" s="4">
        <f t="shared" si="6"/>
        <v>1797</v>
      </c>
      <c r="V31" s="4">
        <f t="shared" si="6"/>
        <v>8667</v>
      </c>
      <c r="W31" s="4">
        <f t="shared" si="6"/>
        <v>588</v>
      </c>
      <c r="X31" s="4">
        <f t="shared" si="6"/>
        <v>636</v>
      </c>
      <c r="Y31" s="4">
        <f t="shared" si="6"/>
        <v>72</v>
      </c>
      <c r="Z31" s="4">
        <f t="shared" si="6"/>
        <v>226</v>
      </c>
      <c r="AA31" s="4">
        <f t="shared" si="6"/>
        <v>53</v>
      </c>
      <c r="AB31" s="4">
        <f t="shared" si="6"/>
        <v>491652</v>
      </c>
    </row>
    <row r="32" spans="1:29" x14ac:dyDescent="0.3">
      <c r="A32" s="13" t="s">
        <v>42</v>
      </c>
      <c r="B32" s="9">
        <f>B21+B29</f>
        <v>5639460</v>
      </c>
      <c r="C32" s="9">
        <f t="shared" si="6"/>
        <v>280880</v>
      </c>
      <c r="D32" s="9">
        <f t="shared" si="6"/>
        <v>0</v>
      </c>
      <c r="E32" s="9">
        <f t="shared" si="6"/>
        <v>0</v>
      </c>
      <c r="F32" s="9">
        <f t="shared" si="6"/>
        <v>2586680</v>
      </c>
      <c r="G32" s="9">
        <f t="shared" si="6"/>
        <v>91580</v>
      </c>
      <c r="H32" s="9">
        <f t="shared" si="6"/>
        <v>2185110</v>
      </c>
      <c r="I32" s="9">
        <f t="shared" si="6"/>
        <v>78990</v>
      </c>
      <c r="J32" s="9">
        <f t="shared" si="6"/>
        <v>0</v>
      </c>
      <c r="K32" s="9">
        <f t="shared" si="6"/>
        <v>0</v>
      </c>
      <c r="L32" s="9">
        <f t="shared" si="6"/>
        <v>182040</v>
      </c>
      <c r="M32" s="9">
        <f t="shared" si="6"/>
        <v>1080</v>
      </c>
      <c r="N32" s="9">
        <f t="shared" si="6"/>
        <v>512828</v>
      </c>
      <c r="O32" s="9">
        <f t="shared" si="6"/>
        <v>16632</v>
      </c>
      <c r="P32" s="9">
        <f t="shared" si="6"/>
        <v>0</v>
      </c>
      <c r="Q32" s="9">
        <f t="shared" si="6"/>
        <v>0</v>
      </c>
      <c r="R32" s="9">
        <f t="shared" si="6"/>
        <v>335502</v>
      </c>
      <c r="S32" s="9">
        <f t="shared" si="6"/>
        <v>10746</v>
      </c>
      <c r="T32" s="9">
        <f t="shared" si="6"/>
        <v>307002</v>
      </c>
      <c r="U32" s="9">
        <f t="shared" si="6"/>
        <v>10782</v>
      </c>
      <c r="V32" s="9">
        <f t="shared" si="6"/>
        <v>104004</v>
      </c>
      <c r="W32" s="9">
        <f t="shared" si="6"/>
        <v>7056</v>
      </c>
      <c r="X32" s="9">
        <f t="shared" si="6"/>
        <v>7632</v>
      </c>
      <c r="Y32" s="9">
        <f t="shared" si="6"/>
        <v>864</v>
      </c>
      <c r="Z32" s="9">
        <f t="shared" si="6"/>
        <v>6102</v>
      </c>
      <c r="AA32" s="9">
        <f t="shared" si="6"/>
        <v>1431</v>
      </c>
      <c r="AB32" s="9">
        <f t="shared" si="6"/>
        <v>12366401</v>
      </c>
      <c r="AC32" s="10">
        <f>AC21+AC29</f>
        <v>12366401</v>
      </c>
    </row>
  </sheetData>
  <mergeCells count="5">
    <mergeCell ref="B1:G1"/>
    <mergeCell ref="H1:M1"/>
    <mergeCell ref="N1:S1"/>
    <mergeCell ref="T1:W1"/>
    <mergeCell ref="X1:AA1"/>
  </mergeCells>
  <pageMargins left="0.7" right="0.7" top="0.75" bottom="0.75" header="0.3" footer="0.3"/>
  <pageSetup paperSize="9" orientation="portrait"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topLeftCell="A13" workbookViewId="0">
      <selection activeCell="B24" sqref="B24:AA26"/>
    </sheetView>
  </sheetViews>
  <sheetFormatPr defaultRowHeight="15.05" x14ac:dyDescent="0.3"/>
  <cols>
    <col min="1" max="1" width="35.5" bestFit="1" customWidth="1"/>
    <col min="2" max="2" width="10.9140625" bestFit="1" customWidth="1"/>
    <col min="6" max="6" width="9.9140625" bestFit="1" customWidth="1"/>
    <col min="7" max="7" width="8.9140625" customWidth="1"/>
    <col min="8" max="8" width="9.9140625" bestFit="1" customWidth="1"/>
    <col min="20" max="20" width="9.9140625" bestFit="1" customWidth="1"/>
    <col min="22" max="22" width="9.9140625" bestFit="1" customWidth="1"/>
    <col min="28" max="28" width="10.9140625" bestFit="1" customWidth="1"/>
    <col min="29" max="29" width="11" bestFit="1" customWidth="1"/>
  </cols>
  <sheetData>
    <row r="1" spans="1:29" x14ac:dyDescent="0.3">
      <c r="A1" s="4"/>
      <c r="B1" s="27" t="s">
        <v>18</v>
      </c>
      <c r="C1" s="27"/>
      <c r="D1" s="27"/>
      <c r="E1" s="27"/>
      <c r="F1" s="27"/>
      <c r="G1" s="27"/>
      <c r="H1" s="28" t="s">
        <v>19</v>
      </c>
      <c r="I1" s="28"/>
      <c r="J1" s="28"/>
      <c r="K1" s="28"/>
      <c r="L1" s="28"/>
      <c r="M1" s="28"/>
      <c r="N1" s="29" t="s">
        <v>22</v>
      </c>
      <c r="O1" s="29"/>
      <c r="P1" s="29"/>
      <c r="Q1" s="29"/>
      <c r="R1" s="29"/>
      <c r="S1" s="29"/>
      <c r="T1" s="30" t="s">
        <v>21</v>
      </c>
      <c r="U1" s="30"/>
      <c r="V1" s="30"/>
      <c r="W1" s="30"/>
      <c r="X1" s="31" t="s">
        <v>20</v>
      </c>
      <c r="Y1" s="31"/>
      <c r="Z1" s="31"/>
      <c r="AA1" s="31"/>
      <c r="AB1" s="4"/>
    </row>
    <row r="2" spans="1:29" s="7" customFormat="1" x14ac:dyDescent="0.3">
      <c r="A2" s="6"/>
      <c r="B2" s="8">
        <v>30</v>
      </c>
      <c r="C2" s="8">
        <v>20</v>
      </c>
      <c r="D2" s="8">
        <v>0</v>
      </c>
      <c r="E2" s="8">
        <v>0</v>
      </c>
      <c r="F2" s="8">
        <v>20</v>
      </c>
      <c r="G2" s="8">
        <v>20</v>
      </c>
      <c r="H2" s="8">
        <v>45</v>
      </c>
      <c r="I2" s="8">
        <v>30</v>
      </c>
      <c r="J2" s="8">
        <v>0</v>
      </c>
      <c r="K2" s="8">
        <v>0</v>
      </c>
      <c r="L2" s="8">
        <v>30</v>
      </c>
      <c r="M2" s="8">
        <v>30</v>
      </c>
      <c r="N2" s="8">
        <v>82</v>
      </c>
      <c r="O2" s="8">
        <v>54</v>
      </c>
      <c r="P2" s="8">
        <v>0</v>
      </c>
      <c r="Q2" s="8">
        <v>0</v>
      </c>
      <c r="R2" s="8">
        <v>54</v>
      </c>
      <c r="S2" s="8">
        <v>54</v>
      </c>
      <c r="T2" s="8">
        <v>6</v>
      </c>
      <c r="U2" s="8">
        <v>6</v>
      </c>
      <c r="V2" s="8">
        <v>12</v>
      </c>
      <c r="W2" s="8">
        <v>12</v>
      </c>
      <c r="X2" s="8">
        <v>12</v>
      </c>
      <c r="Y2" s="8">
        <v>12</v>
      </c>
      <c r="Z2" s="8">
        <v>27</v>
      </c>
      <c r="AA2" s="8">
        <v>27</v>
      </c>
      <c r="AB2" s="6"/>
    </row>
    <row r="3" spans="1:29" ht="90.3" x14ac:dyDescent="0.3">
      <c r="A3" s="12" t="s">
        <v>90</v>
      </c>
      <c r="B3" s="5" t="s">
        <v>43</v>
      </c>
      <c r="C3" s="5" t="s">
        <v>44</v>
      </c>
      <c r="D3" s="5" t="s">
        <v>45</v>
      </c>
      <c r="E3" s="5" t="s">
        <v>46</v>
      </c>
      <c r="F3" s="5" t="s">
        <v>47</v>
      </c>
      <c r="G3" s="5" t="s">
        <v>48</v>
      </c>
      <c r="H3" s="5" t="s">
        <v>49</v>
      </c>
      <c r="I3" s="5" t="s">
        <v>50</v>
      </c>
      <c r="J3" s="5" t="s">
        <v>51</v>
      </c>
      <c r="K3" s="5" t="s">
        <v>52</v>
      </c>
      <c r="L3" s="5" t="s">
        <v>53</v>
      </c>
      <c r="M3" s="5" t="s">
        <v>54</v>
      </c>
      <c r="N3" s="5" t="s">
        <v>55</v>
      </c>
      <c r="O3" s="5" t="s">
        <v>56</v>
      </c>
      <c r="P3" s="5" t="s">
        <v>57</v>
      </c>
      <c r="Q3" s="5" t="s">
        <v>58</v>
      </c>
      <c r="R3" s="5" t="s">
        <v>59</v>
      </c>
      <c r="S3" s="5" t="s">
        <v>60</v>
      </c>
      <c r="T3" s="5" t="s">
        <v>61</v>
      </c>
      <c r="U3" s="5" t="s">
        <v>62</v>
      </c>
      <c r="V3" s="5" t="s">
        <v>63</v>
      </c>
      <c r="W3" s="5" t="s">
        <v>64</v>
      </c>
      <c r="X3" s="5" t="s">
        <v>65</v>
      </c>
      <c r="Y3" s="5" t="s">
        <v>66</v>
      </c>
      <c r="Z3" s="5" t="s">
        <v>67</v>
      </c>
      <c r="AA3" s="5" t="s">
        <v>68</v>
      </c>
      <c r="AB3" s="4" t="s">
        <v>23</v>
      </c>
      <c r="AC3" s="11" t="s">
        <v>24</v>
      </c>
    </row>
    <row r="4" spans="1:29" x14ac:dyDescent="0.3">
      <c r="A4" s="1" t="s">
        <v>6</v>
      </c>
      <c r="B4" s="4">
        <v>5034</v>
      </c>
      <c r="C4" s="4">
        <v>385</v>
      </c>
      <c r="D4" s="4">
        <v>194</v>
      </c>
      <c r="E4" s="4"/>
      <c r="F4" s="4">
        <v>3651</v>
      </c>
      <c r="G4" s="4">
        <v>182</v>
      </c>
      <c r="H4" s="4">
        <v>966</v>
      </c>
      <c r="I4" s="4">
        <v>52</v>
      </c>
      <c r="J4" s="4">
        <v>179</v>
      </c>
      <c r="K4" s="4"/>
      <c r="L4" s="4">
        <v>163</v>
      </c>
      <c r="M4" s="4">
        <v>1</v>
      </c>
      <c r="N4" s="4">
        <v>616</v>
      </c>
      <c r="O4" s="4">
        <v>23</v>
      </c>
      <c r="P4" s="4">
        <v>107</v>
      </c>
      <c r="Q4" s="4"/>
      <c r="R4" s="4">
        <v>701</v>
      </c>
      <c r="S4" s="4">
        <v>22</v>
      </c>
      <c r="T4" s="4">
        <v>718</v>
      </c>
      <c r="U4" s="4">
        <v>10</v>
      </c>
      <c r="V4" s="4">
        <v>118</v>
      </c>
      <c r="W4" s="4">
        <v>7</v>
      </c>
      <c r="X4" s="4">
        <v>9</v>
      </c>
      <c r="Y4" s="4">
        <v>1</v>
      </c>
      <c r="Z4" s="4">
        <v>1</v>
      </c>
      <c r="AA4" s="4"/>
      <c r="AB4" s="4">
        <f>SUM(B4:AA4)</f>
        <v>13140</v>
      </c>
      <c r="AC4">
        <f>(B4*B2)+(C4*C2)+(D4*D2)+(E4*E2)+(F4*F2)+(G4*G2)+(H4*H2)+(I4*I2)+(J4*J2)+(K4*K2)+(L4*L2)+(M4*M2)+(N4*N2)+(O4*O2)+(P4*P2)+(Q4*Q2)+(R4*R2)+(S4*S2)+(T4*T2)+(U4*U2)+(V4*V2)+(W4*W2)+(X4*X2)+(Y4*Y2)+(Z4*Z2)+(AA4*AA2)</f>
        <v>382141</v>
      </c>
    </row>
    <row r="5" spans="1:29" x14ac:dyDescent="0.3">
      <c r="A5" s="2" t="s">
        <v>12</v>
      </c>
      <c r="B5" s="4">
        <v>2516</v>
      </c>
      <c r="C5" s="4">
        <v>196</v>
      </c>
      <c r="D5" s="4">
        <v>111</v>
      </c>
      <c r="E5" s="4"/>
      <c r="F5" s="4">
        <v>2173</v>
      </c>
      <c r="G5" s="4">
        <v>82</v>
      </c>
      <c r="H5" s="4">
        <v>815</v>
      </c>
      <c r="I5" s="4">
        <v>69</v>
      </c>
      <c r="J5" s="4">
        <v>100</v>
      </c>
      <c r="K5" s="4"/>
      <c r="L5" s="4">
        <v>158</v>
      </c>
      <c r="M5" s="4"/>
      <c r="N5" s="4">
        <v>377</v>
      </c>
      <c r="O5" s="4">
        <v>17</v>
      </c>
      <c r="P5" s="4">
        <v>67</v>
      </c>
      <c r="Q5" s="4"/>
      <c r="R5" s="4">
        <v>381</v>
      </c>
      <c r="S5" s="4">
        <v>10</v>
      </c>
      <c r="T5" s="4">
        <v>593</v>
      </c>
      <c r="U5" s="4">
        <v>29</v>
      </c>
      <c r="V5" s="4">
        <v>105</v>
      </c>
      <c r="W5" s="4">
        <v>7</v>
      </c>
      <c r="X5" s="4">
        <v>19</v>
      </c>
      <c r="Y5" s="4">
        <v>1</v>
      </c>
      <c r="Z5" s="4">
        <v>3</v>
      </c>
      <c r="AA5" s="4">
        <v>4</v>
      </c>
      <c r="AB5" s="4">
        <f t="shared" ref="AB5:AB20" si="0">SUM(B5:AA5)</f>
        <v>7833</v>
      </c>
      <c r="AC5">
        <f>(B5*B2)+(C5*C2)+(D5*D2)+(E5*E2)+(F5*F2)+(G5*G2)+(H5*H2)+(I5*I2)+(J5*J2)+(K5*K2)+(L5*L2)+(M5*M2)+(N5*N2)+(O5*O2)+(P5*P2)+(Q5*Q2)+(R5*R2)+(S5*S2)+(T5*T2)+(U5*U2)+(V5*V2)+(W5*W2)+(X5*X2)+(Y5*Y2)+(Z5*Z2)+(AA5*AA2)</f>
        <v>226436</v>
      </c>
    </row>
    <row r="6" spans="1:29" x14ac:dyDescent="0.3">
      <c r="A6" s="1" t="s">
        <v>1</v>
      </c>
      <c r="B6" s="4">
        <v>13806</v>
      </c>
      <c r="C6" s="4">
        <v>798</v>
      </c>
      <c r="D6" s="4">
        <v>754</v>
      </c>
      <c r="E6" s="4"/>
      <c r="F6" s="4">
        <v>12151</v>
      </c>
      <c r="G6" s="4">
        <v>343</v>
      </c>
      <c r="H6" s="4">
        <v>5856</v>
      </c>
      <c r="I6" s="4">
        <v>220</v>
      </c>
      <c r="J6" s="4">
        <v>849</v>
      </c>
      <c r="K6" s="4"/>
      <c r="L6" s="4">
        <v>887</v>
      </c>
      <c r="M6" s="4">
        <v>7</v>
      </c>
      <c r="N6" s="4">
        <v>90</v>
      </c>
      <c r="O6" s="4">
        <v>5</v>
      </c>
      <c r="P6" s="4">
        <v>147</v>
      </c>
      <c r="Q6" s="4"/>
      <c r="R6" s="4">
        <v>112</v>
      </c>
      <c r="S6" s="4">
        <v>2</v>
      </c>
      <c r="T6" s="4">
        <v>2852</v>
      </c>
      <c r="U6" s="4">
        <v>66</v>
      </c>
      <c r="V6" s="4">
        <v>441</v>
      </c>
      <c r="W6" s="4">
        <v>30</v>
      </c>
      <c r="X6" s="4">
        <v>16</v>
      </c>
      <c r="Y6" s="4">
        <v>1</v>
      </c>
      <c r="Z6" s="4">
        <v>4</v>
      </c>
      <c r="AA6" s="4">
        <v>4</v>
      </c>
      <c r="AB6" s="4">
        <f t="shared" si="0"/>
        <v>39441</v>
      </c>
      <c r="AC6">
        <f>(B6*B2)+(C6*C2)+(D6*D2)+(E6*E2)+(F6*F2)+(G6*G2)+(H6*H2)+(I6*I2)+(J6*J2)+(K6*K2)+(L6*L2)+(M6*M2)+(N6*N2)+(O6*O2)+(P6*P2)+(Q6*Q2)+(R6*R2)+(S6*S2)+(T6*T2)+(U6*U2)+(V6*V2)+(W6*W2)+(X6*X2)+(Y6*Y2)+(Z6*Z2)+(AA6*AA2)</f>
        <v>1014346</v>
      </c>
    </row>
    <row r="7" spans="1:29" x14ac:dyDescent="0.3">
      <c r="A7" s="1" t="s">
        <v>2</v>
      </c>
      <c r="B7" s="4">
        <v>10222</v>
      </c>
      <c r="C7" s="4">
        <v>872</v>
      </c>
      <c r="D7" s="4">
        <v>551</v>
      </c>
      <c r="E7" s="4"/>
      <c r="F7" s="4">
        <v>8585</v>
      </c>
      <c r="G7" s="4">
        <v>424</v>
      </c>
      <c r="H7" s="4">
        <v>2180</v>
      </c>
      <c r="I7" s="4">
        <v>127</v>
      </c>
      <c r="J7" s="4">
        <v>366</v>
      </c>
      <c r="K7" s="4"/>
      <c r="L7" s="4">
        <v>293</v>
      </c>
      <c r="M7" s="4">
        <v>3</v>
      </c>
      <c r="N7" s="4">
        <v>75</v>
      </c>
      <c r="O7" s="4"/>
      <c r="P7" s="4">
        <v>84</v>
      </c>
      <c r="Q7" s="4"/>
      <c r="R7" s="4">
        <v>86</v>
      </c>
      <c r="S7" s="4">
        <v>3</v>
      </c>
      <c r="T7" s="4">
        <v>1523</v>
      </c>
      <c r="U7" s="4">
        <v>30</v>
      </c>
      <c r="V7" s="4">
        <v>208</v>
      </c>
      <c r="W7" s="4">
        <v>10</v>
      </c>
      <c r="X7" s="4">
        <v>13</v>
      </c>
      <c r="Y7" s="4">
        <v>2</v>
      </c>
      <c r="Z7" s="4">
        <v>4</v>
      </c>
      <c r="AA7" s="4">
        <v>2</v>
      </c>
      <c r="AB7" s="4">
        <f t="shared" si="0"/>
        <v>25663</v>
      </c>
      <c r="AC7">
        <f>(B7*B2)+(C7*C2)+(D7*D2)+(E7*E2)+(F7*F2)+(G7*G2)+(H7*H2)+(I7*I2)+(J7*J2)+(K7*K2)+(L7*L2)+(M7*M2)+(N7*N2)+(O7*O2)+(P7*P2)+(Q7*Q2)+(R7*R2)+(S7*S2)+(T7*T2)+(U7*U2)+(V7*V2)+(W7*W2)+(X7*X2)+(Y7*Y2)+(Z7*Z2)+(AA7*AA2)</f>
        <v>638302</v>
      </c>
    </row>
    <row r="8" spans="1:29" x14ac:dyDescent="0.3">
      <c r="A8" s="1" t="s">
        <v>7</v>
      </c>
      <c r="B8" s="4">
        <v>12735</v>
      </c>
      <c r="C8" s="4">
        <v>1179</v>
      </c>
      <c r="D8" s="4">
        <v>526</v>
      </c>
      <c r="E8" s="4"/>
      <c r="F8" s="4">
        <v>9388</v>
      </c>
      <c r="G8" s="4">
        <v>547</v>
      </c>
      <c r="H8" s="4">
        <v>2259</v>
      </c>
      <c r="I8" s="4">
        <v>176</v>
      </c>
      <c r="J8" s="4">
        <v>514</v>
      </c>
      <c r="K8" s="4"/>
      <c r="L8" s="4">
        <v>252</v>
      </c>
      <c r="M8" s="4"/>
      <c r="N8" s="4">
        <v>312</v>
      </c>
      <c r="O8" s="4">
        <v>11</v>
      </c>
      <c r="P8" s="4">
        <v>172</v>
      </c>
      <c r="Q8" s="4"/>
      <c r="R8" s="4">
        <v>424</v>
      </c>
      <c r="S8" s="4">
        <v>15</v>
      </c>
      <c r="T8" s="4">
        <v>2131</v>
      </c>
      <c r="U8" s="4">
        <v>52</v>
      </c>
      <c r="V8" s="4">
        <v>343</v>
      </c>
      <c r="W8" s="4">
        <v>15</v>
      </c>
      <c r="X8" s="4">
        <v>15</v>
      </c>
      <c r="Y8" s="4">
        <v>2</v>
      </c>
      <c r="Z8" s="4">
        <v>3</v>
      </c>
      <c r="AA8" s="4"/>
      <c r="AB8" s="4">
        <f t="shared" si="0"/>
        <v>31071</v>
      </c>
      <c r="AC8">
        <f>(B8*B2)+(C8*C2)+(D8*D2)+(E8*E2)+(F8*F2)+(G8*G2)+(H8*H2)+(I8*I2)+(J8*J2)+(K8*K2)+(L8*L2)+(M8*M2)+(N8*N2)+(O8*O2)+(P8*P2)+(Q8*Q2)+(R8*R2)+(S8*S2)+(T8*T2)+(U8*U2)+(V8*V2)+(W8*W2)+(X8*X2)+(Y8*Y2)+(Z8*Z2)+(AA8*AA2)</f>
        <v>786388</v>
      </c>
    </row>
    <row r="9" spans="1:29" x14ac:dyDescent="0.3">
      <c r="A9" s="1" t="s">
        <v>9</v>
      </c>
      <c r="B9" s="4">
        <v>7757</v>
      </c>
      <c r="C9" s="4">
        <v>442</v>
      </c>
      <c r="D9" s="4">
        <v>287</v>
      </c>
      <c r="E9" s="4"/>
      <c r="F9" s="4">
        <v>5737</v>
      </c>
      <c r="G9" s="4">
        <v>175</v>
      </c>
      <c r="H9" s="4">
        <v>3050</v>
      </c>
      <c r="I9" s="4">
        <v>168</v>
      </c>
      <c r="J9" s="4">
        <v>384</v>
      </c>
      <c r="K9" s="4"/>
      <c r="L9" s="4">
        <v>465</v>
      </c>
      <c r="M9" s="4">
        <v>4</v>
      </c>
      <c r="N9" s="4">
        <v>158</v>
      </c>
      <c r="O9" s="4">
        <v>5</v>
      </c>
      <c r="P9" s="4">
        <v>107</v>
      </c>
      <c r="Q9" s="4"/>
      <c r="R9" s="4">
        <v>101</v>
      </c>
      <c r="S9" s="4"/>
      <c r="T9" s="4">
        <v>2348</v>
      </c>
      <c r="U9" s="4">
        <v>46</v>
      </c>
      <c r="V9" s="4">
        <v>330</v>
      </c>
      <c r="W9" s="4">
        <v>11</v>
      </c>
      <c r="X9" s="4">
        <v>36</v>
      </c>
      <c r="Y9" s="4">
        <v>3</v>
      </c>
      <c r="Z9" s="4">
        <v>21</v>
      </c>
      <c r="AA9" s="4">
        <v>5</v>
      </c>
      <c r="AB9" s="4">
        <f t="shared" si="0"/>
        <v>21640</v>
      </c>
      <c r="AC9">
        <f>(B9*B2)+(C9*C2)+(D9*D2)+(E9*E2)+(F9*F2)+(G9*G2)+(H9*H2)+(I9*I2)+(J9*J2)+(K9*K2)+(L9*L2)+(M9*M2)+(N9*N2)+(O9*O2)+(P9*P2)+(Q9*Q2)+(R9*R2)+(S9*S2)+(T9*T2)+(U9*U2)+(V9*V2)+(W9*W2)+(X9*X2)+(Y9*Y2)+(Z9*Z2)+(AA9*AA2)</f>
        <v>554456</v>
      </c>
    </row>
    <row r="10" spans="1:29" x14ac:dyDescent="0.3">
      <c r="A10" s="2" t="s">
        <v>8</v>
      </c>
      <c r="B10" s="4">
        <v>9990</v>
      </c>
      <c r="C10" s="4">
        <v>691</v>
      </c>
      <c r="D10" s="4">
        <v>547</v>
      </c>
      <c r="E10" s="4"/>
      <c r="F10" s="4">
        <v>8365</v>
      </c>
      <c r="G10" s="4">
        <v>237</v>
      </c>
      <c r="H10" s="4">
        <v>4701</v>
      </c>
      <c r="I10" s="4">
        <v>256</v>
      </c>
      <c r="J10" s="4">
        <v>610</v>
      </c>
      <c r="K10" s="4"/>
      <c r="L10" s="4">
        <v>774</v>
      </c>
      <c r="M10" s="4">
        <v>2</v>
      </c>
      <c r="N10" s="4">
        <v>176</v>
      </c>
      <c r="O10" s="4">
        <v>7</v>
      </c>
      <c r="P10" s="4">
        <v>145</v>
      </c>
      <c r="Q10" s="4"/>
      <c r="R10" s="4">
        <v>159</v>
      </c>
      <c r="S10" s="4">
        <v>3</v>
      </c>
      <c r="T10" s="4">
        <v>2756</v>
      </c>
      <c r="U10" s="4">
        <v>109</v>
      </c>
      <c r="V10" s="4">
        <v>489</v>
      </c>
      <c r="W10" s="4">
        <v>18</v>
      </c>
      <c r="X10" s="4">
        <v>30</v>
      </c>
      <c r="Y10" s="4">
        <v>2</v>
      </c>
      <c r="Z10" s="4">
        <v>11</v>
      </c>
      <c r="AA10" s="4">
        <v>1</v>
      </c>
      <c r="AB10" s="4">
        <f t="shared" si="0"/>
        <v>30079</v>
      </c>
      <c r="AC10">
        <f>(B10*B2)+(C10*C2)+(D10*D2)+(E10*E2)+(F10*F2)+(G10*G2)+(H10*H2)+(I10*I2)+(J10*J2)+(K10*K2)+(L10*L2)+(M10*M2)+(N10*N2)+(O10*O2)+(P10*P2)+(Q10*Q2)+(R10*R2)+(S10*S2)+(T10*T2)+(U10*U2)+(V10*V2)+(W10*W2)+(X10*X2)+(Y10*Y2)+(Z10*Z2)+(AA10*AA2)</f>
        <v>775605</v>
      </c>
    </row>
    <row r="11" spans="1:29" x14ac:dyDescent="0.3">
      <c r="A11" s="1" t="s">
        <v>0</v>
      </c>
      <c r="B11" s="4">
        <v>7488</v>
      </c>
      <c r="C11" s="4">
        <v>546</v>
      </c>
      <c r="D11" s="4">
        <v>289</v>
      </c>
      <c r="E11" s="4"/>
      <c r="F11" s="4">
        <v>6485</v>
      </c>
      <c r="G11" s="4">
        <v>194</v>
      </c>
      <c r="H11" s="4">
        <v>1646</v>
      </c>
      <c r="I11" s="4">
        <v>107</v>
      </c>
      <c r="J11" s="4">
        <v>301</v>
      </c>
      <c r="K11" s="4"/>
      <c r="L11" s="4">
        <v>294</v>
      </c>
      <c r="M11" s="4">
        <v>2</v>
      </c>
      <c r="N11" s="4">
        <v>60</v>
      </c>
      <c r="O11" s="4"/>
      <c r="P11" s="4">
        <v>83</v>
      </c>
      <c r="Q11" s="4"/>
      <c r="R11" s="4">
        <v>80</v>
      </c>
      <c r="S11" s="4"/>
      <c r="T11" s="4">
        <v>1221</v>
      </c>
      <c r="U11" s="4">
        <v>26</v>
      </c>
      <c r="V11" s="4">
        <v>173</v>
      </c>
      <c r="W11" s="4">
        <v>8</v>
      </c>
      <c r="X11" s="4">
        <v>6</v>
      </c>
      <c r="Y11" s="4">
        <v>1</v>
      </c>
      <c r="Z11" s="4">
        <v>4</v>
      </c>
      <c r="AA11" s="4">
        <v>2</v>
      </c>
      <c r="AB11" s="4">
        <f t="shared" si="0"/>
        <v>19016</v>
      </c>
      <c r="AC11">
        <f>(B11*B2)+(C11*C2)+(D11*D2)+(E11*E2)+(F11*F2)+(G11*G2)+(H11*H2)+(I11*I2)+(J11*J2)+(K11*K2)+(L11*L2)+(M11*M2)+(N11*N2)+(O11*O2)+(P11*P2)+(Q11*Q2)+(R11*R2)+(S11*S2)+(T11*T2)+(U11*U2)+(V11*V2)+(W11*W2)+(X11*X2)+(Y11*Y2)+(Z11*Z2)+(AA11*AA2)</f>
        <v>474440</v>
      </c>
    </row>
    <row r="12" spans="1:29" x14ac:dyDescent="0.3">
      <c r="A12" s="1" t="s">
        <v>4</v>
      </c>
      <c r="B12" s="4">
        <v>4701</v>
      </c>
      <c r="C12" s="4">
        <v>465</v>
      </c>
      <c r="D12" s="4">
        <v>241</v>
      </c>
      <c r="E12" s="4"/>
      <c r="F12" s="4">
        <v>2870</v>
      </c>
      <c r="G12" s="4">
        <v>202</v>
      </c>
      <c r="H12" s="4">
        <v>527</v>
      </c>
      <c r="I12" s="4">
        <v>49</v>
      </c>
      <c r="J12" s="4">
        <v>151</v>
      </c>
      <c r="K12" s="4"/>
      <c r="L12" s="4">
        <v>64</v>
      </c>
      <c r="M12" s="4"/>
      <c r="N12" s="4">
        <v>627</v>
      </c>
      <c r="O12" s="4">
        <v>35</v>
      </c>
      <c r="P12" s="4">
        <v>130</v>
      </c>
      <c r="Q12" s="4"/>
      <c r="R12" s="4">
        <v>563</v>
      </c>
      <c r="S12" s="4">
        <v>37</v>
      </c>
      <c r="T12" s="4">
        <v>1955</v>
      </c>
      <c r="U12" s="4">
        <v>66</v>
      </c>
      <c r="V12" s="4">
        <v>109</v>
      </c>
      <c r="W12" s="4">
        <v>2</v>
      </c>
      <c r="X12" s="4">
        <v>18</v>
      </c>
      <c r="Y12" s="4">
        <v>1</v>
      </c>
      <c r="Z12" s="4">
        <v>4</v>
      </c>
      <c r="AA12" s="4"/>
      <c r="AB12" s="4">
        <f t="shared" si="0"/>
        <v>12817</v>
      </c>
      <c r="AC12">
        <f>(B12*B2)+(C12*C2)+(D12*D2)+(E12*E2)+(F12*F2)+(G12*G2)+(H12*H2)+(I12*I2)+(J12*J2)+(K12*K2)+(L12*L2)+(M12*M2)+(N12*N2)+(O12*O2)+(P12*P2)+(Q12*Q2)+(R12*R2)+(S12*S2)+(T12*T2)+(U12*U2)+(V12*V2)+(W12*W2)+(X12*X2)+(Y12*Y2)+(Z12*Z2)+(AA12*AA2)</f>
        <v>338373</v>
      </c>
    </row>
    <row r="13" spans="1:29" x14ac:dyDescent="0.3">
      <c r="A13" s="2" t="s">
        <v>10</v>
      </c>
      <c r="B13" s="4">
        <v>6220</v>
      </c>
      <c r="C13" s="4">
        <v>379</v>
      </c>
      <c r="D13" s="4">
        <v>341</v>
      </c>
      <c r="E13" s="4"/>
      <c r="F13" s="4">
        <v>5279</v>
      </c>
      <c r="G13" s="4">
        <v>126</v>
      </c>
      <c r="H13" s="4">
        <v>2129</v>
      </c>
      <c r="I13" s="4">
        <v>85</v>
      </c>
      <c r="J13" s="4">
        <v>268</v>
      </c>
      <c r="K13" s="4"/>
      <c r="L13" s="4">
        <v>337</v>
      </c>
      <c r="M13" s="4"/>
      <c r="N13" s="4">
        <v>177</v>
      </c>
      <c r="O13" s="4">
        <v>7</v>
      </c>
      <c r="P13" s="4">
        <v>90</v>
      </c>
      <c r="Q13" s="4"/>
      <c r="R13" s="4">
        <v>222</v>
      </c>
      <c r="S13" s="4">
        <v>2</v>
      </c>
      <c r="T13" s="4">
        <v>1444</v>
      </c>
      <c r="U13" s="4">
        <v>78</v>
      </c>
      <c r="V13" s="4">
        <v>281</v>
      </c>
      <c r="W13" s="4">
        <v>12</v>
      </c>
      <c r="X13" s="4">
        <v>21</v>
      </c>
      <c r="Y13" s="4">
        <v>4</v>
      </c>
      <c r="Z13" s="4">
        <v>13</v>
      </c>
      <c r="AA13" s="4"/>
      <c r="AB13" s="4">
        <f t="shared" si="0"/>
        <v>17515</v>
      </c>
      <c r="AC13">
        <f>(B13*B2)+(C13*C2)+(D13*D2)+(E13*E2)+(F13*F2)+(G13*G2)+(H13*H2)+(I13*I2)+(J13*J2)+(K13*K2)+(L13*L2)+(M13*M2)+(N13*N2)+(O13*O2)+(P13*P2)+(Q13*Q2)+(R13*R2)+(S13*S2)+(T13*T2)+(U13*U2)+(V13*V2)+(W13*W2)+(X13*X2)+(Y13*Y2)+(Z13*Z2)+(AA13*AA2)</f>
        <v>451032</v>
      </c>
    </row>
    <row r="14" spans="1:29" x14ac:dyDescent="0.3">
      <c r="A14" s="2" t="s">
        <v>11</v>
      </c>
      <c r="B14" s="4">
        <v>6262</v>
      </c>
      <c r="C14" s="4">
        <v>261</v>
      </c>
      <c r="D14" s="4">
        <v>313</v>
      </c>
      <c r="E14" s="4"/>
      <c r="F14" s="4">
        <v>4622</v>
      </c>
      <c r="G14" s="4">
        <v>98</v>
      </c>
      <c r="H14" s="4">
        <v>1893</v>
      </c>
      <c r="I14" s="4">
        <v>52</v>
      </c>
      <c r="J14" s="4">
        <v>327</v>
      </c>
      <c r="K14" s="4"/>
      <c r="L14" s="4">
        <v>233</v>
      </c>
      <c r="M14" s="4"/>
      <c r="N14" s="4">
        <v>177</v>
      </c>
      <c r="O14" s="4">
        <v>2</v>
      </c>
      <c r="P14" s="4">
        <v>82</v>
      </c>
      <c r="Q14" s="4"/>
      <c r="R14" s="4">
        <v>182</v>
      </c>
      <c r="S14" s="4">
        <v>1</v>
      </c>
      <c r="T14" s="4">
        <v>1053</v>
      </c>
      <c r="U14" s="4">
        <v>39</v>
      </c>
      <c r="V14" s="4">
        <v>185</v>
      </c>
      <c r="W14" s="4">
        <v>6</v>
      </c>
      <c r="X14" s="4">
        <v>20</v>
      </c>
      <c r="Y14" s="4">
        <v>5</v>
      </c>
      <c r="Z14" s="4">
        <v>4</v>
      </c>
      <c r="AA14" s="4">
        <v>1</v>
      </c>
      <c r="AB14" s="4">
        <f t="shared" si="0"/>
        <v>15818</v>
      </c>
      <c r="AC14">
        <f>(B14*B2)+(C14*C2)+(D14*D2)+(E14*E2)+(F14*F2)+(G14*G2)+(H14*H2)+(I14*I2)+(J14*J2)+(K14*K2)+(L14*L2)+(M14*M2)+(N14*N2)+(O14*O2)+(P14*P2)+(Q14*Q2)+(R14*R2)+(S14*S2)+(T14*T2)+(U14*U2)+(V14*V2)+(W14*W2)+(X14*X2)+(Y14*Y2)+(Z14*Z2)+(AA14*AA2)</f>
        <v>414998</v>
      </c>
    </row>
    <row r="15" spans="1:29" x14ac:dyDescent="0.3">
      <c r="A15" s="3" t="s">
        <v>14</v>
      </c>
      <c r="B15" s="4">
        <v>1497</v>
      </c>
      <c r="C15" s="4">
        <v>100</v>
      </c>
      <c r="D15" s="4">
        <v>86</v>
      </c>
      <c r="E15" s="4"/>
      <c r="F15" s="4">
        <v>786</v>
      </c>
      <c r="G15" s="4">
        <v>29</v>
      </c>
      <c r="H15" s="4">
        <v>448</v>
      </c>
      <c r="I15" s="4">
        <v>15</v>
      </c>
      <c r="J15" s="4">
        <v>74</v>
      </c>
      <c r="K15" s="4"/>
      <c r="L15" s="4">
        <v>29</v>
      </c>
      <c r="M15" s="4"/>
      <c r="N15" s="4">
        <v>54</v>
      </c>
      <c r="O15" s="4">
        <v>4</v>
      </c>
      <c r="P15" s="4">
        <v>40</v>
      </c>
      <c r="Q15" s="4"/>
      <c r="R15" s="4">
        <v>48</v>
      </c>
      <c r="S15" s="4">
        <v>1</v>
      </c>
      <c r="T15" s="4">
        <v>575</v>
      </c>
      <c r="U15" s="4">
        <v>49</v>
      </c>
      <c r="V15" s="4">
        <v>402</v>
      </c>
      <c r="W15" s="4">
        <v>62</v>
      </c>
      <c r="X15" s="4">
        <v>11</v>
      </c>
      <c r="Y15" s="4"/>
      <c r="Z15" s="4">
        <v>12</v>
      </c>
      <c r="AA15" s="4">
        <v>2</v>
      </c>
      <c r="AB15" s="4">
        <f t="shared" si="0"/>
        <v>4324</v>
      </c>
      <c r="AC15">
        <f>(B15*B2)+(C15*C2)+(D15*D2)+(E15*E2)+(F15*F2)+(G15*G2)+(H15*H2)+(I15*I2)+(J15*J2)+(K15*K2)+(L15*L2)+(M15*M2)+(N15*N2)+(O15*O2)+(P15*P2)+(Q15*Q2)+(R15*R2)+(S15*S2)+(T15*T2)+(U15*U2)+(V15*V2)+(W15*W2)+(X15*X2)+(Y15*Y2)+(Z15*Z2)+(AA15*AA2)</f>
        <v>101802</v>
      </c>
    </row>
    <row r="16" spans="1:29" x14ac:dyDescent="0.3">
      <c r="A16" s="2" t="s">
        <v>13</v>
      </c>
      <c r="B16" s="4">
        <v>7527</v>
      </c>
      <c r="C16" s="4">
        <v>472</v>
      </c>
      <c r="D16" s="4">
        <v>290</v>
      </c>
      <c r="E16" s="4"/>
      <c r="F16" s="4">
        <v>6012</v>
      </c>
      <c r="G16" s="4">
        <v>161</v>
      </c>
      <c r="H16" s="4">
        <v>2122</v>
      </c>
      <c r="I16" s="4">
        <v>115</v>
      </c>
      <c r="J16" s="4">
        <v>298</v>
      </c>
      <c r="K16" s="4"/>
      <c r="L16" s="4">
        <v>309</v>
      </c>
      <c r="M16" s="4">
        <v>3</v>
      </c>
      <c r="N16" s="4">
        <v>290</v>
      </c>
      <c r="O16" s="4">
        <v>6</v>
      </c>
      <c r="P16" s="4">
        <v>95</v>
      </c>
      <c r="Q16" s="4"/>
      <c r="R16" s="4">
        <v>359</v>
      </c>
      <c r="S16" s="4">
        <v>6</v>
      </c>
      <c r="T16" s="4">
        <v>1513</v>
      </c>
      <c r="U16" s="4">
        <v>66</v>
      </c>
      <c r="V16" s="4">
        <v>281</v>
      </c>
      <c r="W16" s="4">
        <v>12</v>
      </c>
      <c r="X16" s="4">
        <v>19</v>
      </c>
      <c r="Y16" s="4">
        <v>3</v>
      </c>
      <c r="Z16" s="4">
        <v>5</v>
      </c>
      <c r="AA16" s="4"/>
      <c r="AB16" s="4">
        <f t="shared" si="0"/>
        <v>19964</v>
      </c>
      <c r="AC16">
        <f>(B16*B2)+(C16*C2)+(D16*D2)+(E16*E2)+(F16*F2)+(G16*G2)+(H16*H2)+(I16*I2)+(J16*J2)+(K16*K2)+(L16*L2)+(M16*M2)+(N16*N2)+(O16*O2)+(P16*P2)+(Q16*Q2)+(R16*R2)+(S16*S2)+(T16*T2)+(U16*U2)+(V16*V2)+(W16*W2)+(X16*X2)+(Y16*Y2)+(Z16*Z2)+(AA16*AA2)</f>
        <v>524213</v>
      </c>
    </row>
    <row r="17" spans="1:29" x14ac:dyDescent="0.3">
      <c r="A17" s="1" t="s">
        <v>3</v>
      </c>
      <c r="B17" s="4">
        <v>18177</v>
      </c>
      <c r="C17" s="4">
        <v>1533</v>
      </c>
      <c r="D17" s="4">
        <v>830</v>
      </c>
      <c r="E17" s="4"/>
      <c r="F17" s="4">
        <v>16096</v>
      </c>
      <c r="G17" s="4">
        <v>616</v>
      </c>
      <c r="H17" s="4">
        <v>3401</v>
      </c>
      <c r="I17" s="4">
        <v>181</v>
      </c>
      <c r="J17" s="4">
        <v>727</v>
      </c>
      <c r="K17" s="4"/>
      <c r="L17" s="4">
        <v>500</v>
      </c>
      <c r="M17" s="4">
        <v>3</v>
      </c>
      <c r="N17" s="4">
        <v>465</v>
      </c>
      <c r="O17" s="4">
        <v>20</v>
      </c>
      <c r="P17" s="4">
        <v>231</v>
      </c>
      <c r="Q17" s="4"/>
      <c r="R17" s="4">
        <v>678</v>
      </c>
      <c r="S17" s="4">
        <v>17</v>
      </c>
      <c r="T17" s="4">
        <v>3260</v>
      </c>
      <c r="U17" s="4">
        <v>78</v>
      </c>
      <c r="V17" s="4">
        <v>434</v>
      </c>
      <c r="W17" s="4">
        <v>17</v>
      </c>
      <c r="X17" s="4">
        <v>42</v>
      </c>
      <c r="Y17" s="4">
        <v>3</v>
      </c>
      <c r="Z17" s="4">
        <v>9</v>
      </c>
      <c r="AA17" s="4">
        <v>1</v>
      </c>
      <c r="AB17" s="4">
        <f t="shared" si="0"/>
        <v>47319</v>
      </c>
      <c r="AC17">
        <f>(B17*B2)+(C17*C2)+(D17*D2)+(E17*E2)+(F17*F2)+(G17*G2)+(H17*H2)+(I17*I2)+(J17*J2)+(K17*K2)+(L17*L2)+(M17*M2)+(N17*N2)+(O17*O2)+(P17*P2)+(Q17*Q2)+(R17*R2)+(S17*S2)+(T17*T2)+(U17*U2)+(V17*V2)+(W17*W2)+(X17*X2)+(Y17*Y2)+(Z17*Z2)+(AA17*AA2)</f>
        <v>1186765</v>
      </c>
    </row>
    <row r="18" spans="1:29" x14ac:dyDescent="0.3">
      <c r="A18" s="2" t="s">
        <v>5</v>
      </c>
      <c r="B18" s="4">
        <v>15198</v>
      </c>
      <c r="C18" s="4">
        <v>1411</v>
      </c>
      <c r="D18" s="4">
        <v>666</v>
      </c>
      <c r="E18" s="4"/>
      <c r="F18" s="4">
        <v>12295</v>
      </c>
      <c r="G18" s="4">
        <v>608</v>
      </c>
      <c r="H18" s="4">
        <v>2455</v>
      </c>
      <c r="I18" s="4">
        <v>138</v>
      </c>
      <c r="J18" s="4">
        <v>573</v>
      </c>
      <c r="K18" s="4"/>
      <c r="L18" s="4">
        <v>295</v>
      </c>
      <c r="M18" s="4">
        <v>4</v>
      </c>
      <c r="N18" s="4">
        <v>376</v>
      </c>
      <c r="O18" s="4">
        <v>15</v>
      </c>
      <c r="P18" s="4">
        <v>173</v>
      </c>
      <c r="Q18" s="4"/>
      <c r="R18" s="4">
        <v>359</v>
      </c>
      <c r="S18" s="4">
        <v>9</v>
      </c>
      <c r="T18" s="4">
        <v>2354</v>
      </c>
      <c r="U18" s="4">
        <v>49</v>
      </c>
      <c r="V18" s="4">
        <v>323</v>
      </c>
      <c r="W18" s="4">
        <v>15</v>
      </c>
      <c r="X18" s="4">
        <v>22</v>
      </c>
      <c r="Y18" s="4">
        <v>1</v>
      </c>
      <c r="Z18" s="4"/>
      <c r="AA18" s="4"/>
      <c r="AB18" s="4">
        <f t="shared" si="0"/>
        <v>37339</v>
      </c>
      <c r="AC18">
        <f>(B18*B2)+(C18*C2)+(D18*D2)+(E18*E2)+(F18*F2)+(G18*G2)+(H18*H2)+(I18*I2)+(J18*J2)+(K18*K2)+(L18*L2)+(M18*M2)+(N18*N2)+(O18*O2)+(P18*P2)+(Q18*Q2)+(R18*R2)+(S18*S2)+(T18*T2)+(U18*U2)+(V18*V2)+(W18*W2)+(X18*X2)+(Y18*Y2)+(Z18*Z2)+(AA18*AA2)</f>
        <v>936069</v>
      </c>
    </row>
    <row r="19" spans="1:29"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spans="1:29" x14ac:dyDescent="0.3">
      <c r="A20" s="13" t="s">
        <v>37</v>
      </c>
      <c r="B20" s="4">
        <f t="shared" ref="B20:AA20" si="1">SUM(B4:B18)</f>
        <v>129130</v>
      </c>
      <c r="C20" s="4">
        <f t="shared" si="1"/>
        <v>9730</v>
      </c>
      <c r="D20" s="4">
        <f t="shared" si="1"/>
        <v>6026</v>
      </c>
      <c r="E20" s="4">
        <f t="shared" si="1"/>
        <v>0</v>
      </c>
      <c r="F20" s="4">
        <f t="shared" si="1"/>
        <v>104495</v>
      </c>
      <c r="G20" s="4">
        <f t="shared" si="1"/>
        <v>4024</v>
      </c>
      <c r="H20" s="4">
        <f t="shared" si="1"/>
        <v>34448</v>
      </c>
      <c r="I20" s="4">
        <f t="shared" si="1"/>
        <v>1810</v>
      </c>
      <c r="J20" s="4">
        <f t="shared" si="1"/>
        <v>5721</v>
      </c>
      <c r="K20" s="4">
        <f t="shared" si="1"/>
        <v>0</v>
      </c>
      <c r="L20" s="4">
        <f t="shared" si="1"/>
        <v>5053</v>
      </c>
      <c r="M20" s="4">
        <f t="shared" si="1"/>
        <v>29</v>
      </c>
      <c r="N20" s="4">
        <f t="shared" si="1"/>
        <v>4030</v>
      </c>
      <c r="O20" s="4">
        <f t="shared" si="1"/>
        <v>157</v>
      </c>
      <c r="P20" s="4">
        <f t="shared" si="1"/>
        <v>1753</v>
      </c>
      <c r="Q20" s="4">
        <f t="shared" si="1"/>
        <v>0</v>
      </c>
      <c r="R20" s="4">
        <f t="shared" si="1"/>
        <v>4455</v>
      </c>
      <c r="S20" s="4">
        <f t="shared" si="1"/>
        <v>128</v>
      </c>
      <c r="T20" s="4">
        <f t="shared" si="1"/>
        <v>26296</v>
      </c>
      <c r="U20" s="4">
        <f t="shared" si="1"/>
        <v>793</v>
      </c>
      <c r="V20" s="4">
        <f t="shared" si="1"/>
        <v>4222</v>
      </c>
      <c r="W20" s="4">
        <f t="shared" si="1"/>
        <v>232</v>
      </c>
      <c r="X20" s="4">
        <f t="shared" si="1"/>
        <v>297</v>
      </c>
      <c r="Y20" s="4">
        <f t="shared" si="1"/>
        <v>30</v>
      </c>
      <c r="Z20" s="4">
        <f t="shared" si="1"/>
        <v>98</v>
      </c>
      <c r="AA20" s="4">
        <f t="shared" si="1"/>
        <v>22</v>
      </c>
      <c r="AB20" s="4">
        <f t="shared" si="0"/>
        <v>342979</v>
      </c>
    </row>
    <row r="21" spans="1:29" x14ac:dyDescent="0.3">
      <c r="A21" s="13" t="s">
        <v>38</v>
      </c>
      <c r="B21" s="9">
        <f t="shared" ref="B21:AA21" si="2">B20*B2</f>
        <v>3873900</v>
      </c>
      <c r="C21" s="9">
        <f t="shared" si="2"/>
        <v>194600</v>
      </c>
      <c r="D21" s="9">
        <f t="shared" si="2"/>
        <v>0</v>
      </c>
      <c r="E21" s="9">
        <f t="shared" si="2"/>
        <v>0</v>
      </c>
      <c r="F21" s="9">
        <f t="shared" si="2"/>
        <v>2089900</v>
      </c>
      <c r="G21" s="9">
        <f t="shared" si="2"/>
        <v>80480</v>
      </c>
      <c r="H21" s="9">
        <f t="shared" si="2"/>
        <v>1550160</v>
      </c>
      <c r="I21" s="9">
        <f t="shared" si="2"/>
        <v>54300</v>
      </c>
      <c r="J21" s="9">
        <f t="shared" si="2"/>
        <v>0</v>
      </c>
      <c r="K21" s="9">
        <f t="shared" si="2"/>
        <v>0</v>
      </c>
      <c r="L21" s="9">
        <f t="shared" si="2"/>
        <v>151590</v>
      </c>
      <c r="M21" s="9">
        <f t="shared" si="2"/>
        <v>870</v>
      </c>
      <c r="N21" s="9">
        <f t="shared" si="2"/>
        <v>330460</v>
      </c>
      <c r="O21" s="9">
        <f t="shared" si="2"/>
        <v>8478</v>
      </c>
      <c r="P21" s="9">
        <f t="shared" si="2"/>
        <v>0</v>
      </c>
      <c r="Q21" s="9">
        <f t="shared" si="2"/>
        <v>0</v>
      </c>
      <c r="R21" s="9">
        <f t="shared" si="2"/>
        <v>240570</v>
      </c>
      <c r="S21" s="9">
        <f t="shared" si="2"/>
        <v>6912</v>
      </c>
      <c r="T21" s="9">
        <f t="shared" si="2"/>
        <v>157776</v>
      </c>
      <c r="U21" s="9">
        <f t="shared" si="2"/>
        <v>4758</v>
      </c>
      <c r="V21" s="9">
        <f t="shared" si="2"/>
        <v>50664</v>
      </c>
      <c r="W21" s="9">
        <f t="shared" si="2"/>
        <v>2784</v>
      </c>
      <c r="X21" s="9">
        <f t="shared" si="2"/>
        <v>3564</v>
      </c>
      <c r="Y21" s="9">
        <f t="shared" si="2"/>
        <v>360</v>
      </c>
      <c r="Z21" s="9">
        <f t="shared" si="2"/>
        <v>2646</v>
      </c>
      <c r="AA21" s="9">
        <f t="shared" si="2"/>
        <v>594</v>
      </c>
      <c r="AB21" s="9">
        <f>SUM(B21:AA21)</f>
        <v>8805366</v>
      </c>
      <c r="AC21" s="10">
        <f>SUM(AC4:AC20)</f>
        <v>8805366</v>
      </c>
    </row>
    <row r="24" spans="1:29" x14ac:dyDescent="0.3">
      <c r="A24" s="3" t="s">
        <v>15</v>
      </c>
      <c r="B24" s="4">
        <v>1982</v>
      </c>
      <c r="C24" s="4">
        <v>156</v>
      </c>
      <c r="D24" s="4">
        <v>98</v>
      </c>
      <c r="E24" s="4"/>
      <c r="F24" s="4">
        <v>1382</v>
      </c>
      <c r="G24" s="4">
        <v>71</v>
      </c>
      <c r="H24" s="4">
        <v>261</v>
      </c>
      <c r="I24" s="4">
        <v>20</v>
      </c>
      <c r="J24" s="4">
        <v>73</v>
      </c>
      <c r="K24" s="4"/>
      <c r="L24" s="4">
        <v>44</v>
      </c>
      <c r="M24" s="4"/>
      <c r="N24" s="4">
        <v>255</v>
      </c>
      <c r="O24" s="4">
        <v>21</v>
      </c>
      <c r="P24" s="4">
        <v>68</v>
      </c>
      <c r="Q24" s="4"/>
      <c r="R24" s="4">
        <v>291</v>
      </c>
      <c r="S24" s="4">
        <v>9</v>
      </c>
      <c r="T24" s="4">
        <v>395</v>
      </c>
      <c r="U24" s="4">
        <v>18</v>
      </c>
      <c r="V24" s="4">
        <v>36</v>
      </c>
      <c r="W24" s="4">
        <v>1</v>
      </c>
      <c r="X24" s="4">
        <v>4</v>
      </c>
      <c r="Y24" s="4"/>
      <c r="Z24" s="4">
        <v>3</v>
      </c>
      <c r="AA24" s="4"/>
      <c r="AB24" s="4">
        <f t="shared" ref="AB24:AB26" si="3">SUM(B24:AA24)</f>
        <v>5188</v>
      </c>
      <c r="AC24">
        <f>(B24*B2)+(C24*C2)+(D24*D2)+(E24*E2)+(F24*F2)+(G24*G2)+(H24*H2)+(I24*I2)+(J24*J2)+(K24*K2)+(L24*L2)+(M24*M2)+(N24*N2)+(O24*O2)+(P24*P2)+(Q24*Q2)+(R24*R2)+(S24*S2)+(T24*T2)+(U24*U2)+(V24*V2)+(W24*W2)+(X24*X2)+(Y24*Y2)+(Z24*Z2)+(AA24*AA2)</f>
        <v>146600</v>
      </c>
    </row>
    <row r="25" spans="1:29" x14ac:dyDescent="0.3">
      <c r="A25" s="3" t="s">
        <v>16</v>
      </c>
      <c r="B25" s="4">
        <v>2602</v>
      </c>
      <c r="C25" s="4">
        <v>268</v>
      </c>
      <c r="D25" s="4">
        <v>133</v>
      </c>
      <c r="E25" s="4"/>
      <c r="F25" s="4">
        <v>1695</v>
      </c>
      <c r="G25" s="4">
        <v>105</v>
      </c>
      <c r="H25" s="4">
        <v>380</v>
      </c>
      <c r="I25" s="4">
        <v>39</v>
      </c>
      <c r="J25" s="4">
        <v>107</v>
      </c>
      <c r="K25" s="4"/>
      <c r="L25" s="4">
        <v>41</v>
      </c>
      <c r="M25" s="4"/>
      <c r="N25" s="4">
        <v>201</v>
      </c>
      <c r="O25" s="4">
        <v>14</v>
      </c>
      <c r="P25" s="4">
        <v>44</v>
      </c>
      <c r="Q25" s="4"/>
      <c r="R25" s="4">
        <v>226</v>
      </c>
      <c r="S25" s="4">
        <v>13</v>
      </c>
      <c r="T25" s="4">
        <v>582</v>
      </c>
      <c r="U25" s="4">
        <v>13</v>
      </c>
      <c r="V25" s="4">
        <v>66</v>
      </c>
      <c r="W25" s="4">
        <v>1</v>
      </c>
      <c r="X25" s="4">
        <v>9</v>
      </c>
      <c r="Y25" s="4"/>
      <c r="Z25" s="4">
        <v>2</v>
      </c>
      <c r="AA25" s="4"/>
      <c r="AB25" s="4">
        <f t="shared" si="3"/>
        <v>6541</v>
      </c>
      <c r="AC25">
        <f>(B25*B2)+(C25*C2)+(D25*D2)+(E25*E2)+(F25*F2)+(G25*G2)+(H25*H2)+(I25*I2)+(J25*J2)+(K25*K2)+(L25*L2)+(M25*M2)+(N25*N2)+(O25*O2)+(P25*P2)+(Q25*Q2)+(R25*R2)+(S25*S2)+(T25*T2)+(U25*U2)+(V25*V2)+(W25*W2)+(X25*X2)+(Y25*Y2)+(Z25*Z2)+(AA25*AA2)</f>
        <v>173600</v>
      </c>
    </row>
    <row r="26" spans="1:29" x14ac:dyDescent="0.3">
      <c r="A26" s="3" t="s">
        <v>17</v>
      </c>
      <c r="B26" s="4">
        <v>1128</v>
      </c>
      <c r="C26" s="4">
        <v>159</v>
      </c>
      <c r="D26" s="4">
        <v>48</v>
      </c>
      <c r="E26" s="4"/>
      <c r="F26" s="4">
        <v>864</v>
      </c>
      <c r="G26" s="4">
        <v>59</v>
      </c>
      <c r="H26" s="4">
        <v>241</v>
      </c>
      <c r="I26" s="4">
        <v>21</v>
      </c>
      <c r="J26" s="4">
        <v>42</v>
      </c>
      <c r="K26" s="4"/>
      <c r="L26" s="4">
        <v>43</v>
      </c>
      <c r="M26" s="4">
        <v>1</v>
      </c>
      <c r="N26" s="4">
        <v>409</v>
      </c>
      <c r="O26" s="4">
        <v>46</v>
      </c>
      <c r="P26" s="4">
        <v>77</v>
      </c>
      <c r="Q26" s="4"/>
      <c r="R26" s="4">
        <v>381</v>
      </c>
      <c r="S26" s="4">
        <v>27</v>
      </c>
      <c r="T26" s="4">
        <v>317</v>
      </c>
      <c r="U26" s="4">
        <v>6</v>
      </c>
      <c r="V26" s="4">
        <v>32</v>
      </c>
      <c r="W26" s="4">
        <v>4</v>
      </c>
      <c r="X26" s="4">
        <v>5</v>
      </c>
      <c r="Y26" s="4">
        <v>1</v>
      </c>
      <c r="Z26" s="4">
        <v>3</v>
      </c>
      <c r="AA26" s="4"/>
      <c r="AB26" s="4">
        <f t="shared" si="3"/>
        <v>3914</v>
      </c>
      <c r="AC26">
        <f>(B26*B2)+(C26*C2)+(D26*D2)+(E26*E2)+(F26*F2)+(G26*G2)+(H26*H2)+(I26*I2)+(J26*J2)+(K26*K2)+(L26*L2)+(M26*M2)+(N26*N2)+(O26*O2)+(P26*P2)+(Q26*Q2)+(R26*R2)+(S26*S2)+(T26*T2)+(U26*U2)+(V26*V2)+(W26*W2)+(X26*X2)+(Y26*Y2)+(Z26*Z2)+(AA26*AA2)</f>
        <v>128852</v>
      </c>
    </row>
    <row r="28" spans="1:29" x14ac:dyDescent="0.3">
      <c r="A28" s="13" t="s">
        <v>39</v>
      </c>
      <c r="B28" s="4">
        <f>SUM(B24:B27)</f>
        <v>5712</v>
      </c>
      <c r="C28" s="4">
        <f t="shared" ref="C28:AB28" si="4">SUM(C24:C27)</f>
        <v>583</v>
      </c>
      <c r="D28" s="4">
        <f t="shared" si="4"/>
        <v>279</v>
      </c>
      <c r="E28" s="4">
        <f t="shared" si="4"/>
        <v>0</v>
      </c>
      <c r="F28" s="4">
        <f t="shared" si="4"/>
        <v>3941</v>
      </c>
      <c r="G28" s="4">
        <f t="shared" si="4"/>
        <v>235</v>
      </c>
      <c r="H28" s="4">
        <f t="shared" si="4"/>
        <v>882</v>
      </c>
      <c r="I28" s="4">
        <f t="shared" si="4"/>
        <v>80</v>
      </c>
      <c r="J28" s="4">
        <f t="shared" si="4"/>
        <v>222</v>
      </c>
      <c r="K28" s="4">
        <f t="shared" si="4"/>
        <v>0</v>
      </c>
      <c r="L28" s="4">
        <f t="shared" si="4"/>
        <v>128</v>
      </c>
      <c r="M28" s="4">
        <f t="shared" si="4"/>
        <v>1</v>
      </c>
      <c r="N28" s="4">
        <f t="shared" si="4"/>
        <v>865</v>
      </c>
      <c r="O28" s="4">
        <f t="shared" si="4"/>
        <v>81</v>
      </c>
      <c r="P28" s="4">
        <f t="shared" si="4"/>
        <v>189</v>
      </c>
      <c r="Q28" s="4">
        <f t="shared" si="4"/>
        <v>0</v>
      </c>
      <c r="R28" s="4">
        <f t="shared" si="4"/>
        <v>898</v>
      </c>
      <c r="S28" s="4">
        <f t="shared" si="4"/>
        <v>49</v>
      </c>
      <c r="T28" s="4">
        <f t="shared" si="4"/>
        <v>1294</v>
      </c>
      <c r="U28" s="4">
        <f t="shared" si="4"/>
        <v>37</v>
      </c>
      <c r="V28" s="4">
        <f t="shared" si="4"/>
        <v>134</v>
      </c>
      <c r="W28" s="4">
        <f t="shared" si="4"/>
        <v>6</v>
      </c>
      <c r="X28" s="4">
        <f t="shared" si="4"/>
        <v>18</v>
      </c>
      <c r="Y28" s="4">
        <f t="shared" si="4"/>
        <v>1</v>
      </c>
      <c r="Z28" s="4">
        <f t="shared" si="4"/>
        <v>8</v>
      </c>
      <c r="AA28" s="4">
        <f t="shared" si="4"/>
        <v>0</v>
      </c>
      <c r="AB28" s="4">
        <f t="shared" si="4"/>
        <v>15643</v>
      </c>
    </row>
    <row r="29" spans="1:29" x14ac:dyDescent="0.3">
      <c r="A29" s="13" t="s">
        <v>40</v>
      </c>
      <c r="B29" s="9">
        <f>B28*B2</f>
        <v>171360</v>
      </c>
      <c r="C29" s="9">
        <f t="shared" ref="C29:AA29" si="5">C28*C2</f>
        <v>11660</v>
      </c>
      <c r="D29" s="9">
        <f t="shared" si="5"/>
        <v>0</v>
      </c>
      <c r="E29" s="9">
        <f t="shared" si="5"/>
        <v>0</v>
      </c>
      <c r="F29" s="9">
        <f t="shared" si="5"/>
        <v>78820</v>
      </c>
      <c r="G29" s="9">
        <f t="shared" si="5"/>
        <v>4700</v>
      </c>
      <c r="H29" s="9">
        <f t="shared" si="5"/>
        <v>39690</v>
      </c>
      <c r="I29" s="9">
        <f t="shared" si="5"/>
        <v>2400</v>
      </c>
      <c r="J29" s="9">
        <f t="shared" si="5"/>
        <v>0</v>
      </c>
      <c r="K29" s="9">
        <f t="shared" si="5"/>
        <v>0</v>
      </c>
      <c r="L29" s="9">
        <f t="shared" si="5"/>
        <v>3840</v>
      </c>
      <c r="M29" s="9">
        <f t="shared" si="5"/>
        <v>30</v>
      </c>
      <c r="N29" s="9">
        <f t="shared" si="5"/>
        <v>70930</v>
      </c>
      <c r="O29" s="9">
        <f t="shared" si="5"/>
        <v>4374</v>
      </c>
      <c r="P29" s="9">
        <f t="shared" si="5"/>
        <v>0</v>
      </c>
      <c r="Q29" s="9">
        <f t="shared" si="5"/>
        <v>0</v>
      </c>
      <c r="R29" s="9">
        <f t="shared" si="5"/>
        <v>48492</v>
      </c>
      <c r="S29" s="9">
        <f t="shared" si="5"/>
        <v>2646</v>
      </c>
      <c r="T29" s="9">
        <f t="shared" si="5"/>
        <v>7764</v>
      </c>
      <c r="U29" s="9">
        <f t="shared" si="5"/>
        <v>222</v>
      </c>
      <c r="V29" s="9">
        <f t="shared" si="5"/>
        <v>1608</v>
      </c>
      <c r="W29" s="9">
        <f t="shared" si="5"/>
        <v>72</v>
      </c>
      <c r="X29" s="9">
        <f t="shared" si="5"/>
        <v>216</v>
      </c>
      <c r="Y29" s="9">
        <f t="shared" si="5"/>
        <v>12</v>
      </c>
      <c r="Z29" s="9">
        <f t="shared" si="5"/>
        <v>216</v>
      </c>
      <c r="AA29" s="9">
        <f t="shared" si="5"/>
        <v>0</v>
      </c>
      <c r="AB29" s="9">
        <f>SUM(B29:AA29)</f>
        <v>449052</v>
      </c>
      <c r="AC29" s="10">
        <f>SUM(AC24:AC28)</f>
        <v>449052</v>
      </c>
    </row>
    <row r="31" spans="1:29" x14ac:dyDescent="0.3">
      <c r="A31" s="13" t="s">
        <v>41</v>
      </c>
      <c r="B31" s="4">
        <f>B20+B28</f>
        <v>134842</v>
      </c>
      <c r="C31" s="4">
        <f t="shared" ref="C31:AB32" si="6">C20+C28</f>
        <v>10313</v>
      </c>
      <c r="D31" s="4">
        <f t="shared" si="6"/>
        <v>6305</v>
      </c>
      <c r="E31" s="4">
        <f t="shared" si="6"/>
        <v>0</v>
      </c>
      <c r="F31" s="4">
        <f t="shared" si="6"/>
        <v>108436</v>
      </c>
      <c r="G31" s="4">
        <f t="shared" si="6"/>
        <v>4259</v>
      </c>
      <c r="H31" s="4">
        <f t="shared" si="6"/>
        <v>35330</v>
      </c>
      <c r="I31" s="4">
        <f t="shared" si="6"/>
        <v>1890</v>
      </c>
      <c r="J31" s="4">
        <f t="shared" si="6"/>
        <v>5943</v>
      </c>
      <c r="K31" s="4">
        <f t="shared" si="6"/>
        <v>0</v>
      </c>
      <c r="L31" s="4">
        <f t="shared" si="6"/>
        <v>5181</v>
      </c>
      <c r="M31" s="4">
        <f t="shared" si="6"/>
        <v>30</v>
      </c>
      <c r="N31" s="4">
        <f t="shared" si="6"/>
        <v>4895</v>
      </c>
      <c r="O31" s="4">
        <f t="shared" si="6"/>
        <v>238</v>
      </c>
      <c r="P31" s="4">
        <f t="shared" si="6"/>
        <v>1942</v>
      </c>
      <c r="Q31" s="4">
        <f t="shared" si="6"/>
        <v>0</v>
      </c>
      <c r="R31" s="4">
        <f t="shared" si="6"/>
        <v>5353</v>
      </c>
      <c r="S31" s="4">
        <f t="shared" si="6"/>
        <v>177</v>
      </c>
      <c r="T31" s="4">
        <f t="shared" si="6"/>
        <v>27590</v>
      </c>
      <c r="U31" s="4">
        <f t="shared" si="6"/>
        <v>830</v>
      </c>
      <c r="V31" s="4">
        <f t="shared" si="6"/>
        <v>4356</v>
      </c>
      <c r="W31" s="4">
        <f t="shared" si="6"/>
        <v>238</v>
      </c>
      <c r="X31" s="4">
        <f t="shared" si="6"/>
        <v>315</v>
      </c>
      <c r="Y31" s="4">
        <f t="shared" si="6"/>
        <v>31</v>
      </c>
      <c r="Z31" s="4">
        <f t="shared" si="6"/>
        <v>106</v>
      </c>
      <c r="AA31" s="4">
        <f t="shared" si="6"/>
        <v>22</v>
      </c>
      <c r="AB31" s="4">
        <f t="shared" si="6"/>
        <v>358622</v>
      </c>
    </row>
    <row r="32" spans="1:29" x14ac:dyDescent="0.3">
      <c r="A32" s="13" t="s">
        <v>42</v>
      </c>
      <c r="B32" s="9">
        <f>B21+B29</f>
        <v>4045260</v>
      </c>
      <c r="C32" s="9">
        <f t="shared" si="6"/>
        <v>206260</v>
      </c>
      <c r="D32" s="9">
        <f t="shared" si="6"/>
        <v>0</v>
      </c>
      <c r="E32" s="9">
        <f t="shared" si="6"/>
        <v>0</v>
      </c>
      <c r="F32" s="9">
        <f t="shared" si="6"/>
        <v>2168720</v>
      </c>
      <c r="G32" s="9">
        <f t="shared" si="6"/>
        <v>85180</v>
      </c>
      <c r="H32" s="9">
        <f t="shared" si="6"/>
        <v>1589850</v>
      </c>
      <c r="I32" s="9">
        <f t="shared" si="6"/>
        <v>56700</v>
      </c>
      <c r="J32" s="9">
        <f t="shared" si="6"/>
        <v>0</v>
      </c>
      <c r="K32" s="9">
        <f t="shared" si="6"/>
        <v>0</v>
      </c>
      <c r="L32" s="9">
        <f t="shared" si="6"/>
        <v>155430</v>
      </c>
      <c r="M32" s="9">
        <f t="shared" si="6"/>
        <v>900</v>
      </c>
      <c r="N32" s="9">
        <f t="shared" si="6"/>
        <v>401390</v>
      </c>
      <c r="O32" s="9">
        <f t="shared" si="6"/>
        <v>12852</v>
      </c>
      <c r="P32" s="9">
        <f t="shared" si="6"/>
        <v>0</v>
      </c>
      <c r="Q32" s="9">
        <f t="shared" si="6"/>
        <v>0</v>
      </c>
      <c r="R32" s="9">
        <f t="shared" si="6"/>
        <v>289062</v>
      </c>
      <c r="S32" s="9">
        <f t="shared" si="6"/>
        <v>9558</v>
      </c>
      <c r="T32" s="9">
        <f t="shared" si="6"/>
        <v>165540</v>
      </c>
      <c r="U32" s="9">
        <f t="shared" si="6"/>
        <v>4980</v>
      </c>
      <c r="V32" s="9">
        <f t="shared" si="6"/>
        <v>52272</v>
      </c>
      <c r="W32" s="9">
        <f t="shared" si="6"/>
        <v>2856</v>
      </c>
      <c r="X32" s="9">
        <f t="shared" si="6"/>
        <v>3780</v>
      </c>
      <c r="Y32" s="9">
        <f t="shared" si="6"/>
        <v>372</v>
      </c>
      <c r="Z32" s="9">
        <f t="shared" si="6"/>
        <v>2862</v>
      </c>
      <c r="AA32" s="9">
        <f t="shared" si="6"/>
        <v>594</v>
      </c>
      <c r="AB32" s="9">
        <f t="shared" si="6"/>
        <v>9254418</v>
      </c>
      <c r="AC32" s="10">
        <f>AC21+AC29</f>
        <v>9254418</v>
      </c>
    </row>
  </sheetData>
  <mergeCells count="5">
    <mergeCell ref="B1:G1"/>
    <mergeCell ref="H1:M1"/>
    <mergeCell ref="N1:S1"/>
    <mergeCell ref="T1:W1"/>
    <mergeCell ref="X1:AA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workbookViewId="0">
      <selection activeCell="A4" sqref="A4"/>
    </sheetView>
  </sheetViews>
  <sheetFormatPr defaultRowHeight="15.05" x14ac:dyDescent="0.3"/>
  <cols>
    <col min="1" max="1" width="35.5" bestFit="1" customWidth="1"/>
    <col min="2" max="2" width="10.9140625" bestFit="1" customWidth="1"/>
    <col min="6" max="6" width="9.9140625" bestFit="1" customWidth="1"/>
    <col min="7" max="7" width="8.9140625" customWidth="1"/>
    <col min="8" max="8" width="9.9140625" bestFit="1" customWidth="1"/>
    <col min="20" max="20" width="9.9140625" bestFit="1" customWidth="1"/>
    <col min="22" max="22" width="9.9140625" bestFit="1" customWidth="1"/>
    <col min="28" max="28" width="10.9140625" bestFit="1" customWidth="1"/>
    <col min="29" max="29" width="11" bestFit="1" customWidth="1"/>
  </cols>
  <sheetData>
    <row r="1" spans="1:29" x14ac:dyDescent="0.3">
      <c r="A1" s="4"/>
      <c r="B1" s="27" t="s">
        <v>18</v>
      </c>
      <c r="C1" s="27"/>
      <c r="D1" s="27"/>
      <c r="E1" s="27"/>
      <c r="F1" s="27"/>
      <c r="G1" s="27"/>
      <c r="H1" s="28" t="s">
        <v>19</v>
      </c>
      <c r="I1" s="28"/>
      <c r="J1" s="28"/>
      <c r="K1" s="28"/>
      <c r="L1" s="28"/>
      <c r="M1" s="28"/>
      <c r="N1" s="29" t="s">
        <v>22</v>
      </c>
      <c r="O1" s="29"/>
      <c r="P1" s="29"/>
      <c r="Q1" s="29"/>
      <c r="R1" s="29"/>
      <c r="S1" s="29"/>
      <c r="T1" s="30" t="s">
        <v>21</v>
      </c>
      <c r="U1" s="30"/>
      <c r="V1" s="30"/>
      <c r="W1" s="30"/>
      <c r="X1" s="31" t="s">
        <v>20</v>
      </c>
      <c r="Y1" s="31"/>
      <c r="Z1" s="31"/>
      <c r="AA1" s="31"/>
      <c r="AB1" s="4"/>
    </row>
    <row r="2" spans="1:29" s="7" customFormat="1" x14ac:dyDescent="0.3">
      <c r="A2" s="6"/>
      <c r="B2" s="8">
        <v>30</v>
      </c>
      <c r="C2" s="8">
        <v>20</v>
      </c>
      <c r="D2" s="8">
        <v>0</v>
      </c>
      <c r="E2" s="8">
        <v>0</v>
      </c>
      <c r="F2" s="8">
        <v>20</v>
      </c>
      <c r="G2" s="8">
        <v>20</v>
      </c>
      <c r="H2" s="8">
        <v>45</v>
      </c>
      <c r="I2" s="8">
        <v>30</v>
      </c>
      <c r="J2" s="8">
        <v>0</v>
      </c>
      <c r="K2" s="8">
        <v>0</v>
      </c>
      <c r="L2" s="8">
        <v>30</v>
      </c>
      <c r="M2" s="8">
        <v>30</v>
      </c>
      <c r="N2" s="8">
        <v>82</v>
      </c>
      <c r="O2" s="8">
        <v>54</v>
      </c>
      <c r="P2" s="8">
        <v>0</v>
      </c>
      <c r="Q2" s="8">
        <v>0</v>
      </c>
      <c r="R2" s="8">
        <v>54</v>
      </c>
      <c r="S2" s="8">
        <v>54</v>
      </c>
      <c r="T2" s="8">
        <v>6</v>
      </c>
      <c r="U2" s="8">
        <v>6</v>
      </c>
      <c r="V2" s="8">
        <v>12</v>
      </c>
      <c r="W2" s="8">
        <v>12</v>
      </c>
      <c r="X2" s="8">
        <v>12</v>
      </c>
      <c r="Y2" s="8">
        <v>12</v>
      </c>
      <c r="Z2" s="8">
        <v>27</v>
      </c>
      <c r="AA2" s="8">
        <v>27</v>
      </c>
      <c r="AB2" s="6"/>
    </row>
    <row r="3" spans="1:29" ht="90.3" x14ac:dyDescent="0.3">
      <c r="A3" s="12" t="s">
        <v>90</v>
      </c>
      <c r="B3" s="5" t="s">
        <v>43</v>
      </c>
      <c r="C3" s="5" t="s">
        <v>44</v>
      </c>
      <c r="D3" s="5" t="s">
        <v>45</v>
      </c>
      <c r="E3" s="5" t="s">
        <v>46</v>
      </c>
      <c r="F3" s="5" t="s">
        <v>47</v>
      </c>
      <c r="G3" s="5" t="s">
        <v>48</v>
      </c>
      <c r="H3" s="5" t="s">
        <v>49</v>
      </c>
      <c r="I3" s="5" t="s">
        <v>50</v>
      </c>
      <c r="J3" s="5" t="s">
        <v>51</v>
      </c>
      <c r="K3" s="5" t="s">
        <v>52</v>
      </c>
      <c r="L3" s="5" t="s">
        <v>53</v>
      </c>
      <c r="M3" s="5" t="s">
        <v>54</v>
      </c>
      <c r="N3" s="5" t="s">
        <v>55</v>
      </c>
      <c r="O3" s="5" t="s">
        <v>56</v>
      </c>
      <c r="P3" s="5" t="s">
        <v>57</v>
      </c>
      <c r="Q3" s="5" t="s">
        <v>58</v>
      </c>
      <c r="R3" s="5" t="s">
        <v>59</v>
      </c>
      <c r="S3" s="5" t="s">
        <v>60</v>
      </c>
      <c r="T3" s="5" t="s">
        <v>61</v>
      </c>
      <c r="U3" s="5" t="s">
        <v>62</v>
      </c>
      <c r="V3" s="5" t="s">
        <v>63</v>
      </c>
      <c r="W3" s="5" t="s">
        <v>64</v>
      </c>
      <c r="X3" s="5" t="s">
        <v>65</v>
      </c>
      <c r="Y3" s="5" t="s">
        <v>66</v>
      </c>
      <c r="Z3" s="5" t="s">
        <v>67</v>
      </c>
      <c r="AA3" s="5" t="s">
        <v>68</v>
      </c>
      <c r="AB3" s="4" t="s">
        <v>23</v>
      </c>
      <c r="AC3" s="11" t="s">
        <v>24</v>
      </c>
    </row>
    <row r="4" spans="1:29" x14ac:dyDescent="0.3">
      <c r="A4" s="1" t="s">
        <v>6</v>
      </c>
      <c r="B4" s="4">
        <v>2770</v>
      </c>
      <c r="C4" s="4">
        <v>221</v>
      </c>
      <c r="D4" s="4">
        <v>91</v>
      </c>
      <c r="E4" s="4"/>
      <c r="F4" s="4">
        <v>2616</v>
      </c>
      <c r="G4" s="4">
        <v>155</v>
      </c>
      <c r="H4" s="4">
        <v>418</v>
      </c>
      <c r="I4" s="4">
        <v>27</v>
      </c>
      <c r="J4" s="4">
        <v>95</v>
      </c>
      <c r="K4" s="4"/>
      <c r="L4" s="4">
        <v>111</v>
      </c>
      <c r="M4" s="4"/>
      <c r="N4" s="4">
        <v>352</v>
      </c>
      <c r="O4" s="4">
        <v>10</v>
      </c>
      <c r="P4" s="4">
        <v>58</v>
      </c>
      <c r="Q4" s="4"/>
      <c r="R4" s="4">
        <v>491</v>
      </c>
      <c r="S4" s="4">
        <v>16</v>
      </c>
      <c r="T4" s="4">
        <v>202</v>
      </c>
      <c r="U4" s="4">
        <v>2</v>
      </c>
      <c r="V4" s="4">
        <v>34</v>
      </c>
      <c r="W4" s="4">
        <v>1</v>
      </c>
      <c r="X4" s="4">
        <v>2</v>
      </c>
      <c r="Y4" s="4">
        <v>1</v>
      </c>
      <c r="Z4" s="4">
        <v>1</v>
      </c>
      <c r="AA4" s="4"/>
      <c r="AB4" s="4">
        <f>SUM(B4:AA4)</f>
        <v>7674</v>
      </c>
      <c r="AC4">
        <f>(B4*B2)+(C4*C2)+(D4*D2)+(E4*E2)+(F4*F2)+(G4*G2)+(H4*H2)+(I4*I2)+(J4*J2)+(K4*K2)+(L4*L2)+(M4*M2)+(N4*N2)+(O4*O2)+(P4*P2)+(Q4*Q2)+(R4*R2)+(S4*S2)+(T4*T2)+(U4*U2)+(V4*V2)+(W4*W2)+(X4*X2)+(Y4*Y2)+(Z4*Z2)+(AA4*AA2)</f>
        <v>224379</v>
      </c>
    </row>
    <row r="5" spans="1:29" x14ac:dyDescent="0.3">
      <c r="A5" s="2" t="s">
        <v>12</v>
      </c>
      <c r="B5" s="4">
        <v>1405</v>
      </c>
      <c r="C5" s="4">
        <v>111</v>
      </c>
      <c r="D5" s="4">
        <v>41</v>
      </c>
      <c r="E5" s="4"/>
      <c r="F5" s="4">
        <v>1536</v>
      </c>
      <c r="G5" s="4">
        <v>75</v>
      </c>
      <c r="H5" s="4">
        <v>333</v>
      </c>
      <c r="I5" s="4">
        <v>28</v>
      </c>
      <c r="J5" s="4">
        <v>37</v>
      </c>
      <c r="K5" s="4"/>
      <c r="L5" s="4">
        <v>97</v>
      </c>
      <c r="M5" s="4"/>
      <c r="N5" s="4">
        <v>215</v>
      </c>
      <c r="O5" s="4">
        <v>11</v>
      </c>
      <c r="P5" s="4">
        <v>30</v>
      </c>
      <c r="Q5" s="4"/>
      <c r="R5" s="4">
        <v>263</v>
      </c>
      <c r="S5" s="4">
        <v>9</v>
      </c>
      <c r="T5" s="4">
        <v>169</v>
      </c>
      <c r="U5" s="4">
        <v>6</v>
      </c>
      <c r="V5" s="4">
        <v>39</v>
      </c>
      <c r="W5" s="4">
        <v>2</v>
      </c>
      <c r="X5" s="4">
        <v>8</v>
      </c>
      <c r="Y5" s="4">
        <v>1</v>
      </c>
      <c r="Z5" s="4">
        <v>1</v>
      </c>
      <c r="AA5" s="4">
        <v>2</v>
      </c>
      <c r="AB5" s="4">
        <f t="shared" ref="AB5:AB20" si="0">SUM(B5:AA5)</f>
        <v>4419</v>
      </c>
      <c r="AC5">
        <f>(B5*B2)+(C5*C2)+(D5*D2)+(E5*E2)+(F5*F2)+(G5*G2)+(H5*H2)+(I5*I2)+(J5*J2)+(K5*K2)+(L5*L2)+(M5*M2)+(N5*N2)+(O5*O2)+(P5*P2)+(Q5*Q2)+(R5*R2)+(S5*S2)+(T5*T2)+(U5*U2)+(V5*V2)+(W5*W2)+(X5*X2)+(Y5*Y2)+(Z5*Z2)+(AA5*AA2)</f>
        <v>129968</v>
      </c>
    </row>
    <row r="6" spans="1:29" x14ac:dyDescent="0.3">
      <c r="A6" s="1" t="s">
        <v>1</v>
      </c>
      <c r="B6" s="4">
        <v>7948</v>
      </c>
      <c r="C6" s="4">
        <v>481</v>
      </c>
      <c r="D6" s="4">
        <v>329</v>
      </c>
      <c r="E6" s="4"/>
      <c r="F6" s="4">
        <v>9133</v>
      </c>
      <c r="G6" s="4">
        <v>311</v>
      </c>
      <c r="H6" s="4">
        <v>2465</v>
      </c>
      <c r="I6" s="4">
        <v>104</v>
      </c>
      <c r="J6" s="4">
        <v>408</v>
      </c>
      <c r="K6" s="4"/>
      <c r="L6" s="4">
        <v>619</v>
      </c>
      <c r="M6" s="4">
        <v>4</v>
      </c>
      <c r="N6" s="4">
        <v>56</v>
      </c>
      <c r="O6" s="4">
        <v>2</v>
      </c>
      <c r="P6" s="4">
        <v>81</v>
      </c>
      <c r="Q6" s="4"/>
      <c r="R6" s="4">
        <v>81</v>
      </c>
      <c r="S6" s="4">
        <v>2</v>
      </c>
      <c r="T6" s="4">
        <v>932</v>
      </c>
      <c r="U6" s="4">
        <v>23</v>
      </c>
      <c r="V6" s="4">
        <v>113</v>
      </c>
      <c r="W6" s="4">
        <v>5</v>
      </c>
      <c r="X6" s="4">
        <v>8</v>
      </c>
      <c r="Y6" s="4"/>
      <c r="Z6" s="4">
        <v>1</v>
      </c>
      <c r="AA6" s="4">
        <v>3</v>
      </c>
      <c r="AB6" s="4">
        <f t="shared" si="0"/>
        <v>23109</v>
      </c>
      <c r="AC6">
        <f>(B6*B2)+(C6*C2)+(D6*D2)+(E6*E2)+(F6*F2)+(G6*G2)+(H6*H2)+(I6*I2)+(J6*J2)+(K6*K2)+(L6*L2)+(M6*M2)+(N6*N2)+(O6*O2)+(P6*P2)+(Q6*Q2)+(R6*R2)+(S6*S2)+(T6*T2)+(U6*U2)+(V6*V2)+(W6*W2)+(X6*X2)+(Y6*Y2)+(Z6*Z2)+(AA6*AA2)</f>
        <v>586207</v>
      </c>
    </row>
    <row r="7" spans="1:29" x14ac:dyDescent="0.3">
      <c r="A7" s="1" t="s">
        <v>2</v>
      </c>
      <c r="B7" s="4">
        <v>5701</v>
      </c>
      <c r="C7" s="4">
        <v>543</v>
      </c>
      <c r="D7" s="4">
        <v>234</v>
      </c>
      <c r="E7" s="4"/>
      <c r="F7" s="4">
        <v>6456</v>
      </c>
      <c r="G7" s="4">
        <v>385</v>
      </c>
      <c r="H7" s="4">
        <v>940</v>
      </c>
      <c r="I7" s="4">
        <v>56</v>
      </c>
      <c r="J7" s="4">
        <v>173</v>
      </c>
      <c r="K7" s="4"/>
      <c r="L7" s="4">
        <v>202</v>
      </c>
      <c r="M7" s="4">
        <v>2</v>
      </c>
      <c r="N7" s="4">
        <v>46</v>
      </c>
      <c r="O7" s="4"/>
      <c r="P7" s="4">
        <v>58</v>
      </c>
      <c r="Q7" s="4"/>
      <c r="R7" s="4">
        <v>69</v>
      </c>
      <c r="S7" s="4">
        <v>2</v>
      </c>
      <c r="T7" s="4">
        <v>456</v>
      </c>
      <c r="U7" s="4">
        <v>10</v>
      </c>
      <c r="V7" s="4">
        <v>63</v>
      </c>
      <c r="W7" s="4">
        <v>3</v>
      </c>
      <c r="X7" s="4">
        <v>4</v>
      </c>
      <c r="Y7" s="4"/>
      <c r="Z7" s="4">
        <v>3</v>
      </c>
      <c r="AA7" s="4">
        <v>1</v>
      </c>
      <c r="AB7" s="4">
        <f t="shared" si="0"/>
        <v>15407</v>
      </c>
      <c r="AC7">
        <f>(B7*B2)+(C7*C2)+(D7*D2)+(E7*E2)+(F7*F2)+(G7*G2)+(H7*H2)+(I7*I2)+(J7*J2)+(K7*K2)+(L7*L2)+(M7*M2)+(N7*N2)+(O7*O2)+(P7*P2)+(Q7*Q2)+(R7*R2)+(S7*S2)+(T7*T2)+(U7*U2)+(V7*V2)+(W7*W2)+(X7*X2)+(Y7*Y2)+(Z7*Z2)+(AA7*AA2)</f>
        <v>380160</v>
      </c>
    </row>
    <row r="8" spans="1:29" x14ac:dyDescent="0.3">
      <c r="A8" s="1" t="s">
        <v>7</v>
      </c>
      <c r="B8" s="4">
        <v>6691</v>
      </c>
      <c r="C8" s="4">
        <v>690</v>
      </c>
      <c r="D8" s="4">
        <v>243</v>
      </c>
      <c r="E8" s="4"/>
      <c r="F8" s="4">
        <v>6850</v>
      </c>
      <c r="G8" s="4">
        <v>488</v>
      </c>
      <c r="H8" s="4">
        <v>934</v>
      </c>
      <c r="I8" s="4">
        <v>88</v>
      </c>
      <c r="J8" s="4">
        <v>256</v>
      </c>
      <c r="K8" s="4"/>
      <c r="L8" s="4">
        <v>170</v>
      </c>
      <c r="M8" s="4"/>
      <c r="N8" s="4">
        <v>189</v>
      </c>
      <c r="O8" s="4">
        <v>8</v>
      </c>
      <c r="P8" s="4">
        <v>88</v>
      </c>
      <c r="Q8" s="4"/>
      <c r="R8" s="4">
        <v>320</v>
      </c>
      <c r="S8" s="4">
        <v>12</v>
      </c>
      <c r="T8" s="4">
        <v>610</v>
      </c>
      <c r="U8" s="4">
        <v>8</v>
      </c>
      <c r="V8" s="4">
        <v>95</v>
      </c>
      <c r="W8" s="4">
        <v>1</v>
      </c>
      <c r="X8" s="4">
        <v>1</v>
      </c>
      <c r="Y8" s="4"/>
      <c r="Z8" s="4"/>
      <c r="AA8" s="4"/>
      <c r="AB8" s="4">
        <f t="shared" si="0"/>
        <v>17742</v>
      </c>
      <c r="AC8">
        <f>(B8*B2)+(C8*C2)+(D8*D2)+(E8*E2)+(F8*F2)+(G8*G2)+(H8*H2)+(I8*I2)+(J8*J2)+(K8*K2)+(L8*L2)+(M8*M2)+(N8*N2)+(O8*O2)+(P8*P2)+(Q8*Q2)+(R8*R2)+(S8*S2)+(T8*T2)+(U8*U2)+(V8*V2)+(W8*W2)+(X8*X2)+(Y8*Y2)+(Z8*Z2)+(AA8*AA2)</f>
        <v>449790</v>
      </c>
    </row>
    <row r="9" spans="1:29" x14ac:dyDescent="0.3">
      <c r="A9" s="1" t="s">
        <v>9</v>
      </c>
      <c r="B9" s="4">
        <v>4338</v>
      </c>
      <c r="C9" s="4">
        <v>258</v>
      </c>
      <c r="D9" s="4">
        <v>115</v>
      </c>
      <c r="E9" s="4"/>
      <c r="F9" s="4">
        <v>4301</v>
      </c>
      <c r="G9" s="4">
        <v>141</v>
      </c>
      <c r="H9" s="4">
        <v>1356</v>
      </c>
      <c r="I9" s="4">
        <v>94</v>
      </c>
      <c r="J9" s="4">
        <v>144</v>
      </c>
      <c r="K9" s="4"/>
      <c r="L9" s="4">
        <v>313</v>
      </c>
      <c r="M9" s="4">
        <v>3</v>
      </c>
      <c r="N9" s="4">
        <v>109</v>
      </c>
      <c r="O9" s="4">
        <v>3</v>
      </c>
      <c r="P9" s="4">
        <v>52</v>
      </c>
      <c r="Q9" s="4"/>
      <c r="R9" s="4">
        <v>83</v>
      </c>
      <c r="S9" s="4"/>
      <c r="T9" s="4">
        <v>729</v>
      </c>
      <c r="U9" s="4">
        <v>9</v>
      </c>
      <c r="V9" s="4">
        <v>86</v>
      </c>
      <c r="W9" s="4">
        <v>5</v>
      </c>
      <c r="X9" s="4">
        <v>15</v>
      </c>
      <c r="Y9" s="4">
        <v>2</v>
      </c>
      <c r="Z9" s="4">
        <v>5</v>
      </c>
      <c r="AA9" s="4">
        <v>2</v>
      </c>
      <c r="AB9" s="4">
        <f t="shared" si="0"/>
        <v>12163</v>
      </c>
      <c r="AC9">
        <f>(B9*B2)+(C9*C2)+(D9*D2)+(E9*E2)+(F9*F2)+(G9*G2)+(H9*H2)+(I9*I2)+(J9*J2)+(K9*K2)+(L9*L2)+(M9*M2)+(N9*N2)+(O9*O2)+(P9*P2)+(Q9*Q2)+(R9*R2)+(S9*S2)+(T9*T2)+(U9*U2)+(V9*V2)+(W9*W2)+(X9*X2)+(Y9*Y2)+(Z9*Z2)+(AA9*AA2)</f>
        <v>316955</v>
      </c>
    </row>
    <row r="10" spans="1:29" x14ac:dyDescent="0.3">
      <c r="A10" s="2" t="s">
        <v>8</v>
      </c>
      <c r="B10" s="4">
        <v>5644</v>
      </c>
      <c r="C10" s="4">
        <v>402</v>
      </c>
      <c r="D10" s="4">
        <v>243</v>
      </c>
      <c r="E10" s="4"/>
      <c r="F10" s="4">
        <v>6261</v>
      </c>
      <c r="G10" s="4">
        <v>210</v>
      </c>
      <c r="H10" s="4">
        <v>2148</v>
      </c>
      <c r="I10" s="4">
        <v>131</v>
      </c>
      <c r="J10" s="4">
        <v>282</v>
      </c>
      <c r="K10" s="4"/>
      <c r="L10" s="4">
        <v>541</v>
      </c>
      <c r="M10" s="4"/>
      <c r="N10" s="4">
        <v>108</v>
      </c>
      <c r="O10" s="4">
        <v>4</v>
      </c>
      <c r="P10" s="4">
        <v>72</v>
      </c>
      <c r="Q10" s="4"/>
      <c r="R10" s="4">
        <v>111</v>
      </c>
      <c r="S10" s="4">
        <v>3</v>
      </c>
      <c r="T10" s="4">
        <v>837</v>
      </c>
      <c r="U10" s="4">
        <v>22</v>
      </c>
      <c r="V10" s="4">
        <v>142</v>
      </c>
      <c r="W10" s="4">
        <v>4</v>
      </c>
      <c r="X10" s="4">
        <v>11</v>
      </c>
      <c r="Y10" s="4"/>
      <c r="Z10" s="4">
        <v>3</v>
      </c>
      <c r="AA10" s="4">
        <v>1</v>
      </c>
      <c r="AB10" s="4">
        <f t="shared" si="0"/>
        <v>17180</v>
      </c>
      <c r="AC10">
        <f>(B10*B2)+(C10*C2)+(D10*D2)+(E10*E2)+(F10*F2)+(G10*G2)+(H10*H2)+(I10*I2)+(J10*J2)+(K10*K2)+(L10*L2)+(M10*M2)+(N10*N2)+(O10*O2)+(P10*P2)+(Q10*Q2)+(R10*R2)+(S10*S2)+(T10*T2)+(U10*U2)+(V10*V2)+(W10*W2)+(X10*X2)+(Y10*Y2)+(Z10*Z2)+(AA10*AA2)</f>
        <v>445974</v>
      </c>
    </row>
    <row r="11" spans="1:29" x14ac:dyDescent="0.3">
      <c r="A11" s="1" t="s">
        <v>0</v>
      </c>
      <c r="B11" s="4">
        <v>4198</v>
      </c>
      <c r="C11" s="4">
        <v>315</v>
      </c>
      <c r="D11" s="4">
        <v>108</v>
      </c>
      <c r="E11" s="4"/>
      <c r="F11" s="4">
        <v>4788</v>
      </c>
      <c r="G11" s="4">
        <v>177</v>
      </c>
      <c r="H11" s="4">
        <v>723</v>
      </c>
      <c r="I11" s="4">
        <v>50</v>
      </c>
      <c r="J11" s="4">
        <v>136</v>
      </c>
      <c r="K11" s="4"/>
      <c r="L11" s="4">
        <v>195</v>
      </c>
      <c r="M11" s="4">
        <v>2</v>
      </c>
      <c r="N11" s="4">
        <v>42</v>
      </c>
      <c r="O11" s="4"/>
      <c r="P11" s="4">
        <v>32</v>
      </c>
      <c r="Q11" s="4"/>
      <c r="R11" s="4">
        <v>68</v>
      </c>
      <c r="S11" s="4"/>
      <c r="T11" s="4">
        <v>421</v>
      </c>
      <c r="U11" s="4">
        <v>8</v>
      </c>
      <c r="V11" s="4">
        <v>46</v>
      </c>
      <c r="W11" s="4">
        <v>2</v>
      </c>
      <c r="X11" s="4">
        <v>2</v>
      </c>
      <c r="Y11" s="4"/>
      <c r="Z11" s="4">
        <v>3</v>
      </c>
      <c r="AA11" s="4">
        <v>1</v>
      </c>
      <c r="AB11" s="4">
        <f t="shared" si="0"/>
        <v>11317</v>
      </c>
      <c r="AC11">
        <f>(B11*B2)+(C11*C2)+(D11*D2)+(E11*E2)+(F11*F2)+(G11*G2)+(H11*H2)+(I11*I2)+(J11*J2)+(K11*K2)+(L11*L2)+(M11*M2)+(N11*N2)+(O11*O2)+(P11*P2)+(Q11*Q2)+(R11*R2)+(S11*S2)+(T11*T2)+(U11*U2)+(V11*V2)+(W11*W2)+(X11*X2)+(Y11*Y2)+(Z11*Z2)+(AA11*AA2)</f>
        <v>281883</v>
      </c>
    </row>
    <row r="12" spans="1:29" x14ac:dyDescent="0.3">
      <c r="A12" s="1" t="s">
        <v>4</v>
      </c>
      <c r="B12" s="4">
        <v>2512</v>
      </c>
      <c r="C12" s="4">
        <v>289</v>
      </c>
      <c r="D12" s="4">
        <v>101</v>
      </c>
      <c r="E12" s="4"/>
      <c r="F12" s="4">
        <v>2007</v>
      </c>
      <c r="G12" s="4">
        <v>181</v>
      </c>
      <c r="H12" s="4">
        <v>213</v>
      </c>
      <c r="I12" s="4">
        <v>23</v>
      </c>
      <c r="J12" s="4">
        <v>76</v>
      </c>
      <c r="K12" s="4"/>
      <c r="L12" s="4">
        <v>47</v>
      </c>
      <c r="M12" s="4"/>
      <c r="N12" s="4">
        <v>369</v>
      </c>
      <c r="O12" s="4">
        <v>22</v>
      </c>
      <c r="P12" s="4">
        <v>64</v>
      </c>
      <c r="Q12" s="4"/>
      <c r="R12" s="4">
        <v>403</v>
      </c>
      <c r="S12" s="4">
        <v>26</v>
      </c>
      <c r="T12" s="4">
        <v>605</v>
      </c>
      <c r="U12" s="4">
        <v>21</v>
      </c>
      <c r="V12" s="4">
        <v>28</v>
      </c>
      <c r="W12" s="4">
        <v>1</v>
      </c>
      <c r="X12" s="4">
        <v>8</v>
      </c>
      <c r="Y12" s="4"/>
      <c r="Z12" s="4">
        <v>1</v>
      </c>
      <c r="AA12" s="4"/>
      <c r="AB12" s="4">
        <f t="shared" si="0"/>
        <v>6997</v>
      </c>
      <c r="AC12">
        <f>(B12*B2)+(C12*C2)+(D12*D2)+(E12*E2)+(F12*F2)+(G12*G2)+(H12*H2)+(I12*I2)+(J12*J2)+(K12*K2)+(L12*L2)+(M12*M2)+(N12*N2)+(O12*O2)+(P12*P2)+(Q12*Q2)+(R12*R2)+(S12*S2)+(T12*T2)+(U12*U2)+(V12*V2)+(W12*W2)+(X12*X2)+(Y12*Y2)+(Z12*Z2)+(AA12*AA2)</f>
        <v>195424</v>
      </c>
    </row>
    <row r="13" spans="1:29" x14ac:dyDescent="0.3">
      <c r="A13" s="2" t="s">
        <v>10</v>
      </c>
      <c r="B13" s="4">
        <v>3516</v>
      </c>
      <c r="C13" s="4">
        <v>239</v>
      </c>
      <c r="D13" s="4">
        <v>147</v>
      </c>
      <c r="E13" s="4"/>
      <c r="F13" s="4">
        <v>4024</v>
      </c>
      <c r="G13" s="4">
        <v>105</v>
      </c>
      <c r="H13" s="4">
        <v>968</v>
      </c>
      <c r="I13" s="4">
        <v>43</v>
      </c>
      <c r="J13" s="4">
        <v>129</v>
      </c>
      <c r="K13" s="4"/>
      <c r="L13" s="4">
        <v>246</v>
      </c>
      <c r="M13" s="4"/>
      <c r="N13" s="4">
        <v>113</v>
      </c>
      <c r="O13" s="4">
        <v>6</v>
      </c>
      <c r="P13" s="4">
        <v>43</v>
      </c>
      <c r="Q13" s="4"/>
      <c r="R13" s="4">
        <v>174</v>
      </c>
      <c r="S13" s="4">
        <v>2</v>
      </c>
      <c r="T13" s="4">
        <v>477</v>
      </c>
      <c r="U13" s="4">
        <v>20</v>
      </c>
      <c r="V13" s="4">
        <v>76</v>
      </c>
      <c r="W13" s="4">
        <v>5</v>
      </c>
      <c r="X13" s="4">
        <v>8</v>
      </c>
      <c r="Y13" s="4">
        <v>1</v>
      </c>
      <c r="Z13" s="4">
        <v>2</v>
      </c>
      <c r="AA13" s="4"/>
      <c r="AB13" s="4">
        <f t="shared" si="0"/>
        <v>10344</v>
      </c>
      <c r="AC13">
        <f>(B13*B2)+(C13*C2)+(D13*D2)+(E13*E2)+(F13*F2)+(G13*G2)+(H13*H2)+(I13*I2)+(J13*J2)+(K13*K2)+(L13*L2)+(M13*M2)+(N13*N2)+(O13*O2)+(P13*P2)+(Q13*Q2)+(R13*R2)+(S13*S2)+(T13*T2)+(U13*U2)+(V13*V2)+(W13*W2)+(X13*X2)+(Y13*Y2)+(Z13*Z2)+(AA13*AA2)</f>
        <v>268280</v>
      </c>
    </row>
    <row r="14" spans="1:29" x14ac:dyDescent="0.3">
      <c r="A14" s="2" t="s">
        <v>11</v>
      </c>
      <c r="B14" s="4">
        <v>3607</v>
      </c>
      <c r="C14" s="4">
        <v>159</v>
      </c>
      <c r="D14" s="4">
        <v>136</v>
      </c>
      <c r="E14" s="4"/>
      <c r="F14" s="4">
        <v>3444</v>
      </c>
      <c r="G14" s="4">
        <v>80</v>
      </c>
      <c r="H14" s="4">
        <v>853</v>
      </c>
      <c r="I14" s="4">
        <v>30</v>
      </c>
      <c r="J14" s="4">
        <v>180</v>
      </c>
      <c r="K14" s="4"/>
      <c r="L14" s="4">
        <v>161</v>
      </c>
      <c r="M14" s="4"/>
      <c r="N14" s="4">
        <v>114</v>
      </c>
      <c r="O14" s="4">
        <v>1</v>
      </c>
      <c r="P14" s="4">
        <v>36</v>
      </c>
      <c r="Q14" s="4"/>
      <c r="R14" s="4">
        <v>136</v>
      </c>
      <c r="S14" s="4">
        <v>1</v>
      </c>
      <c r="T14" s="4">
        <v>352</v>
      </c>
      <c r="U14" s="4">
        <v>10</v>
      </c>
      <c r="V14" s="4">
        <v>51</v>
      </c>
      <c r="W14" s="4">
        <v>2</v>
      </c>
      <c r="X14" s="4">
        <v>7</v>
      </c>
      <c r="Y14" s="4">
        <v>1</v>
      </c>
      <c r="Z14" s="4">
        <v>2</v>
      </c>
      <c r="AA14" s="4"/>
      <c r="AB14" s="4">
        <f t="shared" si="0"/>
        <v>9363</v>
      </c>
      <c r="AC14">
        <f>(B14*B2)+(C14*C2)+(D14*D2)+(E14*E2)+(F14*F2)+(G14*G2)+(H14*H2)+(I14*I2)+(J14*J2)+(K14*K2)+(L14*L2)+(M14*M2)+(N14*N2)+(O14*O2)+(P14*P2)+(Q14*Q2)+(R14*R2)+(S14*S2)+(T14*T2)+(U14*U2)+(V14*V2)+(W14*W2)+(X14*X2)+(Y14*Y2)+(Z14*Z2)+(AA14*AA2)</f>
        <v>245743</v>
      </c>
    </row>
    <row r="15" spans="1:29" x14ac:dyDescent="0.3">
      <c r="A15" s="3" t="s">
        <v>14</v>
      </c>
      <c r="B15" s="4">
        <v>815</v>
      </c>
      <c r="C15" s="4">
        <v>56</v>
      </c>
      <c r="D15" s="4">
        <v>48</v>
      </c>
      <c r="E15" s="4"/>
      <c r="F15" s="4">
        <v>578</v>
      </c>
      <c r="G15" s="4">
        <v>27</v>
      </c>
      <c r="H15" s="4">
        <v>172</v>
      </c>
      <c r="I15" s="4">
        <v>4</v>
      </c>
      <c r="J15" s="4">
        <v>28</v>
      </c>
      <c r="K15" s="4"/>
      <c r="L15" s="4">
        <v>17</v>
      </c>
      <c r="M15" s="4"/>
      <c r="N15" s="4">
        <v>33</v>
      </c>
      <c r="O15" s="4">
        <v>3</v>
      </c>
      <c r="P15" s="4">
        <v>18</v>
      </c>
      <c r="Q15" s="4"/>
      <c r="R15" s="4">
        <v>36</v>
      </c>
      <c r="S15" s="4">
        <v>1</v>
      </c>
      <c r="T15" s="4">
        <v>153</v>
      </c>
      <c r="U15" s="4">
        <v>14</v>
      </c>
      <c r="V15" s="4">
        <v>122</v>
      </c>
      <c r="W15" s="4">
        <v>17</v>
      </c>
      <c r="X15" s="4">
        <v>3</v>
      </c>
      <c r="Y15" s="4"/>
      <c r="Z15" s="4">
        <v>5</v>
      </c>
      <c r="AA15" s="4">
        <v>1</v>
      </c>
      <c r="AB15" s="4">
        <f t="shared" si="0"/>
        <v>2151</v>
      </c>
      <c r="AC15">
        <f>(B15*B2)+(C15*C2)+(D15*D2)+(E15*E2)+(F15*F2)+(G15*G2)+(H15*H2)+(I15*I2)+(J15*J2)+(K15*K2)+(L15*L2)+(M15*M2)+(N15*N2)+(O15*O2)+(P15*P2)+(Q15*Q2)+(R15*R2)+(S15*S2)+(T15*T2)+(U15*U2)+(V15*V2)+(W15*W2)+(X15*X2)+(Y15*Y2)+(Z15*Z2)+(AA15*AA2)</f>
        <v>53774</v>
      </c>
    </row>
    <row r="16" spans="1:29" x14ac:dyDescent="0.3">
      <c r="A16" s="2" t="s">
        <v>13</v>
      </c>
      <c r="B16" s="4">
        <v>4203</v>
      </c>
      <c r="C16" s="4">
        <v>295</v>
      </c>
      <c r="D16" s="4">
        <v>140</v>
      </c>
      <c r="E16" s="4"/>
      <c r="F16" s="4">
        <v>4483</v>
      </c>
      <c r="G16" s="4">
        <v>143</v>
      </c>
      <c r="H16" s="4">
        <v>901</v>
      </c>
      <c r="I16" s="4">
        <v>63</v>
      </c>
      <c r="J16" s="4">
        <v>137</v>
      </c>
      <c r="K16" s="4"/>
      <c r="L16" s="4">
        <v>201</v>
      </c>
      <c r="M16" s="4">
        <v>2</v>
      </c>
      <c r="N16" s="4">
        <v>183</v>
      </c>
      <c r="O16" s="4">
        <v>3</v>
      </c>
      <c r="P16" s="4">
        <v>47</v>
      </c>
      <c r="Q16" s="4"/>
      <c r="R16" s="4">
        <v>274</v>
      </c>
      <c r="S16" s="4">
        <v>4</v>
      </c>
      <c r="T16" s="4">
        <v>479</v>
      </c>
      <c r="U16" s="4">
        <v>20</v>
      </c>
      <c r="V16" s="4">
        <v>81</v>
      </c>
      <c r="W16" s="4">
        <v>4</v>
      </c>
      <c r="X16" s="4">
        <v>7</v>
      </c>
      <c r="Y16" s="4">
        <v>1</v>
      </c>
      <c r="Z16" s="4">
        <v>3</v>
      </c>
      <c r="AA16" s="4"/>
      <c r="AB16" s="4">
        <f t="shared" si="0"/>
        <v>11674</v>
      </c>
      <c r="AC16">
        <f>(B16*B2)+(C16*C2)+(D16*D2)+(E16*E2)+(F16*F2)+(G16*G2)+(H16*H2)+(I16*I2)+(J16*J2)+(K16*K2)+(L16*L2)+(M16*M2)+(N16*N2)+(O16*O2)+(P16*P2)+(Q16*Q2)+(R16*R2)+(S16*S2)+(T16*T2)+(U16*U2)+(V16*V2)+(W16*W2)+(X16*X2)+(Y16*Y2)+(Z16*Z2)+(AA16*AA2)</f>
        <v>307406</v>
      </c>
    </row>
    <row r="17" spans="1:29" x14ac:dyDescent="0.3">
      <c r="A17" s="1" t="s">
        <v>3</v>
      </c>
      <c r="B17" s="4">
        <v>9834</v>
      </c>
      <c r="C17" s="4">
        <v>886</v>
      </c>
      <c r="D17" s="4">
        <v>354</v>
      </c>
      <c r="E17" s="4"/>
      <c r="F17" s="4">
        <v>11785</v>
      </c>
      <c r="G17" s="4">
        <v>542</v>
      </c>
      <c r="H17" s="4">
        <v>1415</v>
      </c>
      <c r="I17" s="4">
        <v>88</v>
      </c>
      <c r="J17" s="4">
        <v>327</v>
      </c>
      <c r="K17" s="4"/>
      <c r="L17" s="4">
        <v>344</v>
      </c>
      <c r="M17" s="4">
        <v>3</v>
      </c>
      <c r="N17" s="4">
        <v>280</v>
      </c>
      <c r="O17" s="4">
        <v>12</v>
      </c>
      <c r="P17" s="4">
        <v>110</v>
      </c>
      <c r="Q17" s="4"/>
      <c r="R17" s="4">
        <v>495</v>
      </c>
      <c r="S17" s="4">
        <v>15</v>
      </c>
      <c r="T17" s="4">
        <v>1034</v>
      </c>
      <c r="U17" s="4">
        <v>22</v>
      </c>
      <c r="V17" s="4">
        <v>125</v>
      </c>
      <c r="W17" s="4">
        <v>3</v>
      </c>
      <c r="X17" s="4">
        <v>7</v>
      </c>
      <c r="Y17" s="4"/>
      <c r="Z17" s="4">
        <v>2</v>
      </c>
      <c r="AA17" s="4"/>
      <c r="AB17" s="4">
        <f t="shared" si="0"/>
        <v>27683</v>
      </c>
      <c r="AC17">
        <f>(B17*B2)+(C17*C2)+(D17*D2)+(E17*E2)+(F17*F2)+(G17*G2)+(H17*H2)+(I17*I2)+(J17*J2)+(K17*K2)+(L17*L2)+(M17*M2)+(N17*N2)+(O17*O2)+(P17*P2)+(Q17*Q2)+(R17*R2)+(S17*S2)+(T17*T2)+(U17*U2)+(V17*V2)+(W17*W2)+(X17*X2)+(Y17*Y2)+(Z17*Z2)+(AA17*AA2)</f>
        <v>695163</v>
      </c>
    </row>
    <row r="18" spans="1:29" x14ac:dyDescent="0.3">
      <c r="A18" s="2" t="s">
        <v>5</v>
      </c>
      <c r="B18" s="4">
        <v>7917</v>
      </c>
      <c r="C18" s="4">
        <v>819</v>
      </c>
      <c r="D18" s="4">
        <v>284</v>
      </c>
      <c r="E18" s="4"/>
      <c r="F18" s="4">
        <v>8947</v>
      </c>
      <c r="G18" s="4">
        <v>533</v>
      </c>
      <c r="H18" s="4">
        <v>898</v>
      </c>
      <c r="I18" s="4">
        <v>63</v>
      </c>
      <c r="J18" s="4">
        <v>244</v>
      </c>
      <c r="K18" s="4"/>
      <c r="L18" s="4">
        <v>214</v>
      </c>
      <c r="M18" s="4">
        <v>4</v>
      </c>
      <c r="N18" s="4">
        <v>219</v>
      </c>
      <c r="O18" s="4">
        <v>10</v>
      </c>
      <c r="P18" s="4">
        <v>91</v>
      </c>
      <c r="Q18" s="4"/>
      <c r="R18" s="4">
        <v>281</v>
      </c>
      <c r="S18" s="4">
        <v>9</v>
      </c>
      <c r="T18" s="4">
        <v>653</v>
      </c>
      <c r="U18" s="4">
        <v>12</v>
      </c>
      <c r="V18" s="4">
        <v>91</v>
      </c>
      <c r="W18" s="4">
        <v>4</v>
      </c>
      <c r="X18" s="4">
        <v>1</v>
      </c>
      <c r="Y18" s="4"/>
      <c r="Z18" s="4"/>
      <c r="AA18" s="4"/>
      <c r="AB18" s="4">
        <f t="shared" si="0"/>
        <v>21294</v>
      </c>
      <c r="AC18">
        <f>(B18*B2)+(C18*C2)+(D18*D2)+(E18*E2)+(F18*F2)+(G18*G2)+(H18*H2)+(I18*I2)+(J18*J2)+(K18*K2)+(L18*L2)+(M18*M2)+(N18*N2)+(O18*O2)+(P18*P2)+(Q18*Q2)+(R18*R2)+(S18*S2)+(T18*T2)+(U18*U2)+(V18*V2)+(W18*W2)+(X18*X2)+(Y18*Y2)+(Z18*Z2)+(AA18*AA2)</f>
        <v>531630</v>
      </c>
    </row>
    <row r="19" spans="1:29"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spans="1:29" x14ac:dyDescent="0.3">
      <c r="A20" s="13" t="s">
        <v>37</v>
      </c>
      <c r="B20" s="4">
        <f t="shared" ref="B20:AA20" si="1">SUM(B4:B18)</f>
        <v>71099</v>
      </c>
      <c r="C20" s="4">
        <f t="shared" si="1"/>
        <v>5764</v>
      </c>
      <c r="D20" s="4">
        <f t="shared" si="1"/>
        <v>2614</v>
      </c>
      <c r="E20" s="4">
        <f t="shared" si="1"/>
        <v>0</v>
      </c>
      <c r="F20" s="4">
        <f t="shared" si="1"/>
        <v>77209</v>
      </c>
      <c r="G20" s="4">
        <f t="shared" si="1"/>
        <v>3553</v>
      </c>
      <c r="H20" s="4">
        <f t="shared" si="1"/>
        <v>14737</v>
      </c>
      <c r="I20" s="4">
        <f t="shared" si="1"/>
        <v>892</v>
      </c>
      <c r="J20" s="4">
        <f t="shared" si="1"/>
        <v>2652</v>
      </c>
      <c r="K20" s="4">
        <f t="shared" si="1"/>
        <v>0</v>
      </c>
      <c r="L20" s="4">
        <f t="shared" si="1"/>
        <v>3478</v>
      </c>
      <c r="M20" s="4">
        <f t="shared" si="1"/>
        <v>20</v>
      </c>
      <c r="N20" s="4">
        <f t="shared" si="1"/>
        <v>2428</v>
      </c>
      <c r="O20" s="4">
        <f t="shared" si="1"/>
        <v>95</v>
      </c>
      <c r="P20" s="4">
        <f t="shared" si="1"/>
        <v>880</v>
      </c>
      <c r="Q20" s="4">
        <f t="shared" si="1"/>
        <v>0</v>
      </c>
      <c r="R20" s="4">
        <f t="shared" si="1"/>
        <v>3285</v>
      </c>
      <c r="S20" s="4">
        <f t="shared" si="1"/>
        <v>102</v>
      </c>
      <c r="T20" s="4">
        <f t="shared" si="1"/>
        <v>8109</v>
      </c>
      <c r="U20" s="4">
        <f t="shared" si="1"/>
        <v>207</v>
      </c>
      <c r="V20" s="4">
        <f t="shared" si="1"/>
        <v>1192</v>
      </c>
      <c r="W20" s="4">
        <f t="shared" si="1"/>
        <v>59</v>
      </c>
      <c r="X20" s="4">
        <f t="shared" si="1"/>
        <v>92</v>
      </c>
      <c r="Y20" s="4">
        <f t="shared" si="1"/>
        <v>7</v>
      </c>
      <c r="Z20" s="4">
        <f t="shared" si="1"/>
        <v>32</v>
      </c>
      <c r="AA20" s="4">
        <f t="shared" si="1"/>
        <v>11</v>
      </c>
      <c r="AB20" s="4">
        <f t="shared" si="0"/>
        <v>198517</v>
      </c>
    </row>
    <row r="21" spans="1:29" x14ac:dyDescent="0.3">
      <c r="A21" s="13" t="s">
        <v>38</v>
      </c>
      <c r="B21" s="9">
        <f t="shared" ref="B21:AA21" si="2">B20*B2</f>
        <v>2132970</v>
      </c>
      <c r="C21" s="9">
        <f t="shared" si="2"/>
        <v>115280</v>
      </c>
      <c r="D21" s="9">
        <f t="shared" si="2"/>
        <v>0</v>
      </c>
      <c r="E21" s="9">
        <f t="shared" si="2"/>
        <v>0</v>
      </c>
      <c r="F21" s="9">
        <f t="shared" si="2"/>
        <v>1544180</v>
      </c>
      <c r="G21" s="9">
        <f t="shared" si="2"/>
        <v>71060</v>
      </c>
      <c r="H21" s="9">
        <f t="shared" si="2"/>
        <v>663165</v>
      </c>
      <c r="I21" s="9">
        <f t="shared" si="2"/>
        <v>26760</v>
      </c>
      <c r="J21" s="9">
        <f t="shared" si="2"/>
        <v>0</v>
      </c>
      <c r="K21" s="9">
        <f t="shared" si="2"/>
        <v>0</v>
      </c>
      <c r="L21" s="9">
        <f t="shared" si="2"/>
        <v>104340</v>
      </c>
      <c r="M21" s="9">
        <f t="shared" si="2"/>
        <v>600</v>
      </c>
      <c r="N21" s="9">
        <f t="shared" si="2"/>
        <v>199096</v>
      </c>
      <c r="O21" s="9">
        <f t="shared" si="2"/>
        <v>5130</v>
      </c>
      <c r="P21" s="9">
        <f t="shared" si="2"/>
        <v>0</v>
      </c>
      <c r="Q21" s="9">
        <f t="shared" si="2"/>
        <v>0</v>
      </c>
      <c r="R21" s="9">
        <f t="shared" si="2"/>
        <v>177390</v>
      </c>
      <c r="S21" s="9">
        <f t="shared" si="2"/>
        <v>5508</v>
      </c>
      <c r="T21" s="9">
        <f t="shared" si="2"/>
        <v>48654</v>
      </c>
      <c r="U21" s="9">
        <f t="shared" si="2"/>
        <v>1242</v>
      </c>
      <c r="V21" s="9">
        <f t="shared" si="2"/>
        <v>14304</v>
      </c>
      <c r="W21" s="9">
        <f t="shared" si="2"/>
        <v>708</v>
      </c>
      <c r="X21" s="9">
        <f t="shared" si="2"/>
        <v>1104</v>
      </c>
      <c r="Y21" s="9">
        <f t="shared" si="2"/>
        <v>84</v>
      </c>
      <c r="Z21" s="9">
        <f t="shared" si="2"/>
        <v>864</v>
      </c>
      <c r="AA21" s="9">
        <f t="shared" si="2"/>
        <v>297</v>
      </c>
      <c r="AB21" s="9">
        <f>SUM(B21:AA21)</f>
        <v>5112736</v>
      </c>
      <c r="AC21" s="10">
        <f>SUM(AC4:AC20)</f>
        <v>5112736</v>
      </c>
    </row>
    <row r="24" spans="1:29" x14ac:dyDescent="0.3">
      <c r="A24" s="3" t="s">
        <v>15</v>
      </c>
      <c r="B24" s="4">
        <v>1024</v>
      </c>
      <c r="C24" s="4">
        <v>92</v>
      </c>
      <c r="D24" s="4">
        <v>37</v>
      </c>
      <c r="E24" s="4"/>
      <c r="F24" s="4">
        <v>972</v>
      </c>
      <c r="G24" s="4">
        <v>67</v>
      </c>
      <c r="H24" s="4">
        <v>108</v>
      </c>
      <c r="I24" s="4">
        <v>11</v>
      </c>
      <c r="J24" s="4">
        <v>33</v>
      </c>
      <c r="K24" s="4"/>
      <c r="L24" s="4">
        <v>31</v>
      </c>
      <c r="M24" s="4"/>
      <c r="N24" s="4">
        <v>116</v>
      </c>
      <c r="O24" s="4">
        <v>9</v>
      </c>
      <c r="P24" s="4">
        <v>33</v>
      </c>
      <c r="Q24" s="4"/>
      <c r="R24" s="4">
        <v>201</v>
      </c>
      <c r="S24" s="4">
        <v>6</v>
      </c>
      <c r="T24" s="4">
        <v>121</v>
      </c>
      <c r="U24" s="4">
        <v>7</v>
      </c>
      <c r="V24" s="4">
        <v>13</v>
      </c>
      <c r="W24" s="4">
        <v>1</v>
      </c>
      <c r="X24" s="4"/>
      <c r="Y24" s="4"/>
      <c r="Z24" s="4">
        <v>1</v>
      </c>
      <c r="AA24" s="4"/>
      <c r="AB24" s="4">
        <f t="shared" ref="AB24:AB26" si="3">SUM(B24:AA24)</f>
        <v>2883</v>
      </c>
      <c r="AC24">
        <f>(B24*B2)+(C24*C2)+(D24*D2)+(E24*E2)+(F24*F2)+(G24*G2)+(H24*H2)+(I24*I2)+(J24*J2)+(K24*K2)+(L24*L2)+(M24*M2)+(N24*N2)+(O24*O2)+(P24*P2)+(Q24*Q2)+(R24*R2)+(S24*S2)+(T24*T2)+(U24*U2)+(V24*V2)+(W24*W2)+(X24*X2)+(Y24*Y2)+(Z24*Z2)+(AA24*AA2)</f>
        <v>81599</v>
      </c>
    </row>
    <row r="25" spans="1:29" x14ac:dyDescent="0.3">
      <c r="A25" s="3" t="s">
        <v>16</v>
      </c>
      <c r="B25" s="4">
        <v>1375</v>
      </c>
      <c r="C25" s="4">
        <v>157</v>
      </c>
      <c r="D25" s="4">
        <v>62</v>
      </c>
      <c r="E25" s="4"/>
      <c r="F25" s="4">
        <v>1232</v>
      </c>
      <c r="G25" s="4">
        <v>91</v>
      </c>
      <c r="H25" s="4">
        <v>155</v>
      </c>
      <c r="I25" s="4">
        <v>21</v>
      </c>
      <c r="J25" s="4">
        <v>58</v>
      </c>
      <c r="K25" s="4"/>
      <c r="L25" s="4">
        <v>30</v>
      </c>
      <c r="M25" s="4"/>
      <c r="N25" s="4">
        <v>129</v>
      </c>
      <c r="O25" s="4">
        <v>8</v>
      </c>
      <c r="P25" s="4">
        <v>21</v>
      </c>
      <c r="Q25" s="4"/>
      <c r="R25" s="4">
        <v>166</v>
      </c>
      <c r="S25" s="4">
        <v>11</v>
      </c>
      <c r="T25" s="4">
        <v>195</v>
      </c>
      <c r="U25" s="4">
        <v>5</v>
      </c>
      <c r="V25" s="4">
        <v>22</v>
      </c>
      <c r="W25" s="4"/>
      <c r="X25" s="4">
        <v>2</v>
      </c>
      <c r="Y25" s="4"/>
      <c r="Z25" s="4"/>
      <c r="AA25" s="4"/>
      <c r="AB25" s="4">
        <f t="shared" si="3"/>
        <v>3740</v>
      </c>
      <c r="AC25">
        <f>(B25*B2)+(C25*C2)+(D25*D2)+(E25*E2)+(F25*F2)+(G25*G2)+(H25*H2)+(I25*I2)+(J25*J2)+(K25*K2)+(L25*L2)+(M25*M2)+(N25*N2)+(O25*O2)+(P25*P2)+(Q25*Q2)+(R25*R2)+(S25*S2)+(T25*T2)+(U25*U2)+(V25*V2)+(W25*W2)+(X25*X2)+(Y25*Y2)+(Z25*Z2)+(AA25*AA2)</f>
        <v>101411</v>
      </c>
    </row>
    <row r="26" spans="1:29" x14ac:dyDescent="0.3">
      <c r="A26" s="3" t="s">
        <v>17</v>
      </c>
      <c r="B26" s="4">
        <v>561</v>
      </c>
      <c r="C26" s="4">
        <v>89</v>
      </c>
      <c r="D26" s="4">
        <v>24</v>
      </c>
      <c r="E26" s="4"/>
      <c r="F26" s="4">
        <v>577</v>
      </c>
      <c r="G26" s="4">
        <v>46</v>
      </c>
      <c r="H26" s="4">
        <v>91</v>
      </c>
      <c r="I26" s="4">
        <v>7</v>
      </c>
      <c r="J26" s="4">
        <v>15</v>
      </c>
      <c r="K26" s="4"/>
      <c r="L26" s="4">
        <v>31</v>
      </c>
      <c r="M26" s="4"/>
      <c r="N26" s="4">
        <v>208</v>
      </c>
      <c r="O26" s="4">
        <v>21</v>
      </c>
      <c r="P26" s="4">
        <v>35</v>
      </c>
      <c r="Q26" s="4"/>
      <c r="R26" s="4">
        <v>259</v>
      </c>
      <c r="S26" s="4">
        <v>17</v>
      </c>
      <c r="T26" s="4">
        <v>98</v>
      </c>
      <c r="U26" s="4">
        <v>2</v>
      </c>
      <c r="V26" s="4">
        <v>7</v>
      </c>
      <c r="W26" s="4">
        <v>1</v>
      </c>
      <c r="X26" s="4">
        <v>1</v>
      </c>
      <c r="Y26" s="4"/>
      <c r="Z26" s="4"/>
      <c r="AA26" s="4"/>
      <c r="AB26" s="4">
        <f t="shared" si="3"/>
        <v>2090</v>
      </c>
      <c r="AC26">
        <f>(B26*B2)+(C26*C2)+(D26*D2)+(E26*E2)+(F26*F2)+(G26*G2)+(H26*H2)+(I26*I2)+(J26*J2)+(K26*K2)+(L26*L2)+(M26*M2)+(N26*N2)+(O26*O2)+(P26*P2)+(Q26*Q2)+(R26*R2)+(S26*S2)+(T26*T2)+(U26*U2)+(V26*V2)+(W26*W2)+(X26*X2)+(Y26*Y2)+(Z26*Z2)+(AA26*AA2)</f>
        <v>70107</v>
      </c>
    </row>
    <row r="28" spans="1:29" x14ac:dyDescent="0.3">
      <c r="A28" s="13" t="s">
        <v>39</v>
      </c>
      <c r="B28" s="4">
        <f>SUM(B24:B27)</f>
        <v>2960</v>
      </c>
      <c r="C28" s="4">
        <f t="shared" ref="C28:AB28" si="4">SUM(C24:C27)</f>
        <v>338</v>
      </c>
      <c r="D28" s="4">
        <f t="shared" si="4"/>
        <v>123</v>
      </c>
      <c r="E28" s="4">
        <f t="shared" si="4"/>
        <v>0</v>
      </c>
      <c r="F28" s="4">
        <f t="shared" si="4"/>
        <v>2781</v>
      </c>
      <c r="G28" s="4">
        <f t="shared" si="4"/>
        <v>204</v>
      </c>
      <c r="H28" s="4">
        <f t="shared" si="4"/>
        <v>354</v>
      </c>
      <c r="I28" s="4">
        <f t="shared" si="4"/>
        <v>39</v>
      </c>
      <c r="J28" s="4">
        <f t="shared" si="4"/>
        <v>106</v>
      </c>
      <c r="K28" s="4">
        <f t="shared" si="4"/>
        <v>0</v>
      </c>
      <c r="L28" s="4">
        <f t="shared" si="4"/>
        <v>92</v>
      </c>
      <c r="M28" s="4">
        <f t="shared" si="4"/>
        <v>0</v>
      </c>
      <c r="N28" s="4">
        <f t="shared" si="4"/>
        <v>453</v>
      </c>
      <c r="O28" s="4">
        <f t="shared" si="4"/>
        <v>38</v>
      </c>
      <c r="P28" s="4">
        <f t="shared" si="4"/>
        <v>89</v>
      </c>
      <c r="Q28" s="4">
        <f t="shared" si="4"/>
        <v>0</v>
      </c>
      <c r="R28" s="4">
        <f t="shared" si="4"/>
        <v>626</v>
      </c>
      <c r="S28" s="4">
        <f t="shared" si="4"/>
        <v>34</v>
      </c>
      <c r="T28" s="4">
        <f t="shared" si="4"/>
        <v>414</v>
      </c>
      <c r="U28" s="4">
        <f t="shared" si="4"/>
        <v>14</v>
      </c>
      <c r="V28" s="4">
        <f t="shared" si="4"/>
        <v>42</v>
      </c>
      <c r="W28" s="4">
        <f t="shared" si="4"/>
        <v>2</v>
      </c>
      <c r="X28" s="4">
        <f t="shared" si="4"/>
        <v>3</v>
      </c>
      <c r="Y28" s="4">
        <f t="shared" si="4"/>
        <v>0</v>
      </c>
      <c r="Z28" s="4">
        <f t="shared" si="4"/>
        <v>1</v>
      </c>
      <c r="AA28" s="4">
        <f t="shared" si="4"/>
        <v>0</v>
      </c>
      <c r="AB28" s="4">
        <f t="shared" si="4"/>
        <v>8713</v>
      </c>
    </row>
    <row r="29" spans="1:29" x14ac:dyDescent="0.3">
      <c r="A29" s="13" t="s">
        <v>40</v>
      </c>
      <c r="B29" s="9">
        <f>B28*B2</f>
        <v>88800</v>
      </c>
      <c r="C29" s="9">
        <f t="shared" ref="C29:AA29" si="5">C28*C2</f>
        <v>6760</v>
      </c>
      <c r="D29" s="9">
        <f t="shared" si="5"/>
        <v>0</v>
      </c>
      <c r="E29" s="9">
        <f t="shared" si="5"/>
        <v>0</v>
      </c>
      <c r="F29" s="9">
        <f t="shared" si="5"/>
        <v>55620</v>
      </c>
      <c r="G29" s="9">
        <f t="shared" si="5"/>
        <v>4080</v>
      </c>
      <c r="H29" s="9">
        <f t="shared" si="5"/>
        <v>15930</v>
      </c>
      <c r="I29" s="9">
        <f t="shared" si="5"/>
        <v>1170</v>
      </c>
      <c r="J29" s="9">
        <f t="shared" si="5"/>
        <v>0</v>
      </c>
      <c r="K29" s="9">
        <f t="shared" si="5"/>
        <v>0</v>
      </c>
      <c r="L29" s="9">
        <f t="shared" si="5"/>
        <v>2760</v>
      </c>
      <c r="M29" s="9">
        <f t="shared" si="5"/>
        <v>0</v>
      </c>
      <c r="N29" s="9">
        <f t="shared" si="5"/>
        <v>37146</v>
      </c>
      <c r="O29" s="9">
        <f t="shared" si="5"/>
        <v>2052</v>
      </c>
      <c r="P29" s="9">
        <f t="shared" si="5"/>
        <v>0</v>
      </c>
      <c r="Q29" s="9">
        <f t="shared" si="5"/>
        <v>0</v>
      </c>
      <c r="R29" s="9">
        <f t="shared" si="5"/>
        <v>33804</v>
      </c>
      <c r="S29" s="9">
        <f t="shared" si="5"/>
        <v>1836</v>
      </c>
      <c r="T29" s="9">
        <f t="shared" si="5"/>
        <v>2484</v>
      </c>
      <c r="U29" s="9">
        <f t="shared" si="5"/>
        <v>84</v>
      </c>
      <c r="V29" s="9">
        <f t="shared" si="5"/>
        <v>504</v>
      </c>
      <c r="W29" s="9">
        <f t="shared" si="5"/>
        <v>24</v>
      </c>
      <c r="X29" s="9">
        <f t="shared" si="5"/>
        <v>36</v>
      </c>
      <c r="Y29" s="9">
        <f t="shared" si="5"/>
        <v>0</v>
      </c>
      <c r="Z29" s="9">
        <f t="shared" si="5"/>
        <v>27</v>
      </c>
      <c r="AA29" s="9">
        <f t="shared" si="5"/>
        <v>0</v>
      </c>
      <c r="AB29" s="9">
        <f>SUM(B29:AA29)</f>
        <v>253117</v>
      </c>
      <c r="AC29" s="10">
        <f>SUM(AC24:AC28)</f>
        <v>253117</v>
      </c>
    </row>
    <row r="31" spans="1:29" x14ac:dyDescent="0.3">
      <c r="A31" s="13" t="s">
        <v>41</v>
      </c>
      <c r="B31" s="4">
        <f>B20+B28</f>
        <v>74059</v>
      </c>
      <c r="C31" s="4">
        <f t="shared" ref="C31:AB32" si="6">C20+C28</f>
        <v>6102</v>
      </c>
      <c r="D31" s="4">
        <f t="shared" si="6"/>
        <v>2737</v>
      </c>
      <c r="E31" s="4">
        <f t="shared" si="6"/>
        <v>0</v>
      </c>
      <c r="F31" s="4">
        <f t="shared" si="6"/>
        <v>79990</v>
      </c>
      <c r="G31" s="4">
        <f t="shared" si="6"/>
        <v>3757</v>
      </c>
      <c r="H31" s="4">
        <f t="shared" si="6"/>
        <v>15091</v>
      </c>
      <c r="I31" s="4">
        <f t="shared" si="6"/>
        <v>931</v>
      </c>
      <c r="J31" s="4">
        <f t="shared" si="6"/>
        <v>2758</v>
      </c>
      <c r="K31" s="4">
        <f t="shared" si="6"/>
        <v>0</v>
      </c>
      <c r="L31" s="4">
        <f t="shared" si="6"/>
        <v>3570</v>
      </c>
      <c r="M31" s="4">
        <f t="shared" si="6"/>
        <v>20</v>
      </c>
      <c r="N31" s="4">
        <f t="shared" si="6"/>
        <v>2881</v>
      </c>
      <c r="O31" s="4">
        <f t="shared" si="6"/>
        <v>133</v>
      </c>
      <c r="P31" s="4">
        <f t="shared" si="6"/>
        <v>969</v>
      </c>
      <c r="Q31" s="4">
        <f t="shared" si="6"/>
        <v>0</v>
      </c>
      <c r="R31" s="4">
        <f t="shared" si="6"/>
        <v>3911</v>
      </c>
      <c r="S31" s="4">
        <f t="shared" si="6"/>
        <v>136</v>
      </c>
      <c r="T31" s="4">
        <f t="shared" si="6"/>
        <v>8523</v>
      </c>
      <c r="U31" s="4">
        <f t="shared" si="6"/>
        <v>221</v>
      </c>
      <c r="V31" s="4">
        <f t="shared" si="6"/>
        <v>1234</v>
      </c>
      <c r="W31" s="4">
        <f t="shared" si="6"/>
        <v>61</v>
      </c>
      <c r="X31" s="4">
        <f t="shared" si="6"/>
        <v>95</v>
      </c>
      <c r="Y31" s="4">
        <f t="shared" si="6"/>
        <v>7</v>
      </c>
      <c r="Z31" s="4">
        <f t="shared" si="6"/>
        <v>33</v>
      </c>
      <c r="AA31" s="4">
        <f t="shared" si="6"/>
        <v>11</v>
      </c>
      <c r="AB31" s="4">
        <f t="shared" si="6"/>
        <v>207230</v>
      </c>
    </row>
    <row r="32" spans="1:29" x14ac:dyDescent="0.3">
      <c r="A32" s="13" t="s">
        <v>42</v>
      </c>
      <c r="B32" s="9">
        <f>B21+B29</f>
        <v>2221770</v>
      </c>
      <c r="C32" s="9">
        <f t="shared" si="6"/>
        <v>122040</v>
      </c>
      <c r="D32" s="9">
        <f t="shared" si="6"/>
        <v>0</v>
      </c>
      <c r="E32" s="9">
        <f t="shared" si="6"/>
        <v>0</v>
      </c>
      <c r="F32" s="9">
        <f t="shared" si="6"/>
        <v>1599800</v>
      </c>
      <c r="G32" s="9">
        <f t="shared" si="6"/>
        <v>75140</v>
      </c>
      <c r="H32" s="9">
        <f t="shared" si="6"/>
        <v>679095</v>
      </c>
      <c r="I32" s="9">
        <f t="shared" si="6"/>
        <v>27930</v>
      </c>
      <c r="J32" s="9">
        <f t="shared" si="6"/>
        <v>0</v>
      </c>
      <c r="K32" s="9">
        <f t="shared" si="6"/>
        <v>0</v>
      </c>
      <c r="L32" s="9">
        <f t="shared" si="6"/>
        <v>107100</v>
      </c>
      <c r="M32" s="9">
        <f t="shared" si="6"/>
        <v>600</v>
      </c>
      <c r="N32" s="9">
        <f t="shared" si="6"/>
        <v>236242</v>
      </c>
      <c r="O32" s="9">
        <f t="shared" si="6"/>
        <v>7182</v>
      </c>
      <c r="P32" s="9">
        <f t="shared" si="6"/>
        <v>0</v>
      </c>
      <c r="Q32" s="9">
        <f t="shared" si="6"/>
        <v>0</v>
      </c>
      <c r="R32" s="9">
        <f t="shared" si="6"/>
        <v>211194</v>
      </c>
      <c r="S32" s="9">
        <f t="shared" si="6"/>
        <v>7344</v>
      </c>
      <c r="T32" s="9">
        <f t="shared" si="6"/>
        <v>51138</v>
      </c>
      <c r="U32" s="9">
        <f t="shared" si="6"/>
        <v>1326</v>
      </c>
      <c r="V32" s="9">
        <f t="shared" si="6"/>
        <v>14808</v>
      </c>
      <c r="W32" s="9">
        <f t="shared" si="6"/>
        <v>732</v>
      </c>
      <c r="X32" s="9">
        <f t="shared" si="6"/>
        <v>1140</v>
      </c>
      <c r="Y32" s="9">
        <f t="shared" si="6"/>
        <v>84</v>
      </c>
      <c r="Z32" s="9">
        <f t="shared" si="6"/>
        <v>891</v>
      </c>
      <c r="AA32" s="9">
        <f t="shared" si="6"/>
        <v>297</v>
      </c>
      <c r="AB32" s="9">
        <f t="shared" si="6"/>
        <v>5365853</v>
      </c>
      <c r="AC32" s="10">
        <f>AC21+AC29</f>
        <v>5365853</v>
      </c>
    </row>
  </sheetData>
  <mergeCells count="5">
    <mergeCell ref="B1:G1"/>
    <mergeCell ref="H1:M1"/>
    <mergeCell ref="N1:S1"/>
    <mergeCell ref="T1:W1"/>
    <mergeCell ref="X1:AA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topLeftCell="A2" workbookViewId="0">
      <selection activeCell="A4" sqref="A4"/>
    </sheetView>
  </sheetViews>
  <sheetFormatPr defaultRowHeight="15.05" x14ac:dyDescent="0.3"/>
  <cols>
    <col min="1" max="1" width="35.5" bestFit="1" customWidth="1"/>
    <col min="2" max="2" width="10.9140625" bestFit="1" customWidth="1"/>
    <col min="6" max="6" width="9.9140625" bestFit="1" customWidth="1"/>
    <col min="7" max="7" width="8.9140625" customWidth="1"/>
    <col min="8" max="8" width="9.9140625" bestFit="1" customWidth="1"/>
    <col min="20" max="20" width="9.9140625" bestFit="1" customWidth="1"/>
    <col min="22" max="22" width="9.9140625" bestFit="1" customWidth="1"/>
    <col min="28" max="28" width="10.9140625" bestFit="1" customWidth="1"/>
    <col min="29" max="29" width="11" bestFit="1" customWidth="1"/>
  </cols>
  <sheetData>
    <row r="1" spans="1:29" x14ac:dyDescent="0.3">
      <c r="A1" s="4"/>
      <c r="B1" s="27" t="s">
        <v>18</v>
      </c>
      <c r="C1" s="27"/>
      <c r="D1" s="27"/>
      <c r="E1" s="27"/>
      <c r="F1" s="27"/>
      <c r="G1" s="27"/>
      <c r="H1" s="28" t="s">
        <v>19</v>
      </c>
      <c r="I1" s="28"/>
      <c r="J1" s="28"/>
      <c r="K1" s="28"/>
      <c r="L1" s="28"/>
      <c r="M1" s="28"/>
      <c r="N1" s="29" t="s">
        <v>22</v>
      </c>
      <c r="O1" s="29"/>
      <c r="P1" s="29"/>
      <c r="Q1" s="29"/>
      <c r="R1" s="29"/>
      <c r="S1" s="29"/>
      <c r="T1" s="30" t="s">
        <v>21</v>
      </c>
      <c r="U1" s="30"/>
      <c r="V1" s="30"/>
      <c r="W1" s="30"/>
      <c r="X1" s="31" t="s">
        <v>20</v>
      </c>
      <c r="Y1" s="31"/>
      <c r="Z1" s="31"/>
      <c r="AA1" s="31"/>
      <c r="AB1" s="4"/>
    </row>
    <row r="2" spans="1:29" s="7" customFormat="1" x14ac:dyDescent="0.3">
      <c r="A2" s="6"/>
      <c r="B2" s="8">
        <v>30</v>
      </c>
      <c r="C2" s="8">
        <v>20</v>
      </c>
      <c r="D2" s="8">
        <v>0</v>
      </c>
      <c r="E2" s="8">
        <v>0</v>
      </c>
      <c r="F2" s="8">
        <v>20</v>
      </c>
      <c r="G2" s="8">
        <v>20</v>
      </c>
      <c r="H2" s="8">
        <v>45</v>
      </c>
      <c r="I2" s="8">
        <v>30</v>
      </c>
      <c r="J2" s="8">
        <v>0</v>
      </c>
      <c r="K2" s="8">
        <v>0</v>
      </c>
      <c r="L2" s="8">
        <v>30</v>
      </c>
      <c r="M2" s="8">
        <v>30</v>
      </c>
      <c r="N2" s="8">
        <v>82</v>
      </c>
      <c r="O2" s="8">
        <v>54</v>
      </c>
      <c r="P2" s="8">
        <v>0</v>
      </c>
      <c r="Q2" s="8">
        <v>0</v>
      </c>
      <c r="R2" s="8">
        <v>54</v>
      </c>
      <c r="S2" s="8">
        <v>54</v>
      </c>
      <c r="T2" s="8">
        <v>6</v>
      </c>
      <c r="U2" s="8">
        <v>6</v>
      </c>
      <c r="V2" s="8">
        <v>12</v>
      </c>
      <c r="W2" s="8">
        <v>12</v>
      </c>
      <c r="X2" s="8">
        <v>12</v>
      </c>
      <c r="Y2" s="8">
        <v>12</v>
      </c>
      <c r="Z2" s="8">
        <v>27</v>
      </c>
      <c r="AA2" s="8">
        <v>27</v>
      </c>
      <c r="AB2" s="6"/>
    </row>
    <row r="3" spans="1:29" ht="90.3" x14ac:dyDescent="0.3">
      <c r="A3" s="12" t="s">
        <v>90</v>
      </c>
      <c r="B3" s="5" t="s">
        <v>43</v>
      </c>
      <c r="C3" s="5" t="s">
        <v>44</v>
      </c>
      <c r="D3" s="5" t="s">
        <v>45</v>
      </c>
      <c r="E3" s="5" t="s">
        <v>46</v>
      </c>
      <c r="F3" s="5" t="s">
        <v>47</v>
      </c>
      <c r="G3" s="5" t="s">
        <v>48</v>
      </c>
      <c r="H3" s="5" t="s">
        <v>49</v>
      </c>
      <c r="I3" s="5" t="s">
        <v>50</v>
      </c>
      <c r="J3" s="5" t="s">
        <v>51</v>
      </c>
      <c r="K3" s="5" t="s">
        <v>52</v>
      </c>
      <c r="L3" s="5" t="s">
        <v>53</v>
      </c>
      <c r="M3" s="5" t="s">
        <v>54</v>
      </c>
      <c r="N3" s="5" t="s">
        <v>55</v>
      </c>
      <c r="O3" s="5" t="s">
        <v>56</v>
      </c>
      <c r="P3" s="5" t="s">
        <v>57</v>
      </c>
      <c r="Q3" s="5" t="s">
        <v>58</v>
      </c>
      <c r="R3" s="5" t="s">
        <v>59</v>
      </c>
      <c r="S3" s="5" t="s">
        <v>60</v>
      </c>
      <c r="T3" s="5" t="s">
        <v>61</v>
      </c>
      <c r="U3" s="5" t="s">
        <v>62</v>
      </c>
      <c r="V3" s="5" t="s">
        <v>63</v>
      </c>
      <c r="W3" s="5" t="s">
        <v>64</v>
      </c>
      <c r="X3" s="5" t="s">
        <v>65</v>
      </c>
      <c r="Y3" s="5" t="s">
        <v>66</v>
      </c>
      <c r="Z3" s="5" t="s">
        <v>67</v>
      </c>
      <c r="AA3" s="5" t="s">
        <v>68</v>
      </c>
      <c r="AB3" s="4" t="s">
        <v>23</v>
      </c>
      <c r="AC3" s="11" t="s">
        <v>24</v>
      </c>
    </row>
    <row r="4" spans="1:29" x14ac:dyDescent="0.3">
      <c r="A4" s="1" t="s">
        <v>6</v>
      </c>
      <c r="B4" s="4">
        <v>500</v>
      </c>
      <c r="C4" s="4">
        <v>50</v>
      </c>
      <c r="D4" s="4">
        <v>31</v>
      </c>
      <c r="E4" s="4"/>
      <c r="F4" s="4">
        <v>622</v>
      </c>
      <c r="G4" s="4">
        <v>22</v>
      </c>
      <c r="H4" s="4">
        <v>85</v>
      </c>
      <c r="I4" s="4">
        <v>9</v>
      </c>
      <c r="J4" s="4">
        <v>44</v>
      </c>
      <c r="K4" s="4"/>
      <c r="L4" s="4">
        <v>38</v>
      </c>
      <c r="M4" s="4"/>
      <c r="N4" s="4">
        <v>47</v>
      </c>
      <c r="O4" s="4">
        <v>1</v>
      </c>
      <c r="P4" s="4">
        <v>22</v>
      </c>
      <c r="Q4" s="4"/>
      <c r="R4" s="4">
        <v>70</v>
      </c>
      <c r="S4" s="4"/>
      <c r="T4" s="4"/>
      <c r="U4" s="4"/>
      <c r="V4" s="4"/>
      <c r="W4" s="4"/>
      <c r="X4" s="4"/>
      <c r="Y4" s="4"/>
      <c r="Z4" s="4"/>
      <c r="AA4" s="4"/>
      <c r="AB4" s="4">
        <f>SUM(B4:AA4)</f>
        <v>1541</v>
      </c>
      <c r="AC4">
        <f>(B4*B2)+(C4*C2)+(D4*D2)+(E4*E2)+(F4*F2)+(G4*G2)+(H4*H2)+(I4*I2)+(J4*J2)+(K4*K2)+(L4*L2)+(M4*M2)+(N4*N2)+(O4*O2)+(P4*P2)+(Q4*Q2)+(R4*R2)+(S4*S2)+(T4*T2)+(U4*U2)+(V4*V2)+(W4*W2)+(X4*X2)+(Y4*Y2)+(Z4*Z2)+(AA4*AA2)</f>
        <v>41803</v>
      </c>
    </row>
    <row r="5" spans="1:29" x14ac:dyDescent="0.3">
      <c r="A5" s="2" t="s">
        <v>12</v>
      </c>
      <c r="B5" s="4">
        <v>276</v>
      </c>
      <c r="C5" s="4">
        <v>22</v>
      </c>
      <c r="D5" s="4">
        <v>20</v>
      </c>
      <c r="E5" s="4"/>
      <c r="F5" s="4">
        <v>305</v>
      </c>
      <c r="G5" s="4">
        <v>6</v>
      </c>
      <c r="H5" s="4">
        <v>75</v>
      </c>
      <c r="I5" s="4">
        <v>7</v>
      </c>
      <c r="J5" s="4">
        <v>16</v>
      </c>
      <c r="K5" s="4"/>
      <c r="L5" s="4">
        <v>29</v>
      </c>
      <c r="M5" s="4"/>
      <c r="N5" s="4">
        <v>35</v>
      </c>
      <c r="O5" s="4">
        <v>3</v>
      </c>
      <c r="P5" s="4">
        <v>15</v>
      </c>
      <c r="Q5" s="4"/>
      <c r="R5" s="4">
        <v>42</v>
      </c>
      <c r="S5" s="4">
        <v>1</v>
      </c>
      <c r="T5" s="4"/>
      <c r="U5" s="4"/>
      <c r="V5" s="4"/>
      <c r="W5" s="4"/>
      <c r="X5" s="4"/>
      <c r="Y5" s="4"/>
      <c r="Z5" s="4"/>
      <c r="AA5" s="4"/>
      <c r="AB5" s="4">
        <f t="shared" ref="AB5:AB20" si="0">SUM(B5:AA5)</f>
        <v>852</v>
      </c>
      <c r="AC5">
        <f>(B5*B2)+(C5*C2)+(D5*D2)+(E5*E2)+(F5*F2)+(G5*G2)+(H5*H2)+(I5*I2)+(J5*J2)+(K5*K2)+(L5*L2)+(M5*M2)+(N5*N2)+(O5*O2)+(P5*P2)+(Q5*Q2)+(R5*R2)+(S5*S2)+(T5*T2)+(U5*U2)+(V5*V2)+(W5*W2)+(X5*X2)+(Y5*Y2)+(Z5*Z2)+(AA5*AA2)</f>
        <v>24749</v>
      </c>
    </row>
    <row r="6" spans="1:29" x14ac:dyDescent="0.3">
      <c r="A6" s="1" t="s">
        <v>1</v>
      </c>
      <c r="B6" s="4">
        <v>1254</v>
      </c>
      <c r="C6" s="4">
        <v>109</v>
      </c>
      <c r="D6" s="4">
        <v>137</v>
      </c>
      <c r="E6" s="4"/>
      <c r="F6" s="4">
        <v>1858</v>
      </c>
      <c r="G6" s="4">
        <v>21</v>
      </c>
      <c r="H6" s="4">
        <v>473</v>
      </c>
      <c r="I6" s="4">
        <v>27</v>
      </c>
      <c r="J6" s="4">
        <v>145</v>
      </c>
      <c r="K6" s="4"/>
      <c r="L6" s="4">
        <v>161</v>
      </c>
      <c r="M6" s="4">
        <v>1</v>
      </c>
      <c r="N6" s="4">
        <v>17</v>
      </c>
      <c r="O6" s="4"/>
      <c r="P6" s="4">
        <v>32</v>
      </c>
      <c r="Q6" s="4"/>
      <c r="R6" s="4">
        <v>10</v>
      </c>
      <c r="S6" s="4"/>
      <c r="T6" s="4"/>
      <c r="U6" s="4"/>
      <c r="V6" s="4"/>
      <c r="W6" s="4"/>
      <c r="X6" s="4"/>
      <c r="Y6" s="4"/>
      <c r="Z6" s="4"/>
      <c r="AA6" s="4"/>
      <c r="AB6" s="4">
        <f t="shared" si="0"/>
        <v>4245</v>
      </c>
      <c r="AC6">
        <f>(B6*B2)+(C6*C2)+(D6*D2)+(E6*E2)+(F6*F2)+(G6*G2)+(H6*H2)+(I6*I2)+(J6*J2)+(K6*K2)+(L6*L2)+(M6*M2)+(N6*N2)+(O6*O2)+(P6*P2)+(Q6*Q2)+(R6*R2)+(S6*S2)+(T6*T2)+(U6*U2)+(V6*V2)+(W6*W2)+(X6*X2)+(Y6*Y2)+(Z6*Z2)+(AA6*AA2)</f>
        <v>106269</v>
      </c>
    </row>
    <row r="7" spans="1:29" x14ac:dyDescent="0.3">
      <c r="A7" s="1" t="s">
        <v>2</v>
      </c>
      <c r="B7" s="4">
        <v>971</v>
      </c>
      <c r="C7" s="4">
        <v>123</v>
      </c>
      <c r="D7" s="4">
        <v>89</v>
      </c>
      <c r="E7" s="4"/>
      <c r="F7" s="4">
        <v>1474</v>
      </c>
      <c r="G7" s="4">
        <v>34</v>
      </c>
      <c r="H7" s="4">
        <v>170</v>
      </c>
      <c r="I7" s="4">
        <v>13</v>
      </c>
      <c r="J7" s="4">
        <v>69</v>
      </c>
      <c r="K7" s="4"/>
      <c r="L7" s="4">
        <v>55</v>
      </c>
      <c r="M7" s="4"/>
      <c r="N7" s="4">
        <v>14</v>
      </c>
      <c r="O7" s="4"/>
      <c r="P7" s="4">
        <v>26</v>
      </c>
      <c r="Q7" s="4"/>
      <c r="R7" s="4">
        <v>18</v>
      </c>
      <c r="S7" s="4"/>
      <c r="T7" s="4"/>
      <c r="U7" s="4"/>
      <c r="V7" s="4"/>
      <c r="W7" s="4"/>
      <c r="X7" s="4"/>
      <c r="Y7" s="4"/>
      <c r="Z7" s="4"/>
      <c r="AA7" s="4"/>
      <c r="AB7" s="4">
        <f t="shared" si="0"/>
        <v>3056</v>
      </c>
      <c r="AC7">
        <f>(B7*B2)+(C7*C2)+(D7*D2)+(E7*E2)+(F7*F2)+(G7*G2)+(H7*H2)+(I7*I2)+(J7*J2)+(K7*K2)+(L7*L2)+(M7*M2)+(N7*N2)+(O7*O2)+(P7*P2)+(Q7*Q2)+(R7*R2)+(S7*S2)+(T7*T2)+(U7*U2)+(V7*V2)+(W7*W2)+(X7*X2)+(Y7*Y2)+(Z7*Z2)+(AA7*AA2)</f>
        <v>73560</v>
      </c>
    </row>
    <row r="8" spans="1:29" x14ac:dyDescent="0.3">
      <c r="A8" s="1" t="s">
        <v>7</v>
      </c>
      <c r="B8" s="4">
        <v>1160</v>
      </c>
      <c r="C8" s="4">
        <v>164</v>
      </c>
      <c r="D8" s="4">
        <v>81</v>
      </c>
      <c r="E8" s="4"/>
      <c r="F8" s="4">
        <v>1576</v>
      </c>
      <c r="G8" s="4">
        <v>51</v>
      </c>
      <c r="H8" s="4">
        <v>195</v>
      </c>
      <c r="I8" s="4">
        <v>26</v>
      </c>
      <c r="J8" s="4">
        <v>103</v>
      </c>
      <c r="K8" s="4"/>
      <c r="L8" s="4">
        <v>42</v>
      </c>
      <c r="M8" s="4"/>
      <c r="N8" s="4">
        <v>29</v>
      </c>
      <c r="O8" s="4">
        <v>2</v>
      </c>
      <c r="P8" s="4">
        <v>41</v>
      </c>
      <c r="Q8" s="4"/>
      <c r="R8" s="4">
        <v>50</v>
      </c>
      <c r="S8" s="4"/>
      <c r="T8" s="4"/>
      <c r="U8" s="4"/>
      <c r="V8" s="4"/>
      <c r="W8" s="4"/>
      <c r="X8" s="4"/>
      <c r="Y8" s="4"/>
      <c r="Z8" s="4"/>
      <c r="AA8" s="4"/>
      <c r="AB8" s="4">
        <f t="shared" si="0"/>
        <v>3520</v>
      </c>
      <c r="AC8">
        <f>(B8*B2)+(C8*C2)+(D8*D2)+(E8*E2)+(F8*F2)+(G8*G2)+(H8*H2)+(I8*I2)+(J8*J2)+(K8*K2)+(L8*L2)+(M8*M2)+(N8*N2)+(O8*O2)+(P8*P2)+(Q8*Q2)+(R8*R2)+(S8*S2)+(T8*T2)+(U8*U2)+(V8*V2)+(W8*W2)+(X8*X2)+(Y8*Y2)+(Z8*Z2)+(AA8*AA2)</f>
        <v>86621</v>
      </c>
    </row>
    <row r="9" spans="1:29" x14ac:dyDescent="0.3">
      <c r="A9" s="1" t="s">
        <v>9</v>
      </c>
      <c r="B9" s="4">
        <v>799</v>
      </c>
      <c r="C9" s="4">
        <v>75</v>
      </c>
      <c r="D9" s="4">
        <v>32</v>
      </c>
      <c r="E9" s="4"/>
      <c r="F9" s="4">
        <v>994</v>
      </c>
      <c r="G9" s="4">
        <v>13</v>
      </c>
      <c r="H9" s="4">
        <v>274</v>
      </c>
      <c r="I9" s="4">
        <v>22</v>
      </c>
      <c r="J9" s="4">
        <v>54</v>
      </c>
      <c r="K9" s="4"/>
      <c r="L9" s="4">
        <v>85</v>
      </c>
      <c r="M9" s="4">
        <v>1</v>
      </c>
      <c r="N9" s="4">
        <v>26</v>
      </c>
      <c r="O9" s="4"/>
      <c r="P9" s="4">
        <v>26</v>
      </c>
      <c r="Q9" s="4"/>
      <c r="R9" s="4">
        <v>13</v>
      </c>
      <c r="S9" s="4"/>
      <c r="T9" s="4"/>
      <c r="U9" s="4"/>
      <c r="V9" s="4"/>
      <c r="W9" s="4"/>
      <c r="X9" s="4"/>
      <c r="Y9" s="4"/>
      <c r="Z9" s="4"/>
      <c r="AA9" s="4"/>
      <c r="AB9" s="4">
        <f t="shared" si="0"/>
        <v>2414</v>
      </c>
      <c r="AC9">
        <f>(B9*B2)+(C9*C2)+(D9*D2)+(E9*E2)+(F9*F2)+(G9*G2)+(H9*H2)+(I9*I2)+(J9*J2)+(K9*K2)+(L9*L2)+(M9*M2)+(N9*N2)+(O9*O2)+(P9*P2)+(Q9*Q2)+(R9*R2)+(S9*S2)+(T9*T2)+(U9*U2)+(V9*V2)+(W9*W2)+(X9*X2)+(Y9*Y2)+(Z9*Z2)+(AA9*AA2)</f>
        <v>64014</v>
      </c>
    </row>
    <row r="10" spans="1:29" x14ac:dyDescent="0.3">
      <c r="A10" s="2" t="s">
        <v>8</v>
      </c>
      <c r="B10" s="4">
        <v>1007</v>
      </c>
      <c r="C10" s="4">
        <v>82</v>
      </c>
      <c r="D10" s="4">
        <v>84</v>
      </c>
      <c r="E10" s="4"/>
      <c r="F10" s="4">
        <v>1325</v>
      </c>
      <c r="G10" s="4">
        <v>20</v>
      </c>
      <c r="H10" s="4">
        <v>430</v>
      </c>
      <c r="I10" s="4">
        <v>32</v>
      </c>
      <c r="J10" s="4">
        <v>106</v>
      </c>
      <c r="K10" s="4"/>
      <c r="L10" s="4">
        <v>177</v>
      </c>
      <c r="M10" s="4"/>
      <c r="N10" s="4">
        <v>23</v>
      </c>
      <c r="O10" s="4">
        <v>2</v>
      </c>
      <c r="P10" s="4">
        <v>26</v>
      </c>
      <c r="Q10" s="4"/>
      <c r="R10" s="4">
        <v>27</v>
      </c>
      <c r="S10" s="4"/>
      <c r="T10" s="4"/>
      <c r="U10" s="4"/>
      <c r="V10" s="4"/>
      <c r="W10" s="4"/>
      <c r="X10" s="4"/>
      <c r="Y10" s="4"/>
      <c r="Z10" s="4"/>
      <c r="AA10" s="4"/>
      <c r="AB10" s="4">
        <f t="shared" si="0"/>
        <v>3341</v>
      </c>
      <c r="AC10">
        <f>(B10*B2)+(C10*C2)+(D10*D2)+(E10*E2)+(F10*F2)+(G10*G2)+(H10*H2)+(I10*I2)+(J10*J2)+(K10*K2)+(L10*L2)+(M10*M2)+(N10*N2)+(O10*O2)+(P10*P2)+(Q10*Q2)+(R10*R2)+(S10*S2)+(T10*T2)+(U10*U2)+(V10*V2)+(W10*W2)+(X10*X2)+(Y10*Y2)+(Z10*Z2)+(AA10*AA2)</f>
        <v>87822</v>
      </c>
    </row>
    <row r="11" spans="1:29" x14ac:dyDescent="0.3">
      <c r="A11" s="1" t="s">
        <v>0</v>
      </c>
      <c r="B11" s="4">
        <v>700</v>
      </c>
      <c r="C11" s="4">
        <v>66</v>
      </c>
      <c r="D11" s="4">
        <v>38</v>
      </c>
      <c r="E11" s="4"/>
      <c r="F11" s="4">
        <v>1013</v>
      </c>
      <c r="G11" s="4">
        <v>14</v>
      </c>
      <c r="H11" s="4">
        <v>134</v>
      </c>
      <c r="I11" s="4">
        <v>19</v>
      </c>
      <c r="J11" s="4">
        <v>49</v>
      </c>
      <c r="K11" s="4"/>
      <c r="L11" s="4">
        <v>60</v>
      </c>
      <c r="M11" s="4"/>
      <c r="N11" s="4">
        <v>10</v>
      </c>
      <c r="O11" s="4"/>
      <c r="P11" s="4">
        <v>19</v>
      </c>
      <c r="Q11" s="4"/>
      <c r="R11" s="4">
        <v>12</v>
      </c>
      <c r="S11" s="4"/>
      <c r="T11" s="4"/>
      <c r="U11" s="4"/>
      <c r="V11" s="4"/>
      <c r="W11" s="4"/>
      <c r="X11" s="4"/>
      <c r="Y11" s="4"/>
      <c r="Z11" s="4"/>
      <c r="AA11" s="4"/>
      <c r="AB11" s="4">
        <f t="shared" si="0"/>
        <v>2134</v>
      </c>
      <c r="AC11">
        <f>(B11*B2)+(C11*C2)+(D11*D2)+(E11*E2)+(F11*F2)+(G11*G2)+(H11*H2)+(I11*I2)+(J11*J2)+(K11*K2)+(L11*L2)+(M11*M2)+(N11*N2)+(O11*O2)+(P11*P2)+(Q11*Q2)+(R11*R2)+(S11*S2)+(T11*T2)+(U11*U2)+(V11*V2)+(W11*W2)+(X11*X2)+(Y11*Y2)+(Z11*Z2)+(AA11*AA2)</f>
        <v>52728</v>
      </c>
    </row>
    <row r="12" spans="1:29" x14ac:dyDescent="0.3">
      <c r="A12" s="1" t="s">
        <v>4</v>
      </c>
      <c r="B12" s="4">
        <v>439</v>
      </c>
      <c r="C12" s="4">
        <v>74</v>
      </c>
      <c r="D12" s="4">
        <v>39</v>
      </c>
      <c r="E12" s="4"/>
      <c r="F12" s="4">
        <v>447</v>
      </c>
      <c r="G12" s="4">
        <v>22</v>
      </c>
      <c r="H12" s="4">
        <v>38</v>
      </c>
      <c r="I12" s="4">
        <v>6</v>
      </c>
      <c r="J12" s="4">
        <v>28</v>
      </c>
      <c r="K12" s="4"/>
      <c r="L12" s="4">
        <v>10</v>
      </c>
      <c r="M12" s="4"/>
      <c r="N12" s="4">
        <v>70</v>
      </c>
      <c r="O12" s="4">
        <v>2</v>
      </c>
      <c r="P12" s="4">
        <v>25</v>
      </c>
      <c r="Q12" s="4"/>
      <c r="R12" s="4">
        <v>64</v>
      </c>
      <c r="S12" s="4">
        <v>1</v>
      </c>
      <c r="T12" s="4"/>
      <c r="U12" s="4"/>
      <c r="V12" s="4"/>
      <c r="W12" s="4"/>
      <c r="X12" s="4"/>
      <c r="Y12" s="4"/>
      <c r="Z12" s="4"/>
      <c r="AA12" s="4"/>
      <c r="AB12" s="4">
        <f t="shared" si="0"/>
        <v>1265</v>
      </c>
      <c r="AC12">
        <f>(B12*B2)+(C12*C2)+(D12*D2)+(E12*E2)+(F12*F2)+(G12*G2)+(H12*H2)+(I12*I2)+(J12*J2)+(K12*K2)+(L12*L2)+(M12*M2)+(N12*N2)+(O12*O2)+(P12*P2)+(Q12*Q2)+(R12*R2)+(S12*S2)+(T12*T2)+(U12*U2)+(V12*V2)+(W12*W2)+(X12*X2)+(Y12*Y2)+(Z12*Z2)+(AA12*AA2)</f>
        <v>35578</v>
      </c>
    </row>
    <row r="13" spans="1:29" x14ac:dyDescent="0.3">
      <c r="A13" s="2" t="s">
        <v>10</v>
      </c>
      <c r="B13" s="4">
        <v>582</v>
      </c>
      <c r="C13" s="4">
        <v>56</v>
      </c>
      <c r="D13" s="4">
        <v>43</v>
      </c>
      <c r="E13" s="4"/>
      <c r="F13" s="4">
        <v>849</v>
      </c>
      <c r="G13" s="4">
        <v>9</v>
      </c>
      <c r="H13" s="4">
        <v>159</v>
      </c>
      <c r="I13" s="4">
        <v>11</v>
      </c>
      <c r="J13" s="4">
        <v>38</v>
      </c>
      <c r="K13" s="4"/>
      <c r="L13" s="4">
        <v>82</v>
      </c>
      <c r="M13" s="4"/>
      <c r="N13" s="4">
        <v>22</v>
      </c>
      <c r="O13" s="4">
        <v>2</v>
      </c>
      <c r="P13" s="4">
        <v>13</v>
      </c>
      <c r="Q13" s="4"/>
      <c r="R13" s="4">
        <v>23</v>
      </c>
      <c r="S13" s="4"/>
      <c r="T13" s="4"/>
      <c r="U13" s="4"/>
      <c r="V13" s="4"/>
      <c r="W13" s="4"/>
      <c r="X13" s="4"/>
      <c r="Y13" s="4"/>
      <c r="Z13" s="4"/>
      <c r="AA13" s="4"/>
      <c r="AB13" s="4">
        <f t="shared" si="0"/>
        <v>1889</v>
      </c>
      <c r="AC13">
        <f>(B13*B2)+(C13*C2)+(D13*D2)+(E13*E2)+(F13*F2)+(G13*G2)+(H13*H2)+(I13*I2)+(J13*J2)+(K13*K2)+(L13*L2)+(M13*M2)+(N13*N2)+(O13*O2)+(P13*P2)+(Q13*Q2)+(R13*R2)+(S13*S2)+(T13*T2)+(U13*U2)+(V13*V2)+(W13*W2)+(X13*X2)+(Y13*Y2)+(Z13*Z2)+(AA13*AA2)</f>
        <v>48839</v>
      </c>
    </row>
    <row r="14" spans="1:29" x14ac:dyDescent="0.3">
      <c r="A14" s="2" t="s">
        <v>11</v>
      </c>
      <c r="B14" s="4">
        <v>603</v>
      </c>
      <c r="C14" s="4">
        <v>39</v>
      </c>
      <c r="D14" s="4">
        <v>47</v>
      </c>
      <c r="E14" s="4"/>
      <c r="F14" s="4">
        <v>698</v>
      </c>
      <c r="G14" s="4">
        <v>5</v>
      </c>
      <c r="H14" s="4">
        <v>166</v>
      </c>
      <c r="I14" s="4">
        <v>9</v>
      </c>
      <c r="J14" s="4">
        <v>53</v>
      </c>
      <c r="K14" s="4"/>
      <c r="L14" s="4">
        <v>49</v>
      </c>
      <c r="M14" s="4"/>
      <c r="N14" s="4">
        <v>20</v>
      </c>
      <c r="O14" s="4">
        <v>1</v>
      </c>
      <c r="P14" s="4">
        <v>14</v>
      </c>
      <c r="Q14" s="4"/>
      <c r="R14" s="4">
        <v>27</v>
      </c>
      <c r="S14" s="4"/>
      <c r="T14" s="4"/>
      <c r="U14" s="4"/>
      <c r="V14" s="4"/>
      <c r="W14" s="4"/>
      <c r="X14" s="4"/>
      <c r="Y14" s="4"/>
      <c r="Z14" s="4"/>
      <c r="AA14" s="4"/>
      <c r="AB14" s="4">
        <f t="shared" si="0"/>
        <v>1731</v>
      </c>
      <c r="AC14">
        <f>(B14*B2)+(C14*C2)+(D14*D2)+(E14*E2)+(F14*F2)+(G14*G2)+(H14*H2)+(I14*I2)+(J14*J2)+(K14*K2)+(L14*L2)+(M14*M2)+(N14*N2)+(O14*O2)+(P14*P2)+(Q14*Q2)+(R14*R2)+(S14*S2)+(T14*T2)+(U14*U2)+(V14*V2)+(W14*W2)+(X14*X2)+(Y14*Y2)+(Z14*Z2)+(AA14*AA2)</f>
        <v>45292</v>
      </c>
    </row>
    <row r="15" spans="1:29" x14ac:dyDescent="0.3">
      <c r="A15" s="3" t="s">
        <v>14</v>
      </c>
      <c r="B15" s="4">
        <v>133</v>
      </c>
      <c r="C15" s="4">
        <v>11</v>
      </c>
      <c r="D15" s="4">
        <v>21</v>
      </c>
      <c r="E15" s="4"/>
      <c r="F15" s="4">
        <v>97</v>
      </c>
      <c r="G15" s="4">
        <v>1</v>
      </c>
      <c r="H15" s="4">
        <v>40</v>
      </c>
      <c r="I15" s="4">
        <v>1</v>
      </c>
      <c r="J15" s="4">
        <v>12</v>
      </c>
      <c r="K15" s="4"/>
      <c r="L15" s="4">
        <v>6</v>
      </c>
      <c r="M15" s="4"/>
      <c r="N15" s="4">
        <v>10</v>
      </c>
      <c r="O15" s="4"/>
      <c r="P15" s="4">
        <v>7</v>
      </c>
      <c r="Q15" s="4"/>
      <c r="R15" s="4">
        <v>8</v>
      </c>
      <c r="S15" s="4"/>
      <c r="T15" s="4"/>
      <c r="U15" s="4"/>
      <c r="V15" s="4"/>
      <c r="W15" s="4"/>
      <c r="X15" s="4"/>
      <c r="Y15" s="4"/>
      <c r="Z15" s="4"/>
      <c r="AA15" s="4"/>
      <c r="AB15" s="4">
        <f t="shared" si="0"/>
        <v>347</v>
      </c>
      <c r="AC15">
        <f>(B15*B2)+(C15*C2)+(D15*D2)+(E15*E2)+(F15*F2)+(G15*G2)+(H15*H2)+(I15*I2)+(J15*J2)+(K15*K2)+(L15*L2)+(M15*M2)+(N15*N2)+(O15*O2)+(P15*P2)+(Q15*Q2)+(R15*R2)+(S15*S2)+(T15*T2)+(U15*U2)+(V15*V2)+(W15*W2)+(X15*X2)+(Y15*Y2)+(Z15*Z2)+(AA15*AA2)</f>
        <v>9432</v>
      </c>
    </row>
    <row r="16" spans="1:29" x14ac:dyDescent="0.3">
      <c r="A16" s="2" t="s">
        <v>13</v>
      </c>
      <c r="B16" s="4">
        <v>722</v>
      </c>
      <c r="C16" s="4">
        <v>66</v>
      </c>
      <c r="D16" s="4">
        <v>55</v>
      </c>
      <c r="E16" s="4"/>
      <c r="F16" s="4">
        <v>893</v>
      </c>
      <c r="G16" s="4">
        <v>18</v>
      </c>
      <c r="H16" s="4">
        <v>169</v>
      </c>
      <c r="I16" s="4">
        <v>15</v>
      </c>
      <c r="J16" s="4">
        <v>64</v>
      </c>
      <c r="K16" s="4"/>
      <c r="L16" s="4">
        <v>52</v>
      </c>
      <c r="M16" s="4">
        <v>1</v>
      </c>
      <c r="N16" s="4">
        <v>35</v>
      </c>
      <c r="O16" s="4">
        <v>1</v>
      </c>
      <c r="P16" s="4">
        <v>19</v>
      </c>
      <c r="Q16" s="4"/>
      <c r="R16" s="4">
        <v>59</v>
      </c>
      <c r="S16" s="4"/>
      <c r="T16" s="4"/>
      <c r="U16" s="4"/>
      <c r="V16" s="4"/>
      <c r="W16" s="4"/>
      <c r="X16" s="4"/>
      <c r="Y16" s="4"/>
      <c r="Z16" s="4"/>
      <c r="AA16" s="4"/>
      <c r="AB16" s="4">
        <f t="shared" si="0"/>
        <v>2169</v>
      </c>
      <c r="AC16">
        <f>(B16*B2)+(C16*C2)+(D16*D2)+(E16*E2)+(F16*F2)+(G16*G2)+(H16*H2)+(I16*I2)+(J16*J2)+(K16*K2)+(L16*L2)+(M16*M2)+(N16*N2)+(O16*O2)+(P16*P2)+(Q16*Q2)+(R16*R2)+(S16*S2)+(T16*T2)+(U16*U2)+(V16*V2)+(W16*W2)+(X16*X2)+(Y16*Y2)+(Z16*Z2)+(AA16*AA2)</f>
        <v>56955</v>
      </c>
    </row>
    <row r="17" spans="1:29" x14ac:dyDescent="0.3">
      <c r="A17" s="1" t="s">
        <v>3</v>
      </c>
      <c r="B17" s="4">
        <v>1650</v>
      </c>
      <c r="C17" s="4">
        <v>215</v>
      </c>
      <c r="D17" s="4">
        <v>150</v>
      </c>
      <c r="E17" s="4"/>
      <c r="F17" s="4">
        <v>2559</v>
      </c>
      <c r="G17" s="4">
        <v>48</v>
      </c>
      <c r="H17" s="4">
        <v>281</v>
      </c>
      <c r="I17" s="4">
        <v>28</v>
      </c>
      <c r="J17" s="4">
        <v>138</v>
      </c>
      <c r="K17" s="4"/>
      <c r="L17" s="4">
        <v>110</v>
      </c>
      <c r="M17" s="4">
        <v>1</v>
      </c>
      <c r="N17" s="4">
        <v>39</v>
      </c>
      <c r="O17" s="4">
        <v>1</v>
      </c>
      <c r="P17" s="4">
        <v>54</v>
      </c>
      <c r="Q17" s="4"/>
      <c r="R17" s="4">
        <v>69</v>
      </c>
      <c r="S17" s="4"/>
      <c r="T17" s="4"/>
      <c r="U17" s="4"/>
      <c r="V17" s="4"/>
      <c r="W17" s="4"/>
      <c r="X17" s="4"/>
      <c r="Y17" s="4"/>
      <c r="Z17" s="4"/>
      <c r="AA17" s="4"/>
      <c r="AB17" s="4">
        <f t="shared" si="0"/>
        <v>5343</v>
      </c>
      <c r="AC17">
        <f>(B17*B2)+(C17*C2)+(D17*D2)+(E17*E2)+(F17*F2)+(G17*G2)+(H17*H2)+(I17*I2)+(J17*J2)+(K17*K2)+(L17*L2)+(M17*M2)+(N17*N2)+(O17*O2)+(P17*P2)+(Q17*Q2)+(R17*R2)+(S17*S2)+(T17*T2)+(U17*U2)+(V17*V2)+(W17*W2)+(X17*X2)+(Y17*Y2)+(Z17*Z2)+(AA17*AA2)</f>
        <v>129733</v>
      </c>
    </row>
    <row r="18" spans="1:29" x14ac:dyDescent="0.3">
      <c r="A18" s="2" t="s">
        <v>5</v>
      </c>
      <c r="B18" s="4">
        <v>1411</v>
      </c>
      <c r="C18" s="4">
        <v>187</v>
      </c>
      <c r="D18" s="4">
        <v>98</v>
      </c>
      <c r="E18" s="4"/>
      <c r="F18" s="4">
        <v>2100</v>
      </c>
      <c r="G18" s="4">
        <v>54</v>
      </c>
      <c r="H18" s="4">
        <v>166</v>
      </c>
      <c r="I18" s="4">
        <v>17</v>
      </c>
      <c r="J18" s="4">
        <v>111</v>
      </c>
      <c r="K18" s="4"/>
      <c r="L18" s="4">
        <v>60</v>
      </c>
      <c r="M18" s="4"/>
      <c r="N18" s="4">
        <v>27</v>
      </c>
      <c r="O18" s="4">
        <v>3</v>
      </c>
      <c r="P18" s="4">
        <v>37</v>
      </c>
      <c r="Q18" s="4"/>
      <c r="R18" s="4">
        <v>51</v>
      </c>
      <c r="S18" s="4">
        <v>2</v>
      </c>
      <c r="T18" s="4"/>
      <c r="U18" s="4"/>
      <c r="V18" s="4"/>
      <c r="W18" s="4"/>
      <c r="X18" s="4"/>
      <c r="Y18" s="4"/>
      <c r="Z18" s="4"/>
      <c r="AA18" s="4"/>
      <c r="AB18" s="4">
        <f t="shared" si="0"/>
        <v>4324</v>
      </c>
      <c r="AC18">
        <f>(B18*B2)+(C18*C2)+(D18*D2)+(E18*E2)+(F18*F2)+(G18*G2)+(H18*H2)+(I18*I2)+(J18*J2)+(K18*K2)+(L18*L2)+(M18*M2)+(N18*N2)+(O18*O2)+(P18*P2)+(Q18*Q2)+(R18*R2)+(S18*S2)+(T18*T2)+(U18*U2)+(V18*V2)+(W18*W2)+(X18*X2)+(Y18*Y2)+(Z18*Z2)+(AA18*AA2)</f>
        <v>104168</v>
      </c>
    </row>
    <row r="19" spans="1:29"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spans="1:29" x14ac:dyDescent="0.3">
      <c r="A20" s="13" t="s">
        <v>37</v>
      </c>
      <c r="B20" s="4">
        <f t="shared" ref="B20:AA20" si="1">SUM(B4:B18)</f>
        <v>12207</v>
      </c>
      <c r="C20" s="4">
        <f t="shared" si="1"/>
        <v>1339</v>
      </c>
      <c r="D20" s="4">
        <f t="shared" si="1"/>
        <v>965</v>
      </c>
      <c r="E20" s="4">
        <f t="shared" si="1"/>
        <v>0</v>
      </c>
      <c r="F20" s="4">
        <f t="shared" si="1"/>
        <v>16810</v>
      </c>
      <c r="G20" s="4">
        <f t="shared" si="1"/>
        <v>338</v>
      </c>
      <c r="H20" s="4">
        <f t="shared" si="1"/>
        <v>2855</v>
      </c>
      <c r="I20" s="4">
        <f t="shared" si="1"/>
        <v>242</v>
      </c>
      <c r="J20" s="4">
        <f t="shared" si="1"/>
        <v>1030</v>
      </c>
      <c r="K20" s="4">
        <f t="shared" si="1"/>
        <v>0</v>
      </c>
      <c r="L20" s="4">
        <f t="shared" si="1"/>
        <v>1016</v>
      </c>
      <c r="M20" s="4">
        <f t="shared" si="1"/>
        <v>4</v>
      </c>
      <c r="N20" s="4">
        <f t="shared" si="1"/>
        <v>424</v>
      </c>
      <c r="O20" s="4">
        <f t="shared" si="1"/>
        <v>18</v>
      </c>
      <c r="P20" s="4">
        <f t="shared" si="1"/>
        <v>376</v>
      </c>
      <c r="Q20" s="4">
        <f t="shared" si="1"/>
        <v>0</v>
      </c>
      <c r="R20" s="4">
        <f t="shared" si="1"/>
        <v>543</v>
      </c>
      <c r="S20" s="4">
        <f t="shared" si="1"/>
        <v>4</v>
      </c>
      <c r="T20" s="4">
        <f t="shared" si="1"/>
        <v>0</v>
      </c>
      <c r="U20" s="4">
        <f t="shared" si="1"/>
        <v>0</v>
      </c>
      <c r="V20" s="4">
        <f t="shared" si="1"/>
        <v>0</v>
      </c>
      <c r="W20" s="4">
        <f t="shared" si="1"/>
        <v>0</v>
      </c>
      <c r="X20" s="4">
        <f t="shared" si="1"/>
        <v>0</v>
      </c>
      <c r="Y20" s="4">
        <f t="shared" si="1"/>
        <v>0</v>
      </c>
      <c r="Z20" s="4">
        <f t="shared" si="1"/>
        <v>0</v>
      </c>
      <c r="AA20" s="4">
        <f t="shared" si="1"/>
        <v>0</v>
      </c>
      <c r="AB20" s="4">
        <f t="shared" si="0"/>
        <v>38171</v>
      </c>
    </row>
    <row r="21" spans="1:29" x14ac:dyDescent="0.3">
      <c r="A21" s="13" t="s">
        <v>38</v>
      </c>
      <c r="B21" s="9">
        <f t="shared" ref="B21:AA21" si="2">B20*B2</f>
        <v>366210</v>
      </c>
      <c r="C21" s="9">
        <f t="shared" si="2"/>
        <v>26780</v>
      </c>
      <c r="D21" s="9">
        <f t="shared" si="2"/>
        <v>0</v>
      </c>
      <c r="E21" s="9">
        <f t="shared" si="2"/>
        <v>0</v>
      </c>
      <c r="F21" s="9">
        <f t="shared" si="2"/>
        <v>336200</v>
      </c>
      <c r="G21" s="9">
        <f t="shared" si="2"/>
        <v>6760</v>
      </c>
      <c r="H21" s="9">
        <f t="shared" si="2"/>
        <v>128475</v>
      </c>
      <c r="I21" s="9">
        <f t="shared" si="2"/>
        <v>7260</v>
      </c>
      <c r="J21" s="9">
        <f t="shared" si="2"/>
        <v>0</v>
      </c>
      <c r="K21" s="9">
        <f t="shared" si="2"/>
        <v>0</v>
      </c>
      <c r="L21" s="9">
        <f t="shared" si="2"/>
        <v>30480</v>
      </c>
      <c r="M21" s="9">
        <f t="shared" si="2"/>
        <v>120</v>
      </c>
      <c r="N21" s="9">
        <f t="shared" si="2"/>
        <v>34768</v>
      </c>
      <c r="O21" s="9">
        <f t="shared" si="2"/>
        <v>972</v>
      </c>
      <c r="P21" s="9">
        <f t="shared" si="2"/>
        <v>0</v>
      </c>
      <c r="Q21" s="9">
        <f t="shared" si="2"/>
        <v>0</v>
      </c>
      <c r="R21" s="9">
        <f t="shared" si="2"/>
        <v>29322</v>
      </c>
      <c r="S21" s="9">
        <f t="shared" si="2"/>
        <v>216</v>
      </c>
      <c r="T21" s="9">
        <f t="shared" si="2"/>
        <v>0</v>
      </c>
      <c r="U21" s="9">
        <f t="shared" si="2"/>
        <v>0</v>
      </c>
      <c r="V21" s="9">
        <f t="shared" si="2"/>
        <v>0</v>
      </c>
      <c r="W21" s="9">
        <f t="shared" si="2"/>
        <v>0</v>
      </c>
      <c r="X21" s="9">
        <f t="shared" si="2"/>
        <v>0</v>
      </c>
      <c r="Y21" s="9">
        <f t="shared" si="2"/>
        <v>0</v>
      </c>
      <c r="Z21" s="9">
        <f t="shared" si="2"/>
        <v>0</v>
      </c>
      <c r="AA21" s="9">
        <f t="shared" si="2"/>
        <v>0</v>
      </c>
      <c r="AB21" s="9">
        <f>SUM(B21:AA21)</f>
        <v>967563</v>
      </c>
      <c r="AC21" s="10">
        <f>SUM(AC4:AC20)</f>
        <v>967563</v>
      </c>
    </row>
    <row r="24" spans="1:29" x14ac:dyDescent="0.3">
      <c r="A24" s="3" t="s">
        <v>15</v>
      </c>
      <c r="B24" s="4">
        <v>202</v>
      </c>
      <c r="C24" s="4">
        <v>19</v>
      </c>
      <c r="D24" s="4">
        <v>16</v>
      </c>
      <c r="E24" s="4"/>
      <c r="F24" s="4">
        <v>205</v>
      </c>
      <c r="G24" s="4">
        <v>6</v>
      </c>
      <c r="H24" s="4">
        <v>17</v>
      </c>
      <c r="I24" s="4">
        <v>4</v>
      </c>
      <c r="J24" s="4">
        <v>15</v>
      </c>
      <c r="K24" s="4"/>
      <c r="L24" s="4">
        <v>13</v>
      </c>
      <c r="M24" s="4"/>
      <c r="N24" s="4">
        <v>19</v>
      </c>
      <c r="O24" s="4">
        <v>1</v>
      </c>
      <c r="P24" s="4">
        <v>14</v>
      </c>
      <c r="Q24" s="4"/>
      <c r="R24" s="4">
        <v>36</v>
      </c>
      <c r="S24" s="4"/>
      <c r="T24" s="4"/>
      <c r="U24" s="4"/>
      <c r="V24" s="4"/>
      <c r="W24" s="4"/>
      <c r="X24" s="4"/>
      <c r="Y24" s="4"/>
      <c r="Z24" s="4"/>
      <c r="AA24" s="4"/>
      <c r="AB24" s="4">
        <f t="shared" ref="AB24:AB26" si="3">SUM(B24:AA24)</f>
        <v>567</v>
      </c>
      <c r="AC24">
        <f>(B24*B2)+(C24*C2)+(D24*D2)+(E24*E2)+(F24*F2)+(G24*G2)+(H24*H2)+(I24*I2)+(J24*J2)+(K24*K2)+(L24*L2)+(M24*M2)+(N24*N2)+(O24*O2)+(P24*P2)+(Q24*Q2)+(R24*R2)+(S24*S2)+(T24*T2)+(U24*U2)+(V24*V2)+(W24*W2)+(X24*X2)+(Y24*Y2)+(Z24*Z2)+(AA24*AA2)</f>
        <v>15491</v>
      </c>
    </row>
    <row r="25" spans="1:29" x14ac:dyDescent="0.3">
      <c r="A25" s="3" t="s">
        <v>16</v>
      </c>
      <c r="B25" s="4">
        <v>275</v>
      </c>
      <c r="C25" s="4">
        <v>35</v>
      </c>
      <c r="D25" s="4">
        <v>27</v>
      </c>
      <c r="E25" s="4"/>
      <c r="F25" s="4">
        <v>270</v>
      </c>
      <c r="G25" s="4">
        <v>13</v>
      </c>
      <c r="H25" s="4">
        <v>36</v>
      </c>
      <c r="I25" s="4">
        <v>6</v>
      </c>
      <c r="J25" s="4">
        <v>16</v>
      </c>
      <c r="K25" s="4"/>
      <c r="L25" s="4">
        <v>7</v>
      </c>
      <c r="M25" s="4"/>
      <c r="N25" s="4">
        <v>25</v>
      </c>
      <c r="O25" s="4">
        <v>2</v>
      </c>
      <c r="P25" s="4">
        <v>4</v>
      </c>
      <c r="Q25" s="4"/>
      <c r="R25" s="4">
        <v>30</v>
      </c>
      <c r="S25" s="4">
        <v>1</v>
      </c>
      <c r="T25" s="4"/>
      <c r="U25" s="4"/>
      <c r="V25" s="4"/>
      <c r="W25" s="4"/>
      <c r="X25" s="4"/>
      <c r="Y25" s="4"/>
      <c r="Z25" s="4"/>
      <c r="AA25" s="4"/>
      <c r="AB25" s="4">
        <f t="shared" si="3"/>
        <v>747</v>
      </c>
      <c r="AC25">
        <f>(B25*B2)+(C25*C2)+(D25*D2)+(E25*E2)+(F25*F2)+(G25*G2)+(H25*H2)+(I25*I2)+(J25*J2)+(K25*K2)+(L25*L2)+(M25*M2)+(N25*N2)+(O25*O2)+(P25*P2)+(Q25*Q2)+(R25*R2)+(S25*S2)+(T25*T2)+(U25*U2)+(V25*V2)+(W25*W2)+(X25*X2)+(Y25*Y2)+(Z25*Z2)+(AA25*AA2)</f>
        <v>20452</v>
      </c>
    </row>
    <row r="26" spans="1:29" x14ac:dyDescent="0.3">
      <c r="A26" s="3" t="s">
        <v>17</v>
      </c>
      <c r="B26" s="4">
        <v>103</v>
      </c>
      <c r="C26" s="4">
        <v>35</v>
      </c>
      <c r="D26" s="4">
        <v>5</v>
      </c>
      <c r="E26" s="4"/>
      <c r="F26" s="4">
        <v>136</v>
      </c>
      <c r="G26" s="4">
        <v>5</v>
      </c>
      <c r="H26" s="4">
        <v>17</v>
      </c>
      <c r="I26" s="4">
        <v>1</v>
      </c>
      <c r="J26" s="4">
        <v>7</v>
      </c>
      <c r="K26" s="4"/>
      <c r="L26" s="4">
        <v>7</v>
      </c>
      <c r="M26" s="4"/>
      <c r="N26" s="4">
        <v>28</v>
      </c>
      <c r="O26" s="4">
        <v>3</v>
      </c>
      <c r="P26" s="4">
        <v>9</v>
      </c>
      <c r="Q26" s="4"/>
      <c r="R26" s="4">
        <v>35</v>
      </c>
      <c r="S26" s="4">
        <v>2</v>
      </c>
      <c r="T26" s="4"/>
      <c r="U26" s="4"/>
      <c r="V26" s="4"/>
      <c r="W26" s="4"/>
      <c r="X26" s="4"/>
      <c r="Y26" s="4"/>
      <c r="Z26" s="4"/>
      <c r="AA26" s="4"/>
      <c r="AB26" s="4">
        <f t="shared" si="3"/>
        <v>393</v>
      </c>
      <c r="AC26">
        <f>(B26*B2)+(C26*C2)+(D26*D2)+(E26*E2)+(F26*F2)+(G26*G2)+(H26*H2)+(I26*I2)+(J26*J2)+(K26*K2)+(L26*L2)+(M26*M2)+(N26*N2)+(O26*O2)+(P26*P2)+(Q26*Q2)+(R26*R2)+(S26*S2)+(T26*T2)+(U26*U2)+(V26*V2)+(W26*W2)+(X26*X2)+(Y26*Y2)+(Z26*Z2)+(AA26*AA2)</f>
        <v>12071</v>
      </c>
    </row>
    <row r="28" spans="1:29" x14ac:dyDescent="0.3">
      <c r="A28" s="13" t="s">
        <v>39</v>
      </c>
      <c r="B28" s="4">
        <f>SUM(B24:B27)</f>
        <v>580</v>
      </c>
      <c r="C28" s="4">
        <f t="shared" ref="C28:AB28" si="4">SUM(C24:C27)</f>
        <v>89</v>
      </c>
      <c r="D28" s="4">
        <f t="shared" si="4"/>
        <v>48</v>
      </c>
      <c r="E28" s="4">
        <f t="shared" si="4"/>
        <v>0</v>
      </c>
      <c r="F28" s="4">
        <f t="shared" si="4"/>
        <v>611</v>
      </c>
      <c r="G28" s="4">
        <f t="shared" si="4"/>
        <v>24</v>
      </c>
      <c r="H28" s="4">
        <f t="shared" si="4"/>
        <v>70</v>
      </c>
      <c r="I28" s="4">
        <f t="shared" si="4"/>
        <v>11</v>
      </c>
      <c r="J28" s="4">
        <f t="shared" si="4"/>
        <v>38</v>
      </c>
      <c r="K28" s="4">
        <f t="shared" si="4"/>
        <v>0</v>
      </c>
      <c r="L28" s="4">
        <f t="shared" si="4"/>
        <v>27</v>
      </c>
      <c r="M28" s="4">
        <f t="shared" si="4"/>
        <v>0</v>
      </c>
      <c r="N28" s="4">
        <f t="shared" si="4"/>
        <v>72</v>
      </c>
      <c r="O28" s="4">
        <f t="shared" si="4"/>
        <v>6</v>
      </c>
      <c r="P28" s="4">
        <f t="shared" si="4"/>
        <v>27</v>
      </c>
      <c r="Q28" s="4">
        <f t="shared" si="4"/>
        <v>0</v>
      </c>
      <c r="R28" s="4">
        <f t="shared" si="4"/>
        <v>101</v>
      </c>
      <c r="S28" s="4">
        <f t="shared" si="4"/>
        <v>3</v>
      </c>
      <c r="T28" s="4">
        <f t="shared" si="4"/>
        <v>0</v>
      </c>
      <c r="U28" s="4">
        <f t="shared" si="4"/>
        <v>0</v>
      </c>
      <c r="V28" s="4">
        <f t="shared" si="4"/>
        <v>0</v>
      </c>
      <c r="W28" s="4">
        <f t="shared" si="4"/>
        <v>0</v>
      </c>
      <c r="X28" s="4">
        <f t="shared" si="4"/>
        <v>0</v>
      </c>
      <c r="Y28" s="4">
        <f t="shared" si="4"/>
        <v>0</v>
      </c>
      <c r="Z28" s="4">
        <f t="shared" si="4"/>
        <v>0</v>
      </c>
      <c r="AA28" s="4">
        <f t="shared" si="4"/>
        <v>0</v>
      </c>
      <c r="AB28" s="4">
        <f t="shared" si="4"/>
        <v>1707</v>
      </c>
    </row>
    <row r="29" spans="1:29" x14ac:dyDescent="0.3">
      <c r="A29" s="13" t="s">
        <v>40</v>
      </c>
      <c r="B29" s="9">
        <f>B28*B2</f>
        <v>17400</v>
      </c>
      <c r="C29" s="9">
        <f t="shared" ref="C29:AA29" si="5">C28*C2</f>
        <v>1780</v>
      </c>
      <c r="D29" s="9">
        <f t="shared" si="5"/>
        <v>0</v>
      </c>
      <c r="E29" s="9">
        <f t="shared" si="5"/>
        <v>0</v>
      </c>
      <c r="F29" s="9">
        <f t="shared" si="5"/>
        <v>12220</v>
      </c>
      <c r="G29" s="9">
        <f t="shared" si="5"/>
        <v>480</v>
      </c>
      <c r="H29" s="9">
        <f t="shared" si="5"/>
        <v>3150</v>
      </c>
      <c r="I29" s="9">
        <f t="shared" si="5"/>
        <v>330</v>
      </c>
      <c r="J29" s="9">
        <f t="shared" si="5"/>
        <v>0</v>
      </c>
      <c r="K29" s="9">
        <f t="shared" si="5"/>
        <v>0</v>
      </c>
      <c r="L29" s="9">
        <f t="shared" si="5"/>
        <v>810</v>
      </c>
      <c r="M29" s="9">
        <f t="shared" si="5"/>
        <v>0</v>
      </c>
      <c r="N29" s="9">
        <f t="shared" si="5"/>
        <v>5904</v>
      </c>
      <c r="O29" s="9">
        <f t="shared" si="5"/>
        <v>324</v>
      </c>
      <c r="P29" s="9">
        <f t="shared" si="5"/>
        <v>0</v>
      </c>
      <c r="Q29" s="9">
        <f t="shared" si="5"/>
        <v>0</v>
      </c>
      <c r="R29" s="9">
        <f t="shared" si="5"/>
        <v>5454</v>
      </c>
      <c r="S29" s="9">
        <f t="shared" si="5"/>
        <v>162</v>
      </c>
      <c r="T29" s="9">
        <f t="shared" si="5"/>
        <v>0</v>
      </c>
      <c r="U29" s="9">
        <f t="shared" si="5"/>
        <v>0</v>
      </c>
      <c r="V29" s="9">
        <f t="shared" si="5"/>
        <v>0</v>
      </c>
      <c r="W29" s="9">
        <f t="shared" si="5"/>
        <v>0</v>
      </c>
      <c r="X29" s="9">
        <f t="shared" si="5"/>
        <v>0</v>
      </c>
      <c r="Y29" s="9">
        <f t="shared" si="5"/>
        <v>0</v>
      </c>
      <c r="Z29" s="9">
        <f t="shared" si="5"/>
        <v>0</v>
      </c>
      <c r="AA29" s="9">
        <f t="shared" si="5"/>
        <v>0</v>
      </c>
      <c r="AB29" s="9">
        <f>SUM(B29:AA29)</f>
        <v>48014</v>
      </c>
      <c r="AC29" s="10">
        <f>SUM(AC24:AC28)</f>
        <v>48014</v>
      </c>
    </row>
    <row r="31" spans="1:29" x14ac:dyDescent="0.3">
      <c r="A31" s="13" t="s">
        <v>41</v>
      </c>
      <c r="B31" s="4">
        <f>B20+B28</f>
        <v>12787</v>
      </c>
      <c r="C31" s="4">
        <f t="shared" ref="C31:AB32" si="6">C20+C28</f>
        <v>1428</v>
      </c>
      <c r="D31" s="4">
        <f t="shared" si="6"/>
        <v>1013</v>
      </c>
      <c r="E31" s="4">
        <f t="shared" si="6"/>
        <v>0</v>
      </c>
      <c r="F31" s="4">
        <f t="shared" si="6"/>
        <v>17421</v>
      </c>
      <c r="G31" s="4">
        <f t="shared" si="6"/>
        <v>362</v>
      </c>
      <c r="H31" s="4">
        <f t="shared" si="6"/>
        <v>2925</v>
      </c>
      <c r="I31" s="4">
        <f t="shared" si="6"/>
        <v>253</v>
      </c>
      <c r="J31" s="4">
        <f t="shared" si="6"/>
        <v>1068</v>
      </c>
      <c r="K31" s="4">
        <f t="shared" si="6"/>
        <v>0</v>
      </c>
      <c r="L31" s="4">
        <f t="shared" si="6"/>
        <v>1043</v>
      </c>
      <c r="M31" s="4">
        <f t="shared" si="6"/>
        <v>4</v>
      </c>
      <c r="N31" s="4">
        <f t="shared" si="6"/>
        <v>496</v>
      </c>
      <c r="O31" s="4">
        <f t="shared" si="6"/>
        <v>24</v>
      </c>
      <c r="P31" s="4">
        <f t="shared" si="6"/>
        <v>403</v>
      </c>
      <c r="Q31" s="4">
        <f t="shared" si="6"/>
        <v>0</v>
      </c>
      <c r="R31" s="4">
        <f t="shared" si="6"/>
        <v>644</v>
      </c>
      <c r="S31" s="4">
        <f t="shared" si="6"/>
        <v>7</v>
      </c>
      <c r="T31" s="4">
        <f t="shared" si="6"/>
        <v>0</v>
      </c>
      <c r="U31" s="4">
        <f t="shared" si="6"/>
        <v>0</v>
      </c>
      <c r="V31" s="4">
        <f t="shared" si="6"/>
        <v>0</v>
      </c>
      <c r="W31" s="4">
        <f t="shared" si="6"/>
        <v>0</v>
      </c>
      <c r="X31" s="4">
        <f t="shared" si="6"/>
        <v>0</v>
      </c>
      <c r="Y31" s="4">
        <f t="shared" si="6"/>
        <v>0</v>
      </c>
      <c r="Z31" s="4">
        <f t="shared" si="6"/>
        <v>0</v>
      </c>
      <c r="AA31" s="4">
        <f t="shared" si="6"/>
        <v>0</v>
      </c>
      <c r="AB31" s="4">
        <f t="shared" si="6"/>
        <v>39878</v>
      </c>
    </row>
    <row r="32" spans="1:29" x14ac:dyDescent="0.3">
      <c r="A32" s="13" t="s">
        <v>42</v>
      </c>
      <c r="B32" s="9">
        <f>B21+B29</f>
        <v>383610</v>
      </c>
      <c r="C32" s="9">
        <f t="shared" si="6"/>
        <v>28560</v>
      </c>
      <c r="D32" s="9">
        <f t="shared" si="6"/>
        <v>0</v>
      </c>
      <c r="E32" s="9">
        <f t="shared" si="6"/>
        <v>0</v>
      </c>
      <c r="F32" s="9">
        <f t="shared" si="6"/>
        <v>348420</v>
      </c>
      <c r="G32" s="9">
        <f t="shared" si="6"/>
        <v>7240</v>
      </c>
      <c r="H32" s="9">
        <f t="shared" si="6"/>
        <v>131625</v>
      </c>
      <c r="I32" s="9">
        <f t="shared" si="6"/>
        <v>7590</v>
      </c>
      <c r="J32" s="9">
        <f t="shared" si="6"/>
        <v>0</v>
      </c>
      <c r="K32" s="9">
        <f t="shared" si="6"/>
        <v>0</v>
      </c>
      <c r="L32" s="9">
        <f t="shared" si="6"/>
        <v>31290</v>
      </c>
      <c r="M32" s="9">
        <f t="shared" si="6"/>
        <v>120</v>
      </c>
      <c r="N32" s="9">
        <f t="shared" si="6"/>
        <v>40672</v>
      </c>
      <c r="O32" s="9">
        <f t="shared" si="6"/>
        <v>1296</v>
      </c>
      <c r="P32" s="9">
        <f t="shared" si="6"/>
        <v>0</v>
      </c>
      <c r="Q32" s="9">
        <f t="shared" si="6"/>
        <v>0</v>
      </c>
      <c r="R32" s="9">
        <f t="shared" si="6"/>
        <v>34776</v>
      </c>
      <c r="S32" s="9">
        <f t="shared" si="6"/>
        <v>378</v>
      </c>
      <c r="T32" s="9">
        <f t="shared" si="6"/>
        <v>0</v>
      </c>
      <c r="U32" s="9">
        <f t="shared" si="6"/>
        <v>0</v>
      </c>
      <c r="V32" s="9">
        <f t="shared" si="6"/>
        <v>0</v>
      </c>
      <c r="W32" s="9">
        <f t="shared" si="6"/>
        <v>0</v>
      </c>
      <c r="X32" s="9">
        <f t="shared" si="6"/>
        <v>0</v>
      </c>
      <c r="Y32" s="9">
        <f t="shared" si="6"/>
        <v>0</v>
      </c>
      <c r="Z32" s="9">
        <f t="shared" si="6"/>
        <v>0</v>
      </c>
      <c r="AA32" s="9">
        <f t="shared" si="6"/>
        <v>0</v>
      </c>
      <c r="AB32" s="9">
        <f t="shared" si="6"/>
        <v>1015577</v>
      </c>
      <c r="AC32" s="10">
        <f>AC21+AC29</f>
        <v>1015577</v>
      </c>
    </row>
  </sheetData>
  <mergeCells count="5">
    <mergeCell ref="B1:G1"/>
    <mergeCell ref="H1:M1"/>
    <mergeCell ref="N1:S1"/>
    <mergeCell ref="T1:W1"/>
    <mergeCell ref="X1:AA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topLeftCell="A2" workbookViewId="0">
      <selection activeCell="A4" sqref="A4"/>
    </sheetView>
  </sheetViews>
  <sheetFormatPr defaultRowHeight="15.05" x14ac:dyDescent="0.3"/>
  <cols>
    <col min="1" max="1" width="35.5" bestFit="1" customWidth="1"/>
    <col min="2" max="2" width="10.9140625" bestFit="1" customWidth="1"/>
    <col min="6" max="6" width="9.9140625" bestFit="1" customWidth="1"/>
    <col min="7" max="7" width="8.9140625" customWidth="1"/>
    <col min="8" max="8" width="9.9140625" bestFit="1" customWidth="1"/>
    <col min="20" max="20" width="9.9140625" bestFit="1" customWidth="1"/>
    <col min="22" max="22" width="9.9140625" bestFit="1" customWidth="1"/>
    <col min="28" max="28" width="10.9140625" bestFit="1" customWidth="1"/>
    <col min="29" max="29" width="11" bestFit="1" customWidth="1"/>
  </cols>
  <sheetData>
    <row r="1" spans="1:29" x14ac:dyDescent="0.3">
      <c r="A1" s="4"/>
      <c r="B1" s="27" t="s">
        <v>18</v>
      </c>
      <c r="C1" s="27"/>
      <c r="D1" s="27"/>
      <c r="E1" s="27"/>
      <c r="F1" s="27"/>
      <c r="G1" s="27"/>
      <c r="H1" s="28" t="s">
        <v>19</v>
      </c>
      <c r="I1" s="28"/>
      <c r="J1" s="28"/>
      <c r="K1" s="28"/>
      <c r="L1" s="28"/>
      <c r="M1" s="28"/>
      <c r="N1" s="29" t="s">
        <v>22</v>
      </c>
      <c r="O1" s="29"/>
      <c r="P1" s="29"/>
      <c r="Q1" s="29"/>
      <c r="R1" s="29"/>
      <c r="S1" s="29"/>
      <c r="T1" s="30" t="s">
        <v>21</v>
      </c>
      <c r="U1" s="30"/>
      <c r="V1" s="30"/>
      <c r="W1" s="30"/>
      <c r="X1" s="31" t="s">
        <v>20</v>
      </c>
      <c r="Y1" s="31"/>
      <c r="Z1" s="31"/>
      <c r="AA1" s="31"/>
      <c r="AB1" s="4"/>
    </row>
    <row r="2" spans="1:29" s="7" customFormat="1" x14ac:dyDescent="0.3">
      <c r="A2" s="6"/>
      <c r="B2" s="8">
        <v>30</v>
      </c>
      <c r="C2" s="8">
        <v>20</v>
      </c>
      <c r="D2" s="8">
        <v>0</v>
      </c>
      <c r="E2" s="8">
        <v>0</v>
      </c>
      <c r="F2" s="8">
        <v>20</v>
      </c>
      <c r="G2" s="8">
        <v>20</v>
      </c>
      <c r="H2" s="8">
        <v>45</v>
      </c>
      <c r="I2" s="8">
        <v>30</v>
      </c>
      <c r="J2" s="8">
        <v>0</v>
      </c>
      <c r="K2" s="8">
        <v>0</v>
      </c>
      <c r="L2" s="8">
        <v>30</v>
      </c>
      <c r="M2" s="8">
        <v>30</v>
      </c>
      <c r="N2" s="8">
        <v>82</v>
      </c>
      <c r="O2" s="8">
        <v>54</v>
      </c>
      <c r="P2" s="8">
        <v>0</v>
      </c>
      <c r="Q2" s="8">
        <v>0</v>
      </c>
      <c r="R2" s="8">
        <v>54</v>
      </c>
      <c r="S2" s="8">
        <v>54</v>
      </c>
      <c r="T2" s="8">
        <v>6</v>
      </c>
      <c r="U2" s="8">
        <v>6</v>
      </c>
      <c r="V2" s="8">
        <v>12</v>
      </c>
      <c r="W2" s="8">
        <v>12</v>
      </c>
      <c r="X2" s="8">
        <v>12</v>
      </c>
      <c r="Y2" s="8">
        <v>12</v>
      </c>
      <c r="Z2" s="8">
        <v>27</v>
      </c>
      <c r="AA2" s="8">
        <v>27</v>
      </c>
      <c r="AB2" s="6"/>
    </row>
    <row r="3" spans="1:29" ht="90.3" x14ac:dyDescent="0.3">
      <c r="A3" s="12" t="s">
        <v>90</v>
      </c>
      <c r="B3" s="5" t="s">
        <v>43</v>
      </c>
      <c r="C3" s="5" t="s">
        <v>44</v>
      </c>
      <c r="D3" s="5" t="s">
        <v>45</v>
      </c>
      <c r="E3" s="5" t="s">
        <v>46</v>
      </c>
      <c r="F3" s="5" t="s">
        <v>47</v>
      </c>
      <c r="G3" s="5" t="s">
        <v>48</v>
      </c>
      <c r="H3" s="5" t="s">
        <v>49</v>
      </c>
      <c r="I3" s="5" t="s">
        <v>50</v>
      </c>
      <c r="J3" s="5" t="s">
        <v>51</v>
      </c>
      <c r="K3" s="5" t="s">
        <v>52</v>
      </c>
      <c r="L3" s="5" t="s">
        <v>53</v>
      </c>
      <c r="M3" s="5" t="s">
        <v>54</v>
      </c>
      <c r="N3" s="5" t="s">
        <v>55</v>
      </c>
      <c r="O3" s="5" t="s">
        <v>56</v>
      </c>
      <c r="P3" s="5" t="s">
        <v>57</v>
      </c>
      <c r="Q3" s="5" t="s">
        <v>58</v>
      </c>
      <c r="R3" s="5" t="s">
        <v>59</v>
      </c>
      <c r="S3" s="5" t="s">
        <v>60</v>
      </c>
      <c r="T3" s="5" t="s">
        <v>61</v>
      </c>
      <c r="U3" s="5" t="s">
        <v>62</v>
      </c>
      <c r="V3" s="5" t="s">
        <v>63</v>
      </c>
      <c r="W3" s="5" t="s">
        <v>64</v>
      </c>
      <c r="X3" s="5" t="s">
        <v>65</v>
      </c>
      <c r="Y3" s="5" t="s">
        <v>66</v>
      </c>
      <c r="Z3" s="5" t="s">
        <v>67</v>
      </c>
      <c r="AA3" s="5" t="s">
        <v>68</v>
      </c>
      <c r="AB3" s="4" t="s">
        <v>23</v>
      </c>
      <c r="AC3" s="11" t="s">
        <v>24</v>
      </c>
    </row>
    <row r="4" spans="1:29" x14ac:dyDescent="0.3">
      <c r="A4" s="1" t="s">
        <v>6</v>
      </c>
      <c r="B4" s="4">
        <v>34</v>
      </c>
      <c r="C4" s="4">
        <v>8</v>
      </c>
      <c r="D4" s="4">
        <v>3</v>
      </c>
      <c r="E4" s="4"/>
      <c r="F4" s="4">
        <v>57</v>
      </c>
      <c r="G4" s="4"/>
      <c r="H4" s="4">
        <v>5</v>
      </c>
      <c r="I4" s="4">
        <v>2</v>
      </c>
      <c r="J4" s="4">
        <v>3</v>
      </c>
      <c r="K4" s="4"/>
      <c r="L4" s="4">
        <v>2</v>
      </c>
      <c r="M4" s="4"/>
      <c r="N4" s="4">
        <v>9</v>
      </c>
      <c r="O4" s="4"/>
      <c r="P4" s="4">
        <v>4</v>
      </c>
      <c r="Q4" s="4"/>
      <c r="R4" s="4">
        <v>7</v>
      </c>
      <c r="S4" s="4"/>
      <c r="T4" s="4"/>
      <c r="U4" s="4"/>
      <c r="V4" s="4"/>
      <c r="W4" s="4"/>
      <c r="X4" s="4"/>
      <c r="Y4" s="4"/>
      <c r="Z4" s="4"/>
      <c r="AA4" s="4"/>
      <c r="AB4" s="4">
        <f>SUM(B4:AA4)</f>
        <v>134</v>
      </c>
      <c r="AC4">
        <f>(B4*B2)+(C4*C2)+(D4*D2)+(E4*E2)+(F4*F2)+(G4*G2)+(H4*H2)+(I4*I2)+(J4*J2)+(K4*K2)+(L4*L2)+(M4*M2)+(N4*N2)+(O4*O2)+(P4*P2)+(Q4*Q2)+(R4*R2)+(S4*S2)+(T4*T2)+(U4*U2)+(V4*V2)+(W4*W2)+(X4*X2)+(Y4*Y2)+(Z4*Z2)+(AA4*AA2)</f>
        <v>3781</v>
      </c>
    </row>
    <row r="5" spans="1:29" x14ac:dyDescent="0.3">
      <c r="A5" s="2" t="s">
        <v>12</v>
      </c>
      <c r="B5" s="4">
        <v>22</v>
      </c>
      <c r="C5" s="4">
        <v>4</v>
      </c>
      <c r="D5" s="4">
        <v>3</v>
      </c>
      <c r="E5" s="4"/>
      <c r="F5" s="4">
        <v>30</v>
      </c>
      <c r="G5" s="4"/>
      <c r="H5" s="4">
        <v>4</v>
      </c>
      <c r="I5" s="4">
        <v>2</v>
      </c>
      <c r="J5" s="4"/>
      <c r="K5" s="4"/>
      <c r="L5" s="4">
        <v>5</v>
      </c>
      <c r="M5" s="4"/>
      <c r="N5" s="4">
        <v>3</v>
      </c>
      <c r="O5" s="4"/>
      <c r="P5" s="4">
        <v>3</v>
      </c>
      <c r="Q5" s="4"/>
      <c r="R5" s="4">
        <v>3</v>
      </c>
      <c r="S5" s="4"/>
      <c r="T5" s="4"/>
      <c r="U5" s="4"/>
      <c r="V5" s="4"/>
      <c r="W5" s="4"/>
      <c r="X5" s="4"/>
      <c r="Y5" s="4"/>
      <c r="Z5" s="4"/>
      <c r="AA5" s="4"/>
      <c r="AB5" s="4">
        <f t="shared" ref="AB5:AB20" si="0">SUM(B5:AA5)</f>
        <v>79</v>
      </c>
      <c r="AC5">
        <f>(B5*B2)+(C5*C2)+(D5*D2)+(E5*E2)+(F5*F2)+(G5*G2)+(H5*H2)+(I5*I2)+(J5*J2)+(K5*K2)+(L5*L2)+(M5*M2)+(N5*N2)+(O5*O2)+(P5*P2)+(Q5*Q2)+(R5*R2)+(S5*S2)+(T5*T2)+(U5*U2)+(V5*V2)+(W5*W2)+(X5*X2)+(Y5*Y2)+(Z5*Z2)+(AA5*AA2)</f>
        <v>2138</v>
      </c>
    </row>
    <row r="6" spans="1:29" x14ac:dyDescent="0.3">
      <c r="A6" s="1" t="s">
        <v>1</v>
      </c>
      <c r="B6" s="4">
        <v>97</v>
      </c>
      <c r="C6" s="4">
        <v>14</v>
      </c>
      <c r="D6" s="4">
        <v>14</v>
      </c>
      <c r="E6" s="4"/>
      <c r="F6" s="4">
        <v>182</v>
      </c>
      <c r="G6" s="4"/>
      <c r="H6" s="4">
        <v>36</v>
      </c>
      <c r="I6" s="4">
        <v>2</v>
      </c>
      <c r="J6" s="4">
        <v>22</v>
      </c>
      <c r="K6" s="4"/>
      <c r="L6" s="4">
        <v>28</v>
      </c>
      <c r="M6" s="4"/>
      <c r="N6" s="4">
        <v>1</v>
      </c>
      <c r="O6" s="4"/>
      <c r="P6" s="4">
        <v>3</v>
      </c>
      <c r="Q6" s="4"/>
      <c r="R6" s="4">
        <v>1</v>
      </c>
      <c r="S6" s="4"/>
      <c r="T6" s="4"/>
      <c r="U6" s="4"/>
      <c r="V6" s="4"/>
      <c r="W6" s="4"/>
      <c r="X6" s="4"/>
      <c r="Y6" s="4"/>
      <c r="Z6" s="4"/>
      <c r="AA6" s="4"/>
      <c r="AB6" s="4">
        <f t="shared" si="0"/>
        <v>400</v>
      </c>
      <c r="AC6">
        <f>(B6*B2)+(C6*C2)+(D6*D2)+(E6*E2)+(F6*F2)+(G6*G2)+(H6*H2)+(I6*I2)+(J6*J2)+(K6*K2)+(L6*L2)+(M6*M2)+(N6*N2)+(O6*O2)+(P6*P2)+(Q6*Q2)+(R6*R2)+(S6*S2)+(T6*T2)+(U6*U2)+(V6*V2)+(W6*W2)+(X6*X2)+(Y6*Y2)+(Z6*Z2)+(AA6*AA2)</f>
        <v>9486</v>
      </c>
    </row>
    <row r="7" spans="1:29" x14ac:dyDescent="0.3">
      <c r="A7" s="1" t="s">
        <v>2</v>
      </c>
      <c r="B7" s="4">
        <v>67</v>
      </c>
      <c r="C7" s="4">
        <v>6</v>
      </c>
      <c r="D7" s="4">
        <v>10</v>
      </c>
      <c r="E7" s="4"/>
      <c r="F7" s="4">
        <v>114</v>
      </c>
      <c r="G7" s="4"/>
      <c r="H7" s="4">
        <v>21</v>
      </c>
      <c r="I7" s="4">
        <v>1</v>
      </c>
      <c r="J7" s="4">
        <v>7</v>
      </c>
      <c r="K7" s="4"/>
      <c r="L7" s="4">
        <v>5</v>
      </c>
      <c r="M7" s="4"/>
      <c r="N7" s="4">
        <v>3</v>
      </c>
      <c r="O7" s="4"/>
      <c r="P7" s="4">
        <v>2</v>
      </c>
      <c r="Q7" s="4"/>
      <c r="R7" s="4">
        <v>3</v>
      </c>
      <c r="S7" s="4"/>
      <c r="T7" s="4"/>
      <c r="U7" s="4"/>
      <c r="V7" s="4"/>
      <c r="W7" s="4"/>
      <c r="X7" s="4"/>
      <c r="Y7" s="4"/>
      <c r="Z7" s="4"/>
      <c r="AA7" s="4"/>
      <c r="AB7" s="4">
        <f t="shared" si="0"/>
        <v>239</v>
      </c>
      <c r="AC7">
        <f>(B7*B2)+(C7*C2)+(D7*D2)+(E7*E2)+(F7*F2)+(G7*G2)+(H7*H2)+(I7*I2)+(J7*J2)+(K7*K2)+(L7*L2)+(M7*M2)+(N7*N2)+(O7*O2)+(P7*P2)+(Q7*Q2)+(R7*R2)+(S7*S2)+(T7*T2)+(U7*U2)+(V7*V2)+(W7*W2)+(X7*X2)+(Y7*Y2)+(Z7*Z2)+(AA7*AA2)</f>
        <v>5943</v>
      </c>
    </row>
    <row r="8" spans="1:29" x14ac:dyDescent="0.3">
      <c r="A8" s="1" t="s">
        <v>7</v>
      </c>
      <c r="B8" s="4">
        <v>87</v>
      </c>
      <c r="C8" s="4">
        <v>14</v>
      </c>
      <c r="D8" s="4">
        <v>9</v>
      </c>
      <c r="E8" s="4"/>
      <c r="F8" s="4">
        <v>101</v>
      </c>
      <c r="G8" s="4">
        <v>1</v>
      </c>
      <c r="H8" s="4">
        <v>20</v>
      </c>
      <c r="I8" s="4">
        <v>4</v>
      </c>
      <c r="J8" s="4">
        <v>29</v>
      </c>
      <c r="K8" s="4"/>
      <c r="L8" s="4">
        <v>2</v>
      </c>
      <c r="M8" s="4"/>
      <c r="N8" s="4">
        <v>9</v>
      </c>
      <c r="O8" s="4"/>
      <c r="P8" s="4">
        <v>7</v>
      </c>
      <c r="Q8" s="4"/>
      <c r="R8" s="4">
        <v>8</v>
      </c>
      <c r="S8" s="4"/>
      <c r="T8" s="4"/>
      <c r="U8" s="4"/>
      <c r="V8" s="4"/>
      <c r="W8" s="4"/>
      <c r="X8" s="4"/>
      <c r="Y8" s="4"/>
      <c r="Z8" s="4"/>
      <c r="AA8" s="4"/>
      <c r="AB8" s="4">
        <f t="shared" si="0"/>
        <v>291</v>
      </c>
      <c r="AC8">
        <f>(B8*B2)+(C8*C2)+(D8*D2)+(E8*E2)+(F8*F2)+(G8*G2)+(H8*H2)+(I8*I2)+(J8*J2)+(K8*K2)+(L8*L2)+(M8*M2)+(N8*N2)+(O8*O2)+(P8*P2)+(Q8*Q2)+(R8*R2)+(S8*S2)+(T8*T2)+(U8*U2)+(V8*V2)+(W8*W2)+(X8*X2)+(Y8*Y2)+(Z8*Z2)+(AA8*AA2)</f>
        <v>7180</v>
      </c>
    </row>
    <row r="9" spans="1:29" x14ac:dyDescent="0.3">
      <c r="A9" s="1" t="s">
        <v>9</v>
      </c>
      <c r="B9" s="4">
        <v>82</v>
      </c>
      <c r="C9" s="4">
        <v>7</v>
      </c>
      <c r="D9" s="4">
        <v>2</v>
      </c>
      <c r="E9" s="4"/>
      <c r="F9" s="4">
        <v>89</v>
      </c>
      <c r="G9" s="4"/>
      <c r="H9" s="4">
        <v>27</v>
      </c>
      <c r="I9" s="4">
        <v>3</v>
      </c>
      <c r="J9" s="4">
        <v>9</v>
      </c>
      <c r="K9" s="4"/>
      <c r="L9" s="4">
        <v>8</v>
      </c>
      <c r="M9" s="4"/>
      <c r="N9" s="4">
        <v>7</v>
      </c>
      <c r="O9" s="4"/>
      <c r="P9" s="4">
        <v>5</v>
      </c>
      <c r="Q9" s="4"/>
      <c r="R9" s="4">
        <v>4</v>
      </c>
      <c r="S9" s="4"/>
      <c r="T9" s="4"/>
      <c r="U9" s="4"/>
      <c r="V9" s="4"/>
      <c r="W9" s="4"/>
      <c r="X9" s="4"/>
      <c r="Y9" s="4"/>
      <c r="Z9" s="4"/>
      <c r="AA9" s="4"/>
      <c r="AB9" s="4">
        <f t="shared" si="0"/>
        <v>243</v>
      </c>
      <c r="AC9">
        <f>(B9*B2)+(C9*C2)+(D9*D2)+(E9*E2)+(F9*F2)+(G9*G2)+(H9*H2)+(I9*I2)+(J9*J2)+(K9*K2)+(L9*L2)+(M9*M2)+(N9*N2)+(O9*O2)+(P9*P2)+(Q9*Q2)+(R9*R2)+(S9*S2)+(T9*T2)+(U9*U2)+(V9*V2)+(W9*W2)+(X9*X2)+(Y9*Y2)+(Z9*Z2)+(AA9*AA2)</f>
        <v>6715</v>
      </c>
    </row>
    <row r="10" spans="1:29" x14ac:dyDescent="0.3">
      <c r="A10" s="2" t="s">
        <v>8</v>
      </c>
      <c r="B10" s="4">
        <v>95</v>
      </c>
      <c r="C10" s="4">
        <v>9</v>
      </c>
      <c r="D10" s="4">
        <v>4</v>
      </c>
      <c r="E10" s="4"/>
      <c r="F10" s="4">
        <v>156</v>
      </c>
      <c r="G10" s="4"/>
      <c r="H10" s="4">
        <v>41</v>
      </c>
      <c r="I10" s="4">
        <v>2</v>
      </c>
      <c r="J10" s="4">
        <v>14</v>
      </c>
      <c r="K10" s="4"/>
      <c r="L10" s="4">
        <v>24</v>
      </c>
      <c r="M10" s="4"/>
      <c r="N10" s="4">
        <v>6</v>
      </c>
      <c r="O10" s="4"/>
      <c r="P10" s="4">
        <v>4</v>
      </c>
      <c r="Q10" s="4"/>
      <c r="R10" s="4">
        <v>7</v>
      </c>
      <c r="S10" s="4"/>
      <c r="T10" s="4"/>
      <c r="U10" s="4"/>
      <c r="V10" s="4"/>
      <c r="W10" s="4"/>
      <c r="X10" s="4"/>
      <c r="Y10" s="4"/>
      <c r="Z10" s="4"/>
      <c r="AA10" s="4"/>
      <c r="AB10" s="4">
        <f t="shared" si="0"/>
        <v>362</v>
      </c>
      <c r="AC10">
        <f>(B10*B2)+(C10*C2)+(D10*D2)+(E10*E2)+(F10*F2)+(G10*G2)+(H10*H2)+(I10*I2)+(J10*J2)+(K10*K2)+(L10*L2)+(M10*M2)+(N10*N2)+(O10*O2)+(P10*P2)+(Q10*Q2)+(R10*R2)+(S10*S2)+(T10*T2)+(U10*U2)+(V10*V2)+(W10*W2)+(X10*X2)+(Y10*Y2)+(Z10*Z2)+(AA10*AA2)</f>
        <v>9645</v>
      </c>
    </row>
    <row r="11" spans="1:29" x14ac:dyDescent="0.3">
      <c r="A11" s="1" t="s">
        <v>0</v>
      </c>
      <c r="B11" s="4">
        <v>48</v>
      </c>
      <c r="C11" s="4">
        <v>6</v>
      </c>
      <c r="D11" s="4">
        <v>4</v>
      </c>
      <c r="E11" s="4"/>
      <c r="F11" s="4">
        <v>95</v>
      </c>
      <c r="G11" s="4"/>
      <c r="H11" s="4">
        <v>19</v>
      </c>
      <c r="I11" s="4">
        <v>1</v>
      </c>
      <c r="J11" s="4">
        <v>3</v>
      </c>
      <c r="K11" s="4"/>
      <c r="L11" s="4">
        <v>9</v>
      </c>
      <c r="M11" s="4"/>
      <c r="N11" s="4">
        <v>3</v>
      </c>
      <c r="O11" s="4"/>
      <c r="P11" s="4">
        <v>2</v>
      </c>
      <c r="Q11" s="4"/>
      <c r="R11" s="4">
        <v>2</v>
      </c>
      <c r="S11" s="4"/>
      <c r="T11" s="4"/>
      <c r="U11" s="4"/>
      <c r="V11" s="4"/>
      <c r="W11" s="4"/>
      <c r="X11" s="4"/>
      <c r="Y11" s="4"/>
      <c r="Z11" s="4"/>
      <c r="AA11" s="4"/>
      <c r="AB11" s="4">
        <f t="shared" si="0"/>
        <v>192</v>
      </c>
      <c r="AC11">
        <f>(B11*B2)+(C11*C2)+(D11*D2)+(E11*E2)+(F11*F2)+(G11*G2)+(H11*H2)+(I11*I2)+(J11*J2)+(K11*K2)+(L11*L2)+(M11*M2)+(N11*N2)+(O11*O2)+(P11*P2)+(Q11*Q2)+(R11*R2)+(S11*S2)+(T11*T2)+(U11*U2)+(V11*V2)+(W11*W2)+(X11*X2)+(Y11*Y2)+(Z11*Z2)+(AA11*AA2)</f>
        <v>4969</v>
      </c>
    </row>
    <row r="12" spans="1:29" x14ac:dyDescent="0.3">
      <c r="A12" s="1" t="s">
        <v>4</v>
      </c>
      <c r="B12" s="4">
        <v>31</v>
      </c>
      <c r="C12" s="4">
        <v>7</v>
      </c>
      <c r="D12" s="4">
        <v>3</v>
      </c>
      <c r="E12" s="4"/>
      <c r="F12" s="4">
        <v>47</v>
      </c>
      <c r="G12" s="4">
        <v>1</v>
      </c>
      <c r="H12" s="4">
        <v>3</v>
      </c>
      <c r="I12" s="4"/>
      <c r="J12" s="4">
        <v>3</v>
      </c>
      <c r="K12" s="4"/>
      <c r="L12" s="4">
        <v>2</v>
      </c>
      <c r="M12" s="4"/>
      <c r="N12" s="4">
        <v>8</v>
      </c>
      <c r="O12" s="4"/>
      <c r="P12" s="4">
        <v>6</v>
      </c>
      <c r="Q12" s="4"/>
      <c r="R12" s="4">
        <v>9</v>
      </c>
      <c r="S12" s="4"/>
      <c r="T12" s="4"/>
      <c r="U12" s="4"/>
      <c r="V12" s="4"/>
      <c r="W12" s="4"/>
      <c r="X12" s="4"/>
      <c r="Y12" s="4"/>
      <c r="Z12" s="4"/>
      <c r="AA12" s="4"/>
      <c r="AB12" s="4">
        <f t="shared" si="0"/>
        <v>120</v>
      </c>
      <c r="AC12">
        <f>(B12*B2)+(C12*C2)+(D12*D2)+(E12*E2)+(F12*F2)+(G12*G2)+(H12*H2)+(I12*I2)+(J12*J2)+(K12*K2)+(L12*L2)+(M12*M2)+(N12*N2)+(O12*O2)+(P12*P2)+(Q12*Q2)+(R12*R2)+(S12*S2)+(T12*T2)+(U12*U2)+(V12*V2)+(W12*W2)+(X12*X2)+(Y12*Y2)+(Z12*Z2)+(AA12*AA2)</f>
        <v>3367</v>
      </c>
    </row>
    <row r="13" spans="1:29" x14ac:dyDescent="0.3">
      <c r="A13" s="2" t="s">
        <v>10</v>
      </c>
      <c r="B13" s="4">
        <v>67</v>
      </c>
      <c r="C13" s="4">
        <v>3</v>
      </c>
      <c r="D13" s="4">
        <v>6</v>
      </c>
      <c r="E13" s="4"/>
      <c r="F13" s="4">
        <v>105</v>
      </c>
      <c r="G13" s="4"/>
      <c r="H13" s="4">
        <v>9</v>
      </c>
      <c r="I13" s="4">
        <v>1</v>
      </c>
      <c r="J13" s="4">
        <v>5</v>
      </c>
      <c r="K13" s="4"/>
      <c r="L13" s="4">
        <v>8</v>
      </c>
      <c r="M13" s="4"/>
      <c r="N13" s="4">
        <v>4</v>
      </c>
      <c r="O13" s="4"/>
      <c r="P13" s="4">
        <v>1</v>
      </c>
      <c r="Q13" s="4"/>
      <c r="R13" s="4">
        <v>4</v>
      </c>
      <c r="S13" s="4"/>
      <c r="T13" s="4"/>
      <c r="U13" s="4"/>
      <c r="V13" s="4"/>
      <c r="W13" s="4"/>
      <c r="X13" s="4"/>
      <c r="Y13" s="4"/>
      <c r="Z13" s="4"/>
      <c r="AA13" s="4"/>
      <c r="AB13" s="4">
        <f t="shared" si="0"/>
        <v>213</v>
      </c>
      <c r="AC13">
        <f>(B13*B2)+(C13*C2)+(D13*D2)+(E13*E2)+(F13*F2)+(G13*G2)+(H13*H2)+(I13*I2)+(J13*J2)+(K13*K2)+(L13*L2)+(M13*M2)+(N13*N2)+(O13*O2)+(P13*P2)+(Q13*Q2)+(R13*R2)+(S13*S2)+(T13*T2)+(U13*U2)+(V13*V2)+(W13*W2)+(X13*X2)+(Y13*Y2)+(Z13*Z2)+(AA13*AA2)</f>
        <v>5389</v>
      </c>
    </row>
    <row r="14" spans="1:29" x14ac:dyDescent="0.3">
      <c r="A14" s="2" t="s">
        <v>11</v>
      </c>
      <c r="B14" s="4">
        <v>48</v>
      </c>
      <c r="C14" s="4">
        <v>2</v>
      </c>
      <c r="D14" s="4">
        <v>6</v>
      </c>
      <c r="E14" s="4"/>
      <c r="F14" s="4">
        <v>92</v>
      </c>
      <c r="G14" s="4"/>
      <c r="H14" s="4">
        <v>18</v>
      </c>
      <c r="I14" s="4">
        <v>1</v>
      </c>
      <c r="J14" s="4">
        <v>8</v>
      </c>
      <c r="K14" s="4"/>
      <c r="L14" s="4">
        <v>8</v>
      </c>
      <c r="M14" s="4"/>
      <c r="N14" s="4">
        <v>5</v>
      </c>
      <c r="O14" s="4"/>
      <c r="P14" s="4">
        <v>3</v>
      </c>
      <c r="Q14" s="4"/>
      <c r="R14" s="4">
        <v>4</v>
      </c>
      <c r="S14" s="4"/>
      <c r="T14" s="4"/>
      <c r="U14" s="4"/>
      <c r="V14" s="4"/>
      <c r="W14" s="4"/>
      <c r="X14" s="4"/>
      <c r="Y14" s="4"/>
      <c r="Z14" s="4"/>
      <c r="AA14" s="4"/>
      <c r="AB14" s="4">
        <f t="shared" si="0"/>
        <v>195</v>
      </c>
      <c r="AC14">
        <f>(B14*B2)+(C14*C2)+(D14*D2)+(E14*E2)+(F14*F2)+(G14*G2)+(H14*H2)+(I14*I2)+(J14*J2)+(K14*K2)+(L14*L2)+(M14*M2)+(N14*N2)+(O14*O2)+(P14*P2)+(Q14*Q2)+(R14*R2)+(S14*S2)+(T14*T2)+(U14*U2)+(V14*V2)+(W14*W2)+(X14*X2)+(Y14*Y2)+(Z14*Z2)+(AA14*AA2)</f>
        <v>5026</v>
      </c>
    </row>
    <row r="15" spans="1:29" x14ac:dyDescent="0.3">
      <c r="A15" s="3" t="s">
        <v>14</v>
      </c>
      <c r="B15" s="4">
        <v>11</v>
      </c>
      <c r="C15" s="4"/>
      <c r="D15" s="4">
        <v>3</v>
      </c>
      <c r="E15" s="4"/>
      <c r="F15" s="4">
        <v>10</v>
      </c>
      <c r="G15" s="4"/>
      <c r="H15" s="4">
        <v>1</v>
      </c>
      <c r="I15" s="4"/>
      <c r="J15" s="4">
        <v>2</v>
      </c>
      <c r="K15" s="4"/>
      <c r="L15" s="4"/>
      <c r="M15" s="4"/>
      <c r="N15" s="4">
        <v>1</v>
      </c>
      <c r="O15" s="4"/>
      <c r="P15" s="4">
        <v>2</v>
      </c>
      <c r="Q15" s="4"/>
      <c r="R15" s="4">
        <v>1</v>
      </c>
      <c r="S15" s="4"/>
      <c r="T15" s="4"/>
      <c r="U15" s="4"/>
      <c r="V15" s="4"/>
      <c r="W15" s="4"/>
      <c r="X15" s="4"/>
      <c r="Y15" s="4"/>
      <c r="Z15" s="4"/>
      <c r="AA15" s="4"/>
      <c r="AB15" s="4">
        <f t="shared" si="0"/>
        <v>31</v>
      </c>
      <c r="AC15">
        <f>(B15*B2)+(C15*C2)+(D15*D2)+(E15*E2)+(F15*F2)+(G15*G2)+(H15*H2)+(I15*I2)+(J15*J2)+(K15*K2)+(L15*L2)+(M15*M2)+(N15*N2)+(O15*O2)+(P15*P2)+(Q15*Q2)+(R15*R2)+(S15*S2)+(T15*T2)+(U15*U2)+(V15*V2)+(W15*W2)+(X15*X2)+(Y15*Y2)+(Z15*Z2)+(AA15*AA2)</f>
        <v>711</v>
      </c>
    </row>
    <row r="16" spans="1:29" x14ac:dyDescent="0.3">
      <c r="A16" s="2" t="s">
        <v>13</v>
      </c>
      <c r="B16" s="4">
        <v>65</v>
      </c>
      <c r="C16" s="4">
        <v>8</v>
      </c>
      <c r="D16" s="4">
        <v>6</v>
      </c>
      <c r="E16" s="4"/>
      <c r="F16" s="4">
        <v>91</v>
      </c>
      <c r="G16" s="4"/>
      <c r="H16" s="4">
        <v>22</v>
      </c>
      <c r="I16" s="4">
        <v>2</v>
      </c>
      <c r="J16" s="4">
        <v>13</v>
      </c>
      <c r="K16" s="4"/>
      <c r="L16" s="4">
        <v>6</v>
      </c>
      <c r="M16" s="4"/>
      <c r="N16" s="4">
        <v>3</v>
      </c>
      <c r="O16" s="4"/>
      <c r="P16" s="4">
        <v>1</v>
      </c>
      <c r="Q16" s="4"/>
      <c r="R16" s="4">
        <v>8</v>
      </c>
      <c r="S16" s="4"/>
      <c r="T16" s="4"/>
      <c r="U16" s="4"/>
      <c r="V16" s="4"/>
      <c r="W16" s="4"/>
      <c r="X16" s="4"/>
      <c r="Y16" s="4"/>
      <c r="Z16" s="4"/>
      <c r="AA16" s="4"/>
      <c r="AB16" s="4">
        <f t="shared" si="0"/>
        <v>225</v>
      </c>
      <c r="AC16">
        <f>(B16*B2)+(C16*C2)+(D16*D2)+(E16*E2)+(F16*F2)+(G16*G2)+(H16*H2)+(I16*I2)+(J16*J2)+(K16*K2)+(L16*L2)+(M16*M2)+(N16*N2)+(O16*O2)+(P16*P2)+(Q16*Q2)+(R16*R2)+(S16*S2)+(T16*T2)+(U16*U2)+(V16*V2)+(W16*W2)+(X16*X2)+(Y16*Y2)+(Z16*Z2)+(AA16*AA2)</f>
        <v>5838</v>
      </c>
    </row>
    <row r="17" spans="1:29" x14ac:dyDescent="0.3">
      <c r="A17" s="1" t="s">
        <v>3</v>
      </c>
      <c r="B17" s="4">
        <v>98</v>
      </c>
      <c r="C17" s="4">
        <v>17</v>
      </c>
      <c r="D17" s="4">
        <v>18</v>
      </c>
      <c r="E17" s="4"/>
      <c r="F17" s="4">
        <v>198</v>
      </c>
      <c r="G17" s="4"/>
      <c r="H17" s="4">
        <v>24</v>
      </c>
      <c r="I17" s="4">
        <v>2</v>
      </c>
      <c r="J17" s="4">
        <v>14</v>
      </c>
      <c r="K17" s="4"/>
      <c r="L17" s="4">
        <v>18</v>
      </c>
      <c r="M17" s="4"/>
      <c r="N17" s="4">
        <v>8</v>
      </c>
      <c r="O17" s="4"/>
      <c r="P17" s="4">
        <v>7</v>
      </c>
      <c r="Q17" s="4"/>
      <c r="R17" s="4">
        <v>3</v>
      </c>
      <c r="S17" s="4"/>
      <c r="T17" s="4"/>
      <c r="U17" s="4"/>
      <c r="V17" s="4"/>
      <c r="W17" s="4"/>
      <c r="X17" s="4"/>
      <c r="Y17" s="4"/>
      <c r="Z17" s="4"/>
      <c r="AA17" s="4"/>
      <c r="AB17" s="4">
        <f t="shared" si="0"/>
        <v>407</v>
      </c>
      <c r="AC17">
        <f>(B17*B2)+(C17*C2)+(D17*D2)+(E17*E2)+(F17*F2)+(G17*G2)+(H17*H2)+(I17*I2)+(J17*J2)+(K17*K2)+(L17*L2)+(M17*M2)+(N17*N2)+(O17*O2)+(P17*P2)+(Q17*Q2)+(R17*R2)+(S17*S2)+(T17*T2)+(U17*U2)+(V17*V2)+(W17*W2)+(X17*X2)+(Y17*Y2)+(Z17*Z2)+(AA17*AA2)</f>
        <v>9738</v>
      </c>
    </row>
    <row r="18" spans="1:29" x14ac:dyDescent="0.3">
      <c r="A18" s="2" t="s">
        <v>5</v>
      </c>
      <c r="B18" s="4">
        <v>110</v>
      </c>
      <c r="C18" s="4">
        <v>19</v>
      </c>
      <c r="D18" s="4">
        <v>13</v>
      </c>
      <c r="E18" s="4"/>
      <c r="F18" s="4">
        <v>159</v>
      </c>
      <c r="G18" s="4"/>
      <c r="H18" s="4">
        <v>18</v>
      </c>
      <c r="I18" s="4">
        <v>2</v>
      </c>
      <c r="J18" s="4">
        <v>20</v>
      </c>
      <c r="K18" s="4"/>
      <c r="L18" s="4">
        <v>3</v>
      </c>
      <c r="M18" s="4"/>
      <c r="N18" s="4">
        <v>6</v>
      </c>
      <c r="O18" s="4"/>
      <c r="P18" s="4">
        <v>6</v>
      </c>
      <c r="Q18" s="4"/>
      <c r="R18" s="4">
        <v>6</v>
      </c>
      <c r="S18" s="4"/>
      <c r="T18" s="4"/>
      <c r="U18" s="4"/>
      <c r="V18" s="4"/>
      <c r="W18" s="4"/>
      <c r="X18" s="4"/>
      <c r="Y18" s="4"/>
      <c r="Z18" s="4"/>
      <c r="AA18" s="4"/>
      <c r="AB18" s="4">
        <f t="shared" si="0"/>
        <v>362</v>
      </c>
      <c r="AC18">
        <f>(B18*B2)+(C18*C2)+(D18*D2)+(E18*E2)+(F18*F2)+(G18*G2)+(H18*H2)+(I18*I2)+(J18*J2)+(K18*K2)+(L18*L2)+(M18*M2)+(N18*N2)+(O18*O2)+(P18*P2)+(Q18*Q2)+(R18*R2)+(S18*S2)+(T18*T2)+(U18*U2)+(V18*V2)+(W18*W2)+(X18*X2)+(Y18*Y2)+(Z18*Z2)+(AA18*AA2)</f>
        <v>8636</v>
      </c>
    </row>
    <row r="19" spans="1:29"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spans="1:29" x14ac:dyDescent="0.3">
      <c r="A20" s="13" t="s">
        <v>37</v>
      </c>
      <c r="B20" s="4">
        <f t="shared" ref="B20:AA20" si="1">SUM(B4:B18)</f>
        <v>962</v>
      </c>
      <c r="C20" s="4">
        <f t="shared" si="1"/>
        <v>124</v>
      </c>
      <c r="D20" s="4">
        <f t="shared" si="1"/>
        <v>104</v>
      </c>
      <c r="E20" s="4">
        <f t="shared" si="1"/>
        <v>0</v>
      </c>
      <c r="F20" s="4">
        <f t="shared" si="1"/>
        <v>1526</v>
      </c>
      <c r="G20" s="4">
        <f t="shared" si="1"/>
        <v>2</v>
      </c>
      <c r="H20" s="4">
        <f t="shared" si="1"/>
        <v>268</v>
      </c>
      <c r="I20" s="4">
        <f t="shared" si="1"/>
        <v>25</v>
      </c>
      <c r="J20" s="4">
        <f t="shared" si="1"/>
        <v>152</v>
      </c>
      <c r="K20" s="4">
        <f t="shared" si="1"/>
        <v>0</v>
      </c>
      <c r="L20" s="4">
        <f t="shared" si="1"/>
        <v>128</v>
      </c>
      <c r="M20" s="4">
        <f t="shared" si="1"/>
        <v>0</v>
      </c>
      <c r="N20" s="4">
        <f t="shared" si="1"/>
        <v>76</v>
      </c>
      <c r="O20" s="4">
        <f t="shared" si="1"/>
        <v>0</v>
      </c>
      <c r="P20" s="4">
        <f t="shared" si="1"/>
        <v>56</v>
      </c>
      <c r="Q20" s="4">
        <f t="shared" si="1"/>
        <v>0</v>
      </c>
      <c r="R20" s="4">
        <f t="shared" si="1"/>
        <v>70</v>
      </c>
      <c r="S20" s="4">
        <f t="shared" si="1"/>
        <v>0</v>
      </c>
      <c r="T20" s="4">
        <f t="shared" si="1"/>
        <v>0</v>
      </c>
      <c r="U20" s="4">
        <f t="shared" si="1"/>
        <v>0</v>
      </c>
      <c r="V20" s="4">
        <f t="shared" si="1"/>
        <v>0</v>
      </c>
      <c r="W20" s="4">
        <f t="shared" si="1"/>
        <v>0</v>
      </c>
      <c r="X20" s="4">
        <f t="shared" si="1"/>
        <v>0</v>
      </c>
      <c r="Y20" s="4">
        <f t="shared" si="1"/>
        <v>0</v>
      </c>
      <c r="Z20" s="4">
        <f t="shared" si="1"/>
        <v>0</v>
      </c>
      <c r="AA20" s="4">
        <f t="shared" si="1"/>
        <v>0</v>
      </c>
      <c r="AB20" s="4">
        <f t="shared" si="0"/>
        <v>3493</v>
      </c>
    </row>
    <row r="21" spans="1:29" x14ac:dyDescent="0.3">
      <c r="A21" s="13" t="s">
        <v>38</v>
      </c>
      <c r="B21" s="9">
        <f t="shared" ref="B21:AA21" si="2">B20*B2</f>
        <v>28860</v>
      </c>
      <c r="C21" s="9">
        <f t="shared" si="2"/>
        <v>2480</v>
      </c>
      <c r="D21" s="9">
        <f t="shared" si="2"/>
        <v>0</v>
      </c>
      <c r="E21" s="9">
        <f t="shared" si="2"/>
        <v>0</v>
      </c>
      <c r="F21" s="9">
        <f t="shared" si="2"/>
        <v>30520</v>
      </c>
      <c r="G21" s="9">
        <f t="shared" si="2"/>
        <v>40</v>
      </c>
      <c r="H21" s="9">
        <f t="shared" si="2"/>
        <v>12060</v>
      </c>
      <c r="I21" s="9">
        <f t="shared" si="2"/>
        <v>750</v>
      </c>
      <c r="J21" s="9">
        <f t="shared" si="2"/>
        <v>0</v>
      </c>
      <c r="K21" s="9">
        <f t="shared" si="2"/>
        <v>0</v>
      </c>
      <c r="L21" s="9">
        <f t="shared" si="2"/>
        <v>3840</v>
      </c>
      <c r="M21" s="9">
        <f t="shared" si="2"/>
        <v>0</v>
      </c>
      <c r="N21" s="9">
        <f t="shared" si="2"/>
        <v>6232</v>
      </c>
      <c r="O21" s="9">
        <f t="shared" si="2"/>
        <v>0</v>
      </c>
      <c r="P21" s="9">
        <f t="shared" si="2"/>
        <v>0</v>
      </c>
      <c r="Q21" s="9">
        <f t="shared" si="2"/>
        <v>0</v>
      </c>
      <c r="R21" s="9">
        <f t="shared" si="2"/>
        <v>3780</v>
      </c>
      <c r="S21" s="9">
        <f t="shared" si="2"/>
        <v>0</v>
      </c>
      <c r="T21" s="9">
        <f t="shared" si="2"/>
        <v>0</v>
      </c>
      <c r="U21" s="9">
        <f t="shared" si="2"/>
        <v>0</v>
      </c>
      <c r="V21" s="9">
        <f t="shared" si="2"/>
        <v>0</v>
      </c>
      <c r="W21" s="9">
        <f t="shared" si="2"/>
        <v>0</v>
      </c>
      <c r="X21" s="9">
        <f t="shared" si="2"/>
        <v>0</v>
      </c>
      <c r="Y21" s="9">
        <f t="shared" si="2"/>
        <v>0</v>
      </c>
      <c r="Z21" s="9">
        <f t="shared" si="2"/>
        <v>0</v>
      </c>
      <c r="AA21" s="9">
        <f t="shared" si="2"/>
        <v>0</v>
      </c>
      <c r="AB21" s="9">
        <f>SUM(B21:AA21)</f>
        <v>88562</v>
      </c>
      <c r="AC21" s="10">
        <f>SUM(AC4:AC20)</f>
        <v>88562</v>
      </c>
    </row>
    <row r="24" spans="1:29" x14ac:dyDescent="0.3">
      <c r="A24" s="3" t="s">
        <v>15</v>
      </c>
      <c r="B24" s="4">
        <v>11</v>
      </c>
      <c r="C24" s="4">
        <v>2</v>
      </c>
      <c r="D24" s="4"/>
      <c r="E24" s="4"/>
      <c r="F24" s="4">
        <v>12</v>
      </c>
      <c r="G24" s="4"/>
      <c r="H24" s="4">
        <v>1</v>
      </c>
      <c r="I24" s="4"/>
      <c r="J24" s="4">
        <v>2</v>
      </c>
      <c r="K24" s="4"/>
      <c r="L24" s="4">
        <v>3</v>
      </c>
      <c r="M24" s="4"/>
      <c r="N24" s="4">
        <v>2</v>
      </c>
      <c r="O24" s="4"/>
      <c r="P24" s="4">
        <v>4</v>
      </c>
      <c r="Q24" s="4"/>
      <c r="R24" s="4">
        <v>5</v>
      </c>
      <c r="S24" s="4"/>
      <c r="T24" s="4"/>
      <c r="U24" s="4"/>
      <c r="V24" s="4"/>
      <c r="W24" s="4"/>
      <c r="X24" s="4"/>
      <c r="Y24" s="4"/>
      <c r="Z24" s="4"/>
      <c r="AA24" s="4"/>
      <c r="AB24" s="4">
        <f t="shared" ref="AB24:AB26" si="3">SUM(B24:AA24)</f>
        <v>42</v>
      </c>
      <c r="AC24">
        <f>(B24*B2)+(C24*C2)+(D24*D2)+(E24*E2)+(F24*F2)+(G24*G2)+(H24*H2)+(I24*I2)+(J24*J2)+(K24*K2)+(L24*L2)+(M24*M2)+(N24*N2)+(O24*O2)+(P24*P2)+(Q24*Q2)+(R24*R2)+(S24*S2)+(T24*T2)+(U24*U2)+(V24*V2)+(W24*W2)+(X24*X2)+(Y24*Y2)+(Z24*Z2)+(AA24*AA2)</f>
        <v>1179</v>
      </c>
    </row>
    <row r="25" spans="1:29" x14ac:dyDescent="0.3">
      <c r="A25" s="3" t="s">
        <v>16</v>
      </c>
      <c r="B25" s="4">
        <v>17</v>
      </c>
      <c r="C25" s="4">
        <v>2</v>
      </c>
      <c r="D25" s="4">
        <v>4</v>
      </c>
      <c r="E25" s="4"/>
      <c r="F25" s="4">
        <v>23</v>
      </c>
      <c r="G25" s="4"/>
      <c r="H25" s="4">
        <v>4</v>
      </c>
      <c r="I25" s="4"/>
      <c r="J25" s="4">
        <v>1</v>
      </c>
      <c r="K25" s="4"/>
      <c r="L25" s="4"/>
      <c r="M25" s="4"/>
      <c r="N25" s="4">
        <v>4</v>
      </c>
      <c r="O25" s="4">
        <v>1</v>
      </c>
      <c r="P25" s="4">
        <v>2</v>
      </c>
      <c r="Q25" s="4"/>
      <c r="R25" s="4">
        <v>6</v>
      </c>
      <c r="S25" s="4"/>
      <c r="T25" s="4"/>
      <c r="U25" s="4"/>
      <c r="V25" s="4"/>
      <c r="W25" s="4"/>
      <c r="X25" s="4"/>
      <c r="Y25" s="4"/>
      <c r="Z25" s="4"/>
      <c r="AA25" s="4"/>
      <c r="AB25" s="4">
        <f t="shared" si="3"/>
        <v>64</v>
      </c>
      <c r="AC25">
        <f>(B25*B2)+(C25*C2)+(D25*D2)+(E25*E2)+(F25*F2)+(G25*G2)+(H25*H2)+(I25*I2)+(J25*J2)+(K25*K2)+(L25*L2)+(M25*M2)+(N25*N2)+(O25*O2)+(P25*P2)+(Q25*Q2)+(R25*R2)+(S25*S2)+(T25*T2)+(U25*U2)+(V25*V2)+(W25*W2)+(X25*X2)+(Y25*Y2)+(Z25*Z2)+(AA25*AA2)</f>
        <v>1896</v>
      </c>
    </row>
    <row r="26" spans="1:29" x14ac:dyDescent="0.3">
      <c r="A26" s="3" t="s">
        <v>17</v>
      </c>
      <c r="B26" s="4">
        <v>6</v>
      </c>
      <c r="C26" s="4">
        <v>4</v>
      </c>
      <c r="D26" s="4"/>
      <c r="E26" s="4"/>
      <c r="F26" s="4">
        <v>12</v>
      </c>
      <c r="G26" s="4"/>
      <c r="H26" s="4">
        <v>3</v>
      </c>
      <c r="I26" s="4"/>
      <c r="J26" s="4">
        <v>1</v>
      </c>
      <c r="K26" s="4"/>
      <c r="L26" s="4"/>
      <c r="M26" s="4"/>
      <c r="N26" s="4">
        <v>1</v>
      </c>
      <c r="O26" s="4"/>
      <c r="P26" s="4">
        <v>1</v>
      </c>
      <c r="Q26" s="4"/>
      <c r="R26" s="4">
        <v>4</v>
      </c>
      <c r="S26" s="4"/>
      <c r="T26" s="4"/>
      <c r="U26" s="4"/>
      <c r="V26" s="4"/>
      <c r="W26" s="4"/>
      <c r="X26" s="4"/>
      <c r="Y26" s="4"/>
      <c r="Z26" s="4"/>
      <c r="AA26" s="4"/>
      <c r="AB26" s="4">
        <f t="shared" si="3"/>
        <v>32</v>
      </c>
      <c r="AC26">
        <f>(B26*B2)+(C26*C2)+(D26*D2)+(E26*E2)+(F26*F2)+(G26*G2)+(H26*H2)+(I26*I2)+(J26*J2)+(K26*K2)+(L26*L2)+(M26*M2)+(N26*N2)+(O26*O2)+(P26*P2)+(Q26*Q2)+(R26*R2)+(S26*S2)+(T26*T2)+(U26*U2)+(V26*V2)+(W26*W2)+(X26*X2)+(Y26*Y2)+(Z26*Z2)+(AA26*AA2)</f>
        <v>933</v>
      </c>
    </row>
    <row r="28" spans="1:29" x14ac:dyDescent="0.3">
      <c r="A28" s="13" t="s">
        <v>39</v>
      </c>
      <c r="B28" s="4">
        <f>SUM(B24:B27)</f>
        <v>34</v>
      </c>
      <c r="C28" s="4">
        <f t="shared" ref="C28:AB28" si="4">SUM(C24:C27)</f>
        <v>8</v>
      </c>
      <c r="D28" s="4">
        <f t="shared" si="4"/>
        <v>4</v>
      </c>
      <c r="E28" s="4">
        <f t="shared" si="4"/>
        <v>0</v>
      </c>
      <c r="F28" s="4">
        <f t="shared" si="4"/>
        <v>47</v>
      </c>
      <c r="G28" s="4">
        <f t="shared" si="4"/>
        <v>0</v>
      </c>
      <c r="H28" s="4">
        <f t="shared" si="4"/>
        <v>8</v>
      </c>
      <c r="I28" s="4">
        <f t="shared" si="4"/>
        <v>0</v>
      </c>
      <c r="J28" s="4">
        <f t="shared" si="4"/>
        <v>4</v>
      </c>
      <c r="K28" s="4">
        <f t="shared" si="4"/>
        <v>0</v>
      </c>
      <c r="L28" s="4">
        <f t="shared" si="4"/>
        <v>3</v>
      </c>
      <c r="M28" s="4">
        <f t="shared" si="4"/>
        <v>0</v>
      </c>
      <c r="N28" s="4">
        <f t="shared" si="4"/>
        <v>7</v>
      </c>
      <c r="O28" s="4">
        <f t="shared" si="4"/>
        <v>1</v>
      </c>
      <c r="P28" s="4">
        <f t="shared" si="4"/>
        <v>7</v>
      </c>
      <c r="Q28" s="4">
        <f t="shared" si="4"/>
        <v>0</v>
      </c>
      <c r="R28" s="4">
        <f t="shared" si="4"/>
        <v>15</v>
      </c>
      <c r="S28" s="4">
        <f t="shared" si="4"/>
        <v>0</v>
      </c>
      <c r="T28" s="4">
        <f t="shared" si="4"/>
        <v>0</v>
      </c>
      <c r="U28" s="4">
        <f t="shared" si="4"/>
        <v>0</v>
      </c>
      <c r="V28" s="4">
        <f t="shared" si="4"/>
        <v>0</v>
      </c>
      <c r="W28" s="4">
        <f t="shared" si="4"/>
        <v>0</v>
      </c>
      <c r="X28" s="4">
        <f t="shared" si="4"/>
        <v>0</v>
      </c>
      <c r="Y28" s="4">
        <f t="shared" si="4"/>
        <v>0</v>
      </c>
      <c r="Z28" s="4">
        <f t="shared" si="4"/>
        <v>0</v>
      </c>
      <c r="AA28" s="4">
        <f t="shared" si="4"/>
        <v>0</v>
      </c>
      <c r="AB28" s="4">
        <f t="shared" si="4"/>
        <v>138</v>
      </c>
    </row>
    <row r="29" spans="1:29" x14ac:dyDescent="0.3">
      <c r="A29" s="13" t="s">
        <v>40</v>
      </c>
      <c r="B29" s="9">
        <f>B28*B2</f>
        <v>1020</v>
      </c>
      <c r="C29" s="9">
        <f t="shared" ref="C29:AA29" si="5">C28*C2</f>
        <v>160</v>
      </c>
      <c r="D29" s="9">
        <f t="shared" si="5"/>
        <v>0</v>
      </c>
      <c r="E29" s="9">
        <f t="shared" si="5"/>
        <v>0</v>
      </c>
      <c r="F29" s="9">
        <f t="shared" si="5"/>
        <v>940</v>
      </c>
      <c r="G29" s="9">
        <f t="shared" si="5"/>
        <v>0</v>
      </c>
      <c r="H29" s="9">
        <f t="shared" si="5"/>
        <v>360</v>
      </c>
      <c r="I29" s="9">
        <f t="shared" si="5"/>
        <v>0</v>
      </c>
      <c r="J29" s="9">
        <f t="shared" si="5"/>
        <v>0</v>
      </c>
      <c r="K29" s="9">
        <f t="shared" si="5"/>
        <v>0</v>
      </c>
      <c r="L29" s="9">
        <f t="shared" si="5"/>
        <v>90</v>
      </c>
      <c r="M29" s="9">
        <f t="shared" si="5"/>
        <v>0</v>
      </c>
      <c r="N29" s="9">
        <f t="shared" si="5"/>
        <v>574</v>
      </c>
      <c r="O29" s="9">
        <f t="shared" si="5"/>
        <v>54</v>
      </c>
      <c r="P29" s="9">
        <f t="shared" si="5"/>
        <v>0</v>
      </c>
      <c r="Q29" s="9">
        <f t="shared" si="5"/>
        <v>0</v>
      </c>
      <c r="R29" s="9">
        <f t="shared" si="5"/>
        <v>810</v>
      </c>
      <c r="S29" s="9">
        <f t="shared" si="5"/>
        <v>0</v>
      </c>
      <c r="T29" s="9">
        <f t="shared" si="5"/>
        <v>0</v>
      </c>
      <c r="U29" s="9">
        <f t="shared" si="5"/>
        <v>0</v>
      </c>
      <c r="V29" s="9">
        <f t="shared" si="5"/>
        <v>0</v>
      </c>
      <c r="W29" s="9">
        <f t="shared" si="5"/>
        <v>0</v>
      </c>
      <c r="X29" s="9">
        <f t="shared" si="5"/>
        <v>0</v>
      </c>
      <c r="Y29" s="9">
        <f t="shared" si="5"/>
        <v>0</v>
      </c>
      <c r="Z29" s="9">
        <f t="shared" si="5"/>
        <v>0</v>
      </c>
      <c r="AA29" s="9">
        <f t="shared" si="5"/>
        <v>0</v>
      </c>
      <c r="AB29" s="9">
        <f>SUM(B29:AA29)</f>
        <v>4008</v>
      </c>
      <c r="AC29" s="10">
        <f>SUM(AC24:AC28)</f>
        <v>4008</v>
      </c>
    </row>
    <row r="31" spans="1:29" x14ac:dyDescent="0.3">
      <c r="A31" s="13" t="s">
        <v>41</v>
      </c>
      <c r="B31" s="4">
        <f>B20+B28</f>
        <v>996</v>
      </c>
      <c r="C31" s="4">
        <f t="shared" ref="C31:AB32" si="6">C20+C28</f>
        <v>132</v>
      </c>
      <c r="D31" s="4">
        <f t="shared" si="6"/>
        <v>108</v>
      </c>
      <c r="E31" s="4">
        <f t="shared" si="6"/>
        <v>0</v>
      </c>
      <c r="F31" s="4">
        <f t="shared" si="6"/>
        <v>1573</v>
      </c>
      <c r="G31" s="4">
        <f t="shared" si="6"/>
        <v>2</v>
      </c>
      <c r="H31" s="4">
        <f t="shared" si="6"/>
        <v>276</v>
      </c>
      <c r="I31" s="4">
        <f t="shared" si="6"/>
        <v>25</v>
      </c>
      <c r="J31" s="4">
        <f t="shared" si="6"/>
        <v>156</v>
      </c>
      <c r="K31" s="4">
        <f t="shared" si="6"/>
        <v>0</v>
      </c>
      <c r="L31" s="4">
        <f t="shared" si="6"/>
        <v>131</v>
      </c>
      <c r="M31" s="4">
        <f t="shared" si="6"/>
        <v>0</v>
      </c>
      <c r="N31" s="4">
        <f t="shared" si="6"/>
        <v>83</v>
      </c>
      <c r="O31" s="4">
        <f t="shared" si="6"/>
        <v>1</v>
      </c>
      <c r="P31" s="4">
        <f t="shared" si="6"/>
        <v>63</v>
      </c>
      <c r="Q31" s="4">
        <f t="shared" si="6"/>
        <v>0</v>
      </c>
      <c r="R31" s="4">
        <f t="shared" si="6"/>
        <v>85</v>
      </c>
      <c r="S31" s="4">
        <f t="shared" si="6"/>
        <v>0</v>
      </c>
      <c r="T31" s="4">
        <f t="shared" si="6"/>
        <v>0</v>
      </c>
      <c r="U31" s="4">
        <f t="shared" si="6"/>
        <v>0</v>
      </c>
      <c r="V31" s="4">
        <f t="shared" si="6"/>
        <v>0</v>
      </c>
      <c r="W31" s="4">
        <f t="shared" si="6"/>
        <v>0</v>
      </c>
      <c r="X31" s="4">
        <f t="shared" si="6"/>
        <v>0</v>
      </c>
      <c r="Y31" s="4">
        <f t="shared" si="6"/>
        <v>0</v>
      </c>
      <c r="Z31" s="4">
        <f t="shared" si="6"/>
        <v>0</v>
      </c>
      <c r="AA31" s="4">
        <f t="shared" si="6"/>
        <v>0</v>
      </c>
      <c r="AB31" s="4">
        <f t="shared" si="6"/>
        <v>3631</v>
      </c>
    </row>
    <row r="32" spans="1:29" x14ac:dyDescent="0.3">
      <c r="A32" s="13" t="s">
        <v>42</v>
      </c>
      <c r="B32" s="9">
        <f>B21+B29</f>
        <v>29880</v>
      </c>
      <c r="C32" s="9">
        <f t="shared" si="6"/>
        <v>2640</v>
      </c>
      <c r="D32" s="9">
        <f t="shared" si="6"/>
        <v>0</v>
      </c>
      <c r="E32" s="9">
        <f t="shared" si="6"/>
        <v>0</v>
      </c>
      <c r="F32" s="9">
        <f t="shared" si="6"/>
        <v>31460</v>
      </c>
      <c r="G32" s="9">
        <f t="shared" si="6"/>
        <v>40</v>
      </c>
      <c r="H32" s="9">
        <f t="shared" si="6"/>
        <v>12420</v>
      </c>
      <c r="I32" s="9">
        <f t="shared" si="6"/>
        <v>750</v>
      </c>
      <c r="J32" s="9">
        <f t="shared" si="6"/>
        <v>0</v>
      </c>
      <c r="K32" s="9">
        <f t="shared" si="6"/>
        <v>0</v>
      </c>
      <c r="L32" s="9">
        <f t="shared" si="6"/>
        <v>3930</v>
      </c>
      <c r="M32" s="9">
        <f t="shared" si="6"/>
        <v>0</v>
      </c>
      <c r="N32" s="9">
        <f t="shared" si="6"/>
        <v>6806</v>
      </c>
      <c r="O32" s="9">
        <f t="shared" si="6"/>
        <v>54</v>
      </c>
      <c r="P32" s="9">
        <f t="shared" si="6"/>
        <v>0</v>
      </c>
      <c r="Q32" s="9">
        <f t="shared" si="6"/>
        <v>0</v>
      </c>
      <c r="R32" s="9">
        <f t="shared" si="6"/>
        <v>4590</v>
      </c>
      <c r="S32" s="9">
        <f t="shared" si="6"/>
        <v>0</v>
      </c>
      <c r="T32" s="9">
        <f t="shared" si="6"/>
        <v>0</v>
      </c>
      <c r="U32" s="9">
        <f t="shared" si="6"/>
        <v>0</v>
      </c>
      <c r="V32" s="9">
        <f t="shared" si="6"/>
        <v>0</v>
      </c>
      <c r="W32" s="9">
        <f t="shared" si="6"/>
        <v>0</v>
      </c>
      <c r="X32" s="9">
        <f t="shared" si="6"/>
        <v>0</v>
      </c>
      <c r="Y32" s="9">
        <f t="shared" si="6"/>
        <v>0</v>
      </c>
      <c r="Z32" s="9">
        <f t="shared" si="6"/>
        <v>0</v>
      </c>
      <c r="AA32" s="9">
        <f t="shared" si="6"/>
        <v>0</v>
      </c>
      <c r="AB32" s="9">
        <f t="shared" si="6"/>
        <v>92570</v>
      </c>
      <c r="AC32" s="10">
        <f>AC21+AC29</f>
        <v>92570</v>
      </c>
    </row>
  </sheetData>
  <mergeCells count="5">
    <mergeCell ref="B1:G1"/>
    <mergeCell ref="H1:M1"/>
    <mergeCell ref="N1:S1"/>
    <mergeCell ref="T1:W1"/>
    <mergeCell ref="X1:AA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workbookViewId="0">
      <pane xSplit="1" ySplit="3" topLeftCell="B4" activePane="bottomRight" state="frozen"/>
      <selection activeCell="T23" sqref="T23"/>
      <selection pane="topRight" activeCell="T23" sqref="T23"/>
      <selection pane="bottomLeft" activeCell="T23" sqref="T23"/>
      <selection pane="bottomRight" sqref="A1:XFD1048576"/>
    </sheetView>
  </sheetViews>
  <sheetFormatPr defaultRowHeight="15.05" x14ac:dyDescent="0.3"/>
  <cols>
    <col min="1" max="1" width="39.33203125" bestFit="1" customWidth="1"/>
    <col min="2" max="2" width="10.9140625" bestFit="1" customWidth="1"/>
    <col min="6" max="6" width="9.9140625" bestFit="1" customWidth="1"/>
    <col min="7" max="7" width="8.9140625" customWidth="1"/>
    <col min="8" max="8" width="9.9140625" bestFit="1" customWidth="1"/>
    <col min="20" max="20" width="9.9140625" bestFit="1" customWidth="1"/>
    <col min="22" max="22" width="9.9140625" bestFit="1" customWidth="1"/>
    <col min="28" max="28" width="10.9140625" bestFit="1" customWidth="1"/>
    <col min="29" max="29" width="11" bestFit="1" customWidth="1"/>
  </cols>
  <sheetData>
    <row r="1" spans="1:29" x14ac:dyDescent="0.3">
      <c r="A1" s="4"/>
      <c r="B1" s="27" t="s">
        <v>18</v>
      </c>
      <c r="C1" s="27"/>
      <c r="D1" s="27"/>
      <c r="E1" s="27"/>
      <c r="F1" s="27"/>
      <c r="G1" s="27"/>
      <c r="H1" s="28" t="s">
        <v>19</v>
      </c>
      <c r="I1" s="28"/>
      <c r="J1" s="28"/>
      <c r="K1" s="28"/>
      <c r="L1" s="28"/>
      <c r="M1" s="28"/>
      <c r="N1" s="29" t="s">
        <v>22</v>
      </c>
      <c r="O1" s="29"/>
      <c r="P1" s="29"/>
      <c r="Q1" s="29"/>
      <c r="R1" s="29"/>
      <c r="S1" s="29"/>
      <c r="T1" s="30" t="s">
        <v>21</v>
      </c>
      <c r="U1" s="30"/>
      <c r="V1" s="30"/>
      <c r="W1" s="30"/>
      <c r="X1" s="31" t="s">
        <v>20</v>
      </c>
      <c r="Y1" s="31"/>
      <c r="Z1" s="31"/>
      <c r="AA1" s="31"/>
      <c r="AB1" s="4"/>
      <c r="AC1" s="4"/>
    </row>
    <row r="2" spans="1:29" s="7" customFormat="1" x14ac:dyDescent="0.3">
      <c r="A2" s="6"/>
      <c r="B2" s="8">
        <v>30</v>
      </c>
      <c r="C2" s="8">
        <v>20</v>
      </c>
      <c r="D2" s="8">
        <v>0</v>
      </c>
      <c r="E2" s="8">
        <v>0</v>
      </c>
      <c r="F2" s="8">
        <v>20</v>
      </c>
      <c r="G2" s="8">
        <v>20</v>
      </c>
      <c r="H2" s="8">
        <v>45</v>
      </c>
      <c r="I2" s="8">
        <v>30</v>
      </c>
      <c r="J2" s="8">
        <v>0</v>
      </c>
      <c r="K2" s="8">
        <v>0</v>
      </c>
      <c r="L2" s="8">
        <v>30</v>
      </c>
      <c r="M2" s="8">
        <v>30</v>
      </c>
      <c r="N2" s="8">
        <v>82</v>
      </c>
      <c r="O2" s="8">
        <v>54</v>
      </c>
      <c r="P2" s="8">
        <v>0</v>
      </c>
      <c r="Q2" s="8">
        <v>0</v>
      </c>
      <c r="R2" s="8">
        <v>54</v>
      </c>
      <c r="S2" s="8">
        <v>54</v>
      </c>
      <c r="T2" s="8">
        <v>6</v>
      </c>
      <c r="U2" s="8">
        <v>6</v>
      </c>
      <c r="V2" s="8">
        <v>12</v>
      </c>
      <c r="W2" s="8">
        <v>12</v>
      </c>
      <c r="X2" s="8">
        <v>12</v>
      </c>
      <c r="Y2" s="8">
        <v>12</v>
      </c>
      <c r="Z2" s="8">
        <v>27</v>
      </c>
      <c r="AA2" s="8">
        <v>27</v>
      </c>
      <c r="AB2" s="6"/>
      <c r="AC2" s="6"/>
    </row>
    <row r="3" spans="1:29" ht="90.3" x14ac:dyDescent="0.3">
      <c r="A3" s="12" t="s">
        <v>90</v>
      </c>
      <c r="B3" s="5" t="s">
        <v>43</v>
      </c>
      <c r="C3" s="5" t="s">
        <v>44</v>
      </c>
      <c r="D3" s="5" t="s">
        <v>45</v>
      </c>
      <c r="E3" s="5" t="s">
        <v>46</v>
      </c>
      <c r="F3" s="5" t="s">
        <v>47</v>
      </c>
      <c r="G3" s="5" t="s">
        <v>48</v>
      </c>
      <c r="H3" s="5" t="s">
        <v>49</v>
      </c>
      <c r="I3" s="5" t="s">
        <v>50</v>
      </c>
      <c r="J3" s="5" t="s">
        <v>51</v>
      </c>
      <c r="K3" s="5" t="s">
        <v>52</v>
      </c>
      <c r="L3" s="5" t="s">
        <v>53</v>
      </c>
      <c r="M3" s="5" t="s">
        <v>54</v>
      </c>
      <c r="N3" s="5" t="s">
        <v>55</v>
      </c>
      <c r="O3" s="5" t="s">
        <v>56</v>
      </c>
      <c r="P3" s="5" t="s">
        <v>57</v>
      </c>
      <c r="Q3" s="5" t="s">
        <v>58</v>
      </c>
      <c r="R3" s="5" t="s">
        <v>59</v>
      </c>
      <c r="S3" s="5" t="s">
        <v>60</v>
      </c>
      <c r="T3" s="5" t="s">
        <v>61</v>
      </c>
      <c r="U3" s="5" t="s">
        <v>62</v>
      </c>
      <c r="V3" s="5" t="s">
        <v>63</v>
      </c>
      <c r="W3" s="5" t="s">
        <v>64</v>
      </c>
      <c r="X3" s="5" t="s">
        <v>65</v>
      </c>
      <c r="Y3" s="5" t="s">
        <v>66</v>
      </c>
      <c r="Z3" s="5" t="s">
        <v>67</v>
      </c>
      <c r="AA3" s="5" t="s">
        <v>68</v>
      </c>
      <c r="AB3" s="4" t="s">
        <v>23</v>
      </c>
      <c r="AC3" s="21" t="s">
        <v>24</v>
      </c>
    </row>
    <row r="4" spans="1:29" x14ac:dyDescent="0.3">
      <c r="A4" s="4" t="s">
        <v>92</v>
      </c>
      <c r="B4" s="4"/>
      <c r="C4" s="4"/>
      <c r="D4" s="4"/>
      <c r="E4" s="4"/>
      <c r="F4" s="4"/>
      <c r="G4" s="4"/>
      <c r="H4" s="4"/>
      <c r="I4" s="4"/>
      <c r="J4" s="4"/>
      <c r="K4" s="4"/>
      <c r="L4" s="4"/>
      <c r="M4" s="4"/>
      <c r="N4" s="4"/>
      <c r="O4" s="4"/>
      <c r="P4" s="4"/>
      <c r="Q4" s="4"/>
      <c r="R4" s="4"/>
      <c r="S4" s="4"/>
      <c r="T4" s="4"/>
      <c r="U4" s="4"/>
      <c r="V4" s="4"/>
      <c r="W4" s="4"/>
      <c r="X4" s="4"/>
      <c r="Y4" s="4"/>
      <c r="Z4" s="4"/>
      <c r="AA4" s="4"/>
      <c r="AB4" s="4">
        <f>SUM(B4:AA4)</f>
        <v>0</v>
      </c>
      <c r="AC4" s="4">
        <f>(B4*B2)+(C4*C2)+(D4*D2)+(E4*E2)+(F4*F2)+(G4*G2)+(H4*H2)+(I4*I2)+(J4*J2)+(K4*K2)+(L4*L2)+(M4*M2)+(N4*N2)+(O4*O2)+(P4*P2)+(Q4*Q2)+(R4*R2)+(S4*S2)+(T4*T2)+(U4*U2)+(V4*V2)+(W4*W2)+(X4*X2)+(Y4*Y2)+(Z4*Z2)+(AA4*AA2)</f>
        <v>0</v>
      </c>
    </row>
    <row r="5" spans="1:29" x14ac:dyDescent="0.3">
      <c r="A5" s="4" t="s">
        <v>93</v>
      </c>
      <c r="B5" s="4"/>
      <c r="C5" s="4"/>
      <c r="D5" s="4"/>
      <c r="E5" s="4"/>
      <c r="F5" s="4"/>
      <c r="G5" s="4"/>
      <c r="H5" s="4"/>
      <c r="I5" s="4"/>
      <c r="J5" s="4"/>
      <c r="K5" s="4"/>
      <c r="L5" s="4"/>
      <c r="M5" s="4"/>
      <c r="N5" s="4"/>
      <c r="O5" s="4"/>
      <c r="P5" s="4"/>
      <c r="Q5" s="4"/>
      <c r="R5" s="4"/>
      <c r="S5" s="4"/>
      <c r="T5" s="4"/>
      <c r="U5" s="4"/>
      <c r="V5" s="4"/>
      <c r="W5" s="4"/>
      <c r="X5" s="4"/>
      <c r="Y5" s="4"/>
      <c r="Z5" s="4"/>
      <c r="AA5" s="4"/>
      <c r="AB5" s="4">
        <f t="shared" ref="AB5:AB20" si="0">SUM(B5:AA5)</f>
        <v>0</v>
      </c>
      <c r="AC5" s="4">
        <f>(B5*B2)+(C5*C2)+(D5*D2)+(E5*E2)+(F5*F2)+(G5*G2)+(H5*H2)+(I5*I2)+(J5*J2)+(K5*K2)+(L5*L2)+(M5*M2)+(N5*N2)+(O5*O2)+(P5*P2)+(Q5*Q2)+(R5*R2)+(S5*S2)+(T5*T2)+(U5*U2)+(V5*V2)+(W5*W2)+(X5*X2)+(Y5*Y2)+(Z5*Z2)+(AA5*AA2)</f>
        <v>0</v>
      </c>
    </row>
    <row r="6" spans="1:29" x14ac:dyDescent="0.3">
      <c r="A6" s="4" t="s">
        <v>94</v>
      </c>
      <c r="B6" s="4"/>
      <c r="C6" s="4"/>
      <c r="D6" s="4"/>
      <c r="E6" s="4"/>
      <c r="F6" s="4"/>
      <c r="G6" s="4"/>
      <c r="H6" s="4"/>
      <c r="I6" s="4"/>
      <c r="J6" s="4"/>
      <c r="K6" s="4"/>
      <c r="L6" s="4"/>
      <c r="M6" s="4"/>
      <c r="N6" s="4"/>
      <c r="O6" s="4"/>
      <c r="P6" s="4"/>
      <c r="Q6" s="4"/>
      <c r="R6" s="4"/>
      <c r="S6" s="4"/>
      <c r="T6" s="4"/>
      <c r="U6" s="4"/>
      <c r="V6" s="4"/>
      <c r="W6" s="4"/>
      <c r="X6" s="4"/>
      <c r="Y6" s="4"/>
      <c r="Z6" s="4"/>
      <c r="AA6" s="4"/>
      <c r="AB6" s="4">
        <f t="shared" si="0"/>
        <v>0</v>
      </c>
      <c r="AC6" s="4">
        <f>(B6*B2)+(C6*C2)+(D6*D2)+(E6*E2)+(F6*F2)+(G6*G2)+(H6*H2)+(I6*I2)+(J6*J2)+(K6*K2)+(L6*L2)+(M6*M2)+(N6*N2)+(O6*O2)+(P6*P2)+(Q6*Q2)+(R6*R2)+(S6*S2)+(T6*T2)+(U6*U2)+(V6*V2)+(W6*W2)+(X6*X2)+(Y6*Y2)+(Z6*Z2)+(AA6*AA2)</f>
        <v>0</v>
      </c>
    </row>
    <row r="7" spans="1:29" x14ac:dyDescent="0.3">
      <c r="A7" s="4" t="s">
        <v>1</v>
      </c>
      <c r="B7" s="4"/>
      <c r="C7" s="4"/>
      <c r="D7" s="4"/>
      <c r="E7" s="4"/>
      <c r="F7" s="4"/>
      <c r="G7" s="4"/>
      <c r="H7" s="4"/>
      <c r="I7" s="4"/>
      <c r="J7" s="4"/>
      <c r="K7" s="4"/>
      <c r="L7" s="4"/>
      <c r="M7" s="4"/>
      <c r="N7" s="4"/>
      <c r="O7" s="4"/>
      <c r="P7" s="4"/>
      <c r="Q7" s="4"/>
      <c r="R7" s="4"/>
      <c r="S7" s="4"/>
      <c r="T7" s="4"/>
      <c r="U7" s="4"/>
      <c r="V7" s="4"/>
      <c r="W7" s="4"/>
      <c r="X7" s="4"/>
      <c r="Y7" s="4"/>
      <c r="Z7" s="4"/>
      <c r="AA7" s="4"/>
      <c r="AB7" s="4">
        <f t="shared" si="0"/>
        <v>0</v>
      </c>
      <c r="AC7" s="4">
        <f>(B7*B2)+(C7*C2)+(D7*D2)+(E7*E2)+(F7*F2)+(G7*G2)+(H7*H2)+(I7*I2)+(J7*J2)+(K7*K2)+(L7*L2)+(M7*M2)+(N7*N2)+(O7*O2)+(P7*P2)+(Q7*Q2)+(R7*R2)+(S7*S2)+(T7*T2)+(U7*U2)+(V7*V2)+(W7*W2)+(X7*X2)+(Y7*Y2)+(Z7*Z2)+(AA7*AA2)</f>
        <v>0</v>
      </c>
    </row>
    <row r="8" spans="1:29" x14ac:dyDescent="0.3">
      <c r="A8" s="4" t="s">
        <v>95</v>
      </c>
      <c r="B8" s="4"/>
      <c r="C8" s="4"/>
      <c r="D8" s="4"/>
      <c r="E8" s="4"/>
      <c r="F8" s="4"/>
      <c r="G8" s="4"/>
      <c r="H8" s="4"/>
      <c r="I8" s="4"/>
      <c r="J8" s="4"/>
      <c r="K8" s="4"/>
      <c r="L8" s="4"/>
      <c r="M8" s="4"/>
      <c r="N8" s="4"/>
      <c r="O8" s="4"/>
      <c r="P8" s="4"/>
      <c r="Q8" s="4"/>
      <c r="R8" s="4"/>
      <c r="S8" s="4"/>
      <c r="T8" s="4"/>
      <c r="U8" s="4"/>
      <c r="V8" s="4"/>
      <c r="W8" s="4"/>
      <c r="X8" s="4"/>
      <c r="Y8" s="4"/>
      <c r="Z8" s="4"/>
      <c r="AA8" s="4"/>
      <c r="AB8" s="4">
        <f t="shared" si="0"/>
        <v>0</v>
      </c>
      <c r="AC8" s="4">
        <f>(B8*B2)+(C8*C2)+(D8*D2)+(E8*E2)+(F8*F2)+(G8*G2)+(H8*H2)+(I8*I2)+(J8*J2)+(K8*K2)+(L8*L2)+(M8*M2)+(N8*N2)+(O8*O2)+(P8*P2)+(Q8*Q2)+(R8*R2)+(S8*S2)+(T8*T2)+(U8*U2)+(V8*V2)+(W8*W2)+(X8*X2)+(Y8*Y2)+(Z8*Z2)+(AA8*AA2)</f>
        <v>0</v>
      </c>
    </row>
    <row r="9" spans="1:29" x14ac:dyDescent="0.3">
      <c r="A9" s="4" t="s">
        <v>96</v>
      </c>
      <c r="B9" s="4"/>
      <c r="C9" s="4"/>
      <c r="D9" s="4"/>
      <c r="E9" s="4"/>
      <c r="F9" s="4"/>
      <c r="G9" s="4"/>
      <c r="H9" s="4"/>
      <c r="I9" s="4"/>
      <c r="J9" s="4"/>
      <c r="K9" s="4"/>
      <c r="L9" s="4"/>
      <c r="M9" s="4"/>
      <c r="N9" s="4"/>
      <c r="O9" s="4"/>
      <c r="P9" s="4"/>
      <c r="Q9" s="4"/>
      <c r="R9" s="4"/>
      <c r="S9" s="4"/>
      <c r="T9" s="4"/>
      <c r="U9" s="4"/>
      <c r="V9" s="4"/>
      <c r="W9" s="4"/>
      <c r="X9" s="4"/>
      <c r="Y9" s="4"/>
      <c r="Z9" s="4"/>
      <c r="AA9" s="4"/>
      <c r="AB9" s="4">
        <f t="shared" si="0"/>
        <v>0</v>
      </c>
      <c r="AC9" s="4">
        <f>(B9*B2)+(C9*C2)+(D9*D2)+(E9*E2)+(F9*F2)+(G9*G2)+(H9*H2)+(I9*I2)+(J9*J2)+(K9*K2)+(L9*L2)+(M9*M2)+(N9*N2)+(O9*O2)+(P9*P2)+(Q9*Q2)+(R9*R2)+(S9*S2)+(T9*T2)+(U9*U2)+(V9*V2)+(W9*W2)+(X9*X2)+(Y9*Y2)+(Z9*Z2)+(AA9*AA2)</f>
        <v>0</v>
      </c>
    </row>
    <row r="10" spans="1:29" x14ac:dyDescent="0.3">
      <c r="A10" s="4" t="s">
        <v>97</v>
      </c>
      <c r="B10" s="4"/>
      <c r="C10" s="4"/>
      <c r="D10" s="4"/>
      <c r="E10" s="4"/>
      <c r="F10" s="4"/>
      <c r="G10" s="4"/>
      <c r="H10" s="4"/>
      <c r="I10" s="4"/>
      <c r="J10" s="4"/>
      <c r="K10" s="4"/>
      <c r="L10" s="4"/>
      <c r="M10" s="4"/>
      <c r="N10" s="4"/>
      <c r="O10" s="4"/>
      <c r="P10" s="4"/>
      <c r="Q10" s="4"/>
      <c r="R10" s="4"/>
      <c r="S10" s="4"/>
      <c r="T10" s="4"/>
      <c r="U10" s="4"/>
      <c r="V10" s="4"/>
      <c r="W10" s="4"/>
      <c r="X10" s="4"/>
      <c r="Y10" s="4"/>
      <c r="Z10" s="4"/>
      <c r="AA10" s="4"/>
      <c r="AB10" s="4">
        <f t="shared" si="0"/>
        <v>0</v>
      </c>
      <c r="AC10" s="4">
        <f>(B10*B2)+(C10*C2)+(D10*D2)+(E10*E2)+(F10*F2)+(G10*G2)+(H10*H2)+(I10*I2)+(J10*J2)+(K10*K2)+(L10*L2)+(M10*M2)+(N10*N2)+(O10*O2)+(P10*P2)+(Q10*Q2)+(R10*R2)+(S10*S2)+(T10*T2)+(U10*U2)+(V10*V2)+(W10*W2)+(X10*X2)+(Y10*Y2)+(Z10*Z2)+(AA10*AA2)</f>
        <v>0</v>
      </c>
    </row>
    <row r="11" spans="1:29" x14ac:dyDescent="0.3">
      <c r="A11" s="4" t="s">
        <v>98</v>
      </c>
      <c r="B11" s="4"/>
      <c r="C11" s="4"/>
      <c r="D11" s="4"/>
      <c r="E11" s="4"/>
      <c r="F11" s="4"/>
      <c r="G11" s="4"/>
      <c r="H11" s="4"/>
      <c r="I11" s="4"/>
      <c r="J11" s="4"/>
      <c r="K11" s="4"/>
      <c r="L11" s="4"/>
      <c r="M11" s="4"/>
      <c r="N11" s="4"/>
      <c r="O11" s="4"/>
      <c r="P11" s="4"/>
      <c r="Q11" s="4"/>
      <c r="R11" s="4"/>
      <c r="S11" s="4"/>
      <c r="T11" s="4"/>
      <c r="U11" s="4"/>
      <c r="V11" s="4"/>
      <c r="W11" s="4"/>
      <c r="X11" s="4"/>
      <c r="Y11" s="4"/>
      <c r="Z11" s="4"/>
      <c r="AA11" s="4"/>
      <c r="AB11" s="4">
        <f t="shared" si="0"/>
        <v>0</v>
      </c>
      <c r="AC11" s="4">
        <f>(B11*B2)+(C11*C2)+(D11*D2)+(E11*E2)+(F11*F2)+(G11*G2)+(H11*H2)+(I11*I2)+(J11*J2)+(K11*K2)+(L11*L2)+(M11*M2)+(N11*N2)+(O11*O2)+(P11*P2)+(Q11*Q2)+(R11*R2)+(S11*S2)+(T11*T2)+(U11*U2)+(V11*V2)+(W11*W2)+(X11*X2)+(Y11*Y2)+(Z11*Z2)+(AA11*AA2)</f>
        <v>0</v>
      </c>
    </row>
    <row r="12" spans="1:29" x14ac:dyDescent="0.3">
      <c r="A12" s="4" t="s">
        <v>99</v>
      </c>
      <c r="B12" s="4"/>
      <c r="C12" s="4"/>
      <c r="D12" s="4"/>
      <c r="E12" s="4"/>
      <c r="F12" s="4"/>
      <c r="G12" s="4"/>
      <c r="H12" s="4"/>
      <c r="I12" s="4"/>
      <c r="J12" s="4"/>
      <c r="K12" s="4"/>
      <c r="L12" s="4"/>
      <c r="M12" s="4"/>
      <c r="N12" s="4"/>
      <c r="O12" s="4"/>
      <c r="P12" s="4"/>
      <c r="Q12" s="4"/>
      <c r="R12" s="4"/>
      <c r="S12" s="4"/>
      <c r="T12" s="4"/>
      <c r="U12" s="4"/>
      <c r="V12" s="4"/>
      <c r="W12" s="4"/>
      <c r="X12" s="4"/>
      <c r="Y12" s="4"/>
      <c r="Z12" s="4"/>
      <c r="AA12" s="4"/>
      <c r="AB12" s="4">
        <f t="shared" si="0"/>
        <v>0</v>
      </c>
      <c r="AC12" s="4">
        <f>(B12*B2)+(C12*C2)+(D12*D2)+(E12*E2)+(F12*F2)+(G12*G2)+(H12*H2)+(I12*I2)+(J12*J2)+(K12*K2)+(L12*L2)+(M12*M2)+(N12*N2)+(O12*O2)+(P12*P2)+(Q12*Q2)+(R12*R2)+(S12*S2)+(T12*T2)+(U12*U2)+(V12*V2)+(W12*W2)+(X12*X2)+(Y12*Y2)+(Z12*Z2)+(AA12*AA2)</f>
        <v>0</v>
      </c>
    </row>
    <row r="13" spans="1:29" x14ac:dyDescent="0.3">
      <c r="A13" s="4" t="s">
        <v>100</v>
      </c>
      <c r="B13" s="4"/>
      <c r="C13" s="4"/>
      <c r="D13" s="4"/>
      <c r="E13" s="4"/>
      <c r="F13" s="4"/>
      <c r="G13" s="4"/>
      <c r="H13" s="4"/>
      <c r="I13" s="4"/>
      <c r="J13" s="4"/>
      <c r="K13" s="4"/>
      <c r="L13" s="4"/>
      <c r="M13" s="4"/>
      <c r="N13" s="4"/>
      <c r="O13" s="4"/>
      <c r="P13" s="4"/>
      <c r="Q13" s="4"/>
      <c r="R13" s="4"/>
      <c r="S13" s="4"/>
      <c r="T13" s="4"/>
      <c r="U13" s="4"/>
      <c r="V13" s="4"/>
      <c r="W13" s="4"/>
      <c r="X13" s="4"/>
      <c r="Y13" s="4"/>
      <c r="Z13" s="4"/>
      <c r="AA13" s="4"/>
      <c r="AB13" s="4">
        <f t="shared" si="0"/>
        <v>0</v>
      </c>
      <c r="AC13" s="4">
        <f>(B13*B2)+(C13*C2)+(D13*D2)+(E13*E2)+(F13*F2)+(G13*G2)+(H13*H2)+(I13*I2)+(J13*J2)+(K13*K2)+(L13*L2)+(M13*M2)+(N13*N2)+(O13*O2)+(P13*P2)+(Q13*Q2)+(R13*R2)+(S13*S2)+(T13*T2)+(U13*U2)+(V13*V2)+(W13*W2)+(X13*X2)+(Y13*Y2)+(Z13*Z2)+(AA13*AA2)</f>
        <v>0</v>
      </c>
    </row>
    <row r="14" spans="1:29" x14ac:dyDescent="0.3">
      <c r="A14" s="4" t="s">
        <v>14</v>
      </c>
      <c r="B14" s="4"/>
      <c r="C14" s="4"/>
      <c r="D14" s="4"/>
      <c r="E14" s="4"/>
      <c r="F14" s="4"/>
      <c r="G14" s="4"/>
      <c r="H14" s="4"/>
      <c r="I14" s="4"/>
      <c r="J14" s="4"/>
      <c r="K14" s="4"/>
      <c r="L14" s="4"/>
      <c r="M14" s="4"/>
      <c r="N14" s="4"/>
      <c r="O14" s="4"/>
      <c r="P14" s="4"/>
      <c r="Q14" s="4"/>
      <c r="R14" s="4"/>
      <c r="S14" s="4"/>
      <c r="T14" s="4"/>
      <c r="U14" s="4"/>
      <c r="V14" s="4"/>
      <c r="W14" s="4"/>
      <c r="X14" s="4"/>
      <c r="Y14" s="4"/>
      <c r="Z14" s="4"/>
      <c r="AA14" s="4"/>
      <c r="AB14" s="4">
        <f t="shared" si="0"/>
        <v>0</v>
      </c>
      <c r="AC14" s="4">
        <f>(B14*B2)+(C14*C2)+(D14*D2)+(E14*E2)+(F14*F2)+(G14*G2)+(H14*H2)+(I14*I2)+(J14*J2)+(K14*K2)+(L14*L2)+(M14*M2)+(N14*N2)+(O14*O2)+(P14*P2)+(Q14*Q2)+(R14*R2)+(S14*S2)+(T14*T2)+(U14*U2)+(V14*V2)+(W14*W2)+(X14*X2)+(Y14*Y2)+(Z14*Z2)+(AA14*AA2)</f>
        <v>0</v>
      </c>
    </row>
    <row r="15" spans="1:29" x14ac:dyDescent="0.3">
      <c r="A15" s="4" t="s">
        <v>13</v>
      </c>
      <c r="B15" s="4"/>
      <c r="C15" s="4"/>
      <c r="D15" s="4"/>
      <c r="E15" s="4"/>
      <c r="F15" s="4"/>
      <c r="G15" s="4"/>
      <c r="H15" s="4"/>
      <c r="I15" s="4"/>
      <c r="J15" s="4"/>
      <c r="K15" s="4"/>
      <c r="L15" s="4"/>
      <c r="M15" s="4"/>
      <c r="N15" s="4"/>
      <c r="O15" s="4"/>
      <c r="P15" s="4"/>
      <c r="Q15" s="4"/>
      <c r="R15" s="4"/>
      <c r="S15" s="4"/>
      <c r="T15" s="4"/>
      <c r="U15" s="4"/>
      <c r="V15" s="4"/>
      <c r="W15" s="4"/>
      <c r="X15" s="4"/>
      <c r="Y15" s="4"/>
      <c r="Z15" s="4"/>
      <c r="AA15" s="4"/>
      <c r="AB15" s="4">
        <f t="shared" si="0"/>
        <v>0</v>
      </c>
      <c r="AC15" s="4">
        <f>(B15*B2)+(C15*C2)+(D15*D2)+(E15*E2)+(F15*F2)+(G15*G2)+(H15*H2)+(I15*I2)+(J15*J2)+(K15*K2)+(L15*L2)+(M15*M2)+(N15*N2)+(O15*O2)+(P15*P2)+(Q15*Q2)+(R15*R2)+(S15*S2)+(T15*T2)+(U15*U2)+(V15*V2)+(W15*W2)+(X15*X2)+(Y15*Y2)+(Z15*Z2)+(AA15*AA2)</f>
        <v>0</v>
      </c>
    </row>
    <row r="16" spans="1:29" x14ac:dyDescent="0.3">
      <c r="A16" s="4" t="s">
        <v>3</v>
      </c>
      <c r="B16" s="4"/>
      <c r="C16" s="4"/>
      <c r="D16" s="4"/>
      <c r="E16" s="4"/>
      <c r="F16" s="4"/>
      <c r="G16" s="4"/>
      <c r="H16" s="4"/>
      <c r="I16" s="4"/>
      <c r="J16" s="4"/>
      <c r="K16" s="4"/>
      <c r="L16" s="4"/>
      <c r="M16" s="4"/>
      <c r="N16" s="4"/>
      <c r="O16" s="4"/>
      <c r="P16" s="4"/>
      <c r="Q16" s="4"/>
      <c r="R16" s="4"/>
      <c r="S16" s="4"/>
      <c r="T16" s="4"/>
      <c r="U16" s="4"/>
      <c r="V16" s="4"/>
      <c r="W16" s="4"/>
      <c r="X16" s="4"/>
      <c r="Y16" s="4"/>
      <c r="Z16" s="4"/>
      <c r="AA16" s="4"/>
      <c r="AB16" s="4">
        <f t="shared" si="0"/>
        <v>0</v>
      </c>
      <c r="AC16" s="4">
        <f>(B16*B2)+(C16*C2)+(D16*D2)+(E16*E2)+(F16*F2)+(G16*G2)+(H16*H2)+(I16*I2)+(J16*J2)+(K16*K2)+(L16*L2)+(M16*M2)+(N16*N2)+(O16*O2)+(P16*P2)+(Q16*Q2)+(R16*R2)+(S16*S2)+(T16*T2)+(U16*U2)+(V16*V2)+(W16*W2)+(X16*X2)+(Y16*Y2)+(Z16*Z2)+(AA16*AA2)</f>
        <v>0</v>
      </c>
    </row>
    <row r="17" spans="1:29" x14ac:dyDescent="0.3">
      <c r="A17" s="4" t="s">
        <v>101</v>
      </c>
      <c r="B17" s="4"/>
      <c r="C17" s="4"/>
      <c r="D17" s="4"/>
      <c r="E17" s="4"/>
      <c r="F17" s="4"/>
      <c r="G17" s="4"/>
      <c r="H17" s="4"/>
      <c r="I17" s="4"/>
      <c r="J17" s="4"/>
      <c r="K17" s="4"/>
      <c r="L17" s="4"/>
      <c r="M17" s="4"/>
      <c r="N17" s="4"/>
      <c r="O17" s="4"/>
      <c r="P17" s="4"/>
      <c r="Q17" s="4"/>
      <c r="R17" s="4"/>
      <c r="S17" s="4"/>
      <c r="T17" s="4"/>
      <c r="U17" s="4"/>
      <c r="V17" s="4"/>
      <c r="W17" s="4"/>
      <c r="X17" s="4"/>
      <c r="Y17" s="4"/>
      <c r="Z17" s="4"/>
      <c r="AA17" s="4"/>
      <c r="AB17" s="4">
        <f t="shared" si="0"/>
        <v>0</v>
      </c>
      <c r="AC17" s="4">
        <f>(B17*B2)+(C17*C2)+(D17*D2)+(E17*E2)+(F17*F2)+(G17*G2)+(H17*H2)+(I17*I2)+(J17*J2)+(K17*K2)+(L17*L2)+(M17*M2)+(N17*N2)+(O17*O2)+(P17*P2)+(Q17*Q2)+(R17*R2)+(S17*S2)+(T17*T2)+(U17*U2)+(V17*V2)+(W17*W2)+(X17*X2)+(Y17*Y2)+(Z17*Z2)+(AA17*AA2)</f>
        <v>0</v>
      </c>
    </row>
    <row r="18" spans="1:29" x14ac:dyDescent="0.3">
      <c r="A18" s="4" t="s">
        <v>5</v>
      </c>
      <c r="B18" s="4"/>
      <c r="C18" s="4"/>
      <c r="D18" s="4"/>
      <c r="E18" s="4"/>
      <c r="F18" s="4"/>
      <c r="G18" s="4"/>
      <c r="H18" s="4"/>
      <c r="I18" s="4"/>
      <c r="J18" s="4"/>
      <c r="K18" s="4"/>
      <c r="L18" s="4"/>
      <c r="M18" s="4"/>
      <c r="N18" s="4"/>
      <c r="O18" s="4"/>
      <c r="P18" s="4"/>
      <c r="Q18" s="4"/>
      <c r="R18" s="4"/>
      <c r="S18" s="4"/>
      <c r="T18" s="4"/>
      <c r="U18" s="4"/>
      <c r="V18" s="4"/>
      <c r="W18" s="4"/>
      <c r="X18" s="4"/>
      <c r="Y18" s="4"/>
      <c r="Z18" s="4"/>
      <c r="AA18" s="4"/>
      <c r="AB18" s="4">
        <f t="shared" si="0"/>
        <v>0</v>
      </c>
      <c r="AC18" s="4">
        <f>(B18*B2)+(C18*C2)+(D18*D2)+(E18*E2)+(F18*F2)+(G18*G2)+(H18*H2)+(I18*I2)+(J18*J2)+(K18*K2)+(L18*L2)+(M18*M2)+(N18*N2)+(O18*O2)+(P18*P2)+(Q18*Q2)+(R18*R2)+(S18*S2)+(T18*T2)+(U18*U2)+(V18*V2)+(W18*W2)+(X18*X2)+(Y18*Y2)+(Z18*Z2)+(AA18*AA2)</f>
        <v>0</v>
      </c>
    </row>
    <row r="19" spans="1:29"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row>
    <row r="20" spans="1:29" x14ac:dyDescent="0.3">
      <c r="A20" s="13" t="s">
        <v>37</v>
      </c>
      <c r="B20" s="4">
        <f t="shared" ref="B20:AA20" si="1">SUM(B4:B18)</f>
        <v>0</v>
      </c>
      <c r="C20" s="4">
        <f t="shared" si="1"/>
        <v>0</v>
      </c>
      <c r="D20" s="4">
        <f t="shared" si="1"/>
        <v>0</v>
      </c>
      <c r="E20" s="4">
        <f t="shared" si="1"/>
        <v>0</v>
      </c>
      <c r="F20" s="4">
        <f t="shared" si="1"/>
        <v>0</v>
      </c>
      <c r="G20" s="4">
        <f t="shared" si="1"/>
        <v>0</v>
      </c>
      <c r="H20" s="4">
        <f t="shared" si="1"/>
        <v>0</v>
      </c>
      <c r="I20" s="4">
        <f t="shared" si="1"/>
        <v>0</v>
      </c>
      <c r="J20" s="4">
        <f t="shared" si="1"/>
        <v>0</v>
      </c>
      <c r="K20" s="4">
        <f t="shared" si="1"/>
        <v>0</v>
      </c>
      <c r="L20" s="4">
        <f t="shared" si="1"/>
        <v>0</v>
      </c>
      <c r="M20" s="4">
        <f t="shared" si="1"/>
        <v>0</v>
      </c>
      <c r="N20" s="4">
        <f t="shared" si="1"/>
        <v>0</v>
      </c>
      <c r="O20" s="4">
        <f t="shared" si="1"/>
        <v>0</v>
      </c>
      <c r="P20" s="4">
        <f t="shared" si="1"/>
        <v>0</v>
      </c>
      <c r="Q20" s="4">
        <f t="shared" si="1"/>
        <v>0</v>
      </c>
      <c r="R20" s="4">
        <f t="shared" si="1"/>
        <v>0</v>
      </c>
      <c r="S20" s="4">
        <f t="shared" si="1"/>
        <v>0</v>
      </c>
      <c r="T20" s="4">
        <f t="shared" si="1"/>
        <v>0</v>
      </c>
      <c r="U20" s="4">
        <f t="shared" si="1"/>
        <v>0</v>
      </c>
      <c r="V20" s="4">
        <f t="shared" si="1"/>
        <v>0</v>
      </c>
      <c r="W20" s="4">
        <f t="shared" si="1"/>
        <v>0</v>
      </c>
      <c r="X20" s="4">
        <f t="shared" si="1"/>
        <v>0</v>
      </c>
      <c r="Y20" s="4">
        <f t="shared" si="1"/>
        <v>0</v>
      </c>
      <c r="Z20" s="4">
        <f t="shared" si="1"/>
        <v>0</v>
      </c>
      <c r="AA20" s="4">
        <f t="shared" si="1"/>
        <v>0</v>
      </c>
      <c r="AB20" s="4">
        <f t="shared" si="0"/>
        <v>0</v>
      </c>
      <c r="AC20" s="4"/>
    </row>
    <row r="21" spans="1:29" x14ac:dyDescent="0.3">
      <c r="A21" s="13" t="s">
        <v>38</v>
      </c>
      <c r="B21" s="9">
        <f t="shared" ref="B21:AA21" si="2">B20*B2</f>
        <v>0</v>
      </c>
      <c r="C21" s="9">
        <f t="shared" si="2"/>
        <v>0</v>
      </c>
      <c r="D21" s="9">
        <f t="shared" si="2"/>
        <v>0</v>
      </c>
      <c r="E21" s="9">
        <f t="shared" si="2"/>
        <v>0</v>
      </c>
      <c r="F21" s="9">
        <f t="shared" si="2"/>
        <v>0</v>
      </c>
      <c r="G21" s="9">
        <f t="shared" si="2"/>
        <v>0</v>
      </c>
      <c r="H21" s="9">
        <f t="shared" si="2"/>
        <v>0</v>
      </c>
      <c r="I21" s="9">
        <f t="shared" si="2"/>
        <v>0</v>
      </c>
      <c r="J21" s="9">
        <f t="shared" si="2"/>
        <v>0</v>
      </c>
      <c r="K21" s="9">
        <f t="shared" si="2"/>
        <v>0</v>
      </c>
      <c r="L21" s="9">
        <f t="shared" si="2"/>
        <v>0</v>
      </c>
      <c r="M21" s="9">
        <f t="shared" si="2"/>
        <v>0</v>
      </c>
      <c r="N21" s="9">
        <f t="shared" si="2"/>
        <v>0</v>
      </c>
      <c r="O21" s="9">
        <f t="shared" si="2"/>
        <v>0</v>
      </c>
      <c r="P21" s="9">
        <f t="shared" si="2"/>
        <v>0</v>
      </c>
      <c r="Q21" s="9">
        <f t="shared" si="2"/>
        <v>0</v>
      </c>
      <c r="R21" s="9">
        <f t="shared" si="2"/>
        <v>0</v>
      </c>
      <c r="S21" s="9">
        <f t="shared" si="2"/>
        <v>0</v>
      </c>
      <c r="T21" s="9">
        <f t="shared" si="2"/>
        <v>0</v>
      </c>
      <c r="U21" s="9">
        <f t="shared" si="2"/>
        <v>0</v>
      </c>
      <c r="V21" s="9">
        <f t="shared" si="2"/>
        <v>0</v>
      </c>
      <c r="W21" s="9">
        <f t="shared" si="2"/>
        <v>0</v>
      </c>
      <c r="X21" s="9">
        <f t="shared" si="2"/>
        <v>0</v>
      </c>
      <c r="Y21" s="9">
        <f t="shared" si="2"/>
        <v>0</v>
      </c>
      <c r="Z21" s="9">
        <f t="shared" si="2"/>
        <v>0</v>
      </c>
      <c r="AA21" s="9">
        <f t="shared" si="2"/>
        <v>0</v>
      </c>
      <c r="AB21" s="9">
        <f>SUM(B21:AA21)</f>
        <v>0</v>
      </c>
      <c r="AC21" s="22">
        <f>SUM(AC4:AC20)</f>
        <v>0</v>
      </c>
    </row>
    <row r="24" spans="1:29" x14ac:dyDescent="0.3">
      <c r="A24" s="3" t="s">
        <v>15</v>
      </c>
      <c r="B24" s="4"/>
      <c r="C24" s="4"/>
      <c r="D24" s="4"/>
      <c r="E24" s="4"/>
      <c r="F24" s="4"/>
      <c r="G24" s="4"/>
      <c r="H24" s="4"/>
      <c r="I24" s="4"/>
      <c r="J24" s="4"/>
      <c r="K24" s="4"/>
      <c r="L24" s="4"/>
      <c r="M24" s="4"/>
      <c r="N24" s="4"/>
      <c r="O24" s="4"/>
      <c r="P24" s="4"/>
      <c r="Q24" s="4"/>
      <c r="R24" s="4"/>
      <c r="S24" s="4"/>
      <c r="T24" s="4"/>
      <c r="U24" s="4"/>
      <c r="V24" s="4"/>
      <c r="W24" s="4"/>
      <c r="X24" s="4"/>
      <c r="Y24" s="4"/>
      <c r="Z24" s="4"/>
      <c r="AA24" s="4"/>
      <c r="AB24" s="4">
        <f t="shared" ref="AB24:AB26" si="3">SUM(B24:AA24)</f>
        <v>0</v>
      </c>
      <c r="AC24" s="4">
        <f>(B24*B2)+(C24*C2)+(D24*D2)+(E24*E2)+(F24*F2)+(G24*G2)+(H24*H2)+(I24*I2)+(J24*J2)+(K24*K2)+(L24*L2)+(M24*M2)+(N24*N2)+(O24*O2)+(P24*P2)+(Q24*Q2)+(R24*R2)+(S24*S2)+(T24*T2)+(U24*U2)+(V24*V2)+(W24*W2)+(X24*X2)+(Y24*Y2)+(Z24*Z2)+(AA24*AA2)</f>
        <v>0</v>
      </c>
    </row>
    <row r="25" spans="1:29" x14ac:dyDescent="0.3">
      <c r="A25" s="3" t="s">
        <v>16</v>
      </c>
      <c r="B25" s="4"/>
      <c r="C25" s="4"/>
      <c r="D25" s="4"/>
      <c r="E25" s="4"/>
      <c r="F25" s="4"/>
      <c r="G25" s="4"/>
      <c r="H25" s="4"/>
      <c r="I25" s="4"/>
      <c r="J25" s="4"/>
      <c r="K25" s="4"/>
      <c r="L25" s="4"/>
      <c r="M25" s="4"/>
      <c r="N25" s="4"/>
      <c r="O25" s="4"/>
      <c r="P25" s="4"/>
      <c r="Q25" s="4"/>
      <c r="R25" s="4"/>
      <c r="S25" s="4"/>
      <c r="T25" s="4"/>
      <c r="U25" s="4"/>
      <c r="V25" s="4"/>
      <c r="W25" s="4"/>
      <c r="X25" s="4"/>
      <c r="Y25" s="4"/>
      <c r="Z25" s="4"/>
      <c r="AA25" s="4"/>
      <c r="AB25" s="4">
        <f t="shared" si="3"/>
        <v>0</v>
      </c>
      <c r="AC25" s="4">
        <f>(B25*B2)+(C25*C2)+(D25*D2)+(E25*E2)+(F25*F2)+(G25*G2)+(H25*H2)+(I25*I2)+(J25*J2)+(K25*K2)+(L25*L2)+(M25*M2)+(N25*N2)+(O25*O2)+(P25*P2)+(Q25*Q2)+(R25*R2)+(S25*S2)+(T25*T2)+(U25*U2)+(V25*V2)+(W25*W2)+(X25*X2)+(Y25*Y2)+(Z25*Z2)+(AA25*AA2)</f>
        <v>0</v>
      </c>
    </row>
    <row r="26" spans="1:29" x14ac:dyDescent="0.3">
      <c r="A26" s="3" t="s">
        <v>17</v>
      </c>
      <c r="B26" s="4"/>
      <c r="C26" s="4"/>
      <c r="D26" s="4"/>
      <c r="E26" s="4"/>
      <c r="F26" s="4"/>
      <c r="G26" s="4"/>
      <c r="H26" s="4"/>
      <c r="I26" s="4"/>
      <c r="J26" s="4"/>
      <c r="K26" s="4"/>
      <c r="L26" s="4"/>
      <c r="M26" s="4"/>
      <c r="N26" s="4"/>
      <c r="O26" s="4"/>
      <c r="P26" s="4"/>
      <c r="Q26" s="4"/>
      <c r="R26" s="4"/>
      <c r="S26" s="4"/>
      <c r="T26" s="4"/>
      <c r="U26" s="4"/>
      <c r="V26" s="4"/>
      <c r="W26" s="4"/>
      <c r="X26" s="4"/>
      <c r="Y26" s="4"/>
      <c r="Z26" s="4"/>
      <c r="AA26" s="4"/>
      <c r="AB26" s="4">
        <f t="shared" si="3"/>
        <v>0</v>
      </c>
      <c r="AC26" s="4">
        <f>(B26*B2)+(C26*C2)+(D26*D2)+(E26*E2)+(F26*F2)+(G26*G2)+(H26*H2)+(I26*I2)+(J26*J2)+(K26*K2)+(L26*L2)+(M26*M2)+(N26*N2)+(O26*O2)+(P26*P2)+(Q26*Q2)+(R26*R2)+(S26*S2)+(T26*T2)+(U26*U2)+(V26*V2)+(W26*W2)+(X26*X2)+(Y26*Y2)+(Z26*Z2)+(AA26*AA2)</f>
        <v>0</v>
      </c>
    </row>
    <row r="28" spans="1:29" x14ac:dyDescent="0.3">
      <c r="A28" s="13" t="s">
        <v>39</v>
      </c>
      <c r="B28" s="4">
        <f>SUM(B24:B27)</f>
        <v>0</v>
      </c>
      <c r="C28" s="4">
        <f t="shared" ref="C28:AB28" si="4">SUM(C24:C27)</f>
        <v>0</v>
      </c>
      <c r="D28" s="4">
        <f t="shared" si="4"/>
        <v>0</v>
      </c>
      <c r="E28" s="4">
        <f t="shared" si="4"/>
        <v>0</v>
      </c>
      <c r="F28" s="4">
        <f t="shared" si="4"/>
        <v>0</v>
      </c>
      <c r="G28" s="4">
        <f t="shared" si="4"/>
        <v>0</v>
      </c>
      <c r="H28" s="4">
        <f t="shared" si="4"/>
        <v>0</v>
      </c>
      <c r="I28" s="4">
        <f t="shared" si="4"/>
        <v>0</v>
      </c>
      <c r="J28" s="4">
        <f t="shared" si="4"/>
        <v>0</v>
      </c>
      <c r="K28" s="4">
        <f t="shared" si="4"/>
        <v>0</v>
      </c>
      <c r="L28" s="4">
        <f t="shared" si="4"/>
        <v>0</v>
      </c>
      <c r="M28" s="4">
        <f t="shared" si="4"/>
        <v>0</v>
      </c>
      <c r="N28" s="4">
        <f t="shared" si="4"/>
        <v>0</v>
      </c>
      <c r="O28" s="4">
        <f t="shared" si="4"/>
        <v>0</v>
      </c>
      <c r="P28" s="4">
        <f t="shared" si="4"/>
        <v>0</v>
      </c>
      <c r="Q28" s="4">
        <f t="shared" si="4"/>
        <v>0</v>
      </c>
      <c r="R28" s="4">
        <f t="shared" si="4"/>
        <v>0</v>
      </c>
      <c r="S28" s="4">
        <f t="shared" si="4"/>
        <v>0</v>
      </c>
      <c r="T28" s="4">
        <f t="shared" si="4"/>
        <v>0</v>
      </c>
      <c r="U28" s="4">
        <f t="shared" si="4"/>
        <v>0</v>
      </c>
      <c r="V28" s="4">
        <f t="shared" si="4"/>
        <v>0</v>
      </c>
      <c r="W28" s="4">
        <f t="shared" si="4"/>
        <v>0</v>
      </c>
      <c r="X28" s="4">
        <f t="shared" si="4"/>
        <v>0</v>
      </c>
      <c r="Y28" s="4">
        <f t="shared" si="4"/>
        <v>0</v>
      </c>
      <c r="Z28" s="4">
        <f t="shared" si="4"/>
        <v>0</v>
      </c>
      <c r="AA28" s="4">
        <f t="shared" si="4"/>
        <v>0</v>
      </c>
      <c r="AB28" s="4">
        <f t="shared" si="4"/>
        <v>0</v>
      </c>
      <c r="AC28" s="4"/>
    </row>
    <row r="29" spans="1:29" x14ac:dyDescent="0.3">
      <c r="A29" s="13" t="s">
        <v>40</v>
      </c>
      <c r="B29" s="9">
        <f>B28*B2</f>
        <v>0</v>
      </c>
      <c r="C29" s="9">
        <f t="shared" ref="C29:AA29" si="5">C28*C2</f>
        <v>0</v>
      </c>
      <c r="D29" s="9">
        <f t="shared" si="5"/>
        <v>0</v>
      </c>
      <c r="E29" s="9">
        <f t="shared" si="5"/>
        <v>0</v>
      </c>
      <c r="F29" s="9">
        <f t="shared" si="5"/>
        <v>0</v>
      </c>
      <c r="G29" s="9">
        <f t="shared" si="5"/>
        <v>0</v>
      </c>
      <c r="H29" s="9">
        <f t="shared" si="5"/>
        <v>0</v>
      </c>
      <c r="I29" s="9">
        <f t="shared" si="5"/>
        <v>0</v>
      </c>
      <c r="J29" s="9">
        <f t="shared" si="5"/>
        <v>0</v>
      </c>
      <c r="K29" s="9">
        <f t="shared" si="5"/>
        <v>0</v>
      </c>
      <c r="L29" s="9">
        <f t="shared" si="5"/>
        <v>0</v>
      </c>
      <c r="M29" s="9">
        <f t="shared" si="5"/>
        <v>0</v>
      </c>
      <c r="N29" s="9">
        <f t="shared" si="5"/>
        <v>0</v>
      </c>
      <c r="O29" s="9">
        <f t="shared" si="5"/>
        <v>0</v>
      </c>
      <c r="P29" s="9">
        <f t="shared" si="5"/>
        <v>0</v>
      </c>
      <c r="Q29" s="9">
        <f t="shared" si="5"/>
        <v>0</v>
      </c>
      <c r="R29" s="9">
        <f t="shared" si="5"/>
        <v>0</v>
      </c>
      <c r="S29" s="9">
        <f t="shared" si="5"/>
        <v>0</v>
      </c>
      <c r="T29" s="9">
        <f t="shared" si="5"/>
        <v>0</v>
      </c>
      <c r="U29" s="9">
        <f t="shared" si="5"/>
        <v>0</v>
      </c>
      <c r="V29" s="9">
        <f t="shared" si="5"/>
        <v>0</v>
      </c>
      <c r="W29" s="9">
        <f t="shared" si="5"/>
        <v>0</v>
      </c>
      <c r="X29" s="9">
        <f t="shared" si="5"/>
        <v>0</v>
      </c>
      <c r="Y29" s="9">
        <f t="shared" si="5"/>
        <v>0</v>
      </c>
      <c r="Z29" s="9">
        <f t="shared" si="5"/>
        <v>0</v>
      </c>
      <c r="AA29" s="9">
        <f t="shared" si="5"/>
        <v>0</v>
      </c>
      <c r="AB29" s="9">
        <f>SUM(B29:AA29)</f>
        <v>0</v>
      </c>
      <c r="AC29" s="22">
        <f>SUM(AC24:AC28)</f>
        <v>0</v>
      </c>
    </row>
    <row r="31" spans="1:29" x14ac:dyDescent="0.3">
      <c r="A31" s="13" t="s">
        <v>41</v>
      </c>
      <c r="B31" s="4">
        <f>B20+B28</f>
        <v>0</v>
      </c>
      <c r="C31" s="4">
        <f t="shared" ref="C31:AB32" si="6">C20+C28</f>
        <v>0</v>
      </c>
      <c r="D31" s="4">
        <f t="shared" si="6"/>
        <v>0</v>
      </c>
      <c r="E31" s="4">
        <f t="shared" si="6"/>
        <v>0</v>
      </c>
      <c r="F31" s="4">
        <f t="shared" si="6"/>
        <v>0</v>
      </c>
      <c r="G31" s="4">
        <f t="shared" si="6"/>
        <v>0</v>
      </c>
      <c r="H31" s="4">
        <f t="shared" si="6"/>
        <v>0</v>
      </c>
      <c r="I31" s="4">
        <f t="shared" si="6"/>
        <v>0</v>
      </c>
      <c r="J31" s="4">
        <f t="shared" si="6"/>
        <v>0</v>
      </c>
      <c r="K31" s="4">
        <f t="shared" si="6"/>
        <v>0</v>
      </c>
      <c r="L31" s="4">
        <f t="shared" si="6"/>
        <v>0</v>
      </c>
      <c r="M31" s="4">
        <f t="shared" si="6"/>
        <v>0</v>
      </c>
      <c r="N31" s="4">
        <f t="shared" si="6"/>
        <v>0</v>
      </c>
      <c r="O31" s="4">
        <f t="shared" si="6"/>
        <v>0</v>
      </c>
      <c r="P31" s="4">
        <f t="shared" si="6"/>
        <v>0</v>
      </c>
      <c r="Q31" s="4">
        <f t="shared" si="6"/>
        <v>0</v>
      </c>
      <c r="R31" s="4">
        <f t="shared" si="6"/>
        <v>0</v>
      </c>
      <c r="S31" s="4">
        <f t="shared" si="6"/>
        <v>0</v>
      </c>
      <c r="T31" s="4">
        <f t="shared" si="6"/>
        <v>0</v>
      </c>
      <c r="U31" s="4">
        <f t="shared" si="6"/>
        <v>0</v>
      </c>
      <c r="V31" s="4">
        <f t="shared" si="6"/>
        <v>0</v>
      </c>
      <c r="W31" s="4">
        <f t="shared" si="6"/>
        <v>0</v>
      </c>
      <c r="X31" s="4">
        <f t="shared" si="6"/>
        <v>0</v>
      </c>
      <c r="Y31" s="4">
        <f t="shared" si="6"/>
        <v>0</v>
      </c>
      <c r="Z31" s="4">
        <f t="shared" si="6"/>
        <v>0</v>
      </c>
      <c r="AA31" s="4">
        <f t="shared" si="6"/>
        <v>0</v>
      </c>
      <c r="AB31" s="4">
        <f t="shared" si="6"/>
        <v>0</v>
      </c>
      <c r="AC31" s="4"/>
    </row>
    <row r="32" spans="1:29" x14ac:dyDescent="0.3">
      <c r="A32" s="13" t="s">
        <v>42</v>
      </c>
      <c r="B32" s="9">
        <f>B21+B29</f>
        <v>0</v>
      </c>
      <c r="C32" s="9">
        <f t="shared" si="6"/>
        <v>0</v>
      </c>
      <c r="D32" s="9">
        <f t="shared" si="6"/>
        <v>0</v>
      </c>
      <c r="E32" s="9">
        <f t="shared" si="6"/>
        <v>0</v>
      </c>
      <c r="F32" s="9">
        <f t="shared" si="6"/>
        <v>0</v>
      </c>
      <c r="G32" s="9">
        <f t="shared" si="6"/>
        <v>0</v>
      </c>
      <c r="H32" s="9">
        <f t="shared" si="6"/>
        <v>0</v>
      </c>
      <c r="I32" s="9">
        <f t="shared" si="6"/>
        <v>0</v>
      </c>
      <c r="J32" s="9">
        <f t="shared" si="6"/>
        <v>0</v>
      </c>
      <c r="K32" s="9">
        <f t="shared" si="6"/>
        <v>0</v>
      </c>
      <c r="L32" s="9">
        <f t="shared" si="6"/>
        <v>0</v>
      </c>
      <c r="M32" s="9">
        <f t="shared" si="6"/>
        <v>0</v>
      </c>
      <c r="N32" s="9">
        <f t="shared" si="6"/>
        <v>0</v>
      </c>
      <c r="O32" s="9">
        <f t="shared" si="6"/>
        <v>0</v>
      </c>
      <c r="P32" s="9">
        <f t="shared" si="6"/>
        <v>0</v>
      </c>
      <c r="Q32" s="9">
        <f t="shared" si="6"/>
        <v>0</v>
      </c>
      <c r="R32" s="9">
        <f t="shared" si="6"/>
        <v>0</v>
      </c>
      <c r="S32" s="9">
        <f t="shared" si="6"/>
        <v>0</v>
      </c>
      <c r="T32" s="9">
        <f t="shared" si="6"/>
        <v>0</v>
      </c>
      <c r="U32" s="9">
        <f t="shared" si="6"/>
        <v>0</v>
      </c>
      <c r="V32" s="9">
        <f t="shared" si="6"/>
        <v>0</v>
      </c>
      <c r="W32" s="9">
        <f t="shared" si="6"/>
        <v>0</v>
      </c>
      <c r="X32" s="9">
        <f t="shared" si="6"/>
        <v>0</v>
      </c>
      <c r="Y32" s="9">
        <f t="shared" si="6"/>
        <v>0</v>
      </c>
      <c r="Z32" s="9">
        <f t="shared" si="6"/>
        <v>0</v>
      </c>
      <c r="AA32" s="9">
        <f t="shared" si="6"/>
        <v>0</v>
      </c>
      <c r="AB32" s="9">
        <f t="shared" si="6"/>
        <v>0</v>
      </c>
      <c r="AC32" s="22">
        <f>AC21+AC29</f>
        <v>0</v>
      </c>
    </row>
  </sheetData>
  <mergeCells count="5">
    <mergeCell ref="B1:G1"/>
    <mergeCell ref="H1:M1"/>
    <mergeCell ref="N1:S1"/>
    <mergeCell ref="T1:W1"/>
    <mergeCell ref="X1:AA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6" sqref="C6"/>
    </sheetView>
  </sheetViews>
  <sheetFormatPr defaultRowHeight="15.05" x14ac:dyDescent="0.3"/>
  <cols>
    <col min="1" max="1" width="31.08203125" bestFit="1" customWidth="1"/>
    <col min="4" max="4" width="30.5" bestFit="1" customWidth="1"/>
  </cols>
  <sheetData>
    <row r="1" spans="1:4" x14ac:dyDescent="0.3">
      <c r="A1" s="4" t="s">
        <v>110</v>
      </c>
      <c r="B1" s="4" t="s">
        <v>111</v>
      </c>
      <c r="C1" s="4" t="s">
        <v>114</v>
      </c>
      <c r="D1" s="4"/>
    </row>
    <row r="2" spans="1:4" x14ac:dyDescent="0.3">
      <c r="A2" s="4"/>
      <c r="B2" s="4"/>
      <c r="C2" s="4"/>
      <c r="D2" s="4"/>
    </row>
    <row r="3" spans="1:4" x14ac:dyDescent="0.3">
      <c r="A3" s="4" t="s">
        <v>112</v>
      </c>
      <c r="B3" s="26">
        <f>3495+155+100</f>
        <v>3750</v>
      </c>
      <c r="C3" s="4" t="s">
        <v>119</v>
      </c>
      <c r="D3" s="4"/>
    </row>
    <row r="4" spans="1:4" x14ac:dyDescent="0.3">
      <c r="A4" s="4" t="s">
        <v>113</v>
      </c>
      <c r="B4" s="26">
        <f>6108+3600+300</f>
        <v>10008</v>
      </c>
      <c r="C4" s="4" t="s">
        <v>119</v>
      </c>
      <c r="D4" s="4"/>
    </row>
    <row r="5" spans="1:4" x14ac:dyDescent="0.3">
      <c r="A5" s="6" t="s">
        <v>116</v>
      </c>
      <c r="B5" s="26">
        <v>51.5</v>
      </c>
      <c r="C5" s="6" t="s">
        <v>119</v>
      </c>
      <c r="D5" s="4"/>
    </row>
    <row r="6" spans="1:4" x14ac:dyDescent="0.3">
      <c r="A6" s="4"/>
      <c r="B6" s="26"/>
      <c r="C6" s="4"/>
      <c r="D6" s="4"/>
    </row>
    <row r="7" spans="1:4" x14ac:dyDescent="0.3">
      <c r="A7" s="4" t="s">
        <v>115</v>
      </c>
      <c r="B7" s="26">
        <f>SUM(B3:B6)</f>
        <v>13809.5</v>
      </c>
      <c r="C7" s="4"/>
      <c r="D7"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zoomScaleNormal="100" workbookViewId="0">
      <pane xSplit="1" ySplit="3" topLeftCell="W19" activePane="bottomRight" state="frozen"/>
      <selection pane="topRight" activeCell="B1" sqref="B1"/>
      <selection pane="bottomLeft" activeCell="A4" sqref="A4"/>
      <selection pane="bottomRight" activeCell="AA34" sqref="AA34"/>
    </sheetView>
  </sheetViews>
  <sheetFormatPr defaultRowHeight="15.05" x14ac:dyDescent="0.3"/>
  <cols>
    <col min="1" max="1" width="39.33203125" bestFit="1" customWidth="1"/>
    <col min="2" max="2" width="10.9140625" bestFit="1" customWidth="1"/>
    <col min="6" max="6" width="9.9140625" bestFit="1" customWidth="1"/>
    <col min="7" max="7" width="8.9140625" customWidth="1"/>
    <col min="8" max="8" width="9.9140625" bestFit="1" customWidth="1"/>
    <col min="20" max="20" width="9.9140625" bestFit="1" customWidth="1"/>
    <col min="22" max="22" width="9.9140625" bestFit="1" customWidth="1"/>
    <col min="28" max="28" width="10.9140625" bestFit="1" customWidth="1"/>
    <col min="29" max="29" width="11" bestFit="1" customWidth="1"/>
  </cols>
  <sheetData>
    <row r="1" spans="1:29" x14ac:dyDescent="0.3">
      <c r="A1" s="4"/>
      <c r="B1" s="27" t="s">
        <v>18</v>
      </c>
      <c r="C1" s="27"/>
      <c r="D1" s="27"/>
      <c r="E1" s="27"/>
      <c r="F1" s="27"/>
      <c r="G1" s="27"/>
      <c r="H1" s="28" t="s">
        <v>19</v>
      </c>
      <c r="I1" s="28"/>
      <c r="J1" s="28"/>
      <c r="K1" s="28"/>
      <c r="L1" s="28"/>
      <c r="M1" s="28"/>
      <c r="N1" s="29" t="s">
        <v>22</v>
      </c>
      <c r="O1" s="29"/>
      <c r="P1" s="29"/>
      <c r="Q1" s="29"/>
      <c r="R1" s="29"/>
      <c r="S1" s="29"/>
      <c r="T1" s="30" t="s">
        <v>21</v>
      </c>
      <c r="U1" s="30"/>
      <c r="V1" s="30"/>
      <c r="W1" s="30"/>
      <c r="X1" s="31" t="s">
        <v>20</v>
      </c>
      <c r="Y1" s="31"/>
      <c r="Z1" s="31"/>
      <c r="AA1" s="31"/>
      <c r="AB1" s="4"/>
      <c r="AC1" s="4"/>
    </row>
    <row r="2" spans="1:29" s="7" customFormat="1" x14ac:dyDescent="0.3">
      <c r="A2" s="6"/>
      <c r="B2" s="8">
        <v>30</v>
      </c>
      <c r="C2" s="8">
        <v>20</v>
      </c>
      <c r="D2" s="8">
        <v>0</v>
      </c>
      <c r="E2" s="8">
        <v>0</v>
      </c>
      <c r="F2" s="8">
        <v>20</v>
      </c>
      <c r="G2" s="8">
        <v>20</v>
      </c>
      <c r="H2" s="8">
        <v>45</v>
      </c>
      <c r="I2" s="8">
        <v>30</v>
      </c>
      <c r="J2" s="8">
        <v>0</v>
      </c>
      <c r="K2" s="8">
        <v>0</v>
      </c>
      <c r="L2" s="8">
        <v>30</v>
      </c>
      <c r="M2" s="8">
        <v>30</v>
      </c>
      <c r="N2" s="8">
        <v>82</v>
      </c>
      <c r="O2" s="8">
        <v>54</v>
      </c>
      <c r="P2" s="8">
        <v>0</v>
      </c>
      <c r="Q2" s="8">
        <v>0</v>
      </c>
      <c r="R2" s="8">
        <v>54</v>
      </c>
      <c r="S2" s="8">
        <v>54</v>
      </c>
      <c r="T2" s="8">
        <v>6</v>
      </c>
      <c r="U2" s="8">
        <v>6</v>
      </c>
      <c r="V2" s="8">
        <v>12</v>
      </c>
      <c r="W2" s="8">
        <v>12</v>
      </c>
      <c r="X2" s="8">
        <v>12</v>
      </c>
      <c r="Y2" s="8">
        <v>12</v>
      </c>
      <c r="Z2" s="8">
        <v>27</v>
      </c>
      <c r="AA2" s="8">
        <v>27</v>
      </c>
      <c r="AB2" s="6"/>
      <c r="AC2" s="6"/>
    </row>
    <row r="3" spans="1:29" ht="90.3" x14ac:dyDescent="0.3">
      <c r="A3" s="12" t="s">
        <v>90</v>
      </c>
      <c r="B3" s="5" t="s">
        <v>43</v>
      </c>
      <c r="C3" s="5" t="s">
        <v>44</v>
      </c>
      <c r="D3" s="5" t="s">
        <v>45</v>
      </c>
      <c r="E3" s="5" t="s">
        <v>46</v>
      </c>
      <c r="F3" s="5" t="s">
        <v>47</v>
      </c>
      <c r="G3" s="5" t="s">
        <v>48</v>
      </c>
      <c r="H3" s="5" t="s">
        <v>49</v>
      </c>
      <c r="I3" s="5" t="s">
        <v>50</v>
      </c>
      <c r="J3" s="5" t="s">
        <v>51</v>
      </c>
      <c r="K3" s="5" t="s">
        <v>52</v>
      </c>
      <c r="L3" s="5" t="s">
        <v>53</v>
      </c>
      <c r="M3" s="5" t="s">
        <v>54</v>
      </c>
      <c r="N3" s="5" t="s">
        <v>55</v>
      </c>
      <c r="O3" s="5" t="s">
        <v>56</v>
      </c>
      <c r="P3" s="5" t="s">
        <v>57</v>
      </c>
      <c r="Q3" s="5" t="s">
        <v>58</v>
      </c>
      <c r="R3" s="5" t="s">
        <v>59</v>
      </c>
      <c r="S3" s="5" t="s">
        <v>60</v>
      </c>
      <c r="T3" s="5" t="s">
        <v>61</v>
      </c>
      <c r="U3" s="5" t="s">
        <v>62</v>
      </c>
      <c r="V3" s="5" t="s">
        <v>63</v>
      </c>
      <c r="W3" s="5" t="s">
        <v>64</v>
      </c>
      <c r="X3" s="5" t="s">
        <v>65</v>
      </c>
      <c r="Y3" s="5" t="s">
        <v>66</v>
      </c>
      <c r="Z3" s="5" t="s">
        <v>67</v>
      </c>
      <c r="AA3" s="5" t="s">
        <v>68</v>
      </c>
      <c r="AB3" s="4" t="s">
        <v>23</v>
      </c>
      <c r="AC3" s="21" t="s">
        <v>24</v>
      </c>
    </row>
    <row r="4" spans="1:29" x14ac:dyDescent="0.3">
      <c r="A4" s="4" t="s">
        <v>92</v>
      </c>
      <c r="B4" s="24">
        <v>15306</v>
      </c>
      <c r="C4" s="24">
        <v>1120</v>
      </c>
      <c r="D4" s="24">
        <v>1072</v>
      </c>
      <c r="E4" s="24"/>
      <c r="F4" s="24">
        <v>6864</v>
      </c>
      <c r="G4" s="24">
        <v>315</v>
      </c>
      <c r="H4" s="24">
        <v>2634</v>
      </c>
      <c r="I4" s="24">
        <v>193</v>
      </c>
      <c r="J4" s="24">
        <v>947</v>
      </c>
      <c r="K4" s="24"/>
      <c r="L4" s="24">
        <v>258</v>
      </c>
      <c r="M4" s="24">
        <v>1</v>
      </c>
      <c r="N4" s="24">
        <v>1220</v>
      </c>
      <c r="O4" s="24">
        <v>62</v>
      </c>
      <c r="P4" s="24">
        <v>425</v>
      </c>
      <c r="Q4" s="24"/>
      <c r="R4" s="24">
        <v>1102</v>
      </c>
      <c r="S4" s="24">
        <v>31</v>
      </c>
      <c r="T4" s="24">
        <v>5890</v>
      </c>
      <c r="U4" s="24">
        <v>167</v>
      </c>
      <c r="V4" s="24">
        <v>1181</v>
      </c>
      <c r="W4" s="24">
        <v>89</v>
      </c>
      <c r="X4" s="24">
        <v>246</v>
      </c>
      <c r="Y4" s="24">
        <v>34</v>
      </c>
      <c r="Z4" s="24">
        <v>49</v>
      </c>
      <c r="AA4" s="24">
        <v>14</v>
      </c>
      <c r="AB4" s="24">
        <f>SUM(B4:AA4)</f>
        <v>39220</v>
      </c>
      <c r="AC4" s="24">
        <f>(B4*B2)+(C4*C2)+(D4*D2)+(E4*E2)+(F4*F2)+(G4*G2)+(H4*H2)+(I4*I2)+(J4*J2)+(K4*K2)+(L4*L2)+(M4*M2)+(N4*N2)+(O4*O2)+(P4*P2)+(Q4*Q2)+(R4*R2)+(S4*S2)+(T4*T2)+(U4*U2)+(V4*V2)+(W4*W2)+(X4*X2)+(Y4*Y2)+(Z4*Z2)+(AA4*AA2)</f>
        <v>978463</v>
      </c>
    </row>
    <row r="5" spans="1:29" x14ac:dyDescent="0.3">
      <c r="A5" s="4" t="s">
        <v>93</v>
      </c>
      <c r="B5" s="24">
        <v>25109</v>
      </c>
      <c r="C5" s="24">
        <v>2101</v>
      </c>
      <c r="D5" s="24">
        <v>2109</v>
      </c>
      <c r="E5" s="24"/>
      <c r="F5" s="24">
        <v>12822</v>
      </c>
      <c r="G5" s="24">
        <v>496</v>
      </c>
      <c r="H5" s="24">
        <v>4530</v>
      </c>
      <c r="I5" s="24">
        <v>292</v>
      </c>
      <c r="J5" s="24">
        <v>1664</v>
      </c>
      <c r="K5" s="24"/>
      <c r="L5" s="24">
        <v>409</v>
      </c>
      <c r="M5" s="24">
        <v>3</v>
      </c>
      <c r="N5" s="24">
        <v>109</v>
      </c>
      <c r="O5" s="24">
        <v>2</v>
      </c>
      <c r="P5" s="24">
        <v>279</v>
      </c>
      <c r="Q5" s="24"/>
      <c r="R5" s="24">
        <v>99</v>
      </c>
      <c r="S5" s="24">
        <v>2</v>
      </c>
      <c r="T5" s="24">
        <v>10855</v>
      </c>
      <c r="U5" s="24">
        <v>341</v>
      </c>
      <c r="V5" s="24">
        <v>2054</v>
      </c>
      <c r="W5" s="24">
        <v>129</v>
      </c>
      <c r="X5" s="24">
        <v>65</v>
      </c>
      <c r="Y5" s="24">
        <v>10</v>
      </c>
      <c r="Z5" s="24">
        <v>47</v>
      </c>
      <c r="AA5" s="24">
        <v>16</v>
      </c>
      <c r="AB5" s="24">
        <f t="shared" ref="AB5:AB20" si="0">SUM(B5:AA5)</f>
        <v>63543</v>
      </c>
      <c r="AC5" s="24">
        <f>(B5*B2)+(C5*C2)+(D5*D2)+(E5*E2)+(F5*F2)+(G5*G2)+(H5*H2)+(I5*I2)+(J5*J2)+(K5*K2)+(L5*L2)+(M5*M2)+(N5*N2)+(O5*O2)+(P5*P2)+(Q5*Q2)+(R5*R2)+(S5*S2)+(T5*T2)+(U5*U2)+(V5*V2)+(W5*W2)+(X5*X2)+(Y5*Y2)+(Z5*Z2)+(AA5*AA2)</f>
        <v>1397093</v>
      </c>
    </row>
    <row r="6" spans="1:29" x14ac:dyDescent="0.3">
      <c r="A6" s="4" t="s">
        <v>94</v>
      </c>
      <c r="B6" s="24">
        <v>6727</v>
      </c>
      <c r="C6" s="24">
        <v>498</v>
      </c>
      <c r="D6" s="24">
        <v>517</v>
      </c>
      <c r="E6" s="24"/>
      <c r="F6" s="24">
        <v>3835</v>
      </c>
      <c r="G6" s="24">
        <v>103</v>
      </c>
      <c r="H6" s="24">
        <v>1931</v>
      </c>
      <c r="I6" s="24">
        <v>129</v>
      </c>
      <c r="J6" s="24">
        <v>512</v>
      </c>
      <c r="K6" s="24"/>
      <c r="L6" s="24">
        <v>249</v>
      </c>
      <c r="M6" s="24">
        <v>4</v>
      </c>
      <c r="N6" s="24">
        <v>662</v>
      </c>
      <c r="O6" s="24">
        <v>24</v>
      </c>
      <c r="P6" s="24">
        <v>188</v>
      </c>
      <c r="Q6" s="24"/>
      <c r="R6" s="24">
        <v>568</v>
      </c>
      <c r="S6" s="24">
        <v>13</v>
      </c>
      <c r="T6" s="24">
        <v>3996</v>
      </c>
      <c r="U6" s="24">
        <v>251</v>
      </c>
      <c r="V6" s="24">
        <v>806</v>
      </c>
      <c r="W6" s="24">
        <v>83</v>
      </c>
      <c r="X6" s="24">
        <v>139</v>
      </c>
      <c r="Y6" s="24">
        <v>15</v>
      </c>
      <c r="Z6" s="24">
        <v>51</v>
      </c>
      <c r="AA6" s="24">
        <v>12</v>
      </c>
      <c r="AB6" s="24">
        <f t="shared" si="0"/>
        <v>21313</v>
      </c>
      <c r="AC6" s="24">
        <f>(B6*B2)+(C6*C2)+(D6*D2)+(E6*E2)+(F6*F2)+(G6*G2)+(H6*H2)+(I6*I2)+(J6*J2)+(K6*K2)+(L6*L2)+(M6*M2)+(N6*N2)+(O6*O2)+(P6*P2)+(Q6*Q2)+(R6*R2)+(S6*S2)+(T6*T2)+(U6*U2)+(V6*V2)+(W6*W2)+(X6*X2)+(Y6*Y2)+(Z6*Z2)+(AA6*AA2)</f>
        <v>515538</v>
      </c>
    </row>
    <row r="7" spans="1:29" x14ac:dyDescent="0.3">
      <c r="A7" s="4" t="s">
        <v>1</v>
      </c>
      <c r="B7" s="24">
        <v>42253</v>
      </c>
      <c r="C7" s="24">
        <v>2387</v>
      </c>
      <c r="D7" s="24">
        <v>3831</v>
      </c>
      <c r="E7" s="24"/>
      <c r="F7" s="24">
        <v>21243</v>
      </c>
      <c r="G7" s="24">
        <v>436</v>
      </c>
      <c r="H7" s="24">
        <v>13203</v>
      </c>
      <c r="I7" s="24">
        <v>534</v>
      </c>
      <c r="J7" s="24">
        <v>3833</v>
      </c>
      <c r="K7" s="24"/>
      <c r="L7" s="24">
        <v>1368</v>
      </c>
      <c r="M7" s="24">
        <v>9</v>
      </c>
      <c r="N7" s="24">
        <v>179</v>
      </c>
      <c r="O7" s="24">
        <v>7</v>
      </c>
      <c r="P7" s="24">
        <v>533</v>
      </c>
      <c r="Q7" s="24"/>
      <c r="R7" s="24">
        <v>164</v>
      </c>
      <c r="S7" s="24">
        <v>2</v>
      </c>
      <c r="T7" s="24">
        <v>21868</v>
      </c>
      <c r="U7" s="24">
        <v>848</v>
      </c>
      <c r="V7" s="24">
        <v>4943</v>
      </c>
      <c r="W7" s="24">
        <v>392</v>
      </c>
      <c r="X7" s="24">
        <v>120</v>
      </c>
      <c r="Y7" s="24">
        <v>20</v>
      </c>
      <c r="Z7" s="24">
        <v>109</v>
      </c>
      <c r="AA7" s="24">
        <v>52</v>
      </c>
      <c r="AB7" s="24">
        <f t="shared" si="0"/>
        <v>118334</v>
      </c>
      <c r="AC7" s="24">
        <f>(B7*B2)+(C7*C2)+(D7*D2)+(E7*E2)+(F7*F2)+(G7*G2)+(H7*H2)+(I7*I2)+(J7*J2)+(K7*K2)+(L7*L2)+(M7*M2)+(N7*N2)+(O7*O2)+(P7*P2)+(Q7*Q2)+(R7*R2)+(S7*S2)+(T7*T2)+(U7*U2)+(V7*V2)+(W7*W2)+(X7*X2)+(Y7*Y2)+(Z7*Z2)+(AA7*AA2)</f>
        <v>2630738</v>
      </c>
    </row>
    <row r="8" spans="1:29" x14ac:dyDescent="0.3">
      <c r="A8" s="4" t="s">
        <v>95</v>
      </c>
      <c r="B8" s="24">
        <v>29446</v>
      </c>
      <c r="C8" s="24">
        <v>2503</v>
      </c>
      <c r="D8" s="24">
        <v>2136</v>
      </c>
      <c r="E8" s="24"/>
      <c r="F8" s="24">
        <v>13662</v>
      </c>
      <c r="G8" s="24">
        <v>570</v>
      </c>
      <c r="H8" s="24">
        <v>4764</v>
      </c>
      <c r="I8" s="24">
        <v>371</v>
      </c>
      <c r="J8" s="24">
        <v>1915</v>
      </c>
      <c r="K8" s="24"/>
      <c r="L8" s="24">
        <v>366</v>
      </c>
      <c r="M8" s="24">
        <v>2</v>
      </c>
      <c r="N8" s="24">
        <v>512</v>
      </c>
      <c r="O8" s="24">
        <v>30</v>
      </c>
      <c r="P8" s="24">
        <v>444</v>
      </c>
      <c r="Q8" s="24"/>
      <c r="R8" s="24">
        <v>586</v>
      </c>
      <c r="S8" s="24">
        <v>19</v>
      </c>
      <c r="T8" s="24">
        <v>12794</v>
      </c>
      <c r="U8" s="24">
        <v>386</v>
      </c>
      <c r="V8" s="24">
        <v>2717</v>
      </c>
      <c r="W8" s="24">
        <v>161</v>
      </c>
      <c r="X8" s="24">
        <v>182</v>
      </c>
      <c r="Y8" s="24">
        <v>16</v>
      </c>
      <c r="Z8" s="24">
        <v>59</v>
      </c>
      <c r="AA8" s="24">
        <v>27</v>
      </c>
      <c r="AB8" s="24">
        <f t="shared" si="0"/>
        <v>73668</v>
      </c>
      <c r="AC8" s="24">
        <f>(B8*B2)+(C8*C2)+(D8*D2)+(E8*E2)+(F8*F2)+(G8*G2)+(H8*H2)+(I8*I2)+(J8*J2)+(K8*K2)+(L8*L2)+(M8*M2)+(N8*N2)+(O8*O2)+(P8*P2)+(Q8*Q2)+(R8*R2)+(S8*S2)+(T8*T2)+(U8*U2)+(V8*V2)+(W8*W2)+(X8*X2)+(Y8*Y2)+(Z8*Z2)+(AA8*AA2)</f>
        <v>1649218</v>
      </c>
    </row>
    <row r="9" spans="1:29" x14ac:dyDescent="0.3">
      <c r="A9" s="4" t="s">
        <v>96</v>
      </c>
      <c r="B9" s="24">
        <v>25655</v>
      </c>
      <c r="C9" s="24">
        <v>1271</v>
      </c>
      <c r="D9" s="24">
        <v>1630</v>
      </c>
      <c r="E9" s="24"/>
      <c r="F9" s="24">
        <v>9920</v>
      </c>
      <c r="G9" s="24">
        <v>228</v>
      </c>
      <c r="H9" s="24">
        <v>7749</v>
      </c>
      <c r="I9" s="24">
        <v>371</v>
      </c>
      <c r="J9" s="24">
        <v>1615</v>
      </c>
      <c r="K9" s="24"/>
      <c r="L9" s="24">
        <v>722</v>
      </c>
      <c r="M9" s="24">
        <v>6</v>
      </c>
      <c r="N9" s="24">
        <v>374</v>
      </c>
      <c r="O9" s="24">
        <v>14</v>
      </c>
      <c r="P9" s="24">
        <v>373</v>
      </c>
      <c r="Q9" s="24"/>
      <c r="R9" s="24">
        <v>169</v>
      </c>
      <c r="S9" s="24"/>
      <c r="T9" s="24">
        <v>17611</v>
      </c>
      <c r="U9" s="24">
        <v>565</v>
      </c>
      <c r="V9" s="24">
        <v>2923</v>
      </c>
      <c r="W9" s="24">
        <v>207</v>
      </c>
      <c r="X9" s="24">
        <v>223</v>
      </c>
      <c r="Y9" s="24">
        <v>24</v>
      </c>
      <c r="Z9" s="24">
        <v>158</v>
      </c>
      <c r="AA9" s="24">
        <v>34</v>
      </c>
      <c r="AB9" s="24">
        <f t="shared" si="0"/>
        <v>71842</v>
      </c>
      <c r="AC9" s="24">
        <f>(B9*B2)+(C9*C2)+(D9*D2)+(E9*E2)+(F9*F2)+(G9*G2)+(H9*H2)+(I9*I2)+(J9*J2)+(K9*K2)+(L9*L2)+(M9*M2)+(N9*N2)+(O9*O2)+(P9*P2)+(Q9*Q2)+(R9*R2)+(S9*S2)+(T9*T2)+(U9*U2)+(V9*V2)+(W9*W2)+(X9*X2)+(Y9*Y2)+(Z9*Z2)+(AA9*AA2)</f>
        <v>1575019</v>
      </c>
    </row>
    <row r="10" spans="1:29" x14ac:dyDescent="0.3">
      <c r="A10" s="4" t="s">
        <v>97</v>
      </c>
      <c r="B10" s="24">
        <v>26993</v>
      </c>
      <c r="C10" s="24">
        <v>1630</v>
      </c>
      <c r="D10" s="24">
        <v>2435</v>
      </c>
      <c r="E10" s="24"/>
      <c r="F10" s="24">
        <v>12507</v>
      </c>
      <c r="G10" s="24">
        <v>257</v>
      </c>
      <c r="H10" s="24">
        <v>10225</v>
      </c>
      <c r="I10" s="24">
        <v>546</v>
      </c>
      <c r="J10" s="24">
        <v>2522</v>
      </c>
      <c r="K10" s="24"/>
      <c r="L10" s="24">
        <v>1061</v>
      </c>
      <c r="M10" s="24">
        <v>3</v>
      </c>
      <c r="N10" s="24">
        <v>328</v>
      </c>
      <c r="O10" s="24">
        <v>15</v>
      </c>
      <c r="P10" s="24">
        <v>479</v>
      </c>
      <c r="Q10" s="24"/>
      <c r="R10" s="24">
        <v>186</v>
      </c>
      <c r="S10" s="24">
        <v>2</v>
      </c>
      <c r="T10" s="24">
        <v>19961</v>
      </c>
      <c r="U10" s="24">
        <v>846</v>
      </c>
      <c r="V10" s="24">
        <v>4191</v>
      </c>
      <c r="W10" s="24">
        <v>254</v>
      </c>
      <c r="X10" s="24">
        <v>225</v>
      </c>
      <c r="Y10" s="24">
        <v>25</v>
      </c>
      <c r="Z10" s="24">
        <v>99</v>
      </c>
      <c r="AA10" s="24">
        <v>17</v>
      </c>
      <c r="AB10" s="24">
        <f t="shared" si="0"/>
        <v>84807</v>
      </c>
      <c r="AC10" s="24">
        <f>(B10*B2)+(C10*C2)+(D10*D2)+(E10*E2)+(F10*F2)+(G10*G2)+(H10*H2)+(I10*I2)+(J10*J2)+(K10*K2)+(L10*L2)+(M10*M2)+(N10*N2)+(O10*O2)+(P10*P2)+(Q10*Q2)+(R10*R2)+(S10*S2)+(T10*T2)+(U10*U2)+(V10*V2)+(W10*W2)+(X10*X2)+(Y10*Y2)+(Z10*Z2)+(AA10*AA2)</f>
        <v>1828267</v>
      </c>
    </row>
    <row r="11" spans="1:29" x14ac:dyDescent="0.3">
      <c r="A11" s="4" t="s">
        <v>98</v>
      </c>
      <c r="B11" s="24">
        <v>19492</v>
      </c>
      <c r="C11" s="24">
        <v>1370</v>
      </c>
      <c r="D11" s="24">
        <v>1365</v>
      </c>
      <c r="E11" s="24"/>
      <c r="F11" s="24">
        <v>9893</v>
      </c>
      <c r="G11" s="24">
        <v>226</v>
      </c>
      <c r="H11" s="24">
        <v>3618</v>
      </c>
      <c r="I11" s="24">
        <v>227</v>
      </c>
      <c r="J11" s="24">
        <v>1248</v>
      </c>
      <c r="K11" s="24"/>
      <c r="L11" s="24">
        <v>410</v>
      </c>
      <c r="M11" s="24">
        <v>2</v>
      </c>
      <c r="N11" s="24">
        <v>94</v>
      </c>
      <c r="O11" s="24">
        <v>4</v>
      </c>
      <c r="P11" s="24">
        <v>208</v>
      </c>
      <c r="Q11" s="24"/>
      <c r="R11" s="24">
        <v>97</v>
      </c>
      <c r="S11" s="24"/>
      <c r="T11" s="24">
        <v>8758</v>
      </c>
      <c r="U11" s="24">
        <v>268</v>
      </c>
      <c r="V11" s="24">
        <v>1720</v>
      </c>
      <c r="W11" s="24">
        <v>112</v>
      </c>
      <c r="X11" s="24">
        <v>64</v>
      </c>
      <c r="Y11" s="24">
        <v>14</v>
      </c>
      <c r="Z11" s="24">
        <v>49</v>
      </c>
      <c r="AA11" s="24">
        <v>28</v>
      </c>
      <c r="AB11" s="24">
        <f t="shared" si="0"/>
        <v>49267</v>
      </c>
      <c r="AC11" s="24">
        <f>(B11*B2)+(C11*C2)+(D11*D2)+(E11*E2)+(F11*F2)+(G11*G2)+(H11*H2)+(I11*I2)+(J11*J2)+(K11*K2)+(L11*L2)+(M11*M2)+(N11*N2)+(O11*O2)+(P11*P2)+(Q11*Q2)+(R11*R2)+(S11*S2)+(T11*T2)+(U11*U2)+(V11*V2)+(W11*W2)+(X11*X2)+(Y11*Y2)+(Z11*Z2)+(AA11*AA2)</f>
        <v>1088837</v>
      </c>
    </row>
    <row r="12" spans="1:29" x14ac:dyDescent="0.3">
      <c r="A12" s="4" t="s">
        <v>99</v>
      </c>
      <c r="B12" s="24">
        <v>11006</v>
      </c>
      <c r="C12" s="24">
        <v>994</v>
      </c>
      <c r="D12" s="24">
        <v>1055</v>
      </c>
      <c r="E12" s="24"/>
      <c r="F12" s="24">
        <v>4479</v>
      </c>
      <c r="G12" s="24">
        <v>249</v>
      </c>
      <c r="H12" s="24">
        <v>1228</v>
      </c>
      <c r="I12" s="24">
        <v>98</v>
      </c>
      <c r="J12" s="24">
        <v>653</v>
      </c>
      <c r="K12" s="24"/>
      <c r="L12" s="24">
        <v>110</v>
      </c>
      <c r="M12" s="24">
        <v>3</v>
      </c>
      <c r="N12" s="24">
        <v>1341</v>
      </c>
      <c r="O12" s="24">
        <v>81</v>
      </c>
      <c r="P12" s="24">
        <v>451</v>
      </c>
      <c r="Q12" s="24"/>
      <c r="R12" s="24">
        <v>903</v>
      </c>
      <c r="S12" s="24">
        <v>48</v>
      </c>
      <c r="T12" s="24">
        <v>9633</v>
      </c>
      <c r="U12" s="24">
        <v>462</v>
      </c>
      <c r="V12" s="24">
        <v>1032</v>
      </c>
      <c r="W12" s="24">
        <v>62</v>
      </c>
      <c r="X12" s="24">
        <v>397</v>
      </c>
      <c r="Y12" s="24">
        <v>49</v>
      </c>
      <c r="Z12" s="24">
        <v>85</v>
      </c>
      <c r="AA12" s="24">
        <v>18</v>
      </c>
      <c r="AB12" s="24">
        <f t="shared" si="0"/>
        <v>34437</v>
      </c>
      <c r="AC12" s="24">
        <f>(B12*B2)+(C12*C2)+(D12*D2)+(E12*E2)+(F12*F2)+(G12*G2)+(H12*H2)+(I12*I2)+(J12*J2)+(K12*K2)+(L12*L2)+(M12*M2)+(N12*N2)+(O12*O2)+(P12*P2)+(Q12*Q2)+(R12*R2)+(S12*S2)+(T12*T2)+(U12*U2)+(V12*V2)+(W12*W2)+(X12*X2)+(Y12*Y2)+(Z12*Z2)+(AA12*AA2)</f>
        <v>753731</v>
      </c>
    </row>
    <row r="13" spans="1:29" x14ac:dyDescent="0.3">
      <c r="A13" s="4" t="s">
        <v>100</v>
      </c>
      <c r="B13" s="24">
        <v>15367</v>
      </c>
      <c r="C13" s="24">
        <v>883</v>
      </c>
      <c r="D13" s="24">
        <v>1424</v>
      </c>
      <c r="E13" s="24"/>
      <c r="F13" s="24">
        <v>8294</v>
      </c>
      <c r="G13" s="24">
        <v>186</v>
      </c>
      <c r="H13" s="24">
        <v>4772</v>
      </c>
      <c r="I13" s="24">
        <v>264</v>
      </c>
      <c r="J13" s="24">
        <v>1272</v>
      </c>
      <c r="K13" s="24"/>
      <c r="L13" s="24">
        <v>566</v>
      </c>
      <c r="M13" s="24">
        <v>2</v>
      </c>
      <c r="N13" s="24">
        <v>316</v>
      </c>
      <c r="O13" s="24">
        <v>14</v>
      </c>
      <c r="P13" s="24">
        <v>336</v>
      </c>
      <c r="Q13" s="24"/>
      <c r="R13" s="24">
        <v>293</v>
      </c>
      <c r="S13" s="24">
        <v>3</v>
      </c>
      <c r="T13" s="24">
        <v>9727</v>
      </c>
      <c r="U13" s="24">
        <v>551</v>
      </c>
      <c r="V13" s="24">
        <v>2110</v>
      </c>
      <c r="W13" s="24">
        <v>199</v>
      </c>
      <c r="X13" s="24">
        <v>159</v>
      </c>
      <c r="Y13" s="24">
        <v>28</v>
      </c>
      <c r="Z13" s="24">
        <v>73</v>
      </c>
      <c r="AA13" s="24">
        <v>37</v>
      </c>
      <c r="AB13" s="24">
        <f t="shared" si="0"/>
        <v>46876</v>
      </c>
      <c r="AC13" s="24">
        <f>(B13*B2)+(C13*C2)+(D13*D2)+(E13*E2)+(F13*F2)+(G13*G2)+(H13*H2)+(I13*I2)+(J13*J2)+(K13*K2)+(L13*L2)+(M13*M2)+(N13*N2)+(O13*O2)+(P13*P2)+(Q13*Q2)+(R13*R2)+(S13*S2)+(T13*T2)+(U13*U2)+(V13*V2)+(W13*W2)+(X13*X2)+(Y13*Y2)+(Z13*Z2)+(AA13*AA2)</f>
        <v>1025212</v>
      </c>
    </row>
    <row r="14" spans="1:29" x14ac:dyDescent="0.3">
      <c r="A14" s="4" t="s">
        <v>14</v>
      </c>
      <c r="B14" s="24">
        <v>1937</v>
      </c>
      <c r="C14" s="24">
        <v>165</v>
      </c>
      <c r="D14" s="24">
        <v>305</v>
      </c>
      <c r="E14" s="24"/>
      <c r="F14" s="24">
        <v>955</v>
      </c>
      <c r="G14" s="24">
        <v>27</v>
      </c>
      <c r="H14" s="24">
        <v>357</v>
      </c>
      <c r="I14" s="24">
        <v>21</v>
      </c>
      <c r="J14" s="24">
        <v>243</v>
      </c>
      <c r="K14" s="24"/>
      <c r="L14" s="24">
        <v>37</v>
      </c>
      <c r="M14" s="24"/>
      <c r="N14" s="24">
        <v>102</v>
      </c>
      <c r="O14" s="24">
        <v>10</v>
      </c>
      <c r="P14" s="24">
        <v>145</v>
      </c>
      <c r="Q14" s="24"/>
      <c r="R14" s="24">
        <v>80</v>
      </c>
      <c r="S14" s="24">
        <v>1</v>
      </c>
      <c r="T14" s="24">
        <v>1908</v>
      </c>
      <c r="U14" s="24">
        <v>230</v>
      </c>
      <c r="V14" s="24">
        <v>2339</v>
      </c>
      <c r="W14" s="24">
        <v>377</v>
      </c>
      <c r="X14" s="24">
        <v>189</v>
      </c>
      <c r="Y14" s="24">
        <v>26</v>
      </c>
      <c r="Z14" s="24">
        <v>169</v>
      </c>
      <c r="AA14" s="24">
        <v>41</v>
      </c>
      <c r="AB14" s="24">
        <f t="shared" si="0"/>
        <v>9664</v>
      </c>
      <c r="AC14" s="24">
        <f>(B14*B2)+(C14*C2)+(D14*D2)+(E14*E2)+(F14*F2)+(G14*G2)+(H14*H2)+(I14*I2)+(J14*J2)+(K14*K2)+(L14*L2)+(M14*M2)+(N14*N2)+(O14*O2)+(P14*P2)+(Q14*Q2)+(R14*R2)+(S14*S2)+(T14*T2)+(U14*U2)+(V14*V2)+(W14*W2)+(X14*X2)+(Y14*Y2)+(Z14*Z2)+(AA14*AA2)</f>
        <v>165803</v>
      </c>
    </row>
    <row r="15" spans="1:29" x14ac:dyDescent="0.3">
      <c r="A15" s="4" t="s">
        <v>13</v>
      </c>
      <c r="B15" s="24">
        <v>18200</v>
      </c>
      <c r="C15" s="24">
        <v>1088</v>
      </c>
      <c r="D15" s="24">
        <v>1323</v>
      </c>
      <c r="E15" s="24"/>
      <c r="F15" s="24">
        <v>9016</v>
      </c>
      <c r="G15" s="24">
        <v>193</v>
      </c>
      <c r="H15" s="24">
        <v>4710</v>
      </c>
      <c r="I15" s="24">
        <v>260</v>
      </c>
      <c r="J15" s="24">
        <v>1284</v>
      </c>
      <c r="K15" s="24"/>
      <c r="L15" s="24">
        <v>450</v>
      </c>
      <c r="M15" s="24">
        <v>6</v>
      </c>
      <c r="N15" s="24">
        <v>438</v>
      </c>
      <c r="O15" s="24">
        <v>15</v>
      </c>
      <c r="P15" s="24">
        <v>322</v>
      </c>
      <c r="Q15" s="24"/>
      <c r="R15" s="24">
        <v>439</v>
      </c>
      <c r="S15" s="24">
        <v>6</v>
      </c>
      <c r="T15" s="24">
        <v>9649</v>
      </c>
      <c r="U15" s="24">
        <v>488</v>
      </c>
      <c r="V15" s="24">
        <v>1832</v>
      </c>
      <c r="W15" s="24">
        <v>116</v>
      </c>
      <c r="X15" s="24">
        <v>180</v>
      </c>
      <c r="Y15" s="24">
        <v>42</v>
      </c>
      <c r="Z15" s="24">
        <v>67</v>
      </c>
      <c r="AA15" s="24">
        <v>18</v>
      </c>
      <c r="AB15" s="24">
        <f t="shared" si="0"/>
        <v>50142</v>
      </c>
      <c r="AC15" s="24">
        <f>(B15*B2)+(C15*C2)+(D15*D2)+(E15*E2)+(F15*F2)+(G15*G2)+(H15*H2)+(I15*I2)+(J15*J2)+(K15*K2)+(L15*L2)+(M15*M2)+(N15*N2)+(O15*O2)+(P15*P2)+(Q15*Q2)+(R15*R2)+(S15*S2)+(T15*T2)+(U15*U2)+(V15*V2)+(W15*W2)+(X15*X2)+(Y15*Y2)+(Z15*Z2)+(AA15*AA2)</f>
        <v>1135283</v>
      </c>
    </row>
    <row r="16" spans="1:29" x14ac:dyDescent="0.3">
      <c r="A16" s="4" t="s">
        <v>3</v>
      </c>
      <c r="B16" s="24">
        <v>49679</v>
      </c>
      <c r="C16" s="24">
        <v>3624</v>
      </c>
      <c r="D16" s="24">
        <v>3680</v>
      </c>
      <c r="E16" s="24"/>
      <c r="F16" s="24">
        <v>26639</v>
      </c>
      <c r="G16" s="24">
        <v>790</v>
      </c>
      <c r="H16" s="24">
        <v>8018</v>
      </c>
      <c r="I16" s="24">
        <v>461</v>
      </c>
      <c r="J16" s="24">
        <v>3181</v>
      </c>
      <c r="K16" s="24"/>
      <c r="L16" s="24">
        <v>760</v>
      </c>
      <c r="M16" s="24">
        <v>5</v>
      </c>
      <c r="N16" s="24">
        <v>749</v>
      </c>
      <c r="O16" s="24">
        <v>38</v>
      </c>
      <c r="P16" s="24">
        <v>708</v>
      </c>
      <c r="Q16" s="24"/>
      <c r="R16" s="24">
        <v>856</v>
      </c>
      <c r="S16" s="24">
        <v>19</v>
      </c>
      <c r="T16" s="24">
        <v>23501</v>
      </c>
      <c r="U16" s="24">
        <v>933</v>
      </c>
      <c r="V16" s="24">
        <v>3922</v>
      </c>
      <c r="W16" s="24">
        <v>251</v>
      </c>
      <c r="X16" s="24">
        <v>274</v>
      </c>
      <c r="Y16" s="24">
        <v>49</v>
      </c>
      <c r="Z16" s="24">
        <v>113</v>
      </c>
      <c r="AA16" s="24">
        <v>27</v>
      </c>
      <c r="AB16" s="24">
        <f t="shared" si="0"/>
        <v>128277</v>
      </c>
      <c r="AC16" s="24">
        <f>(B16*B2)+(C16*C2)+(D16*D2)+(E16*E2)+(F16*F2)+(G16*G2)+(H16*H2)+(I16*I2)+(J16*J2)+(K16*K2)+(L16*L2)+(M16*M2)+(N16*N2)+(O16*O2)+(P16*P2)+(Q16*Q2)+(R16*R2)+(S16*S2)+(T16*T2)+(U16*U2)+(V16*V2)+(W16*W2)+(X16*X2)+(Y16*Y2)+(Z16*Z2)+(AA16*AA2)</f>
        <v>2824076</v>
      </c>
    </row>
    <row r="17" spans="1:29" x14ac:dyDescent="0.3">
      <c r="A17" s="4" t="s">
        <v>101</v>
      </c>
      <c r="B17" s="24">
        <v>23313</v>
      </c>
      <c r="C17" s="24">
        <v>966</v>
      </c>
      <c r="D17" s="24">
        <v>1892</v>
      </c>
      <c r="E17" s="24"/>
      <c r="F17" s="24">
        <v>9442</v>
      </c>
      <c r="G17" s="24">
        <v>177</v>
      </c>
      <c r="H17" s="24">
        <v>4974</v>
      </c>
      <c r="I17" s="24">
        <v>190</v>
      </c>
      <c r="J17" s="24">
        <v>1661</v>
      </c>
      <c r="K17" s="24"/>
      <c r="L17" s="24">
        <v>430</v>
      </c>
      <c r="M17" s="24">
        <v>2</v>
      </c>
      <c r="N17" s="24">
        <v>360</v>
      </c>
      <c r="O17" s="24">
        <v>8</v>
      </c>
      <c r="P17" s="24">
        <v>321</v>
      </c>
      <c r="Q17" s="24"/>
      <c r="R17" s="24">
        <v>288</v>
      </c>
      <c r="S17" s="24">
        <v>2</v>
      </c>
      <c r="T17" s="24">
        <v>10632</v>
      </c>
      <c r="U17" s="24">
        <v>587</v>
      </c>
      <c r="V17" s="24">
        <v>2024</v>
      </c>
      <c r="W17" s="24">
        <v>124</v>
      </c>
      <c r="X17" s="24">
        <v>184</v>
      </c>
      <c r="Y17" s="24">
        <v>49</v>
      </c>
      <c r="Z17" s="24">
        <v>97</v>
      </c>
      <c r="AA17" s="24">
        <v>46</v>
      </c>
      <c r="AB17" s="24">
        <f t="shared" si="0"/>
        <v>57769</v>
      </c>
      <c r="AC17" s="24">
        <f>(B17*B2)+(C17*C2)+(D17*D2)+(E17*E2)+(F17*F2)+(G17*G2)+(H17*H2)+(I17*I2)+(J17*J2)+(K17*K2)+(L17*L2)+(M17*M2)+(N17*N2)+(O17*O2)+(P17*P2)+(Q17*Q2)+(R17*R2)+(S17*S2)+(T17*T2)+(U17*U2)+(V17*V2)+(W17*W2)+(X17*X2)+(Y17*Y2)+(Z17*Z2)+(AA17*AA2)</f>
        <v>1298939</v>
      </c>
    </row>
    <row r="18" spans="1:29" x14ac:dyDescent="0.3">
      <c r="A18" s="4" t="s">
        <v>5</v>
      </c>
      <c r="B18" s="24">
        <v>36697</v>
      </c>
      <c r="C18" s="24">
        <v>3045</v>
      </c>
      <c r="D18" s="24">
        <v>2601</v>
      </c>
      <c r="E18" s="24"/>
      <c r="F18" s="24">
        <v>18436</v>
      </c>
      <c r="G18" s="24">
        <v>738</v>
      </c>
      <c r="H18" s="24">
        <v>5341</v>
      </c>
      <c r="I18" s="24">
        <v>329</v>
      </c>
      <c r="J18" s="24">
        <v>2320</v>
      </c>
      <c r="K18" s="24"/>
      <c r="L18" s="24">
        <v>414</v>
      </c>
      <c r="M18" s="24">
        <v>5</v>
      </c>
      <c r="N18" s="24">
        <v>597</v>
      </c>
      <c r="O18" s="24">
        <v>23</v>
      </c>
      <c r="P18" s="24">
        <v>528</v>
      </c>
      <c r="Q18" s="24"/>
      <c r="R18" s="24">
        <v>493</v>
      </c>
      <c r="S18" s="24">
        <v>13</v>
      </c>
      <c r="T18" s="24">
        <v>15854</v>
      </c>
      <c r="U18" s="24">
        <v>471</v>
      </c>
      <c r="V18" s="24">
        <v>3239</v>
      </c>
      <c r="W18" s="24">
        <v>236</v>
      </c>
      <c r="X18" s="24">
        <v>272</v>
      </c>
      <c r="Y18" s="24">
        <v>53</v>
      </c>
      <c r="Z18" s="24">
        <v>79</v>
      </c>
      <c r="AA18" s="24">
        <v>31</v>
      </c>
      <c r="AB18" s="24">
        <f t="shared" si="0"/>
        <v>91815</v>
      </c>
      <c r="AC18" s="24">
        <f>(B18*B2)+(C18*C2)+(D18*D2)+(E18*E2)+(F18*F2)+(G18*G2)+(H18*H2)+(I18*I2)+(J18*J2)+(K18*K2)+(L18*L2)+(M18*M2)+(N18*N2)+(O18*O2)+(P18*P2)+(Q18*Q2)+(R18*R2)+(S18*S2)+(T18*T2)+(U18*U2)+(V18*V2)+(W18*W2)+(X18*X2)+(Y18*Y2)+(Z18*Z2)+(AA18*AA2)</f>
        <v>2032115</v>
      </c>
    </row>
    <row r="19" spans="1:29" x14ac:dyDescent="0.3">
      <c r="A19" s="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row>
    <row r="20" spans="1:29" x14ac:dyDescent="0.3">
      <c r="A20" s="13" t="s">
        <v>37</v>
      </c>
      <c r="B20" s="24">
        <f t="shared" ref="B20:AA20" si="1">SUM(B4:B18)</f>
        <v>347180</v>
      </c>
      <c r="C20" s="24">
        <f t="shared" si="1"/>
        <v>23645</v>
      </c>
      <c r="D20" s="24">
        <f t="shared" si="1"/>
        <v>27375</v>
      </c>
      <c r="E20" s="24">
        <f t="shared" si="1"/>
        <v>0</v>
      </c>
      <c r="F20" s="24">
        <f t="shared" si="1"/>
        <v>168007</v>
      </c>
      <c r="G20" s="24">
        <f t="shared" si="1"/>
        <v>4991</v>
      </c>
      <c r="H20" s="24">
        <f t="shared" si="1"/>
        <v>78054</v>
      </c>
      <c r="I20" s="24">
        <f t="shared" si="1"/>
        <v>4286</v>
      </c>
      <c r="J20" s="24">
        <f t="shared" si="1"/>
        <v>24870</v>
      </c>
      <c r="K20" s="24">
        <f t="shared" si="1"/>
        <v>0</v>
      </c>
      <c r="L20" s="24">
        <f t="shared" si="1"/>
        <v>7610</v>
      </c>
      <c r="M20" s="24">
        <f t="shared" si="1"/>
        <v>53</v>
      </c>
      <c r="N20" s="24">
        <f t="shared" si="1"/>
        <v>7381</v>
      </c>
      <c r="O20" s="24">
        <f t="shared" si="1"/>
        <v>347</v>
      </c>
      <c r="P20" s="24">
        <f t="shared" si="1"/>
        <v>5740</v>
      </c>
      <c r="Q20" s="24">
        <f t="shared" si="1"/>
        <v>0</v>
      </c>
      <c r="R20" s="24">
        <f t="shared" si="1"/>
        <v>6323</v>
      </c>
      <c r="S20" s="24">
        <f t="shared" si="1"/>
        <v>161</v>
      </c>
      <c r="T20" s="24">
        <f t="shared" si="1"/>
        <v>182637</v>
      </c>
      <c r="U20" s="24">
        <f t="shared" si="1"/>
        <v>7394</v>
      </c>
      <c r="V20" s="24">
        <f t="shared" si="1"/>
        <v>37033</v>
      </c>
      <c r="W20" s="24">
        <f t="shared" si="1"/>
        <v>2792</v>
      </c>
      <c r="X20" s="24">
        <f t="shared" si="1"/>
        <v>2919</v>
      </c>
      <c r="Y20" s="24">
        <f t="shared" si="1"/>
        <v>454</v>
      </c>
      <c r="Z20" s="24">
        <f t="shared" si="1"/>
        <v>1304</v>
      </c>
      <c r="AA20" s="24">
        <f t="shared" si="1"/>
        <v>418</v>
      </c>
      <c r="AB20" s="24">
        <f t="shared" si="0"/>
        <v>940974</v>
      </c>
      <c r="AC20" s="24"/>
    </row>
    <row r="21" spans="1:29" x14ac:dyDescent="0.3">
      <c r="A21" s="13" t="s">
        <v>38</v>
      </c>
      <c r="B21" s="24">
        <f t="shared" ref="B21:AA21" si="2">B20*B2</f>
        <v>10415400</v>
      </c>
      <c r="C21" s="24">
        <f t="shared" si="2"/>
        <v>472900</v>
      </c>
      <c r="D21" s="24">
        <f t="shared" si="2"/>
        <v>0</v>
      </c>
      <c r="E21" s="24">
        <f t="shared" si="2"/>
        <v>0</v>
      </c>
      <c r="F21" s="24">
        <f t="shared" si="2"/>
        <v>3360140</v>
      </c>
      <c r="G21" s="24">
        <f t="shared" si="2"/>
        <v>99820</v>
      </c>
      <c r="H21" s="24">
        <f t="shared" si="2"/>
        <v>3512430</v>
      </c>
      <c r="I21" s="24">
        <f t="shared" si="2"/>
        <v>128580</v>
      </c>
      <c r="J21" s="24">
        <f t="shared" si="2"/>
        <v>0</v>
      </c>
      <c r="K21" s="24">
        <f t="shared" si="2"/>
        <v>0</v>
      </c>
      <c r="L21" s="24">
        <f t="shared" si="2"/>
        <v>228300</v>
      </c>
      <c r="M21" s="24">
        <f t="shared" si="2"/>
        <v>1590</v>
      </c>
      <c r="N21" s="24">
        <f t="shared" si="2"/>
        <v>605242</v>
      </c>
      <c r="O21" s="24">
        <f t="shared" si="2"/>
        <v>18738</v>
      </c>
      <c r="P21" s="24">
        <f t="shared" si="2"/>
        <v>0</v>
      </c>
      <c r="Q21" s="24">
        <f t="shared" si="2"/>
        <v>0</v>
      </c>
      <c r="R21" s="24">
        <f t="shared" si="2"/>
        <v>341442</v>
      </c>
      <c r="S21" s="24">
        <f t="shared" si="2"/>
        <v>8694</v>
      </c>
      <c r="T21" s="24">
        <f t="shared" si="2"/>
        <v>1095822</v>
      </c>
      <c r="U21" s="24">
        <f t="shared" si="2"/>
        <v>44364</v>
      </c>
      <c r="V21" s="24">
        <f t="shared" si="2"/>
        <v>444396</v>
      </c>
      <c r="W21" s="24">
        <f t="shared" si="2"/>
        <v>33504</v>
      </c>
      <c r="X21" s="24">
        <f t="shared" si="2"/>
        <v>35028</v>
      </c>
      <c r="Y21" s="24">
        <f t="shared" si="2"/>
        <v>5448</v>
      </c>
      <c r="Z21" s="24">
        <f t="shared" si="2"/>
        <v>35208</v>
      </c>
      <c r="AA21" s="24">
        <f t="shared" si="2"/>
        <v>11286</v>
      </c>
      <c r="AB21" s="24">
        <f>SUM(B21:AA21)</f>
        <v>20898332</v>
      </c>
      <c r="AC21" s="25">
        <f>SUM(AC4:AC20)</f>
        <v>20898332</v>
      </c>
    </row>
    <row r="22" spans="1:29" x14ac:dyDescent="0.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row>
    <row r="23" spans="1:29" x14ac:dyDescent="0.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row>
    <row r="24" spans="1:29" x14ac:dyDescent="0.3">
      <c r="A24" s="3" t="s">
        <v>15</v>
      </c>
      <c r="B24" s="24">
        <v>4484</v>
      </c>
      <c r="C24" s="24">
        <v>335</v>
      </c>
      <c r="D24" s="24">
        <v>410</v>
      </c>
      <c r="E24" s="24"/>
      <c r="F24" s="24">
        <v>2001</v>
      </c>
      <c r="G24" s="24">
        <v>84</v>
      </c>
      <c r="H24" s="24">
        <v>551</v>
      </c>
      <c r="I24" s="24">
        <v>49</v>
      </c>
      <c r="J24" s="24">
        <v>285</v>
      </c>
      <c r="K24" s="24"/>
      <c r="L24" s="24">
        <v>57</v>
      </c>
      <c r="M24" s="24"/>
      <c r="N24" s="24">
        <v>536</v>
      </c>
      <c r="O24" s="24">
        <v>29</v>
      </c>
      <c r="P24" s="24">
        <v>185</v>
      </c>
      <c r="Q24" s="24"/>
      <c r="R24" s="24">
        <v>437</v>
      </c>
      <c r="S24" s="24">
        <v>13</v>
      </c>
      <c r="T24" s="24">
        <v>2342</v>
      </c>
      <c r="U24" s="24">
        <v>102</v>
      </c>
      <c r="V24" s="24">
        <v>331</v>
      </c>
      <c r="W24" s="24">
        <v>33</v>
      </c>
      <c r="X24" s="24">
        <v>104</v>
      </c>
      <c r="Y24" s="24">
        <v>7</v>
      </c>
      <c r="Z24" s="24">
        <v>16</v>
      </c>
      <c r="AA24" s="24">
        <v>4</v>
      </c>
      <c r="AB24" s="24">
        <f t="shared" ref="AB24:AB26" si="3">SUM(B24:AA24)</f>
        <v>12395</v>
      </c>
      <c r="AC24" s="24">
        <f>(B24*B2)+(C24*C2)+(D24*D2)+(E24*E2)+(F24*F2)+(G24*G2)+(H24*H2)+(I24*I2)+(J24*J2)+(K24*K2)+(L24*L2)+(M24*M2)+(N24*N2)+(O24*O2)+(P24*P2)+(Q24*Q2)+(R24*R2)+(S24*S2)+(T24*T2)+(U24*U2)+(V24*V2)+(W24*W2)+(X24*X2)+(Y24*Y2)+(Z24*Z2)+(AA24*AA2)</f>
        <v>301617</v>
      </c>
    </row>
    <row r="25" spans="1:29" x14ac:dyDescent="0.3">
      <c r="A25" s="3" t="s">
        <v>16</v>
      </c>
      <c r="B25" s="24">
        <v>6662</v>
      </c>
      <c r="C25" s="24">
        <v>643</v>
      </c>
      <c r="D25" s="24">
        <v>557</v>
      </c>
      <c r="E25" s="24"/>
      <c r="F25" s="24">
        <v>2773</v>
      </c>
      <c r="G25" s="24">
        <v>127</v>
      </c>
      <c r="H25" s="24">
        <v>968</v>
      </c>
      <c r="I25" s="24">
        <v>90</v>
      </c>
      <c r="J25" s="24">
        <v>497</v>
      </c>
      <c r="K25" s="24"/>
      <c r="L25" s="24">
        <v>76</v>
      </c>
      <c r="M25" s="24">
        <v>1</v>
      </c>
      <c r="N25" s="24">
        <v>354</v>
      </c>
      <c r="O25" s="24">
        <v>28</v>
      </c>
      <c r="P25" s="24">
        <v>212</v>
      </c>
      <c r="Q25" s="24"/>
      <c r="R25" s="24">
        <v>315</v>
      </c>
      <c r="S25" s="24">
        <v>14</v>
      </c>
      <c r="T25" s="24">
        <v>3615</v>
      </c>
      <c r="U25" s="24">
        <v>166</v>
      </c>
      <c r="V25" s="24">
        <v>529</v>
      </c>
      <c r="W25" s="24">
        <v>19</v>
      </c>
      <c r="X25" s="24">
        <v>96</v>
      </c>
      <c r="Y25" s="24">
        <v>5</v>
      </c>
      <c r="Z25" s="24">
        <v>30</v>
      </c>
      <c r="AA25" s="24">
        <v>3</v>
      </c>
      <c r="AB25" s="24">
        <f t="shared" si="3"/>
        <v>17780</v>
      </c>
      <c r="AC25" s="24">
        <f>(B25*B2)+(C25*C2)+(D25*D2)+(E25*E2)+(F25*F2)+(G25*G2)+(H25*H2)+(I25*I2)+(J25*J2)+(K25*K2)+(L25*L2)+(M25*M2)+(N25*N2)+(O25*O2)+(P25*P2)+(Q25*Q2)+(R25*R2)+(S25*S2)+(T25*T2)+(U25*U2)+(V25*V2)+(W25*W2)+(X25*X2)+(Y25*Y2)+(Z25*Z2)+(AA25*AA2)</f>
        <v>398961</v>
      </c>
    </row>
    <row r="26" spans="1:29" x14ac:dyDescent="0.3">
      <c r="A26" s="3" t="s">
        <v>17</v>
      </c>
      <c r="B26" s="24">
        <v>3161</v>
      </c>
      <c r="C26" s="24">
        <v>357</v>
      </c>
      <c r="D26" s="24">
        <v>232</v>
      </c>
      <c r="E26" s="24"/>
      <c r="F26" s="24">
        <v>1556</v>
      </c>
      <c r="G26" s="24">
        <v>72</v>
      </c>
      <c r="H26" s="24">
        <v>555</v>
      </c>
      <c r="I26" s="24">
        <v>54</v>
      </c>
      <c r="J26" s="24">
        <v>194</v>
      </c>
      <c r="K26" s="24"/>
      <c r="L26" s="24">
        <v>70</v>
      </c>
      <c r="M26" s="24">
        <v>1</v>
      </c>
      <c r="N26" s="24">
        <v>800</v>
      </c>
      <c r="O26" s="24">
        <v>81</v>
      </c>
      <c r="P26" s="24">
        <v>241</v>
      </c>
      <c r="Q26" s="24"/>
      <c r="R26" s="24">
        <v>574</v>
      </c>
      <c r="S26" s="24">
        <v>42</v>
      </c>
      <c r="T26" s="24">
        <v>1963</v>
      </c>
      <c r="U26" s="24">
        <v>81</v>
      </c>
      <c r="V26" s="24">
        <v>311</v>
      </c>
      <c r="W26" s="24">
        <v>27</v>
      </c>
      <c r="X26" s="24">
        <v>90</v>
      </c>
      <c r="Y26" s="24">
        <v>20</v>
      </c>
      <c r="Z26" s="24">
        <v>40</v>
      </c>
      <c r="AA26" s="24">
        <v>7</v>
      </c>
      <c r="AB26" s="24">
        <f t="shared" si="3"/>
        <v>10529</v>
      </c>
      <c r="AC26" s="24">
        <f>(B26*B2)+(C26*C2)+(D26*D2)+(E26*E2)+(F26*F2)+(G26*G2)+(H26*H2)+(I26*I2)+(J26*J2)+(K26*K2)+(L26*L2)+(M26*M2)+(N26*N2)+(O26*O2)+(P26*P2)+(Q26*Q2)+(R26*R2)+(S26*S2)+(T26*T2)+(U26*U2)+(V26*V2)+(W26*W2)+(X26*X2)+(Y26*Y2)+(Z26*Z2)+(AA26*AA2)</f>
        <v>285402</v>
      </c>
    </row>
    <row r="27" spans="1:29" x14ac:dyDescent="0.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row>
    <row r="28" spans="1:29" x14ac:dyDescent="0.3">
      <c r="A28" s="13" t="s">
        <v>39</v>
      </c>
      <c r="B28" s="24">
        <f>SUM(B24:B27)</f>
        <v>14307</v>
      </c>
      <c r="C28" s="24">
        <f t="shared" ref="C28:AB28" si="4">SUM(C24:C27)</f>
        <v>1335</v>
      </c>
      <c r="D28" s="24">
        <f t="shared" si="4"/>
        <v>1199</v>
      </c>
      <c r="E28" s="24">
        <f t="shared" si="4"/>
        <v>0</v>
      </c>
      <c r="F28" s="24">
        <f t="shared" si="4"/>
        <v>6330</v>
      </c>
      <c r="G28" s="24">
        <f t="shared" si="4"/>
        <v>283</v>
      </c>
      <c r="H28" s="24">
        <f t="shared" si="4"/>
        <v>2074</v>
      </c>
      <c r="I28" s="24">
        <f t="shared" si="4"/>
        <v>193</v>
      </c>
      <c r="J28" s="24">
        <f t="shared" si="4"/>
        <v>976</v>
      </c>
      <c r="K28" s="24">
        <f t="shared" si="4"/>
        <v>0</v>
      </c>
      <c r="L28" s="24">
        <f t="shared" si="4"/>
        <v>203</v>
      </c>
      <c r="M28" s="24">
        <f t="shared" si="4"/>
        <v>2</v>
      </c>
      <c r="N28" s="24">
        <f t="shared" si="4"/>
        <v>1690</v>
      </c>
      <c r="O28" s="24">
        <f t="shared" si="4"/>
        <v>138</v>
      </c>
      <c r="P28" s="24">
        <f t="shared" si="4"/>
        <v>638</v>
      </c>
      <c r="Q28" s="24">
        <f t="shared" si="4"/>
        <v>0</v>
      </c>
      <c r="R28" s="24">
        <f t="shared" si="4"/>
        <v>1326</v>
      </c>
      <c r="S28" s="24">
        <f t="shared" si="4"/>
        <v>69</v>
      </c>
      <c r="T28" s="24">
        <f t="shared" si="4"/>
        <v>7920</v>
      </c>
      <c r="U28" s="24">
        <f t="shared" si="4"/>
        <v>349</v>
      </c>
      <c r="V28" s="24">
        <f t="shared" si="4"/>
        <v>1171</v>
      </c>
      <c r="W28" s="24">
        <f t="shared" si="4"/>
        <v>79</v>
      </c>
      <c r="X28" s="24">
        <f t="shared" si="4"/>
        <v>290</v>
      </c>
      <c r="Y28" s="24">
        <f t="shared" si="4"/>
        <v>32</v>
      </c>
      <c r="Z28" s="24">
        <f t="shared" si="4"/>
        <v>86</v>
      </c>
      <c r="AA28" s="24">
        <f t="shared" si="4"/>
        <v>14</v>
      </c>
      <c r="AB28" s="24">
        <f t="shared" si="4"/>
        <v>40704</v>
      </c>
      <c r="AC28" s="24"/>
    </row>
    <row r="29" spans="1:29" x14ac:dyDescent="0.3">
      <c r="A29" s="13" t="s">
        <v>40</v>
      </c>
      <c r="B29" s="24">
        <f>B28*B2</f>
        <v>429210</v>
      </c>
      <c r="C29" s="24">
        <f t="shared" ref="C29:AA29" si="5">C28*C2</f>
        <v>26700</v>
      </c>
      <c r="D29" s="24">
        <f t="shared" si="5"/>
        <v>0</v>
      </c>
      <c r="E29" s="24">
        <f t="shared" si="5"/>
        <v>0</v>
      </c>
      <c r="F29" s="24">
        <f t="shared" si="5"/>
        <v>126600</v>
      </c>
      <c r="G29" s="24">
        <f t="shared" si="5"/>
        <v>5660</v>
      </c>
      <c r="H29" s="24">
        <f t="shared" si="5"/>
        <v>93330</v>
      </c>
      <c r="I29" s="24">
        <f t="shared" si="5"/>
        <v>5790</v>
      </c>
      <c r="J29" s="24">
        <f t="shared" si="5"/>
        <v>0</v>
      </c>
      <c r="K29" s="24">
        <f t="shared" si="5"/>
        <v>0</v>
      </c>
      <c r="L29" s="24">
        <f t="shared" si="5"/>
        <v>6090</v>
      </c>
      <c r="M29" s="24">
        <f t="shared" si="5"/>
        <v>60</v>
      </c>
      <c r="N29" s="24">
        <f t="shared" si="5"/>
        <v>138580</v>
      </c>
      <c r="O29" s="24">
        <f t="shared" si="5"/>
        <v>7452</v>
      </c>
      <c r="P29" s="24">
        <f t="shared" si="5"/>
        <v>0</v>
      </c>
      <c r="Q29" s="24">
        <f t="shared" si="5"/>
        <v>0</v>
      </c>
      <c r="R29" s="24">
        <f t="shared" si="5"/>
        <v>71604</v>
      </c>
      <c r="S29" s="24">
        <f t="shared" si="5"/>
        <v>3726</v>
      </c>
      <c r="T29" s="24">
        <f t="shared" si="5"/>
        <v>47520</v>
      </c>
      <c r="U29" s="24">
        <f t="shared" si="5"/>
        <v>2094</v>
      </c>
      <c r="V29" s="24">
        <f t="shared" si="5"/>
        <v>14052</v>
      </c>
      <c r="W29" s="24">
        <f t="shared" si="5"/>
        <v>948</v>
      </c>
      <c r="X29" s="24">
        <f t="shared" si="5"/>
        <v>3480</v>
      </c>
      <c r="Y29" s="24">
        <f t="shared" si="5"/>
        <v>384</v>
      </c>
      <c r="Z29" s="24">
        <f t="shared" si="5"/>
        <v>2322</v>
      </c>
      <c r="AA29" s="24">
        <f t="shared" si="5"/>
        <v>378</v>
      </c>
      <c r="AB29" s="24">
        <f>SUM(B29:AA29)</f>
        <v>985980</v>
      </c>
      <c r="AC29" s="25">
        <f>SUM(AC24:AC28)</f>
        <v>985980</v>
      </c>
    </row>
    <row r="30" spans="1:29" x14ac:dyDescent="0.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row>
    <row r="31" spans="1:29" x14ac:dyDescent="0.3">
      <c r="A31" s="13" t="s">
        <v>41</v>
      </c>
      <c r="B31" s="24">
        <f>B20+B28</f>
        <v>361487</v>
      </c>
      <c r="C31" s="24">
        <f t="shared" ref="C31:AB32" si="6">C20+C28</f>
        <v>24980</v>
      </c>
      <c r="D31" s="24">
        <f t="shared" si="6"/>
        <v>28574</v>
      </c>
      <c r="E31" s="24">
        <f t="shared" si="6"/>
        <v>0</v>
      </c>
      <c r="F31" s="24">
        <f t="shared" si="6"/>
        <v>174337</v>
      </c>
      <c r="G31" s="24">
        <f t="shared" si="6"/>
        <v>5274</v>
      </c>
      <c r="H31" s="24">
        <f t="shared" si="6"/>
        <v>80128</v>
      </c>
      <c r="I31" s="24">
        <f t="shared" si="6"/>
        <v>4479</v>
      </c>
      <c r="J31" s="24">
        <f t="shared" si="6"/>
        <v>25846</v>
      </c>
      <c r="K31" s="24">
        <f t="shared" si="6"/>
        <v>0</v>
      </c>
      <c r="L31" s="24">
        <f t="shared" si="6"/>
        <v>7813</v>
      </c>
      <c r="M31" s="24">
        <f t="shared" si="6"/>
        <v>55</v>
      </c>
      <c r="N31" s="24">
        <f t="shared" si="6"/>
        <v>9071</v>
      </c>
      <c r="O31" s="24">
        <f t="shared" si="6"/>
        <v>485</v>
      </c>
      <c r="P31" s="24">
        <f t="shared" si="6"/>
        <v>6378</v>
      </c>
      <c r="Q31" s="24">
        <f t="shared" si="6"/>
        <v>0</v>
      </c>
      <c r="R31" s="24">
        <f t="shared" si="6"/>
        <v>7649</v>
      </c>
      <c r="S31" s="24">
        <f t="shared" si="6"/>
        <v>230</v>
      </c>
      <c r="T31" s="24">
        <f t="shared" si="6"/>
        <v>190557</v>
      </c>
      <c r="U31" s="24">
        <f t="shared" si="6"/>
        <v>7743</v>
      </c>
      <c r="V31" s="24">
        <f t="shared" si="6"/>
        <v>38204</v>
      </c>
      <c r="W31" s="24">
        <f t="shared" si="6"/>
        <v>2871</v>
      </c>
      <c r="X31" s="24">
        <f t="shared" si="6"/>
        <v>3209</v>
      </c>
      <c r="Y31" s="24">
        <f t="shared" si="6"/>
        <v>486</v>
      </c>
      <c r="Z31" s="24">
        <f t="shared" si="6"/>
        <v>1390</v>
      </c>
      <c r="AA31" s="24">
        <f t="shared" si="6"/>
        <v>432</v>
      </c>
      <c r="AB31" s="24">
        <f t="shared" si="6"/>
        <v>981678</v>
      </c>
      <c r="AC31" s="24"/>
    </row>
    <row r="32" spans="1:29" x14ac:dyDescent="0.3">
      <c r="A32" s="13" t="s">
        <v>42</v>
      </c>
      <c r="B32" s="9">
        <f>B21+B29</f>
        <v>10844610</v>
      </c>
      <c r="C32" s="9">
        <f t="shared" si="6"/>
        <v>499600</v>
      </c>
      <c r="D32" s="9">
        <f t="shared" si="6"/>
        <v>0</v>
      </c>
      <c r="E32" s="9">
        <f t="shared" si="6"/>
        <v>0</v>
      </c>
      <c r="F32" s="9">
        <f t="shared" si="6"/>
        <v>3486740</v>
      </c>
      <c r="G32" s="9">
        <f t="shared" si="6"/>
        <v>105480</v>
      </c>
      <c r="H32" s="9">
        <f t="shared" si="6"/>
        <v>3605760</v>
      </c>
      <c r="I32" s="9">
        <f t="shared" si="6"/>
        <v>134370</v>
      </c>
      <c r="J32" s="9">
        <f t="shared" si="6"/>
        <v>0</v>
      </c>
      <c r="K32" s="9">
        <f t="shared" si="6"/>
        <v>0</v>
      </c>
      <c r="L32" s="9">
        <f t="shared" si="6"/>
        <v>234390</v>
      </c>
      <c r="M32" s="9">
        <f t="shared" si="6"/>
        <v>1650</v>
      </c>
      <c r="N32" s="9">
        <f t="shared" si="6"/>
        <v>743822</v>
      </c>
      <c r="O32" s="9">
        <f t="shared" si="6"/>
        <v>26190</v>
      </c>
      <c r="P32" s="9">
        <f t="shared" si="6"/>
        <v>0</v>
      </c>
      <c r="Q32" s="9">
        <f t="shared" si="6"/>
        <v>0</v>
      </c>
      <c r="R32" s="9">
        <f t="shared" si="6"/>
        <v>413046</v>
      </c>
      <c r="S32" s="9">
        <f t="shared" si="6"/>
        <v>12420</v>
      </c>
      <c r="T32" s="9">
        <f t="shared" si="6"/>
        <v>1143342</v>
      </c>
      <c r="U32" s="9">
        <f t="shared" si="6"/>
        <v>46458</v>
      </c>
      <c r="V32" s="9">
        <f t="shared" si="6"/>
        <v>458448</v>
      </c>
      <c r="W32" s="9">
        <f t="shared" si="6"/>
        <v>34452</v>
      </c>
      <c r="X32" s="9">
        <f t="shared" si="6"/>
        <v>38508</v>
      </c>
      <c r="Y32" s="9">
        <f t="shared" si="6"/>
        <v>5832</v>
      </c>
      <c r="Z32" s="9">
        <f t="shared" si="6"/>
        <v>37530</v>
      </c>
      <c r="AA32" s="9">
        <f t="shared" si="6"/>
        <v>11664</v>
      </c>
      <c r="AB32" s="9">
        <f t="shared" si="6"/>
        <v>21884312</v>
      </c>
      <c r="AC32" s="22">
        <f>AC21+AC29</f>
        <v>21884312</v>
      </c>
    </row>
  </sheetData>
  <mergeCells count="5">
    <mergeCell ref="B1:G1"/>
    <mergeCell ref="H1:M1"/>
    <mergeCell ref="N1:S1"/>
    <mergeCell ref="T1:W1"/>
    <mergeCell ref="X1:AA1"/>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topLeftCell="A13" workbookViewId="0">
      <selection activeCell="B24" sqref="B24"/>
    </sheetView>
  </sheetViews>
  <sheetFormatPr defaultRowHeight="15.05" x14ac:dyDescent="0.3"/>
  <cols>
    <col min="1" max="1" width="39.33203125" bestFit="1" customWidth="1"/>
    <col min="2" max="2" width="10.9140625" bestFit="1" customWidth="1"/>
    <col min="6" max="6" width="9.9140625" bestFit="1" customWidth="1"/>
    <col min="7" max="7" width="8.9140625" customWidth="1"/>
    <col min="8" max="8" width="9.9140625" bestFit="1" customWidth="1"/>
    <col min="20" max="20" width="9.9140625" bestFit="1" customWidth="1"/>
    <col min="22" max="22" width="9.9140625" bestFit="1" customWidth="1"/>
    <col min="28" max="28" width="10.9140625" bestFit="1" customWidth="1"/>
    <col min="29" max="29" width="11" bestFit="1" customWidth="1"/>
  </cols>
  <sheetData>
    <row r="1" spans="1:29" x14ac:dyDescent="0.3">
      <c r="A1" s="4"/>
      <c r="B1" s="27" t="s">
        <v>18</v>
      </c>
      <c r="C1" s="27"/>
      <c r="D1" s="27"/>
      <c r="E1" s="27"/>
      <c r="F1" s="27"/>
      <c r="G1" s="27"/>
      <c r="H1" s="28" t="s">
        <v>19</v>
      </c>
      <c r="I1" s="28"/>
      <c r="J1" s="28"/>
      <c r="K1" s="28"/>
      <c r="L1" s="28"/>
      <c r="M1" s="28"/>
      <c r="N1" s="29" t="s">
        <v>22</v>
      </c>
      <c r="O1" s="29"/>
      <c r="P1" s="29"/>
      <c r="Q1" s="29"/>
      <c r="R1" s="29"/>
      <c r="S1" s="29"/>
      <c r="T1" s="30" t="s">
        <v>21</v>
      </c>
      <c r="U1" s="30"/>
      <c r="V1" s="30"/>
      <c r="W1" s="30"/>
      <c r="X1" s="31" t="s">
        <v>20</v>
      </c>
      <c r="Y1" s="31"/>
      <c r="Z1" s="31"/>
      <c r="AA1" s="31"/>
      <c r="AB1" s="4"/>
      <c r="AC1" s="4"/>
    </row>
    <row r="2" spans="1:29" s="7" customFormat="1" x14ac:dyDescent="0.3">
      <c r="A2" s="6"/>
      <c r="B2" s="8">
        <v>30</v>
      </c>
      <c r="C2" s="8">
        <v>20</v>
      </c>
      <c r="D2" s="8">
        <v>0</v>
      </c>
      <c r="E2" s="8">
        <v>0</v>
      </c>
      <c r="F2" s="8">
        <v>20</v>
      </c>
      <c r="G2" s="8">
        <v>20</v>
      </c>
      <c r="H2" s="8">
        <v>45</v>
      </c>
      <c r="I2" s="8">
        <v>30</v>
      </c>
      <c r="J2" s="8">
        <v>0</v>
      </c>
      <c r="K2" s="8">
        <v>0</v>
      </c>
      <c r="L2" s="8">
        <v>30</v>
      </c>
      <c r="M2" s="8">
        <v>30</v>
      </c>
      <c r="N2" s="8">
        <v>82</v>
      </c>
      <c r="O2" s="8">
        <v>54</v>
      </c>
      <c r="P2" s="8">
        <v>0</v>
      </c>
      <c r="Q2" s="8">
        <v>0</v>
      </c>
      <c r="R2" s="8">
        <v>54</v>
      </c>
      <c r="S2" s="8">
        <v>54</v>
      </c>
      <c r="T2" s="8">
        <v>6</v>
      </c>
      <c r="U2" s="8">
        <v>6</v>
      </c>
      <c r="V2" s="8">
        <v>12</v>
      </c>
      <c r="W2" s="8">
        <v>12</v>
      </c>
      <c r="X2" s="8">
        <v>12</v>
      </c>
      <c r="Y2" s="8">
        <v>12</v>
      </c>
      <c r="Z2" s="8">
        <v>27</v>
      </c>
      <c r="AA2" s="8">
        <v>27</v>
      </c>
      <c r="AB2" s="6"/>
      <c r="AC2" s="6"/>
    </row>
    <row r="3" spans="1:29" ht="90.3" x14ac:dyDescent="0.3">
      <c r="A3" s="12" t="s">
        <v>90</v>
      </c>
      <c r="B3" s="5" t="s">
        <v>43</v>
      </c>
      <c r="C3" s="5" t="s">
        <v>44</v>
      </c>
      <c r="D3" s="5" t="s">
        <v>45</v>
      </c>
      <c r="E3" s="5" t="s">
        <v>46</v>
      </c>
      <c r="F3" s="5" t="s">
        <v>47</v>
      </c>
      <c r="G3" s="5" t="s">
        <v>48</v>
      </c>
      <c r="H3" s="5" t="s">
        <v>49</v>
      </c>
      <c r="I3" s="5" t="s">
        <v>50</v>
      </c>
      <c r="J3" s="5" t="s">
        <v>51</v>
      </c>
      <c r="K3" s="5" t="s">
        <v>52</v>
      </c>
      <c r="L3" s="5" t="s">
        <v>53</v>
      </c>
      <c r="M3" s="5" t="s">
        <v>54</v>
      </c>
      <c r="N3" s="5" t="s">
        <v>55</v>
      </c>
      <c r="O3" s="5" t="s">
        <v>56</v>
      </c>
      <c r="P3" s="5" t="s">
        <v>57</v>
      </c>
      <c r="Q3" s="5" t="s">
        <v>58</v>
      </c>
      <c r="R3" s="5" t="s">
        <v>59</v>
      </c>
      <c r="S3" s="5" t="s">
        <v>60</v>
      </c>
      <c r="T3" s="5" t="s">
        <v>61</v>
      </c>
      <c r="U3" s="5" t="s">
        <v>62</v>
      </c>
      <c r="V3" s="5" t="s">
        <v>63</v>
      </c>
      <c r="W3" s="5" t="s">
        <v>64</v>
      </c>
      <c r="X3" s="5" t="s">
        <v>65</v>
      </c>
      <c r="Y3" s="5" t="s">
        <v>66</v>
      </c>
      <c r="Z3" s="5" t="s">
        <v>67</v>
      </c>
      <c r="AA3" s="5" t="s">
        <v>68</v>
      </c>
      <c r="AB3" s="4" t="s">
        <v>23</v>
      </c>
      <c r="AC3" s="21" t="s">
        <v>24</v>
      </c>
    </row>
    <row r="4" spans="1:29" x14ac:dyDescent="0.3">
      <c r="A4" s="4" t="s">
        <v>92</v>
      </c>
      <c r="B4" s="4">
        <v>15309</v>
      </c>
      <c r="C4" s="4">
        <v>1120</v>
      </c>
      <c r="D4" s="4">
        <v>1072</v>
      </c>
      <c r="E4" s="4"/>
      <c r="F4" s="4">
        <v>6866</v>
      </c>
      <c r="G4" s="4">
        <v>314</v>
      </c>
      <c r="H4" s="4">
        <v>2633</v>
      </c>
      <c r="I4" s="4">
        <v>193</v>
      </c>
      <c r="J4" s="4">
        <v>947</v>
      </c>
      <c r="K4" s="4"/>
      <c r="L4" s="4">
        <v>258</v>
      </c>
      <c r="M4" s="4">
        <v>1</v>
      </c>
      <c r="N4" s="4">
        <v>1220</v>
      </c>
      <c r="O4" s="4">
        <v>62</v>
      </c>
      <c r="P4" s="4">
        <v>425</v>
      </c>
      <c r="Q4" s="4"/>
      <c r="R4" s="4">
        <v>1102</v>
      </c>
      <c r="S4" s="4">
        <v>31</v>
      </c>
      <c r="T4" s="4">
        <v>5809</v>
      </c>
      <c r="U4" s="4">
        <v>166</v>
      </c>
      <c r="V4" s="4">
        <v>1171</v>
      </c>
      <c r="W4" s="4">
        <v>88</v>
      </c>
      <c r="X4" s="4">
        <v>246</v>
      </c>
      <c r="Y4" s="4">
        <v>34</v>
      </c>
      <c r="Z4" s="4">
        <v>49</v>
      </c>
      <c r="AA4" s="4">
        <v>14</v>
      </c>
      <c r="AB4" s="4">
        <f>SUM(B4:AA4)</f>
        <v>39130</v>
      </c>
      <c r="AC4" s="4">
        <f>(B4*B2)+(C4*C2)+(D4*D2)+(E4*E2)+(F4*F2)+(G4*G2)+(H4*H2)+(I4*I2)+(J4*J2)+(K4*K2)+(L4*L2)+(M4*M2)+(N4*N2)+(O4*O2)+(P4*P2)+(Q4*Q2)+(R4*R2)+(S4*S2)+(T4*T2)+(U4*U2)+(V4*V2)+(W4*W2)+(X4*X2)+(Y4*Y2)+(Z4*Z2)+(AA4*AA2)</f>
        <v>977904</v>
      </c>
    </row>
    <row r="5" spans="1:29" x14ac:dyDescent="0.3">
      <c r="A5" s="4" t="s">
        <v>93</v>
      </c>
      <c r="B5" s="4">
        <v>25112</v>
      </c>
      <c r="C5" s="4">
        <v>2101</v>
      </c>
      <c r="D5" s="4">
        <v>2109</v>
      </c>
      <c r="E5" s="4"/>
      <c r="F5" s="4">
        <v>12822</v>
      </c>
      <c r="G5" s="4">
        <v>497</v>
      </c>
      <c r="H5" s="4">
        <v>4530</v>
      </c>
      <c r="I5" s="4">
        <v>292</v>
      </c>
      <c r="J5" s="4">
        <v>1664</v>
      </c>
      <c r="K5" s="4"/>
      <c r="L5" s="4">
        <v>409</v>
      </c>
      <c r="M5" s="4">
        <v>3</v>
      </c>
      <c r="N5" s="4">
        <v>109</v>
      </c>
      <c r="O5" s="4">
        <v>2</v>
      </c>
      <c r="P5" s="4">
        <v>279</v>
      </c>
      <c r="Q5" s="4"/>
      <c r="R5" s="4">
        <v>99</v>
      </c>
      <c r="S5" s="4">
        <v>2</v>
      </c>
      <c r="T5" s="4">
        <v>10703</v>
      </c>
      <c r="U5" s="4">
        <v>339</v>
      </c>
      <c r="V5" s="4">
        <v>2033</v>
      </c>
      <c r="W5" s="4">
        <v>128</v>
      </c>
      <c r="X5" s="4">
        <v>65</v>
      </c>
      <c r="Y5" s="4">
        <v>10</v>
      </c>
      <c r="Z5" s="4">
        <v>47</v>
      </c>
      <c r="AA5" s="4">
        <v>16</v>
      </c>
      <c r="AB5" s="4">
        <f t="shared" ref="AB5:AB20" si="0">SUM(B5:AA5)</f>
        <v>63371</v>
      </c>
      <c r="AC5" s="4">
        <f>(B5*B2)+(C5*C2)+(D5*D2)+(E5*E2)+(F5*F2)+(G5*G2)+(H5*H2)+(I5*I2)+(J5*J2)+(K5*K2)+(L5*L2)+(M5*M2)+(N5*N2)+(O5*O2)+(P5*P2)+(Q5*Q2)+(R5*R2)+(S5*S2)+(T5*T2)+(U5*U2)+(V5*V2)+(W5*W2)+(X5*X2)+(Y5*Y2)+(Z5*Z2)+(AA5*AA2)</f>
        <v>1396015</v>
      </c>
    </row>
    <row r="6" spans="1:29" x14ac:dyDescent="0.3">
      <c r="A6" s="4" t="s">
        <v>94</v>
      </c>
      <c r="B6" s="4">
        <v>6727</v>
      </c>
      <c r="C6" s="4">
        <v>499</v>
      </c>
      <c r="D6" s="4">
        <v>517</v>
      </c>
      <c r="E6" s="4"/>
      <c r="F6" s="4">
        <v>3836</v>
      </c>
      <c r="G6" s="4">
        <v>103</v>
      </c>
      <c r="H6" s="4">
        <v>1930</v>
      </c>
      <c r="I6" s="4">
        <v>129</v>
      </c>
      <c r="J6" s="4">
        <v>512</v>
      </c>
      <c r="K6" s="4"/>
      <c r="L6" s="4">
        <v>249</v>
      </c>
      <c r="M6" s="4">
        <v>4</v>
      </c>
      <c r="N6" s="4">
        <v>662</v>
      </c>
      <c r="O6" s="4">
        <v>24</v>
      </c>
      <c r="P6" s="4">
        <v>188</v>
      </c>
      <c r="Q6" s="4"/>
      <c r="R6" s="4">
        <v>568</v>
      </c>
      <c r="S6" s="4">
        <v>13</v>
      </c>
      <c r="T6" s="4">
        <v>3901</v>
      </c>
      <c r="U6" s="4">
        <v>249</v>
      </c>
      <c r="V6" s="4">
        <v>788</v>
      </c>
      <c r="W6" s="4">
        <v>83</v>
      </c>
      <c r="X6" s="4">
        <v>138</v>
      </c>
      <c r="Y6" s="4">
        <v>15</v>
      </c>
      <c r="Z6" s="4">
        <v>51</v>
      </c>
      <c r="AA6" s="4">
        <v>12</v>
      </c>
      <c r="AB6" s="4">
        <f t="shared" si="0"/>
        <v>21198</v>
      </c>
      <c r="AC6" s="4">
        <f>(B6*B2)+(C6*C2)+(D6*D2)+(E6*E2)+(F6*F2)+(G6*G2)+(H6*H2)+(I6*I2)+(J6*J2)+(K6*K2)+(L6*L2)+(M6*M2)+(N6*N2)+(O6*O2)+(P6*P2)+(Q6*Q2)+(R6*R2)+(S6*S2)+(T6*T2)+(U6*U2)+(V6*V2)+(W6*W2)+(X6*X2)+(Y6*Y2)+(Z6*Z2)+(AA6*AA2)</f>
        <v>514723</v>
      </c>
    </row>
    <row r="7" spans="1:29" x14ac:dyDescent="0.3">
      <c r="A7" s="4" t="s">
        <v>1</v>
      </c>
      <c r="B7" s="4">
        <v>42251</v>
      </c>
      <c r="C7" s="4">
        <v>2387</v>
      </c>
      <c r="D7" s="4">
        <v>3831</v>
      </c>
      <c r="E7" s="4"/>
      <c r="F7" s="4">
        <v>21246</v>
      </c>
      <c r="G7" s="4">
        <v>436</v>
      </c>
      <c r="H7" s="4">
        <v>13203</v>
      </c>
      <c r="I7" s="4">
        <v>534</v>
      </c>
      <c r="J7" s="4">
        <v>3833</v>
      </c>
      <c r="K7" s="4"/>
      <c r="L7" s="4">
        <v>1368</v>
      </c>
      <c r="M7" s="4">
        <v>9</v>
      </c>
      <c r="N7" s="4">
        <v>179</v>
      </c>
      <c r="O7" s="4">
        <v>7</v>
      </c>
      <c r="P7" s="4">
        <v>533</v>
      </c>
      <c r="Q7" s="4"/>
      <c r="R7" s="4">
        <v>164</v>
      </c>
      <c r="S7" s="4">
        <v>2</v>
      </c>
      <c r="T7" s="4">
        <v>21472</v>
      </c>
      <c r="U7" s="4">
        <v>841</v>
      </c>
      <c r="V7" s="4">
        <v>4878</v>
      </c>
      <c r="W7" s="4">
        <v>387</v>
      </c>
      <c r="X7" s="4">
        <v>119</v>
      </c>
      <c r="Y7" s="4">
        <v>20</v>
      </c>
      <c r="Z7" s="4">
        <v>109</v>
      </c>
      <c r="AA7" s="4">
        <v>52</v>
      </c>
      <c r="AB7" s="4">
        <f t="shared" si="0"/>
        <v>117861</v>
      </c>
      <c r="AC7" s="4">
        <f>(B7*B2)+(C7*C2)+(D7*D2)+(E7*E2)+(F7*F2)+(G7*G2)+(H7*H2)+(I7*I2)+(J7*J2)+(K7*K2)+(L7*L2)+(M7*M2)+(N7*N2)+(O7*O2)+(P7*P2)+(Q7*Q2)+(R7*R2)+(S7*S2)+(T7*T2)+(U7*U2)+(V7*V2)+(W7*W2)+(X7*X2)+(Y7*Y2)+(Z7*Z2)+(AA7*AA2)</f>
        <v>2627468</v>
      </c>
    </row>
    <row r="8" spans="1:29" x14ac:dyDescent="0.3">
      <c r="A8" s="4" t="s">
        <v>95</v>
      </c>
      <c r="B8" s="4">
        <v>29445</v>
      </c>
      <c r="C8" s="4">
        <v>2503</v>
      </c>
      <c r="D8" s="4">
        <v>2136</v>
      </c>
      <c r="E8" s="4"/>
      <c r="F8" s="4">
        <v>13664</v>
      </c>
      <c r="G8" s="4">
        <v>570</v>
      </c>
      <c r="H8" s="4">
        <v>4764</v>
      </c>
      <c r="I8" s="4">
        <v>371</v>
      </c>
      <c r="J8" s="4">
        <v>1915</v>
      </c>
      <c r="K8" s="4"/>
      <c r="L8" s="4">
        <v>366</v>
      </c>
      <c r="M8" s="4">
        <v>2</v>
      </c>
      <c r="N8" s="4">
        <v>512</v>
      </c>
      <c r="O8" s="4">
        <v>30</v>
      </c>
      <c r="P8" s="4">
        <v>444</v>
      </c>
      <c r="Q8" s="4"/>
      <c r="R8" s="4">
        <v>586</v>
      </c>
      <c r="S8" s="4">
        <v>19</v>
      </c>
      <c r="T8" s="4">
        <v>12598</v>
      </c>
      <c r="U8" s="4">
        <v>384</v>
      </c>
      <c r="V8" s="4">
        <v>2680</v>
      </c>
      <c r="W8" s="4">
        <v>161</v>
      </c>
      <c r="X8" s="4">
        <v>181</v>
      </c>
      <c r="Y8" s="4">
        <v>16</v>
      </c>
      <c r="Z8" s="4">
        <v>59</v>
      </c>
      <c r="AA8" s="4">
        <v>27</v>
      </c>
      <c r="AB8" s="4">
        <f t="shared" si="0"/>
        <v>73433</v>
      </c>
      <c r="AC8" s="4">
        <f>(B8*B2)+(C8*C2)+(D8*D2)+(E8*E2)+(F8*F2)+(G8*G2)+(H8*H2)+(I8*I2)+(J8*J2)+(K8*K2)+(L8*L2)+(M8*M2)+(N8*N2)+(O8*O2)+(P8*P2)+(Q8*Q2)+(R8*R2)+(S8*S2)+(T8*T2)+(U8*U2)+(V8*V2)+(W8*W2)+(X8*X2)+(Y8*Y2)+(Z8*Z2)+(AA8*AA2)</f>
        <v>1647584</v>
      </c>
    </row>
    <row r="9" spans="1:29" x14ac:dyDescent="0.3">
      <c r="A9" s="4" t="s">
        <v>96</v>
      </c>
      <c r="B9" s="4">
        <v>25655</v>
      </c>
      <c r="C9" s="4">
        <v>1271</v>
      </c>
      <c r="D9" s="4">
        <v>1630</v>
      </c>
      <c r="E9" s="4"/>
      <c r="F9" s="4">
        <v>9925</v>
      </c>
      <c r="G9" s="4">
        <v>228</v>
      </c>
      <c r="H9" s="4">
        <v>7749</v>
      </c>
      <c r="I9" s="4">
        <v>371</v>
      </c>
      <c r="J9" s="4">
        <v>1615</v>
      </c>
      <c r="K9" s="4"/>
      <c r="L9" s="4">
        <v>722</v>
      </c>
      <c r="M9" s="4">
        <v>6</v>
      </c>
      <c r="N9" s="4">
        <v>374</v>
      </c>
      <c r="O9" s="4">
        <v>15</v>
      </c>
      <c r="P9" s="4">
        <v>373</v>
      </c>
      <c r="Q9" s="4"/>
      <c r="R9" s="4">
        <v>169</v>
      </c>
      <c r="S9" s="4"/>
      <c r="T9" s="4">
        <v>17305</v>
      </c>
      <c r="U9" s="4">
        <v>560</v>
      </c>
      <c r="V9" s="4">
        <v>2872</v>
      </c>
      <c r="W9" s="4">
        <v>206</v>
      </c>
      <c r="X9" s="4">
        <v>223</v>
      </c>
      <c r="Y9" s="4">
        <v>24</v>
      </c>
      <c r="Z9" s="4">
        <v>156</v>
      </c>
      <c r="AA9" s="4">
        <v>33</v>
      </c>
      <c r="AB9" s="4">
        <f t="shared" si="0"/>
        <v>71482</v>
      </c>
      <c r="AC9" s="4">
        <f>(B9*B2)+(C9*C2)+(D9*D2)+(E9*E2)+(F9*F2)+(G9*G2)+(H9*H2)+(I9*I2)+(J9*J2)+(K9*K2)+(L9*L2)+(M9*M2)+(N9*N2)+(O9*O2)+(P9*P2)+(Q9*Q2)+(R9*R2)+(S9*S2)+(T9*T2)+(U9*U2)+(V9*V2)+(W9*W2)+(X9*X2)+(Y9*Y2)+(Z9*Z2)+(AA9*AA2)</f>
        <v>1572602</v>
      </c>
    </row>
    <row r="10" spans="1:29" x14ac:dyDescent="0.3">
      <c r="A10" s="4" t="s">
        <v>97</v>
      </c>
      <c r="B10" s="4">
        <v>26997</v>
      </c>
      <c r="C10" s="4">
        <v>1630</v>
      </c>
      <c r="D10" s="4">
        <v>2435</v>
      </c>
      <c r="E10" s="4"/>
      <c r="F10" s="4">
        <v>12513</v>
      </c>
      <c r="G10" s="4">
        <v>257</v>
      </c>
      <c r="H10" s="4">
        <v>10226</v>
      </c>
      <c r="I10" s="4">
        <v>546</v>
      </c>
      <c r="J10" s="4">
        <v>2522</v>
      </c>
      <c r="K10" s="4"/>
      <c r="L10" s="4">
        <v>1061</v>
      </c>
      <c r="M10" s="4">
        <v>3</v>
      </c>
      <c r="N10" s="4">
        <v>328</v>
      </c>
      <c r="O10" s="4">
        <v>15</v>
      </c>
      <c r="P10" s="4">
        <v>479</v>
      </c>
      <c r="Q10" s="4"/>
      <c r="R10" s="4">
        <v>186</v>
      </c>
      <c r="S10" s="4">
        <v>2</v>
      </c>
      <c r="T10" s="4">
        <v>19652</v>
      </c>
      <c r="U10" s="4">
        <v>840</v>
      </c>
      <c r="V10" s="4">
        <v>4107</v>
      </c>
      <c r="W10" s="4">
        <v>252</v>
      </c>
      <c r="X10" s="4">
        <v>224</v>
      </c>
      <c r="Y10" s="4">
        <v>25</v>
      </c>
      <c r="Z10" s="4">
        <v>98</v>
      </c>
      <c r="AA10" s="4">
        <v>17</v>
      </c>
      <c r="AB10" s="4">
        <f t="shared" si="0"/>
        <v>84415</v>
      </c>
      <c r="AC10" s="4">
        <f>(B10*B2)+(C10*C2)+(D10*D2)+(E10*E2)+(F10*F2)+(G10*G2)+(H10*H2)+(I10*I2)+(J10*J2)+(K10*K2)+(L10*L2)+(M10*M2)+(N10*N2)+(O10*O2)+(P10*P2)+(Q10*Q2)+(R10*R2)+(S10*S2)+(T10*T2)+(U10*U2)+(V10*V2)+(W10*W2)+(X10*X2)+(Y10*Y2)+(Z10*Z2)+(AA10*AA2)</f>
        <v>1825591</v>
      </c>
    </row>
    <row r="11" spans="1:29" x14ac:dyDescent="0.3">
      <c r="A11" s="4" t="s">
        <v>98</v>
      </c>
      <c r="B11" s="4">
        <v>19491</v>
      </c>
      <c r="C11" s="4">
        <v>1370</v>
      </c>
      <c r="D11" s="4">
        <v>1365</v>
      </c>
      <c r="E11" s="4"/>
      <c r="F11" s="4">
        <v>9892</v>
      </c>
      <c r="G11" s="4">
        <v>226</v>
      </c>
      <c r="H11" s="4">
        <v>3618</v>
      </c>
      <c r="I11" s="4">
        <v>227</v>
      </c>
      <c r="J11" s="4">
        <v>1248</v>
      </c>
      <c r="K11" s="4"/>
      <c r="L11" s="4">
        <v>410</v>
      </c>
      <c r="M11" s="4">
        <v>2</v>
      </c>
      <c r="N11" s="4">
        <v>94</v>
      </c>
      <c r="O11" s="4">
        <v>4</v>
      </c>
      <c r="P11" s="4">
        <v>208</v>
      </c>
      <c r="Q11" s="4"/>
      <c r="R11" s="4">
        <v>97</v>
      </c>
      <c r="S11" s="4"/>
      <c r="T11" s="4">
        <v>8607</v>
      </c>
      <c r="U11" s="4">
        <v>267</v>
      </c>
      <c r="V11" s="4">
        <v>1696</v>
      </c>
      <c r="W11" s="4">
        <v>109</v>
      </c>
      <c r="X11" s="4">
        <v>64</v>
      </c>
      <c r="Y11" s="4">
        <v>14</v>
      </c>
      <c r="Z11" s="4">
        <v>48</v>
      </c>
      <c r="AA11" s="4">
        <v>28</v>
      </c>
      <c r="AB11" s="4">
        <f t="shared" si="0"/>
        <v>49085</v>
      </c>
      <c r="AC11" s="4">
        <f>(B11*B2)+(C11*C2)+(D11*D2)+(E11*E2)+(F11*F2)+(G11*G2)+(H11*H2)+(I11*I2)+(J11*J2)+(K11*K2)+(L11*L2)+(M11*M2)+(N11*N2)+(O11*O2)+(P11*P2)+(Q11*Q2)+(R11*R2)+(S11*S2)+(T11*T2)+(U11*U2)+(V11*V2)+(W11*W2)+(X11*X2)+(Y11*Y2)+(Z11*Z2)+(AA11*AA2)</f>
        <v>1087524</v>
      </c>
    </row>
    <row r="12" spans="1:29" x14ac:dyDescent="0.3">
      <c r="A12" s="4" t="s">
        <v>99</v>
      </c>
      <c r="B12" s="4">
        <v>11008</v>
      </c>
      <c r="C12" s="4">
        <v>995</v>
      </c>
      <c r="D12" s="4">
        <v>1055</v>
      </c>
      <c r="E12" s="4"/>
      <c r="F12" s="4">
        <v>4479</v>
      </c>
      <c r="G12" s="4">
        <v>249</v>
      </c>
      <c r="H12" s="4">
        <v>1228</v>
      </c>
      <c r="I12" s="4">
        <v>98</v>
      </c>
      <c r="J12" s="4">
        <v>653</v>
      </c>
      <c r="K12" s="4"/>
      <c r="L12" s="4">
        <v>110</v>
      </c>
      <c r="M12" s="4">
        <v>3</v>
      </c>
      <c r="N12" s="4">
        <v>1341</v>
      </c>
      <c r="O12" s="4">
        <v>81</v>
      </c>
      <c r="P12" s="4">
        <v>451</v>
      </c>
      <c r="Q12" s="4"/>
      <c r="R12" s="4">
        <v>903</v>
      </c>
      <c r="S12" s="4">
        <v>48</v>
      </c>
      <c r="T12" s="4">
        <v>9545</v>
      </c>
      <c r="U12" s="4">
        <v>461</v>
      </c>
      <c r="V12" s="4">
        <v>1020</v>
      </c>
      <c r="W12" s="4">
        <v>61</v>
      </c>
      <c r="X12" s="4">
        <v>396</v>
      </c>
      <c r="Y12" s="4">
        <v>49</v>
      </c>
      <c r="Z12" s="4">
        <v>85</v>
      </c>
      <c r="AA12" s="4">
        <v>18</v>
      </c>
      <c r="AB12" s="4">
        <f t="shared" si="0"/>
        <v>34337</v>
      </c>
      <c r="AC12" s="4">
        <f>(B12*B2)+(C12*C2)+(D12*D2)+(E12*E2)+(F12*F2)+(G12*G2)+(H12*H2)+(I12*I2)+(J12*J2)+(K12*K2)+(L12*L2)+(M12*M2)+(N12*N2)+(O12*O2)+(P12*P2)+(Q12*Q2)+(R12*R2)+(S12*S2)+(T12*T2)+(U12*U2)+(V12*V2)+(W12*W2)+(X12*X2)+(Y12*Y2)+(Z12*Z2)+(AA12*AA2)</f>
        <v>753109</v>
      </c>
    </row>
    <row r="13" spans="1:29" x14ac:dyDescent="0.3">
      <c r="A13" s="4" t="s">
        <v>100</v>
      </c>
      <c r="B13" s="4">
        <v>15368</v>
      </c>
      <c r="C13" s="4">
        <v>883</v>
      </c>
      <c r="D13" s="4">
        <v>1424</v>
      </c>
      <c r="E13" s="4"/>
      <c r="F13" s="4">
        <v>8293</v>
      </c>
      <c r="G13" s="4">
        <v>185</v>
      </c>
      <c r="H13" s="4">
        <v>4772</v>
      </c>
      <c r="I13" s="4">
        <v>264</v>
      </c>
      <c r="J13" s="4">
        <v>1272</v>
      </c>
      <c r="K13" s="4"/>
      <c r="L13" s="4">
        <v>566</v>
      </c>
      <c r="M13" s="4">
        <v>2</v>
      </c>
      <c r="N13" s="4">
        <v>316</v>
      </c>
      <c r="O13" s="4">
        <v>14</v>
      </c>
      <c r="P13" s="4">
        <v>336</v>
      </c>
      <c r="Q13" s="4"/>
      <c r="R13" s="4">
        <v>293</v>
      </c>
      <c r="S13" s="4">
        <v>3</v>
      </c>
      <c r="T13" s="4">
        <v>9541</v>
      </c>
      <c r="U13" s="4">
        <v>547</v>
      </c>
      <c r="V13" s="4">
        <v>2071</v>
      </c>
      <c r="W13" s="4">
        <v>197</v>
      </c>
      <c r="X13" s="4">
        <v>159</v>
      </c>
      <c r="Y13" s="4">
        <v>28</v>
      </c>
      <c r="Z13" s="4">
        <v>73</v>
      </c>
      <c r="AA13" s="4">
        <v>37</v>
      </c>
      <c r="AB13" s="4">
        <f t="shared" si="0"/>
        <v>46644</v>
      </c>
      <c r="AC13" s="4">
        <f>(B13*B2)+(C13*C2)+(D13*D2)+(E13*E2)+(F13*F2)+(G13*G2)+(H13*H2)+(I13*I2)+(J13*J2)+(K13*K2)+(L13*L2)+(M13*M2)+(N13*N2)+(O13*O2)+(P13*P2)+(Q13*Q2)+(R13*R2)+(S13*S2)+(T13*T2)+(U13*U2)+(V13*V2)+(W13*W2)+(X13*X2)+(Y13*Y2)+(Z13*Z2)+(AA13*AA2)</f>
        <v>1023570</v>
      </c>
    </row>
    <row r="14" spans="1:29" x14ac:dyDescent="0.3">
      <c r="A14" s="4" t="s">
        <v>14</v>
      </c>
      <c r="B14" s="4">
        <v>1937</v>
      </c>
      <c r="C14" s="4">
        <v>164</v>
      </c>
      <c r="D14" s="4">
        <v>305</v>
      </c>
      <c r="E14" s="4"/>
      <c r="F14" s="4">
        <v>952</v>
      </c>
      <c r="G14" s="4">
        <v>27</v>
      </c>
      <c r="H14" s="4">
        <v>358</v>
      </c>
      <c r="I14" s="4">
        <v>21</v>
      </c>
      <c r="J14" s="4">
        <v>242</v>
      </c>
      <c r="K14" s="4"/>
      <c r="L14" s="4">
        <v>37</v>
      </c>
      <c r="M14" s="4"/>
      <c r="N14" s="4">
        <v>102</v>
      </c>
      <c r="O14" s="4">
        <v>11</v>
      </c>
      <c r="P14" s="4">
        <v>145</v>
      </c>
      <c r="Q14" s="4"/>
      <c r="R14" s="4">
        <v>80</v>
      </c>
      <c r="S14" s="4">
        <v>1</v>
      </c>
      <c r="T14" s="4">
        <v>1872</v>
      </c>
      <c r="U14" s="4">
        <v>229</v>
      </c>
      <c r="V14" s="4">
        <v>2315</v>
      </c>
      <c r="W14" s="4">
        <v>375</v>
      </c>
      <c r="X14" s="4">
        <v>188</v>
      </c>
      <c r="Y14" s="4">
        <v>26</v>
      </c>
      <c r="Z14" s="4">
        <v>167</v>
      </c>
      <c r="AA14" s="4">
        <v>40</v>
      </c>
      <c r="AB14" s="4">
        <f t="shared" si="0"/>
        <v>9594</v>
      </c>
      <c r="AC14" s="4">
        <f>(B14*B2)+(C14*C2)+(D14*D2)+(E14*E2)+(F14*F2)+(G14*G2)+(H14*H2)+(I14*I2)+(J14*J2)+(K14*K2)+(L14*L2)+(M14*M2)+(N14*N2)+(O14*O2)+(P14*P2)+(Q14*Q2)+(R14*R2)+(S14*S2)+(T14*T2)+(U14*U2)+(V14*V2)+(W14*W2)+(X14*X2)+(Y14*Y2)+(Z14*Z2)+(AA14*AA2)</f>
        <v>165195</v>
      </c>
    </row>
    <row r="15" spans="1:29" x14ac:dyDescent="0.3">
      <c r="A15" s="4" t="s">
        <v>13</v>
      </c>
      <c r="B15" s="4">
        <v>18197</v>
      </c>
      <c r="C15" s="4">
        <v>1088</v>
      </c>
      <c r="D15" s="4">
        <v>1323</v>
      </c>
      <c r="E15" s="4"/>
      <c r="F15" s="4">
        <v>9016</v>
      </c>
      <c r="G15" s="4">
        <v>193</v>
      </c>
      <c r="H15" s="4">
        <v>4710</v>
      </c>
      <c r="I15" s="4">
        <v>260</v>
      </c>
      <c r="J15" s="4">
        <v>1284</v>
      </c>
      <c r="K15" s="4"/>
      <c r="L15" s="4">
        <v>450</v>
      </c>
      <c r="M15" s="4">
        <v>6</v>
      </c>
      <c r="N15" s="4">
        <v>438</v>
      </c>
      <c r="O15" s="4">
        <v>15</v>
      </c>
      <c r="P15" s="4">
        <v>322</v>
      </c>
      <c r="Q15" s="4"/>
      <c r="R15" s="4">
        <v>439</v>
      </c>
      <c r="S15" s="4">
        <v>6</v>
      </c>
      <c r="T15" s="4">
        <v>9429</v>
      </c>
      <c r="U15" s="4">
        <v>480</v>
      </c>
      <c r="V15" s="4">
        <v>1786</v>
      </c>
      <c r="W15" s="4">
        <v>115</v>
      </c>
      <c r="X15" s="4">
        <v>180</v>
      </c>
      <c r="Y15" s="4">
        <v>42</v>
      </c>
      <c r="Z15" s="4">
        <v>66</v>
      </c>
      <c r="AA15" s="4">
        <v>18</v>
      </c>
      <c r="AB15" s="4">
        <f t="shared" si="0"/>
        <v>49863</v>
      </c>
      <c r="AC15" s="4">
        <f>(B15*B2)+(C15*C2)+(D15*D2)+(E15*E2)+(F15*F2)+(G15*G2)+(H15*H2)+(I15*I2)+(J15*J2)+(K15*K2)+(L15*L2)+(M15*M2)+(N15*N2)+(O15*O2)+(P15*P2)+(Q15*Q2)+(R15*R2)+(S15*S2)+(T15*T2)+(U15*U2)+(V15*V2)+(W15*W2)+(X15*X2)+(Y15*Y2)+(Z15*Z2)+(AA15*AA2)</f>
        <v>1133234</v>
      </c>
    </row>
    <row r="16" spans="1:29" x14ac:dyDescent="0.3">
      <c r="A16" s="4" t="s">
        <v>3</v>
      </c>
      <c r="B16" s="4">
        <v>49678</v>
      </c>
      <c r="C16" s="4">
        <v>3623</v>
      </c>
      <c r="D16" s="4">
        <v>3680</v>
      </c>
      <c r="E16" s="4"/>
      <c r="F16" s="4">
        <v>26643</v>
      </c>
      <c r="G16" s="4">
        <v>790</v>
      </c>
      <c r="H16" s="4">
        <v>8018</v>
      </c>
      <c r="I16" s="4">
        <v>461</v>
      </c>
      <c r="J16" s="4">
        <v>3181</v>
      </c>
      <c r="K16" s="4"/>
      <c r="L16" s="4">
        <v>760</v>
      </c>
      <c r="M16" s="4">
        <v>5</v>
      </c>
      <c r="N16" s="4">
        <v>749</v>
      </c>
      <c r="O16" s="4">
        <v>38</v>
      </c>
      <c r="P16" s="4">
        <v>708</v>
      </c>
      <c r="Q16" s="4"/>
      <c r="R16" s="4">
        <v>856</v>
      </c>
      <c r="S16" s="4">
        <v>19</v>
      </c>
      <c r="T16" s="4">
        <v>23170</v>
      </c>
      <c r="U16" s="4">
        <v>929</v>
      </c>
      <c r="V16" s="4">
        <v>3870</v>
      </c>
      <c r="W16" s="4">
        <v>251</v>
      </c>
      <c r="X16" s="4">
        <v>271</v>
      </c>
      <c r="Y16" s="4">
        <v>49</v>
      </c>
      <c r="Z16" s="4">
        <v>113</v>
      </c>
      <c r="AA16" s="4">
        <v>27</v>
      </c>
      <c r="AB16" s="4">
        <f t="shared" si="0"/>
        <v>127889</v>
      </c>
      <c r="AC16" s="4">
        <f>(B16*B2)+(C16*C2)+(D16*D2)+(E16*E2)+(F16*F2)+(G16*G2)+(H16*H2)+(I16*I2)+(J16*J2)+(K16*K2)+(L16*L2)+(M16*M2)+(N16*N2)+(O16*O2)+(P16*P2)+(Q16*Q2)+(R16*R2)+(S16*S2)+(T16*T2)+(U16*U2)+(V16*V2)+(W16*W2)+(X16*X2)+(Y16*Y2)+(Z16*Z2)+(AA16*AA2)</f>
        <v>2821436</v>
      </c>
    </row>
    <row r="17" spans="1:29" x14ac:dyDescent="0.3">
      <c r="A17" s="4" t="s">
        <v>101</v>
      </c>
      <c r="B17" s="4">
        <v>23316</v>
      </c>
      <c r="C17" s="4">
        <v>966</v>
      </c>
      <c r="D17" s="4">
        <v>1892</v>
      </c>
      <c r="E17" s="4"/>
      <c r="F17" s="4">
        <v>9444</v>
      </c>
      <c r="G17" s="4">
        <v>178</v>
      </c>
      <c r="H17" s="4">
        <v>4974</v>
      </c>
      <c r="I17" s="4">
        <v>190</v>
      </c>
      <c r="J17" s="4">
        <v>1661</v>
      </c>
      <c r="K17" s="4"/>
      <c r="L17" s="4">
        <v>430</v>
      </c>
      <c r="M17" s="4">
        <v>2</v>
      </c>
      <c r="N17" s="4">
        <v>360</v>
      </c>
      <c r="O17" s="4">
        <v>8</v>
      </c>
      <c r="P17" s="4">
        <v>321</v>
      </c>
      <c r="Q17" s="4"/>
      <c r="R17" s="4">
        <v>288</v>
      </c>
      <c r="S17" s="4">
        <v>2</v>
      </c>
      <c r="T17" s="4">
        <v>10440</v>
      </c>
      <c r="U17" s="4">
        <v>586</v>
      </c>
      <c r="V17" s="4">
        <v>1979</v>
      </c>
      <c r="W17" s="4">
        <v>124</v>
      </c>
      <c r="X17" s="4">
        <v>183</v>
      </c>
      <c r="Y17" s="4">
        <v>49</v>
      </c>
      <c r="Z17" s="4">
        <v>95</v>
      </c>
      <c r="AA17" s="4">
        <v>46</v>
      </c>
      <c r="AB17" s="4">
        <f t="shared" si="0"/>
        <v>57534</v>
      </c>
      <c r="AC17" s="4">
        <f>(B17*B2)+(C17*C2)+(D17*D2)+(E17*E2)+(F17*F2)+(G17*G2)+(H17*H2)+(I17*I2)+(J17*J2)+(K17*K2)+(L17*L2)+(M17*M2)+(N17*N2)+(O17*O2)+(P17*P2)+(Q17*Q2)+(R17*R2)+(S17*S2)+(T17*T2)+(U17*U2)+(V17*V2)+(W17*W2)+(X17*X2)+(Y17*Y2)+(Z17*Z2)+(AA17*AA2)</f>
        <v>1297325</v>
      </c>
    </row>
    <row r="18" spans="1:29" x14ac:dyDescent="0.3">
      <c r="A18" s="4" t="s">
        <v>5</v>
      </c>
      <c r="B18" s="4">
        <v>36696</v>
      </c>
      <c r="C18" s="4">
        <v>3046</v>
      </c>
      <c r="D18" s="4">
        <v>2601</v>
      </c>
      <c r="E18" s="4"/>
      <c r="F18" s="4">
        <v>18440</v>
      </c>
      <c r="G18" s="4">
        <v>738</v>
      </c>
      <c r="H18" s="4">
        <v>5341</v>
      </c>
      <c r="I18" s="4">
        <v>329</v>
      </c>
      <c r="J18" s="4">
        <v>2321</v>
      </c>
      <c r="K18" s="4"/>
      <c r="L18" s="4">
        <v>414</v>
      </c>
      <c r="M18" s="4">
        <v>5</v>
      </c>
      <c r="N18" s="4">
        <v>597</v>
      </c>
      <c r="O18" s="4">
        <v>23</v>
      </c>
      <c r="P18" s="4">
        <v>528</v>
      </c>
      <c r="Q18" s="4"/>
      <c r="R18" s="4">
        <v>493</v>
      </c>
      <c r="S18" s="4">
        <v>13</v>
      </c>
      <c r="T18" s="4">
        <v>15677</v>
      </c>
      <c r="U18" s="4">
        <v>469</v>
      </c>
      <c r="V18" s="4">
        <v>3199</v>
      </c>
      <c r="W18" s="4">
        <v>234</v>
      </c>
      <c r="X18" s="4">
        <v>271</v>
      </c>
      <c r="Y18" s="4">
        <v>53</v>
      </c>
      <c r="Z18" s="4">
        <v>77</v>
      </c>
      <c r="AA18" s="4">
        <v>31</v>
      </c>
      <c r="AB18" s="4">
        <f t="shared" si="0"/>
        <v>91596</v>
      </c>
      <c r="AC18" s="4">
        <f>(B18*B2)+(C18*C2)+(D18*D2)+(E18*E2)+(F18*F2)+(G18*G2)+(H18*H2)+(I18*I2)+(J18*J2)+(K18*K2)+(L18*L2)+(M18*M2)+(N18*N2)+(O18*O2)+(P18*P2)+(Q18*Q2)+(R18*R2)+(S18*S2)+(T18*T2)+(U18*U2)+(V18*V2)+(W18*W2)+(X18*X2)+(Y18*Y2)+(Z18*Z2)+(AA18*AA2)</f>
        <v>2030541</v>
      </c>
    </row>
    <row r="19" spans="1:29"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row>
    <row r="20" spans="1:29" x14ac:dyDescent="0.3">
      <c r="A20" s="13" t="s">
        <v>37</v>
      </c>
      <c r="B20" s="4">
        <f t="shared" ref="B20:AA20" si="1">SUM(B4:B18)</f>
        <v>347187</v>
      </c>
      <c r="C20" s="4">
        <f t="shared" si="1"/>
        <v>23646</v>
      </c>
      <c r="D20" s="4">
        <f t="shared" si="1"/>
        <v>27375</v>
      </c>
      <c r="E20" s="4">
        <f t="shared" si="1"/>
        <v>0</v>
      </c>
      <c r="F20" s="4">
        <f t="shared" si="1"/>
        <v>168031</v>
      </c>
      <c r="G20" s="4">
        <f t="shared" si="1"/>
        <v>4991</v>
      </c>
      <c r="H20" s="4">
        <f t="shared" si="1"/>
        <v>78054</v>
      </c>
      <c r="I20" s="4">
        <f t="shared" si="1"/>
        <v>4286</v>
      </c>
      <c r="J20" s="4">
        <f t="shared" si="1"/>
        <v>24870</v>
      </c>
      <c r="K20" s="4">
        <f t="shared" si="1"/>
        <v>0</v>
      </c>
      <c r="L20" s="4">
        <f t="shared" si="1"/>
        <v>7610</v>
      </c>
      <c r="M20" s="4">
        <f t="shared" si="1"/>
        <v>53</v>
      </c>
      <c r="N20" s="4">
        <f t="shared" si="1"/>
        <v>7381</v>
      </c>
      <c r="O20" s="4">
        <f t="shared" si="1"/>
        <v>349</v>
      </c>
      <c r="P20" s="4">
        <f t="shared" si="1"/>
        <v>5740</v>
      </c>
      <c r="Q20" s="4">
        <f t="shared" si="1"/>
        <v>0</v>
      </c>
      <c r="R20" s="4">
        <f t="shared" si="1"/>
        <v>6323</v>
      </c>
      <c r="S20" s="4">
        <f t="shared" si="1"/>
        <v>161</v>
      </c>
      <c r="T20" s="4">
        <f t="shared" si="1"/>
        <v>179721</v>
      </c>
      <c r="U20" s="4">
        <f t="shared" si="1"/>
        <v>7347</v>
      </c>
      <c r="V20" s="4">
        <f t="shared" si="1"/>
        <v>36465</v>
      </c>
      <c r="W20" s="4">
        <f t="shared" si="1"/>
        <v>2771</v>
      </c>
      <c r="X20" s="4">
        <f t="shared" si="1"/>
        <v>2908</v>
      </c>
      <c r="Y20" s="4">
        <f t="shared" si="1"/>
        <v>454</v>
      </c>
      <c r="Z20" s="4">
        <f t="shared" si="1"/>
        <v>1293</v>
      </c>
      <c r="AA20" s="4">
        <f t="shared" si="1"/>
        <v>416</v>
      </c>
      <c r="AB20" s="4">
        <f t="shared" si="0"/>
        <v>937432</v>
      </c>
      <c r="AC20" s="4"/>
    </row>
    <row r="21" spans="1:29" x14ac:dyDescent="0.3">
      <c r="A21" s="13" t="s">
        <v>38</v>
      </c>
      <c r="B21" s="9">
        <f t="shared" ref="B21:AA21" si="2">B20*B2</f>
        <v>10415610</v>
      </c>
      <c r="C21" s="9">
        <f t="shared" si="2"/>
        <v>472920</v>
      </c>
      <c r="D21" s="9">
        <f t="shared" si="2"/>
        <v>0</v>
      </c>
      <c r="E21" s="9">
        <f t="shared" si="2"/>
        <v>0</v>
      </c>
      <c r="F21" s="9">
        <f t="shared" si="2"/>
        <v>3360620</v>
      </c>
      <c r="G21" s="9">
        <f t="shared" si="2"/>
        <v>99820</v>
      </c>
      <c r="H21" s="9">
        <f t="shared" si="2"/>
        <v>3512430</v>
      </c>
      <c r="I21" s="9">
        <f t="shared" si="2"/>
        <v>128580</v>
      </c>
      <c r="J21" s="9">
        <f t="shared" si="2"/>
        <v>0</v>
      </c>
      <c r="K21" s="9">
        <f t="shared" si="2"/>
        <v>0</v>
      </c>
      <c r="L21" s="9">
        <f t="shared" si="2"/>
        <v>228300</v>
      </c>
      <c r="M21" s="9">
        <f t="shared" si="2"/>
        <v>1590</v>
      </c>
      <c r="N21" s="9">
        <f t="shared" si="2"/>
        <v>605242</v>
      </c>
      <c r="O21" s="9">
        <f t="shared" si="2"/>
        <v>18846</v>
      </c>
      <c r="P21" s="9">
        <f t="shared" si="2"/>
        <v>0</v>
      </c>
      <c r="Q21" s="9">
        <f t="shared" si="2"/>
        <v>0</v>
      </c>
      <c r="R21" s="9">
        <f t="shared" si="2"/>
        <v>341442</v>
      </c>
      <c r="S21" s="9">
        <f t="shared" si="2"/>
        <v>8694</v>
      </c>
      <c r="T21" s="9">
        <f t="shared" si="2"/>
        <v>1078326</v>
      </c>
      <c r="U21" s="9">
        <f t="shared" si="2"/>
        <v>44082</v>
      </c>
      <c r="V21" s="9">
        <f t="shared" si="2"/>
        <v>437580</v>
      </c>
      <c r="W21" s="9">
        <f t="shared" si="2"/>
        <v>33252</v>
      </c>
      <c r="X21" s="9">
        <f t="shared" si="2"/>
        <v>34896</v>
      </c>
      <c r="Y21" s="9">
        <f t="shared" si="2"/>
        <v>5448</v>
      </c>
      <c r="Z21" s="9">
        <f t="shared" si="2"/>
        <v>34911</v>
      </c>
      <c r="AA21" s="9">
        <f t="shared" si="2"/>
        <v>11232</v>
      </c>
      <c r="AB21" s="9">
        <f>SUM(B21:AA21)</f>
        <v>20873821</v>
      </c>
      <c r="AC21" s="22">
        <f>SUM(AC4:AC20)</f>
        <v>20873821</v>
      </c>
    </row>
    <row r="24" spans="1:29" x14ac:dyDescent="0.3">
      <c r="A24" s="3" t="s">
        <v>15</v>
      </c>
      <c r="B24" s="4">
        <v>4484</v>
      </c>
      <c r="C24" s="4">
        <v>335</v>
      </c>
      <c r="D24" s="4">
        <v>410</v>
      </c>
      <c r="E24" s="4"/>
      <c r="F24" s="4">
        <v>2001</v>
      </c>
      <c r="G24" s="4">
        <v>84</v>
      </c>
      <c r="H24" s="4">
        <v>551</v>
      </c>
      <c r="I24" s="4">
        <v>49</v>
      </c>
      <c r="J24" s="4">
        <v>285</v>
      </c>
      <c r="K24" s="4"/>
      <c r="L24" s="4">
        <v>58</v>
      </c>
      <c r="M24" s="4"/>
      <c r="N24" s="4">
        <v>536</v>
      </c>
      <c r="O24" s="4">
        <v>30</v>
      </c>
      <c r="P24" s="4">
        <v>185</v>
      </c>
      <c r="Q24" s="4"/>
      <c r="R24" s="4">
        <v>437</v>
      </c>
      <c r="S24" s="4">
        <v>13</v>
      </c>
      <c r="T24" s="4">
        <v>2318</v>
      </c>
      <c r="U24" s="4">
        <v>102</v>
      </c>
      <c r="V24" s="4">
        <v>325</v>
      </c>
      <c r="W24" s="4">
        <v>33</v>
      </c>
      <c r="X24" s="4">
        <v>104</v>
      </c>
      <c r="Y24" s="4">
        <v>7</v>
      </c>
      <c r="Z24" s="4">
        <v>16</v>
      </c>
      <c r="AA24" s="4">
        <v>4</v>
      </c>
      <c r="AB24" s="4">
        <f t="shared" ref="AB24:AB26" si="3">SUM(B24:AA24)</f>
        <v>12367</v>
      </c>
      <c r="AC24" s="4">
        <f>(B24*B2)+(C24*C2)+(D24*D2)+(E24*E2)+(F24*F2)+(G24*G2)+(H24*H2)+(I24*I2)+(J24*J2)+(K24*K2)+(L24*L2)+(M24*M2)+(N24*N2)+(O24*O2)+(P24*P2)+(Q24*Q2)+(R24*R2)+(S24*S2)+(T24*T2)+(U24*U2)+(V24*V2)+(W24*W2)+(X24*X2)+(Y24*Y2)+(Z24*Z2)+(AA24*AA2)</f>
        <v>301485</v>
      </c>
    </row>
    <row r="25" spans="1:29" x14ac:dyDescent="0.3">
      <c r="A25" s="3" t="s">
        <v>16</v>
      </c>
      <c r="B25" s="4">
        <v>6662</v>
      </c>
      <c r="C25" s="4">
        <v>643</v>
      </c>
      <c r="D25" s="4">
        <v>557</v>
      </c>
      <c r="E25" s="4"/>
      <c r="F25" s="4">
        <v>2770</v>
      </c>
      <c r="G25" s="4">
        <v>127</v>
      </c>
      <c r="H25" s="4">
        <v>968</v>
      </c>
      <c r="I25" s="4">
        <v>90</v>
      </c>
      <c r="J25" s="4">
        <v>497</v>
      </c>
      <c r="K25" s="4"/>
      <c r="L25" s="4">
        <v>76</v>
      </c>
      <c r="M25" s="4">
        <v>1</v>
      </c>
      <c r="N25" s="4">
        <v>354</v>
      </c>
      <c r="O25" s="4">
        <v>28</v>
      </c>
      <c r="P25" s="4">
        <v>212</v>
      </c>
      <c r="Q25" s="4"/>
      <c r="R25" s="4">
        <v>315</v>
      </c>
      <c r="S25" s="4">
        <v>14</v>
      </c>
      <c r="T25" s="4">
        <v>3565</v>
      </c>
      <c r="U25" s="4">
        <v>166</v>
      </c>
      <c r="V25" s="4">
        <v>519</v>
      </c>
      <c r="W25" s="4">
        <v>19</v>
      </c>
      <c r="X25" s="4">
        <v>96</v>
      </c>
      <c r="Y25" s="4">
        <v>5</v>
      </c>
      <c r="Z25" s="4">
        <v>30</v>
      </c>
      <c r="AA25" s="4">
        <v>3</v>
      </c>
      <c r="AB25" s="4">
        <f t="shared" si="3"/>
        <v>17717</v>
      </c>
      <c r="AC25" s="4">
        <f>(B25*B2)+(C25*C2)+(D25*D2)+(E25*E2)+(F25*F2)+(G25*G2)+(H25*H2)+(I25*I2)+(J25*J2)+(K25*K2)+(L25*L2)+(M25*M2)+(N25*N2)+(O25*O2)+(P25*P2)+(Q25*Q2)+(R25*R2)+(S25*S2)+(T25*T2)+(U25*U2)+(V25*V2)+(W25*W2)+(X25*X2)+(Y25*Y2)+(Z25*Z2)+(AA25*AA2)</f>
        <v>398481</v>
      </c>
    </row>
    <row r="26" spans="1:29" x14ac:dyDescent="0.3">
      <c r="A26" s="3" t="s">
        <v>17</v>
      </c>
      <c r="B26" s="4">
        <v>3163</v>
      </c>
      <c r="C26" s="4">
        <v>357</v>
      </c>
      <c r="D26" s="4">
        <v>232</v>
      </c>
      <c r="E26" s="4"/>
      <c r="F26" s="4">
        <v>1558</v>
      </c>
      <c r="G26" s="4">
        <v>72</v>
      </c>
      <c r="H26" s="4">
        <v>555</v>
      </c>
      <c r="I26" s="4">
        <v>54</v>
      </c>
      <c r="J26" s="4">
        <v>194</v>
      </c>
      <c r="K26" s="4"/>
      <c r="L26" s="4">
        <v>70</v>
      </c>
      <c r="M26" s="4">
        <v>1</v>
      </c>
      <c r="N26" s="4">
        <v>800</v>
      </c>
      <c r="O26" s="4">
        <v>81</v>
      </c>
      <c r="P26" s="4">
        <v>241</v>
      </c>
      <c r="Q26" s="4"/>
      <c r="R26" s="4">
        <v>574</v>
      </c>
      <c r="S26" s="4">
        <v>42</v>
      </c>
      <c r="T26" s="4">
        <v>1909</v>
      </c>
      <c r="U26" s="4">
        <v>80</v>
      </c>
      <c r="V26" s="4">
        <v>309</v>
      </c>
      <c r="W26" s="4">
        <v>27</v>
      </c>
      <c r="X26" s="4">
        <v>89</v>
      </c>
      <c r="Y26" s="4">
        <v>20</v>
      </c>
      <c r="Z26" s="4">
        <v>40</v>
      </c>
      <c r="AA26" s="4">
        <v>7</v>
      </c>
      <c r="AB26" s="4">
        <f t="shared" si="3"/>
        <v>10475</v>
      </c>
      <c r="AC26" s="4">
        <f>(B26*B2)+(C26*C2)+(D26*D2)+(E26*E2)+(F26*F2)+(G26*G2)+(H26*H2)+(I26*I2)+(J26*J2)+(K26*K2)+(L26*L2)+(M26*M2)+(N26*N2)+(O26*O2)+(P26*P2)+(Q26*Q2)+(R26*R2)+(S26*S2)+(T26*T2)+(U26*U2)+(V26*V2)+(W26*W2)+(X26*X2)+(Y26*Y2)+(Z26*Z2)+(AA26*AA2)</f>
        <v>285136</v>
      </c>
    </row>
    <row r="28" spans="1:29" x14ac:dyDescent="0.3">
      <c r="A28" s="13" t="s">
        <v>39</v>
      </c>
      <c r="B28" s="4">
        <f>SUM(B24:B27)</f>
        <v>14309</v>
      </c>
      <c r="C28" s="4">
        <f t="shared" ref="C28:AB28" si="4">SUM(C24:C27)</f>
        <v>1335</v>
      </c>
      <c r="D28" s="4">
        <f t="shared" si="4"/>
        <v>1199</v>
      </c>
      <c r="E28" s="4">
        <f t="shared" si="4"/>
        <v>0</v>
      </c>
      <c r="F28" s="4">
        <f t="shared" si="4"/>
        <v>6329</v>
      </c>
      <c r="G28" s="4">
        <f t="shared" si="4"/>
        <v>283</v>
      </c>
      <c r="H28" s="4">
        <f t="shared" si="4"/>
        <v>2074</v>
      </c>
      <c r="I28" s="4">
        <f t="shared" si="4"/>
        <v>193</v>
      </c>
      <c r="J28" s="4">
        <f t="shared" si="4"/>
        <v>976</v>
      </c>
      <c r="K28" s="4">
        <f t="shared" si="4"/>
        <v>0</v>
      </c>
      <c r="L28" s="4">
        <f t="shared" si="4"/>
        <v>204</v>
      </c>
      <c r="M28" s="4">
        <f t="shared" si="4"/>
        <v>2</v>
      </c>
      <c r="N28" s="4">
        <f t="shared" si="4"/>
        <v>1690</v>
      </c>
      <c r="O28" s="4">
        <f t="shared" si="4"/>
        <v>139</v>
      </c>
      <c r="P28" s="4">
        <f t="shared" si="4"/>
        <v>638</v>
      </c>
      <c r="Q28" s="4">
        <f t="shared" si="4"/>
        <v>0</v>
      </c>
      <c r="R28" s="4">
        <f t="shared" si="4"/>
        <v>1326</v>
      </c>
      <c r="S28" s="4">
        <f t="shared" si="4"/>
        <v>69</v>
      </c>
      <c r="T28" s="4">
        <f t="shared" si="4"/>
        <v>7792</v>
      </c>
      <c r="U28" s="4">
        <f t="shared" si="4"/>
        <v>348</v>
      </c>
      <c r="V28" s="4">
        <f t="shared" si="4"/>
        <v>1153</v>
      </c>
      <c r="W28" s="4">
        <f t="shared" si="4"/>
        <v>79</v>
      </c>
      <c r="X28" s="4">
        <f t="shared" si="4"/>
        <v>289</v>
      </c>
      <c r="Y28" s="4">
        <f t="shared" si="4"/>
        <v>32</v>
      </c>
      <c r="Z28" s="4">
        <f t="shared" si="4"/>
        <v>86</v>
      </c>
      <c r="AA28" s="4">
        <f t="shared" si="4"/>
        <v>14</v>
      </c>
      <c r="AB28" s="4">
        <f t="shared" si="4"/>
        <v>40559</v>
      </c>
      <c r="AC28" s="4"/>
    </row>
    <row r="29" spans="1:29" x14ac:dyDescent="0.3">
      <c r="A29" s="13" t="s">
        <v>40</v>
      </c>
      <c r="B29" s="9">
        <f>B28*B2</f>
        <v>429270</v>
      </c>
      <c r="C29" s="9">
        <f t="shared" ref="C29:AA29" si="5">C28*C2</f>
        <v>26700</v>
      </c>
      <c r="D29" s="9">
        <f t="shared" si="5"/>
        <v>0</v>
      </c>
      <c r="E29" s="9">
        <f t="shared" si="5"/>
        <v>0</v>
      </c>
      <c r="F29" s="9">
        <f t="shared" si="5"/>
        <v>126580</v>
      </c>
      <c r="G29" s="9">
        <f t="shared" si="5"/>
        <v>5660</v>
      </c>
      <c r="H29" s="9">
        <f t="shared" si="5"/>
        <v>93330</v>
      </c>
      <c r="I29" s="9">
        <f t="shared" si="5"/>
        <v>5790</v>
      </c>
      <c r="J29" s="9">
        <f t="shared" si="5"/>
        <v>0</v>
      </c>
      <c r="K29" s="9">
        <f t="shared" si="5"/>
        <v>0</v>
      </c>
      <c r="L29" s="9">
        <f t="shared" si="5"/>
        <v>6120</v>
      </c>
      <c r="M29" s="9">
        <f t="shared" si="5"/>
        <v>60</v>
      </c>
      <c r="N29" s="9">
        <f t="shared" si="5"/>
        <v>138580</v>
      </c>
      <c r="O29" s="9">
        <f t="shared" si="5"/>
        <v>7506</v>
      </c>
      <c r="P29" s="9">
        <f t="shared" si="5"/>
        <v>0</v>
      </c>
      <c r="Q29" s="9">
        <f t="shared" si="5"/>
        <v>0</v>
      </c>
      <c r="R29" s="9">
        <f t="shared" si="5"/>
        <v>71604</v>
      </c>
      <c r="S29" s="9">
        <f t="shared" si="5"/>
        <v>3726</v>
      </c>
      <c r="T29" s="9">
        <f t="shared" si="5"/>
        <v>46752</v>
      </c>
      <c r="U29" s="9">
        <f t="shared" si="5"/>
        <v>2088</v>
      </c>
      <c r="V29" s="9">
        <f t="shared" si="5"/>
        <v>13836</v>
      </c>
      <c r="W29" s="9">
        <f t="shared" si="5"/>
        <v>948</v>
      </c>
      <c r="X29" s="9">
        <f t="shared" si="5"/>
        <v>3468</v>
      </c>
      <c r="Y29" s="9">
        <f t="shared" si="5"/>
        <v>384</v>
      </c>
      <c r="Z29" s="9">
        <f t="shared" si="5"/>
        <v>2322</v>
      </c>
      <c r="AA29" s="9">
        <f t="shared" si="5"/>
        <v>378</v>
      </c>
      <c r="AB29" s="9">
        <f>SUM(B29:AA29)</f>
        <v>985102</v>
      </c>
      <c r="AC29" s="22">
        <f>SUM(AC24:AC28)</f>
        <v>985102</v>
      </c>
    </row>
    <row r="31" spans="1:29" x14ac:dyDescent="0.3">
      <c r="A31" s="13" t="s">
        <v>41</v>
      </c>
      <c r="B31" s="4">
        <f>B20+B28</f>
        <v>361496</v>
      </c>
      <c r="C31" s="4">
        <f t="shared" ref="C31:AB32" si="6">C20+C28</f>
        <v>24981</v>
      </c>
      <c r="D31" s="4">
        <f t="shared" si="6"/>
        <v>28574</v>
      </c>
      <c r="E31" s="4">
        <f t="shared" si="6"/>
        <v>0</v>
      </c>
      <c r="F31" s="4">
        <f t="shared" si="6"/>
        <v>174360</v>
      </c>
      <c r="G31" s="4">
        <f t="shared" si="6"/>
        <v>5274</v>
      </c>
      <c r="H31" s="4">
        <f t="shared" si="6"/>
        <v>80128</v>
      </c>
      <c r="I31" s="4">
        <f t="shared" si="6"/>
        <v>4479</v>
      </c>
      <c r="J31" s="4">
        <f t="shared" si="6"/>
        <v>25846</v>
      </c>
      <c r="K31" s="4">
        <f t="shared" si="6"/>
        <v>0</v>
      </c>
      <c r="L31" s="4">
        <f t="shared" si="6"/>
        <v>7814</v>
      </c>
      <c r="M31" s="4">
        <f t="shared" si="6"/>
        <v>55</v>
      </c>
      <c r="N31" s="4">
        <f t="shared" si="6"/>
        <v>9071</v>
      </c>
      <c r="O31" s="4">
        <f t="shared" si="6"/>
        <v>488</v>
      </c>
      <c r="P31" s="4">
        <f t="shared" si="6"/>
        <v>6378</v>
      </c>
      <c r="Q31" s="4">
        <f t="shared" si="6"/>
        <v>0</v>
      </c>
      <c r="R31" s="4">
        <f t="shared" si="6"/>
        <v>7649</v>
      </c>
      <c r="S31" s="4">
        <f t="shared" si="6"/>
        <v>230</v>
      </c>
      <c r="T31" s="4">
        <f t="shared" si="6"/>
        <v>187513</v>
      </c>
      <c r="U31" s="4">
        <f t="shared" si="6"/>
        <v>7695</v>
      </c>
      <c r="V31" s="4">
        <f t="shared" si="6"/>
        <v>37618</v>
      </c>
      <c r="W31" s="4">
        <f t="shared" si="6"/>
        <v>2850</v>
      </c>
      <c r="X31" s="4">
        <f t="shared" si="6"/>
        <v>3197</v>
      </c>
      <c r="Y31" s="4">
        <f t="shared" si="6"/>
        <v>486</v>
      </c>
      <c r="Z31" s="4">
        <f t="shared" si="6"/>
        <v>1379</v>
      </c>
      <c r="AA31" s="4">
        <f t="shared" si="6"/>
        <v>430</v>
      </c>
      <c r="AB31" s="4">
        <f t="shared" si="6"/>
        <v>977991</v>
      </c>
      <c r="AC31" s="4"/>
    </row>
    <row r="32" spans="1:29" x14ac:dyDescent="0.3">
      <c r="A32" s="13" t="s">
        <v>42</v>
      </c>
      <c r="B32" s="9">
        <f>B21+B29</f>
        <v>10844880</v>
      </c>
      <c r="C32" s="9">
        <f t="shared" si="6"/>
        <v>499620</v>
      </c>
      <c r="D32" s="9">
        <f t="shared" si="6"/>
        <v>0</v>
      </c>
      <c r="E32" s="9">
        <f t="shared" si="6"/>
        <v>0</v>
      </c>
      <c r="F32" s="9">
        <f t="shared" si="6"/>
        <v>3487200</v>
      </c>
      <c r="G32" s="9">
        <f t="shared" si="6"/>
        <v>105480</v>
      </c>
      <c r="H32" s="9">
        <f t="shared" si="6"/>
        <v>3605760</v>
      </c>
      <c r="I32" s="9">
        <f t="shared" si="6"/>
        <v>134370</v>
      </c>
      <c r="J32" s="9">
        <f t="shared" si="6"/>
        <v>0</v>
      </c>
      <c r="K32" s="9">
        <f t="shared" si="6"/>
        <v>0</v>
      </c>
      <c r="L32" s="9">
        <f t="shared" si="6"/>
        <v>234420</v>
      </c>
      <c r="M32" s="9">
        <f t="shared" si="6"/>
        <v>1650</v>
      </c>
      <c r="N32" s="9">
        <f t="shared" si="6"/>
        <v>743822</v>
      </c>
      <c r="O32" s="9">
        <f t="shared" si="6"/>
        <v>26352</v>
      </c>
      <c r="P32" s="9">
        <f t="shared" si="6"/>
        <v>0</v>
      </c>
      <c r="Q32" s="9">
        <f t="shared" si="6"/>
        <v>0</v>
      </c>
      <c r="R32" s="9">
        <f t="shared" si="6"/>
        <v>413046</v>
      </c>
      <c r="S32" s="9">
        <f t="shared" si="6"/>
        <v>12420</v>
      </c>
      <c r="T32" s="9">
        <f t="shared" si="6"/>
        <v>1125078</v>
      </c>
      <c r="U32" s="9">
        <f t="shared" si="6"/>
        <v>46170</v>
      </c>
      <c r="V32" s="9">
        <f t="shared" si="6"/>
        <v>451416</v>
      </c>
      <c r="W32" s="9">
        <f t="shared" si="6"/>
        <v>34200</v>
      </c>
      <c r="X32" s="9">
        <f t="shared" si="6"/>
        <v>38364</v>
      </c>
      <c r="Y32" s="9">
        <f t="shared" si="6"/>
        <v>5832</v>
      </c>
      <c r="Z32" s="9">
        <f t="shared" si="6"/>
        <v>37233</v>
      </c>
      <c r="AA32" s="9">
        <f t="shared" si="6"/>
        <v>11610</v>
      </c>
      <c r="AB32" s="9">
        <f t="shared" si="6"/>
        <v>21858923</v>
      </c>
      <c r="AC32" s="22">
        <f>AC21+AC29</f>
        <v>21858923</v>
      </c>
    </row>
  </sheetData>
  <mergeCells count="5">
    <mergeCell ref="B1:G1"/>
    <mergeCell ref="H1:M1"/>
    <mergeCell ref="N1:S1"/>
    <mergeCell ref="T1:W1"/>
    <mergeCell ref="X1:AA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workbookViewId="0">
      <pane xSplit="1" ySplit="3" topLeftCell="P4" activePane="bottomRight" state="frozen"/>
      <selection pane="topRight" activeCell="B1" sqref="B1"/>
      <selection pane="bottomLeft" activeCell="A4" sqref="A4"/>
      <selection pane="bottomRight" activeCell="B24" sqref="B24:AA26"/>
    </sheetView>
  </sheetViews>
  <sheetFormatPr defaultRowHeight="15.05" x14ac:dyDescent="0.3"/>
  <cols>
    <col min="1" max="1" width="39.33203125" bestFit="1" customWidth="1"/>
    <col min="2" max="2" width="10.9140625" bestFit="1" customWidth="1"/>
    <col min="6" max="6" width="9.9140625" bestFit="1" customWidth="1"/>
    <col min="7" max="7" width="8.9140625" customWidth="1"/>
    <col min="8" max="8" width="9.9140625" bestFit="1" customWidth="1"/>
    <col min="20" max="20" width="9.9140625" bestFit="1" customWidth="1"/>
    <col min="22" max="22" width="9.9140625" bestFit="1" customWidth="1"/>
    <col min="28" max="28" width="10.9140625" bestFit="1" customWidth="1"/>
    <col min="29" max="29" width="11" bestFit="1" customWidth="1"/>
  </cols>
  <sheetData>
    <row r="1" spans="1:29" x14ac:dyDescent="0.3">
      <c r="A1" s="4"/>
      <c r="B1" s="27" t="s">
        <v>18</v>
      </c>
      <c r="C1" s="27"/>
      <c r="D1" s="27"/>
      <c r="E1" s="27"/>
      <c r="F1" s="27"/>
      <c r="G1" s="27"/>
      <c r="H1" s="28" t="s">
        <v>19</v>
      </c>
      <c r="I1" s="28"/>
      <c r="J1" s="28"/>
      <c r="K1" s="28"/>
      <c r="L1" s="28"/>
      <c r="M1" s="28"/>
      <c r="N1" s="29" t="s">
        <v>22</v>
      </c>
      <c r="O1" s="29"/>
      <c r="P1" s="29"/>
      <c r="Q1" s="29"/>
      <c r="R1" s="29"/>
      <c r="S1" s="29"/>
      <c r="T1" s="30" t="s">
        <v>21</v>
      </c>
      <c r="U1" s="30"/>
      <c r="V1" s="30"/>
      <c r="W1" s="30"/>
      <c r="X1" s="31" t="s">
        <v>20</v>
      </c>
      <c r="Y1" s="31"/>
      <c r="Z1" s="31"/>
      <c r="AA1" s="31"/>
      <c r="AB1" s="4"/>
      <c r="AC1" s="4"/>
    </row>
    <row r="2" spans="1:29" s="7" customFormat="1" x14ac:dyDescent="0.3">
      <c r="A2" s="6"/>
      <c r="B2" s="8">
        <v>30</v>
      </c>
      <c r="C2" s="8">
        <v>20</v>
      </c>
      <c r="D2" s="8">
        <v>0</v>
      </c>
      <c r="E2" s="8">
        <v>0</v>
      </c>
      <c r="F2" s="8">
        <v>20</v>
      </c>
      <c r="G2" s="8">
        <v>20</v>
      </c>
      <c r="H2" s="8">
        <v>45</v>
      </c>
      <c r="I2" s="8">
        <v>30</v>
      </c>
      <c r="J2" s="8">
        <v>0</v>
      </c>
      <c r="K2" s="8">
        <v>0</v>
      </c>
      <c r="L2" s="8">
        <v>30</v>
      </c>
      <c r="M2" s="8">
        <v>30</v>
      </c>
      <c r="N2" s="8">
        <v>82</v>
      </c>
      <c r="O2" s="8">
        <v>54</v>
      </c>
      <c r="P2" s="8">
        <v>0</v>
      </c>
      <c r="Q2" s="8">
        <v>0</v>
      </c>
      <c r="R2" s="8">
        <v>54</v>
      </c>
      <c r="S2" s="8">
        <v>54</v>
      </c>
      <c r="T2" s="8">
        <v>6</v>
      </c>
      <c r="U2" s="8">
        <v>6</v>
      </c>
      <c r="V2" s="8">
        <v>12</v>
      </c>
      <c r="W2" s="8">
        <v>12</v>
      </c>
      <c r="X2" s="8">
        <v>12</v>
      </c>
      <c r="Y2" s="8">
        <v>12</v>
      </c>
      <c r="Z2" s="8">
        <v>27</v>
      </c>
      <c r="AA2" s="8">
        <v>27</v>
      </c>
      <c r="AB2" s="6"/>
      <c r="AC2" s="6"/>
    </row>
    <row r="3" spans="1:29" ht="90.3" x14ac:dyDescent="0.3">
      <c r="A3" s="12" t="s">
        <v>90</v>
      </c>
      <c r="B3" s="5" t="s">
        <v>43</v>
      </c>
      <c r="C3" s="5" t="s">
        <v>44</v>
      </c>
      <c r="D3" s="5" t="s">
        <v>45</v>
      </c>
      <c r="E3" s="5" t="s">
        <v>46</v>
      </c>
      <c r="F3" s="5" t="s">
        <v>47</v>
      </c>
      <c r="G3" s="5" t="s">
        <v>48</v>
      </c>
      <c r="H3" s="5" t="s">
        <v>49</v>
      </c>
      <c r="I3" s="5" t="s">
        <v>50</v>
      </c>
      <c r="J3" s="5" t="s">
        <v>51</v>
      </c>
      <c r="K3" s="5" t="s">
        <v>52</v>
      </c>
      <c r="L3" s="5" t="s">
        <v>53</v>
      </c>
      <c r="M3" s="5" t="s">
        <v>54</v>
      </c>
      <c r="N3" s="5" t="s">
        <v>55</v>
      </c>
      <c r="O3" s="5" t="s">
        <v>56</v>
      </c>
      <c r="P3" s="5" t="s">
        <v>57</v>
      </c>
      <c r="Q3" s="5" t="s">
        <v>58</v>
      </c>
      <c r="R3" s="5" t="s">
        <v>59</v>
      </c>
      <c r="S3" s="5" t="s">
        <v>60</v>
      </c>
      <c r="T3" s="5" t="s">
        <v>61</v>
      </c>
      <c r="U3" s="5" t="s">
        <v>62</v>
      </c>
      <c r="V3" s="5" t="s">
        <v>63</v>
      </c>
      <c r="W3" s="5" t="s">
        <v>64</v>
      </c>
      <c r="X3" s="5" t="s">
        <v>65</v>
      </c>
      <c r="Y3" s="5" t="s">
        <v>66</v>
      </c>
      <c r="Z3" s="5" t="s">
        <v>67</v>
      </c>
      <c r="AA3" s="5" t="s">
        <v>68</v>
      </c>
      <c r="AB3" s="4" t="s">
        <v>23</v>
      </c>
      <c r="AC3" s="21" t="s">
        <v>24</v>
      </c>
    </row>
    <row r="4" spans="1:29" x14ac:dyDescent="0.3">
      <c r="A4" s="4" t="s">
        <v>92</v>
      </c>
      <c r="B4" s="24">
        <v>15078</v>
      </c>
      <c r="C4" s="24">
        <v>1104</v>
      </c>
      <c r="D4" s="24">
        <v>1052</v>
      </c>
      <c r="E4" s="24"/>
      <c r="F4" s="24">
        <v>6794</v>
      </c>
      <c r="G4" s="24">
        <v>313</v>
      </c>
      <c r="H4" s="24">
        <v>2563</v>
      </c>
      <c r="I4" s="24">
        <v>187</v>
      </c>
      <c r="J4" s="24">
        <v>918</v>
      </c>
      <c r="K4" s="24"/>
      <c r="L4" s="24">
        <v>255</v>
      </c>
      <c r="M4" s="24">
        <v>1</v>
      </c>
      <c r="N4" s="24">
        <v>1205</v>
      </c>
      <c r="O4" s="24">
        <v>62</v>
      </c>
      <c r="P4" s="24">
        <v>418</v>
      </c>
      <c r="Q4" s="24"/>
      <c r="R4" s="24">
        <v>1094</v>
      </c>
      <c r="S4" s="24">
        <v>31</v>
      </c>
      <c r="T4" s="24">
        <v>5667</v>
      </c>
      <c r="U4" s="24">
        <v>165</v>
      </c>
      <c r="V4" s="24">
        <v>1149</v>
      </c>
      <c r="W4" s="24">
        <v>87</v>
      </c>
      <c r="X4" s="24">
        <v>246</v>
      </c>
      <c r="Y4" s="24">
        <v>34</v>
      </c>
      <c r="Z4" s="24">
        <v>49</v>
      </c>
      <c r="AA4" s="24">
        <v>14</v>
      </c>
      <c r="AB4" s="24">
        <f>SUM(B4:AA4)</f>
        <v>38486</v>
      </c>
      <c r="AC4" s="24">
        <f>(B4*B2)+(C4*C2)+(D4*D2)+(E4*E2)+(F4*F2)+(G4*G2)+(H4*H2)+(I4*I2)+(J4*J2)+(K4*K2)+(L4*L2)+(M4*M2)+(N4*N2)+(O4*O2)+(P4*P2)+(Q4*Q2)+(R4*R2)+(S4*S2)+(T4*T2)+(U4*U2)+(V4*V2)+(W4*W2)+(X4*X2)+(Y4*Y2)+(Z4*Z2)+(AA4*AA2)</f>
        <v>962978</v>
      </c>
    </row>
    <row r="5" spans="1:29" x14ac:dyDescent="0.3">
      <c r="A5" s="4" t="s">
        <v>93</v>
      </c>
      <c r="B5" s="24">
        <v>24805</v>
      </c>
      <c r="C5" s="24">
        <v>2076</v>
      </c>
      <c r="D5" s="24">
        <v>2084</v>
      </c>
      <c r="E5" s="24"/>
      <c r="F5" s="24">
        <v>12737</v>
      </c>
      <c r="G5" s="24">
        <v>496</v>
      </c>
      <c r="H5" s="24">
        <v>4441</v>
      </c>
      <c r="I5" s="24">
        <v>285</v>
      </c>
      <c r="J5" s="24">
        <v>1627</v>
      </c>
      <c r="K5" s="24"/>
      <c r="L5" s="24">
        <v>405</v>
      </c>
      <c r="M5" s="24">
        <v>3</v>
      </c>
      <c r="N5" s="24">
        <v>104</v>
      </c>
      <c r="O5" s="24">
        <v>2</v>
      </c>
      <c r="P5" s="24">
        <v>276</v>
      </c>
      <c r="Q5" s="24"/>
      <c r="R5" s="24">
        <v>98</v>
      </c>
      <c r="S5" s="24">
        <v>2</v>
      </c>
      <c r="T5" s="24">
        <v>10485</v>
      </c>
      <c r="U5" s="24">
        <v>334</v>
      </c>
      <c r="V5" s="24">
        <v>2018</v>
      </c>
      <c r="W5" s="24">
        <v>128</v>
      </c>
      <c r="X5" s="24">
        <v>65</v>
      </c>
      <c r="Y5" s="24">
        <v>10</v>
      </c>
      <c r="Z5" s="24">
        <v>47</v>
      </c>
      <c r="AA5" s="24">
        <v>16</v>
      </c>
      <c r="AB5" s="24">
        <f t="shared" ref="AB5:AB20" si="0">SUM(B5:AA5)</f>
        <v>62544</v>
      </c>
      <c r="AC5" s="24">
        <f>(B5*B2)+(C5*C2)+(D5*D2)+(E5*E2)+(F5*F2)+(G5*G2)+(H5*H2)+(I5*I2)+(J5*J2)+(K5*K2)+(L5*L2)+(M5*M2)+(N5*N2)+(O5*O2)+(P5*P2)+(Q5*Q2)+(R5*R2)+(S5*S2)+(T5*T2)+(U5*U2)+(V5*V2)+(W5*W2)+(X5*X2)+(Y5*Y2)+(Z5*Z2)+(AA5*AA2)</f>
        <v>1378268</v>
      </c>
    </row>
    <row r="6" spans="1:29" x14ac:dyDescent="0.3">
      <c r="A6" s="4" t="s">
        <v>94</v>
      </c>
      <c r="B6" s="24">
        <v>6587</v>
      </c>
      <c r="C6" s="24">
        <v>488</v>
      </c>
      <c r="D6" s="24">
        <v>504</v>
      </c>
      <c r="E6" s="24"/>
      <c r="F6" s="24">
        <v>3789</v>
      </c>
      <c r="G6" s="24">
        <v>103</v>
      </c>
      <c r="H6" s="24">
        <v>1890</v>
      </c>
      <c r="I6" s="24">
        <v>124</v>
      </c>
      <c r="J6" s="24">
        <v>492</v>
      </c>
      <c r="K6" s="24"/>
      <c r="L6" s="24">
        <v>244</v>
      </c>
      <c r="M6" s="24">
        <v>3</v>
      </c>
      <c r="N6" s="24">
        <v>648</v>
      </c>
      <c r="O6" s="24">
        <v>22</v>
      </c>
      <c r="P6" s="24">
        <v>184</v>
      </c>
      <c r="Q6" s="24"/>
      <c r="R6" s="24">
        <v>566</v>
      </c>
      <c r="S6" s="24">
        <v>13</v>
      </c>
      <c r="T6" s="24">
        <v>3797</v>
      </c>
      <c r="U6" s="24">
        <v>246</v>
      </c>
      <c r="V6" s="24">
        <v>779</v>
      </c>
      <c r="W6" s="24">
        <v>83</v>
      </c>
      <c r="X6" s="24">
        <v>138</v>
      </c>
      <c r="Y6" s="24">
        <v>15</v>
      </c>
      <c r="Z6" s="24">
        <v>51</v>
      </c>
      <c r="AA6" s="24">
        <v>12</v>
      </c>
      <c r="AB6" s="24">
        <f t="shared" si="0"/>
        <v>20778</v>
      </c>
      <c r="AC6" s="24">
        <f>(B6*B2)+(C6*C2)+(D6*D2)+(E6*E2)+(F6*F2)+(G6*G2)+(H6*H2)+(I6*I2)+(J6*J2)+(K6*K2)+(L6*L2)+(M6*M2)+(N6*N2)+(O6*O2)+(P6*P2)+(Q6*Q2)+(R6*R2)+(S6*S2)+(T6*T2)+(U6*U2)+(V6*V2)+(W6*W2)+(X6*X2)+(Y6*Y2)+(Z6*Z2)+(AA6*AA2)</f>
        <v>505119</v>
      </c>
    </row>
    <row r="7" spans="1:29" x14ac:dyDescent="0.3">
      <c r="A7" s="4" t="s">
        <v>1</v>
      </c>
      <c r="B7" s="24">
        <v>41627</v>
      </c>
      <c r="C7" s="24">
        <v>2359</v>
      </c>
      <c r="D7" s="24">
        <v>3768</v>
      </c>
      <c r="E7" s="24"/>
      <c r="F7" s="24">
        <v>21069</v>
      </c>
      <c r="G7" s="24">
        <v>438</v>
      </c>
      <c r="H7" s="24">
        <v>12995</v>
      </c>
      <c r="I7" s="24">
        <v>524</v>
      </c>
      <c r="J7" s="24">
        <v>3747</v>
      </c>
      <c r="K7" s="24"/>
      <c r="L7" s="24">
        <v>1358</v>
      </c>
      <c r="M7" s="24">
        <v>9</v>
      </c>
      <c r="N7" s="24">
        <v>176</v>
      </c>
      <c r="O7" s="24">
        <v>7</v>
      </c>
      <c r="P7" s="24">
        <v>520</v>
      </c>
      <c r="Q7" s="24"/>
      <c r="R7" s="24">
        <v>163</v>
      </c>
      <c r="S7" s="24">
        <v>2</v>
      </c>
      <c r="T7" s="24">
        <v>20959</v>
      </c>
      <c r="U7" s="24">
        <v>831</v>
      </c>
      <c r="V7" s="24">
        <v>4819</v>
      </c>
      <c r="W7" s="24">
        <v>384</v>
      </c>
      <c r="X7" s="24">
        <v>118</v>
      </c>
      <c r="Y7" s="24">
        <v>20</v>
      </c>
      <c r="Z7" s="24">
        <v>109</v>
      </c>
      <c r="AA7" s="24">
        <v>52</v>
      </c>
      <c r="AB7" s="24">
        <f t="shared" si="0"/>
        <v>116054</v>
      </c>
      <c r="AC7" s="24">
        <f>(B7*B2)+(C7*C2)+(D7*D2)+(E7*E2)+(F7*F2)+(G7*G2)+(H7*H2)+(I7*I2)+(J7*J2)+(K7*K2)+(L7*L2)+(M7*M2)+(N7*N2)+(O7*O2)+(P7*P2)+(Q7*Q2)+(R7*R2)+(S7*S2)+(T7*T2)+(U7*U2)+(V7*V2)+(W7*W2)+(X7*X2)+(Y7*Y2)+(Z7*Z2)+(AA7*AA2)</f>
        <v>2590534</v>
      </c>
    </row>
    <row r="8" spans="1:29" x14ac:dyDescent="0.3">
      <c r="A8" s="4" t="s">
        <v>95</v>
      </c>
      <c r="B8" s="24">
        <v>29008</v>
      </c>
      <c r="C8" s="24">
        <v>2467</v>
      </c>
      <c r="D8" s="24">
        <v>2086</v>
      </c>
      <c r="E8" s="24"/>
      <c r="F8" s="24">
        <v>13532</v>
      </c>
      <c r="G8" s="24">
        <v>568</v>
      </c>
      <c r="H8" s="24">
        <v>4653</v>
      </c>
      <c r="I8" s="24">
        <v>367</v>
      </c>
      <c r="J8" s="24">
        <v>1821</v>
      </c>
      <c r="K8" s="24"/>
      <c r="L8" s="24">
        <v>362</v>
      </c>
      <c r="M8" s="24">
        <v>2</v>
      </c>
      <c r="N8" s="24">
        <v>507</v>
      </c>
      <c r="O8" s="24">
        <v>29</v>
      </c>
      <c r="P8" s="24">
        <v>431</v>
      </c>
      <c r="Q8" s="24"/>
      <c r="R8" s="24">
        <v>579</v>
      </c>
      <c r="S8" s="24">
        <v>19</v>
      </c>
      <c r="T8" s="24">
        <v>12371</v>
      </c>
      <c r="U8" s="24">
        <v>380</v>
      </c>
      <c r="V8" s="24">
        <v>2645</v>
      </c>
      <c r="W8" s="24">
        <v>158</v>
      </c>
      <c r="X8" s="24">
        <v>181</v>
      </c>
      <c r="Y8" s="24">
        <v>16</v>
      </c>
      <c r="Z8" s="24">
        <v>59</v>
      </c>
      <c r="AA8" s="24">
        <v>27</v>
      </c>
      <c r="AB8" s="24">
        <f t="shared" si="0"/>
        <v>72268</v>
      </c>
      <c r="AC8" s="24">
        <f>(B8*B2)+(C8*C2)+(D8*D2)+(E8*E2)+(F8*F2)+(G8*G2)+(H8*H2)+(I8*I2)+(J8*J2)+(K8*K2)+(L8*L2)+(M8*M2)+(N8*N2)+(O8*O2)+(P8*P2)+(Q8*Q2)+(R8*R2)+(S8*S2)+(T8*T2)+(U8*U2)+(V8*V2)+(W8*W2)+(X8*X2)+(Y8*Y2)+(Z8*Z2)+(AA8*AA2)</f>
        <v>1623155</v>
      </c>
    </row>
    <row r="9" spans="1:29" x14ac:dyDescent="0.3">
      <c r="A9" s="4" t="s">
        <v>96</v>
      </c>
      <c r="B9" s="24">
        <v>25291</v>
      </c>
      <c r="C9" s="24">
        <v>1248</v>
      </c>
      <c r="D9" s="24">
        <v>1599</v>
      </c>
      <c r="E9" s="24"/>
      <c r="F9" s="24">
        <v>9833</v>
      </c>
      <c r="G9" s="24">
        <v>228</v>
      </c>
      <c r="H9" s="24">
        <v>7637</v>
      </c>
      <c r="I9" s="24">
        <v>361</v>
      </c>
      <c r="J9" s="24">
        <v>1587</v>
      </c>
      <c r="K9" s="24"/>
      <c r="L9" s="24">
        <v>719</v>
      </c>
      <c r="M9" s="24">
        <v>6</v>
      </c>
      <c r="N9" s="24">
        <v>365</v>
      </c>
      <c r="O9" s="24">
        <v>15</v>
      </c>
      <c r="P9" s="24">
        <v>360</v>
      </c>
      <c r="Q9" s="24"/>
      <c r="R9" s="24">
        <v>167</v>
      </c>
      <c r="S9" s="24"/>
      <c r="T9" s="24">
        <v>16919</v>
      </c>
      <c r="U9" s="24">
        <v>556</v>
      </c>
      <c r="V9" s="24">
        <v>2835</v>
      </c>
      <c r="W9" s="24">
        <v>205</v>
      </c>
      <c r="X9" s="24">
        <v>221</v>
      </c>
      <c r="Y9" s="24">
        <v>24</v>
      </c>
      <c r="Z9" s="24">
        <v>156</v>
      </c>
      <c r="AA9" s="24">
        <v>33</v>
      </c>
      <c r="AB9" s="24">
        <f t="shared" si="0"/>
        <v>70365</v>
      </c>
      <c r="AC9" s="24">
        <f>(B9*B2)+(C9*C2)+(D9*D2)+(E9*E2)+(F9*F2)+(G9*G2)+(H9*H2)+(I9*I2)+(J9*J2)+(K9*K2)+(L9*L2)+(M9*M2)+(N9*N2)+(O9*O2)+(P9*P2)+(Q9*Q2)+(R9*R2)+(S9*S2)+(T9*T2)+(U9*U2)+(V9*V2)+(W9*W2)+(X9*X2)+(Y9*Y2)+(Z9*Z2)+(AA9*AA2)</f>
        <v>1550286</v>
      </c>
    </row>
    <row r="10" spans="1:29" x14ac:dyDescent="0.3">
      <c r="A10" s="4" t="s">
        <v>97</v>
      </c>
      <c r="B10" s="24">
        <v>26602</v>
      </c>
      <c r="C10" s="24">
        <v>1619</v>
      </c>
      <c r="D10" s="24">
        <v>2384</v>
      </c>
      <c r="E10" s="24"/>
      <c r="F10" s="24">
        <v>12409</v>
      </c>
      <c r="G10" s="24">
        <v>258</v>
      </c>
      <c r="H10" s="24">
        <v>10092</v>
      </c>
      <c r="I10" s="24">
        <v>537</v>
      </c>
      <c r="J10" s="24">
        <v>2446</v>
      </c>
      <c r="K10" s="24"/>
      <c r="L10" s="24">
        <v>1051</v>
      </c>
      <c r="M10" s="24">
        <v>3</v>
      </c>
      <c r="N10" s="24">
        <v>320</v>
      </c>
      <c r="O10" s="24">
        <v>15</v>
      </c>
      <c r="P10" s="24">
        <v>464</v>
      </c>
      <c r="Q10" s="24"/>
      <c r="R10" s="24">
        <v>183</v>
      </c>
      <c r="S10" s="24">
        <v>2</v>
      </c>
      <c r="T10" s="24">
        <v>19218</v>
      </c>
      <c r="U10" s="24">
        <v>832</v>
      </c>
      <c r="V10" s="24">
        <v>4055</v>
      </c>
      <c r="W10" s="24">
        <v>250</v>
      </c>
      <c r="X10" s="24">
        <v>224</v>
      </c>
      <c r="Y10" s="24">
        <v>25</v>
      </c>
      <c r="Z10" s="24">
        <v>98</v>
      </c>
      <c r="AA10" s="24">
        <v>17</v>
      </c>
      <c r="AB10" s="24">
        <f t="shared" si="0"/>
        <v>83104</v>
      </c>
      <c r="AC10" s="24">
        <f>(B10*B2)+(C10*C2)+(D10*D2)+(E10*E2)+(F10*F2)+(G10*G2)+(H10*H2)+(I10*I2)+(J10*J2)+(K10*K2)+(L10*L2)+(M10*M2)+(N10*N2)+(O10*O2)+(P10*P2)+(Q10*Q2)+(R10*R2)+(S10*S2)+(T10*T2)+(U10*U2)+(V10*V2)+(W10*W2)+(X10*X2)+(Y10*Y2)+(Z10*Z2)+(AA10*AA2)</f>
        <v>1800743</v>
      </c>
    </row>
    <row r="11" spans="1:29" x14ac:dyDescent="0.3">
      <c r="A11" s="4" t="s">
        <v>98</v>
      </c>
      <c r="B11" s="24">
        <v>19217</v>
      </c>
      <c r="C11" s="24">
        <v>1353</v>
      </c>
      <c r="D11" s="24">
        <v>1340</v>
      </c>
      <c r="E11" s="24"/>
      <c r="F11" s="24">
        <v>9817</v>
      </c>
      <c r="G11" s="24">
        <v>225</v>
      </c>
      <c r="H11" s="24">
        <v>3545</v>
      </c>
      <c r="I11" s="24">
        <v>225</v>
      </c>
      <c r="J11" s="24">
        <v>1219</v>
      </c>
      <c r="K11" s="24"/>
      <c r="L11" s="24">
        <v>406</v>
      </c>
      <c r="M11" s="24">
        <v>2</v>
      </c>
      <c r="N11" s="24">
        <v>92</v>
      </c>
      <c r="O11" s="24">
        <v>4</v>
      </c>
      <c r="P11" s="24">
        <v>203</v>
      </c>
      <c r="Q11" s="24"/>
      <c r="R11" s="24">
        <v>96</v>
      </c>
      <c r="S11" s="24"/>
      <c r="T11" s="24">
        <v>8381</v>
      </c>
      <c r="U11" s="24">
        <v>267</v>
      </c>
      <c r="V11" s="24">
        <v>1673</v>
      </c>
      <c r="W11" s="24">
        <v>109</v>
      </c>
      <c r="X11" s="24">
        <v>64</v>
      </c>
      <c r="Y11" s="24">
        <v>14</v>
      </c>
      <c r="Z11" s="24">
        <v>48</v>
      </c>
      <c r="AA11" s="24">
        <v>28</v>
      </c>
      <c r="AB11" s="24">
        <f t="shared" si="0"/>
        <v>48328</v>
      </c>
      <c r="AC11" s="24">
        <f>(B11*B2)+(C11*C2)+(D11*D2)+(E11*E2)+(F11*F2)+(G11*G2)+(H11*H2)+(I11*I2)+(J11*J2)+(K11*K2)+(L11*L2)+(M11*M2)+(N11*N2)+(O11*O2)+(P11*P2)+(Q11*Q2)+(R11*R2)+(S11*S2)+(T11*T2)+(U11*U2)+(V11*V2)+(W11*W2)+(X11*X2)+(Y11*Y2)+(Z11*Z2)+(AA11*AA2)</f>
        <v>1072129</v>
      </c>
    </row>
    <row r="12" spans="1:29" x14ac:dyDescent="0.3">
      <c r="A12" s="4" t="s">
        <v>99</v>
      </c>
      <c r="B12" s="24">
        <v>10868</v>
      </c>
      <c r="C12" s="24">
        <v>984</v>
      </c>
      <c r="D12" s="24">
        <v>1035</v>
      </c>
      <c r="E12" s="24"/>
      <c r="F12" s="24">
        <v>4433</v>
      </c>
      <c r="G12" s="24">
        <v>249</v>
      </c>
      <c r="H12" s="24">
        <v>1193</v>
      </c>
      <c r="I12" s="24">
        <v>95</v>
      </c>
      <c r="J12" s="24">
        <v>630</v>
      </c>
      <c r="K12" s="24"/>
      <c r="L12" s="24">
        <v>107</v>
      </c>
      <c r="M12" s="24">
        <v>2</v>
      </c>
      <c r="N12" s="24">
        <v>1327</v>
      </c>
      <c r="O12" s="24">
        <v>78</v>
      </c>
      <c r="P12" s="24">
        <v>439</v>
      </c>
      <c r="Q12" s="24"/>
      <c r="R12" s="24">
        <v>895</v>
      </c>
      <c r="S12" s="24">
        <v>48</v>
      </c>
      <c r="T12" s="24">
        <v>9414</v>
      </c>
      <c r="U12" s="24">
        <v>459</v>
      </c>
      <c r="V12" s="24">
        <v>1012</v>
      </c>
      <c r="W12" s="24">
        <v>61</v>
      </c>
      <c r="X12" s="24">
        <v>396</v>
      </c>
      <c r="Y12" s="24">
        <v>49</v>
      </c>
      <c r="Z12" s="24">
        <v>85</v>
      </c>
      <c r="AA12" s="24">
        <v>18</v>
      </c>
      <c r="AB12" s="24">
        <f t="shared" si="0"/>
        <v>33877</v>
      </c>
      <c r="AC12" s="24">
        <f>(B12*B2)+(C12*C2)+(D12*D2)+(E12*E2)+(F12*F2)+(G12*G2)+(H12*H2)+(I12*I2)+(J12*J2)+(K12*K2)+(L12*L2)+(M12*M2)+(N12*N2)+(O12*O2)+(P12*P2)+(Q12*Q2)+(R12*R2)+(S12*S2)+(T12*T2)+(U12*U2)+(V12*V2)+(W12*W2)+(X12*X2)+(Y12*Y2)+(Z12*Z2)+(AA12*AA2)</f>
        <v>743348</v>
      </c>
    </row>
    <row r="13" spans="1:29" x14ac:dyDescent="0.3">
      <c r="A13" s="4" t="s">
        <v>100</v>
      </c>
      <c r="B13" s="24">
        <v>15133</v>
      </c>
      <c r="C13" s="24">
        <v>867</v>
      </c>
      <c r="D13" s="24">
        <v>1398</v>
      </c>
      <c r="E13" s="24"/>
      <c r="F13" s="24">
        <v>8195</v>
      </c>
      <c r="G13" s="24">
        <v>186</v>
      </c>
      <c r="H13" s="24">
        <v>4672</v>
      </c>
      <c r="I13" s="24">
        <v>258</v>
      </c>
      <c r="J13" s="24">
        <v>1235</v>
      </c>
      <c r="K13" s="24"/>
      <c r="L13" s="24">
        <v>553</v>
      </c>
      <c r="M13" s="24">
        <v>2</v>
      </c>
      <c r="N13" s="24">
        <v>311</v>
      </c>
      <c r="O13" s="24">
        <v>14</v>
      </c>
      <c r="P13" s="24">
        <v>327</v>
      </c>
      <c r="Q13" s="24"/>
      <c r="R13" s="24">
        <v>291</v>
      </c>
      <c r="S13" s="24">
        <v>3</v>
      </c>
      <c r="T13" s="24">
        <v>9273</v>
      </c>
      <c r="U13" s="24">
        <v>535</v>
      </c>
      <c r="V13" s="24">
        <v>2046</v>
      </c>
      <c r="W13" s="24">
        <v>197</v>
      </c>
      <c r="X13" s="24">
        <v>158</v>
      </c>
      <c r="Y13" s="24">
        <v>28</v>
      </c>
      <c r="Z13" s="24">
        <v>73</v>
      </c>
      <c r="AA13" s="24">
        <v>37</v>
      </c>
      <c r="AB13" s="24">
        <f t="shared" si="0"/>
        <v>45792</v>
      </c>
      <c r="AC13" s="24">
        <f>(B13*B2)+(C13*C2)+(D13*D2)+(E13*E2)+(F13*F2)+(G13*G2)+(H13*H2)+(I13*I2)+(J13*J2)+(K13*K2)+(L13*L2)+(M13*M2)+(N13*N2)+(O13*O2)+(P13*P2)+(Q13*Q2)+(R13*R2)+(S13*S2)+(T13*T2)+(U13*U2)+(V13*V2)+(W13*W2)+(X13*X2)+(Y13*Y2)+(Z13*Z2)+(AA13*AA2)</f>
        <v>1006680</v>
      </c>
    </row>
    <row r="14" spans="1:29" x14ac:dyDescent="0.3">
      <c r="A14" s="4" t="s">
        <v>14</v>
      </c>
      <c r="B14" s="24">
        <v>1874</v>
      </c>
      <c r="C14" s="24">
        <v>163</v>
      </c>
      <c r="D14" s="24">
        <v>298</v>
      </c>
      <c r="E14" s="24"/>
      <c r="F14" s="24">
        <v>930</v>
      </c>
      <c r="G14" s="24">
        <v>28</v>
      </c>
      <c r="H14" s="24">
        <v>342</v>
      </c>
      <c r="I14" s="24">
        <v>20</v>
      </c>
      <c r="J14" s="24">
        <v>229</v>
      </c>
      <c r="K14" s="24"/>
      <c r="L14" s="24">
        <v>35</v>
      </c>
      <c r="M14" s="24"/>
      <c r="N14" s="24">
        <v>101</v>
      </c>
      <c r="O14" s="24">
        <v>10</v>
      </c>
      <c r="P14" s="24">
        <v>141</v>
      </c>
      <c r="Q14" s="24"/>
      <c r="R14" s="24">
        <v>81</v>
      </c>
      <c r="S14" s="24">
        <v>1</v>
      </c>
      <c r="T14" s="24">
        <v>1815</v>
      </c>
      <c r="U14" s="24">
        <v>226</v>
      </c>
      <c r="V14" s="24">
        <v>2292</v>
      </c>
      <c r="W14" s="24">
        <v>374</v>
      </c>
      <c r="X14" s="24">
        <v>186</v>
      </c>
      <c r="Y14" s="24">
        <v>26</v>
      </c>
      <c r="Z14" s="24">
        <v>166</v>
      </c>
      <c r="AA14" s="24">
        <v>40</v>
      </c>
      <c r="AB14" s="24">
        <f t="shared" si="0"/>
        <v>9378</v>
      </c>
      <c r="AC14" s="24">
        <f>(B14*B2)+(C14*C2)+(D14*D2)+(E14*E2)+(F14*F2)+(G14*G2)+(H14*H2)+(I14*I2)+(J14*J2)+(K14*K2)+(L14*L2)+(M14*M2)+(N14*N2)+(O14*O2)+(P14*P2)+(Q14*Q2)+(R14*R2)+(S14*S2)+(T14*T2)+(U14*U2)+(V14*V2)+(W14*W2)+(X14*X2)+(Y14*Y2)+(Z14*Z2)+(AA14*AA2)</f>
        <v>161274</v>
      </c>
    </row>
    <row r="15" spans="1:29" x14ac:dyDescent="0.3">
      <c r="A15" s="4" t="s">
        <v>13</v>
      </c>
      <c r="B15" s="24">
        <v>17866</v>
      </c>
      <c r="C15" s="24">
        <v>1069</v>
      </c>
      <c r="D15" s="24">
        <v>1303</v>
      </c>
      <c r="E15" s="24"/>
      <c r="F15" s="24">
        <v>8918</v>
      </c>
      <c r="G15" s="24">
        <v>191</v>
      </c>
      <c r="H15" s="24">
        <v>4621</v>
      </c>
      <c r="I15" s="24">
        <v>257</v>
      </c>
      <c r="J15" s="24">
        <v>1240</v>
      </c>
      <c r="K15" s="24"/>
      <c r="L15" s="24">
        <v>447</v>
      </c>
      <c r="M15" s="24">
        <v>6</v>
      </c>
      <c r="N15" s="24">
        <v>433</v>
      </c>
      <c r="O15" s="24">
        <v>14</v>
      </c>
      <c r="P15" s="24">
        <v>319</v>
      </c>
      <c r="Q15" s="24"/>
      <c r="R15" s="24">
        <v>432</v>
      </c>
      <c r="S15" s="24">
        <v>6</v>
      </c>
      <c r="T15" s="24">
        <v>9141</v>
      </c>
      <c r="U15" s="24">
        <v>479</v>
      </c>
      <c r="V15" s="24">
        <v>1750</v>
      </c>
      <c r="W15" s="24">
        <v>113</v>
      </c>
      <c r="X15" s="24">
        <v>180</v>
      </c>
      <c r="Y15" s="24">
        <v>42</v>
      </c>
      <c r="Z15" s="24">
        <v>66</v>
      </c>
      <c r="AA15" s="24">
        <v>18</v>
      </c>
      <c r="AB15" s="24">
        <f t="shared" si="0"/>
        <v>48911</v>
      </c>
      <c r="AC15" s="24">
        <f>(B15*B2)+(C15*C2)+(D15*D2)+(E15*E2)+(F15*F2)+(G15*G2)+(H15*H2)+(I15*I2)+(J15*J2)+(K15*K2)+(L15*L2)+(M15*M2)+(N15*N2)+(O15*O2)+(P15*P2)+(Q15*Q2)+(R15*R2)+(S15*S2)+(T15*T2)+(U15*U2)+(V15*V2)+(W15*W2)+(X15*X2)+(Y15*Y2)+(Z15*Z2)+(AA15*AA2)</f>
        <v>1113707</v>
      </c>
    </row>
    <row r="16" spans="1:29" x14ac:dyDescent="0.3">
      <c r="A16" s="4" t="s">
        <v>3</v>
      </c>
      <c r="B16" s="24">
        <v>49016</v>
      </c>
      <c r="C16" s="24">
        <v>3578</v>
      </c>
      <c r="D16" s="24">
        <v>3606</v>
      </c>
      <c r="E16" s="24"/>
      <c r="F16" s="24">
        <v>26406</v>
      </c>
      <c r="G16" s="24">
        <v>789</v>
      </c>
      <c r="H16" s="24">
        <v>7874</v>
      </c>
      <c r="I16" s="24">
        <v>444</v>
      </c>
      <c r="J16" s="24">
        <v>3099</v>
      </c>
      <c r="K16" s="24"/>
      <c r="L16" s="24">
        <v>750</v>
      </c>
      <c r="M16" s="24">
        <v>5</v>
      </c>
      <c r="N16" s="24">
        <v>737</v>
      </c>
      <c r="O16" s="24">
        <v>37</v>
      </c>
      <c r="P16" s="24">
        <v>685</v>
      </c>
      <c r="Q16" s="24"/>
      <c r="R16" s="24">
        <v>848</v>
      </c>
      <c r="S16" s="24">
        <v>19</v>
      </c>
      <c r="T16" s="24">
        <v>22682</v>
      </c>
      <c r="U16" s="24">
        <v>921</v>
      </c>
      <c r="V16" s="24">
        <v>3831</v>
      </c>
      <c r="W16" s="24">
        <v>251</v>
      </c>
      <c r="X16" s="24">
        <v>271</v>
      </c>
      <c r="Y16" s="24">
        <v>49</v>
      </c>
      <c r="Z16" s="24">
        <v>111</v>
      </c>
      <c r="AA16" s="24">
        <v>27</v>
      </c>
      <c r="AB16" s="24">
        <f t="shared" si="0"/>
        <v>126036</v>
      </c>
      <c r="AC16" s="24">
        <f>(B16*B2)+(C16*C2)+(D16*D2)+(E16*E2)+(F16*F2)+(G16*G2)+(H16*H2)+(I16*I2)+(J16*J2)+(K16*K2)+(L16*L2)+(M16*M2)+(N16*N2)+(O16*O2)+(P16*P2)+(Q16*Q2)+(R16*R2)+(S16*S2)+(T16*T2)+(U16*U2)+(V16*V2)+(W16*W2)+(X16*X2)+(Y16*Y2)+(Z16*Z2)+(AA16*AA2)</f>
        <v>2783658</v>
      </c>
    </row>
    <row r="17" spans="1:29" x14ac:dyDescent="0.3">
      <c r="A17" s="4" t="s">
        <v>101</v>
      </c>
      <c r="B17" s="24">
        <v>22985</v>
      </c>
      <c r="C17" s="24">
        <v>960</v>
      </c>
      <c r="D17" s="24">
        <v>1851</v>
      </c>
      <c r="E17" s="24"/>
      <c r="F17" s="24">
        <v>9356</v>
      </c>
      <c r="G17" s="24">
        <v>178</v>
      </c>
      <c r="H17" s="24">
        <v>4886</v>
      </c>
      <c r="I17" s="24">
        <v>188</v>
      </c>
      <c r="J17" s="24">
        <v>1605</v>
      </c>
      <c r="K17" s="24"/>
      <c r="L17" s="24">
        <v>425</v>
      </c>
      <c r="M17" s="24">
        <v>2</v>
      </c>
      <c r="N17" s="24">
        <v>357</v>
      </c>
      <c r="O17" s="24">
        <v>7</v>
      </c>
      <c r="P17" s="24">
        <v>308</v>
      </c>
      <c r="Q17" s="24"/>
      <c r="R17" s="24">
        <v>280</v>
      </c>
      <c r="S17" s="24">
        <v>2</v>
      </c>
      <c r="T17" s="24">
        <v>10194</v>
      </c>
      <c r="U17" s="24">
        <v>580</v>
      </c>
      <c r="V17" s="24">
        <v>1944</v>
      </c>
      <c r="W17" s="24">
        <v>124</v>
      </c>
      <c r="X17" s="24">
        <v>183</v>
      </c>
      <c r="Y17" s="24">
        <v>48</v>
      </c>
      <c r="Z17" s="24">
        <v>95</v>
      </c>
      <c r="AA17" s="24">
        <v>46</v>
      </c>
      <c r="AB17" s="24">
        <f t="shared" si="0"/>
        <v>56604</v>
      </c>
      <c r="AC17" s="24">
        <f>(B17*B2)+(C17*C2)+(D17*D2)+(E17*E2)+(F17*F2)+(G17*G2)+(H17*H2)+(I17*I2)+(J17*J2)+(K17*K2)+(L17*L2)+(M17*M2)+(N17*N2)+(O17*O2)+(P17*P2)+(Q17*Q2)+(R17*R2)+(S17*S2)+(T17*T2)+(U17*U2)+(V17*V2)+(W17*W2)+(X17*X2)+(Y17*Y2)+(Z17*Z2)+(AA17*AA2)</f>
        <v>1278669</v>
      </c>
    </row>
    <row r="18" spans="1:29" x14ac:dyDescent="0.3">
      <c r="A18" s="4" t="s">
        <v>5</v>
      </c>
      <c r="B18" s="24">
        <v>36171</v>
      </c>
      <c r="C18" s="24">
        <v>3010</v>
      </c>
      <c r="D18" s="24">
        <v>2536</v>
      </c>
      <c r="E18" s="24"/>
      <c r="F18" s="24">
        <v>18290</v>
      </c>
      <c r="G18" s="24">
        <v>737</v>
      </c>
      <c r="H18" s="24">
        <v>5248</v>
      </c>
      <c r="I18" s="24">
        <v>326</v>
      </c>
      <c r="J18" s="24">
        <v>2233</v>
      </c>
      <c r="K18" s="24"/>
      <c r="L18" s="24">
        <v>402</v>
      </c>
      <c r="M18" s="24">
        <v>5</v>
      </c>
      <c r="N18" s="24">
        <v>592</v>
      </c>
      <c r="O18" s="24">
        <v>22</v>
      </c>
      <c r="P18" s="24">
        <v>510</v>
      </c>
      <c r="Q18" s="24"/>
      <c r="R18" s="24">
        <v>491</v>
      </c>
      <c r="S18" s="24">
        <v>13</v>
      </c>
      <c r="T18" s="24">
        <v>15331</v>
      </c>
      <c r="U18" s="24">
        <v>467</v>
      </c>
      <c r="V18" s="24">
        <v>3163</v>
      </c>
      <c r="W18" s="24">
        <v>234</v>
      </c>
      <c r="X18" s="24">
        <v>269</v>
      </c>
      <c r="Y18" s="24">
        <v>53</v>
      </c>
      <c r="Z18" s="24">
        <v>77</v>
      </c>
      <c r="AA18" s="24">
        <v>31</v>
      </c>
      <c r="AB18" s="24">
        <f t="shared" si="0"/>
        <v>90211</v>
      </c>
      <c r="AC18" s="24">
        <f>(B18*B2)+(C18*C2)+(D18*D2)+(E18*E2)+(F18*F2)+(G18*G2)+(H18*H2)+(I18*I2)+(J18*J2)+(K18*K2)+(L18*L2)+(M18*M2)+(N18*N2)+(O18*O2)+(P18*P2)+(Q18*Q2)+(R18*R2)+(S18*S2)+(T18*T2)+(U18*U2)+(V18*V2)+(W18*W2)+(X18*X2)+(Y18*Y2)+(Z18*Z2)+(AA18*AA2)</f>
        <v>2003300</v>
      </c>
    </row>
    <row r="19" spans="1:29" x14ac:dyDescent="0.3">
      <c r="A19" s="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row>
    <row r="20" spans="1:29" x14ac:dyDescent="0.3">
      <c r="A20" s="13" t="s">
        <v>37</v>
      </c>
      <c r="B20" s="24">
        <f t="shared" ref="B20:AA20" si="1">SUM(B4:B18)</f>
        <v>342128</v>
      </c>
      <c r="C20" s="24">
        <f t="shared" si="1"/>
        <v>23345</v>
      </c>
      <c r="D20" s="24">
        <f t="shared" si="1"/>
        <v>26844</v>
      </c>
      <c r="E20" s="24">
        <f t="shared" si="1"/>
        <v>0</v>
      </c>
      <c r="F20" s="24">
        <f t="shared" si="1"/>
        <v>166508</v>
      </c>
      <c r="G20" s="24">
        <f t="shared" si="1"/>
        <v>4987</v>
      </c>
      <c r="H20" s="24">
        <f t="shared" si="1"/>
        <v>76652</v>
      </c>
      <c r="I20" s="24">
        <f t="shared" si="1"/>
        <v>4198</v>
      </c>
      <c r="J20" s="24">
        <f t="shared" si="1"/>
        <v>24128</v>
      </c>
      <c r="K20" s="24">
        <f t="shared" si="1"/>
        <v>0</v>
      </c>
      <c r="L20" s="24">
        <f t="shared" si="1"/>
        <v>7519</v>
      </c>
      <c r="M20" s="24">
        <f t="shared" si="1"/>
        <v>51</v>
      </c>
      <c r="N20" s="24">
        <f t="shared" si="1"/>
        <v>7275</v>
      </c>
      <c r="O20" s="24">
        <f t="shared" si="1"/>
        <v>338</v>
      </c>
      <c r="P20" s="24">
        <f t="shared" si="1"/>
        <v>5585</v>
      </c>
      <c r="Q20" s="24">
        <f t="shared" si="1"/>
        <v>0</v>
      </c>
      <c r="R20" s="24">
        <f t="shared" si="1"/>
        <v>6264</v>
      </c>
      <c r="S20" s="24">
        <f t="shared" si="1"/>
        <v>161</v>
      </c>
      <c r="T20" s="24">
        <f t="shared" si="1"/>
        <v>175647</v>
      </c>
      <c r="U20" s="24">
        <f t="shared" si="1"/>
        <v>7278</v>
      </c>
      <c r="V20" s="24">
        <f t="shared" si="1"/>
        <v>36011</v>
      </c>
      <c r="W20" s="24">
        <f t="shared" si="1"/>
        <v>2758</v>
      </c>
      <c r="X20" s="24">
        <f t="shared" si="1"/>
        <v>2900</v>
      </c>
      <c r="Y20" s="24">
        <f t="shared" si="1"/>
        <v>453</v>
      </c>
      <c r="Z20" s="24">
        <f t="shared" si="1"/>
        <v>1290</v>
      </c>
      <c r="AA20" s="24">
        <f t="shared" si="1"/>
        <v>416</v>
      </c>
      <c r="AB20" s="24">
        <f t="shared" si="0"/>
        <v>922736</v>
      </c>
      <c r="AC20" s="24"/>
    </row>
    <row r="21" spans="1:29" x14ac:dyDescent="0.3">
      <c r="A21" s="13" t="s">
        <v>38</v>
      </c>
      <c r="B21" s="24">
        <f t="shared" ref="B21:AA21" si="2">B20*B2</f>
        <v>10263840</v>
      </c>
      <c r="C21" s="24">
        <f t="shared" si="2"/>
        <v>466900</v>
      </c>
      <c r="D21" s="24">
        <f t="shared" si="2"/>
        <v>0</v>
      </c>
      <c r="E21" s="24">
        <f t="shared" si="2"/>
        <v>0</v>
      </c>
      <c r="F21" s="24">
        <f t="shared" si="2"/>
        <v>3330160</v>
      </c>
      <c r="G21" s="24">
        <f t="shared" si="2"/>
        <v>99740</v>
      </c>
      <c r="H21" s="24">
        <f t="shared" si="2"/>
        <v>3449340</v>
      </c>
      <c r="I21" s="24">
        <f t="shared" si="2"/>
        <v>125940</v>
      </c>
      <c r="J21" s="24">
        <f t="shared" si="2"/>
        <v>0</v>
      </c>
      <c r="K21" s="24">
        <f t="shared" si="2"/>
        <v>0</v>
      </c>
      <c r="L21" s="24">
        <f t="shared" si="2"/>
        <v>225570</v>
      </c>
      <c r="M21" s="24">
        <f t="shared" si="2"/>
        <v>1530</v>
      </c>
      <c r="N21" s="24">
        <f t="shared" si="2"/>
        <v>596550</v>
      </c>
      <c r="O21" s="24">
        <f t="shared" si="2"/>
        <v>18252</v>
      </c>
      <c r="P21" s="24">
        <f t="shared" si="2"/>
        <v>0</v>
      </c>
      <c r="Q21" s="24">
        <f t="shared" si="2"/>
        <v>0</v>
      </c>
      <c r="R21" s="24">
        <f t="shared" si="2"/>
        <v>338256</v>
      </c>
      <c r="S21" s="24">
        <f t="shared" si="2"/>
        <v>8694</v>
      </c>
      <c r="T21" s="24">
        <f t="shared" si="2"/>
        <v>1053882</v>
      </c>
      <c r="U21" s="24">
        <f t="shared" si="2"/>
        <v>43668</v>
      </c>
      <c r="V21" s="24">
        <f t="shared" si="2"/>
        <v>432132</v>
      </c>
      <c r="W21" s="24">
        <f t="shared" si="2"/>
        <v>33096</v>
      </c>
      <c r="X21" s="24">
        <f t="shared" si="2"/>
        <v>34800</v>
      </c>
      <c r="Y21" s="24">
        <f t="shared" si="2"/>
        <v>5436</v>
      </c>
      <c r="Z21" s="24">
        <f t="shared" si="2"/>
        <v>34830</v>
      </c>
      <c r="AA21" s="24">
        <f t="shared" si="2"/>
        <v>11232</v>
      </c>
      <c r="AB21" s="24">
        <f>SUM(B21:AA21)</f>
        <v>20573848</v>
      </c>
      <c r="AC21" s="25">
        <f>SUM(AC4:AC20)</f>
        <v>20573848</v>
      </c>
    </row>
    <row r="22" spans="1:29" x14ac:dyDescent="0.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row>
    <row r="23" spans="1:29" x14ac:dyDescent="0.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row>
    <row r="24" spans="1:29" x14ac:dyDescent="0.3">
      <c r="A24" s="3" t="s">
        <v>15</v>
      </c>
      <c r="B24" s="24">
        <v>4398</v>
      </c>
      <c r="C24" s="24">
        <v>327</v>
      </c>
      <c r="D24" s="24">
        <v>401</v>
      </c>
      <c r="E24" s="24"/>
      <c r="F24" s="24">
        <v>1988</v>
      </c>
      <c r="G24" s="24">
        <v>83</v>
      </c>
      <c r="H24" s="24">
        <v>547</v>
      </c>
      <c r="I24" s="24">
        <v>47</v>
      </c>
      <c r="J24" s="24">
        <v>275</v>
      </c>
      <c r="K24" s="24"/>
      <c r="L24" s="24">
        <v>57</v>
      </c>
      <c r="M24" s="24"/>
      <c r="N24" s="24">
        <v>531</v>
      </c>
      <c r="O24" s="24">
        <v>29</v>
      </c>
      <c r="P24" s="24">
        <v>177</v>
      </c>
      <c r="Q24" s="24"/>
      <c r="R24" s="24">
        <v>434</v>
      </c>
      <c r="S24" s="24">
        <v>13</v>
      </c>
      <c r="T24" s="24">
        <v>2261</v>
      </c>
      <c r="U24" s="24">
        <v>102</v>
      </c>
      <c r="V24" s="24">
        <v>319</v>
      </c>
      <c r="W24" s="24">
        <v>33</v>
      </c>
      <c r="X24" s="24">
        <v>103</v>
      </c>
      <c r="Y24" s="24">
        <v>7</v>
      </c>
      <c r="Z24" s="24">
        <v>16</v>
      </c>
      <c r="AA24" s="24">
        <v>4</v>
      </c>
      <c r="AB24" s="24">
        <f t="shared" ref="AB24:AB26" si="3">SUM(B24:AA24)</f>
        <v>12152</v>
      </c>
      <c r="AC24" s="24">
        <f>(B24*B2)+(C24*C2)+(D24*D2)+(E24*E2)+(F24*F2)+(G24*G2)+(H24*H2)+(I24*I2)+(J24*J2)+(K24*K2)+(L24*L2)+(M24*M2)+(N24*N2)+(O24*O2)+(P24*P2)+(Q24*Q2)+(R24*R2)+(S24*S2)+(T24*T2)+(U24*U2)+(V24*V2)+(W24*W2)+(X24*X2)+(Y24*Y2)+(Z24*Z2)+(AA24*AA2)</f>
        <v>297143</v>
      </c>
    </row>
    <row r="25" spans="1:29" x14ac:dyDescent="0.3">
      <c r="A25" s="3" t="s">
        <v>16</v>
      </c>
      <c r="B25" s="24">
        <v>6534</v>
      </c>
      <c r="C25" s="24">
        <v>628</v>
      </c>
      <c r="D25" s="24">
        <v>545</v>
      </c>
      <c r="E25" s="24"/>
      <c r="F25" s="24">
        <v>2742</v>
      </c>
      <c r="G25" s="24">
        <v>126</v>
      </c>
      <c r="H25" s="24">
        <v>945</v>
      </c>
      <c r="I25" s="24">
        <v>88</v>
      </c>
      <c r="J25" s="24">
        <v>485</v>
      </c>
      <c r="K25" s="24"/>
      <c r="L25" s="24">
        <v>74</v>
      </c>
      <c r="M25" s="24"/>
      <c r="N25" s="24">
        <v>349</v>
      </c>
      <c r="O25" s="24">
        <v>28</v>
      </c>
      <c r="P25" s="24">
        <v>205</v>
      </c>
      <c r="Q25" s="24"/>
      <c r="R25" s="24">
        <v>313</v>
      </c>
      <c r="S25" s="24">
        <v>14</v>
      </c>
      <c r="T25" s="24">
        <v>3461</v>
      </c>
      <c r="U25" s="24">
        <v>162</v>
      </c>
      <c r="V25" s="24">
        <v>513</v>
      </c>
      <c r="W25" s="24">
        <v>19</v>
      </c>
      <c r="X25" s="24">
        <v>96</v>
      </c>
      <c r="Y25" s="24">
        <v>5</v>
      </c>
      <c r="Z25" s="24">
        <v>30</v>
      </c>
      <c r="AA25" s="24">
        <v>3</v>
      </c>
      <c r="AB25" s="24">
        <f t="shared" si="3"/>
        <v>17365</v>
      </c>
      <c r="AC25" s="24">
        <f>(B25*B2)+(C25*C2)+(D25*D2)+(E25*E2)+(F25*F2)+(G25*G2)+(H25*H2)+(I25*I2)+(J25*J2)+(K25*K2)+(L25*L2)+(M25*M2)+(N25*N2)+(O25*O2)+(P25*P2)+(Q25*Q2)+(R25*R2)+(S25*S2)+(T25*T2)+(U25*U2)+(V25*V2)+(W25*W2)+(X25*X2)+(Y25*Y2)+(Z25*Z2)+(AA25*AA2)</f>
        <v>391338</v>
      </c>
    </row>
    <row r="26" spans="1:29" x14ac:dyDescent="0.3">
      <c r="A26" s="3" t="s">
        <v>17</v>
      </c>
      <c r="B26" s="24">
        <v>3123</v>
      </c>
      <c r="C26" s="24">
        <v>350</v>
      </c>
      <c r="D26" s="24">
        <v>225</v>
      </c>
      <c r="E26" s="24"/>
      <c r="F26" s="24">
        <v>1535</v>
      </c>
      <c r="G26" s="24">
        <v>72</v>
      </c>
      <c r="H26" s="24">
        <v>545</v>
      </c>
      <c r="I26" s="24">
        <v>51</v>
      </c>
      <c r="J26" s="24">
        <v>192</v>
      </c>
      <c r="K26" s="24"/>
      <c r="L26" s="24">
        <v>69</v>
      </c>
      <c r="M26" s="24">
        <v>1</v>
      </c>
      <c r="N26" s="24">
        <v>797</v>
      </c>
      <c r="O26" s="24">
        <v>81</v>
      </c>
      <c r="P26" s="24">
        <v>238</v>
      </c>
      <c r="Q26" s="24"/>
      <c r="R26" s="24">
        <v>573</v>
      </c>
      <c r="S26" s="24">
        <v>42</v>
      </c>
      <c r="T26" s="24">
        <v>1852</v>
      </c>
      <c r="U26" s="24">
        <v>78</v>
      </c>
      <c r="V26" s="24">
        <v>305</v>
      </c>
      <c r="W26" s="24">
        <v>27</v>
      </c>
      <c r="X26" s="24">
        <v>89</v>
      </c>
      <c r="Y26" s="24">
        <v>20</v>
      </c>
      <c r="Z26" s="24">
        <v>40</v>
      </c>
      <c r="AA26" s="24">
        <v>7</v>
      </c>
      <c r="AB26" s="24">
        <f t="shared" si="3"/>
        <v>10312</v>
      </c>
      <c r="AC26" s="24">
        <f>(B26*B2)+(C26*C2)+(D26*D2)+(E26*E2)+(F26*F2)+(G26*G2)+(H26*H2)+(I26*I2)+(J26*J2)+(K26*K2)+(L26*L2)+(M26*M2)+(N26*N2)+(O26*O2)+(P26*P2)+(Q26*Q2)+(R26*R2)+(S26*S2)+(T26*T2)+(U26*U2)+(V26*V2)+(W26*W2)+(X26*X2)+(Y26*Y2)+(Z26*Z2)+(AA26*AA2)</f>
        <v>282064</v>
      </c>
    </row>
    <row r="27" spans="1:29" x14ac:dyDescent="0.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row>
    <row r="28" spans="1:29" x14ac:dyDescent="0.3">
      <c r="A28" s="13" t="s">
        <v>39</v>
      </c>
      <c r="B28" s="24">
        <f>SUM(B24:B27)</f>
        <v>14055</v>
      </c>
      <c r="C28" s="24">
        <f t="shared" ref="C28:AB28" si="4">SUM(C24:C27)</f>
        <v>1305</v>
      </c>
      <c r="D28" s="24">
        <f t="shared" si="4"/>
        <v>1171</v>
      </c>
      <c r="E28" s="24">
        <f t="shared" si="4"/>
        <v>0</v>
      </c>
      <c r="F28" s="24">
        <f t="shared" si="4"/>
        <v>6265</v>
      </c>
      <c r="G28" s="24">
        <f t="shared" si="4"/>
        <v>281</v>
      </c>
      <c r="H28" s="24">
        <f t="shared" si="4"/>
        <v>2037</v>
      </c>
      <c r="I28" s="24">
        <f t="shared" si="4"/>
        <v>186</v>
      </c>
      <c r="J28" s="24">
        <f t="shared" si="4"/>
        <v>952</v>
      </c>
      <c r="K28" s="24">
        <f t="shared" si="4"/>
        <v>0</v>
      </c>
      <c r="L28" s="24">
        <f t="shared" si="4"/>
        <v>200</v>
      </c>
      <c r="M28" s="24">
        <f t="shared" si="4"/>
        <v>1</v>
      </c>
      <c r="N28" s="24">
        <f t="shared" si="4"/>
        <v>1677</v>
      </c>
      <c r="O28" s="24">
        <f t="shared" si="4"/>
        <v>138</v>
      </c>
      <c r="P28" s="24">
        <f t="shared" si="4"/>
        <v>620</v>
      </c>
      <c r="Q28" s="24">
        <f t="shared" si="4"/>
        <v>0</v>
      </c>
      <c r="R28" s="24">
        <f t="shared" si="4"/>
        <v>1320</v>
      </c>
      <c r="S28" s="24">
        <f t="shared" si="4"/>
        <v>69</v>
      </c>
      <c r="T28" s="24">
        <f t="shared" si="4"/>
        <v>7574</v>
      </c>
      <c r="U28" s="24">
        <f t="shared" si="4"/>
        <v>342</v>
      </c>
      <c r="V28" s="24">
        <f t="shared" si="4"/>
        <v>1137</v>
      </c>
      <c r="W28" s="24">
        <f t="shared" si="4"/>
        <v>79</v>
      </c>
      <c r="X28" s="24">
        <f t="shared" si="4"/>
        <v>288</v>
      </c>
      <c r="Y28" s="24">
        <f t="shared" si="4"/>
        <v>32</v>
      </c>
      <c r="Z28" s="24">
        <f t="shared" si="4"/>
        <v>86</v>
      </c>
      <c r="AA28" s="24">
        <f t="shared" si="4"/>
        <v>14</v>
      </c>
      <c r="AB28" s="24">
        <f t="shared" si="4"/>
        <v>39829</v>
      </c>
      <c r="AC28" s="24"/>
    </row>
    <row r="29" spans="1:29" x14ac:dyDescent="0.3">
      <c r="A29" s="13" t="s">
        <v>40</v>
      </c>
      <c r="B29" s="24">
        <f>B28*B2</f>
        <v>421650</v>
      </c>
      <c r="C29" s="24">
        <f t="shared" ref="C29:AA29" si="5">C28*C2</f>
        <v>26100</v>
      </c>
      <c r="D29" s="24">
        <f t="shared" si="5"/>
        <v>0</v>
      </c>
      <c r="E29" s="24">
        <f t="shared" si="5"/>
        <v>0</v>
      </c>
      <c r="F29" s="24">
        <f t="shared" si="5"/>
        <v>125300</v>
      </c>
      <c r="G29" s="24">
        <f t="shared" si="5"/>
        <v>5620</v>
      </c>
      <c r="H29" s="24">
        <f t="shared" si="5"/>
        <v>91665</v>
      </c>
      <c r="I29" s="24">
        <f t="shared" si="5"/>
        <v>5580</v>
      </c>
      <c r="J29" s="24">
        <f t="shared" si="5"/>
        <v>0</v>
      </c>
      <c r="K29" s="24">
        <f t="shared" si="5"/>
        <v>0</v>
      </c>
      <c r="L29" s="24">
        <f t="shared" si="5"/>
        <v>6000</v>
      </c>
      <c r="M29" s="24">
        <f t="shared" si="5"/>
        <v>30</v>
      </c>
      <c r="N29" s="24">
        <f t="shared" si="5"/>
        <v>137514</v>
      </c>
      <c r="O29" s="24">
        <f t="shared" si="5"/>
        <v>7452</v>
      </c>
      <c r="P29" s="24">
        <f t="shared" si="5"/>
        <v>0</v>
      </c>
      <c r="Q29" s="24">
        <f t="shared" si="5"/>
        <v>0</v>
      </c>
      <c r="R29" s="24">
        <f t="shared" si="5"/>
        <v>71280</v>
      </c>
      <c r="S29" s="24">
        <f t="shared" si="5"/>
        <v>3726</v>
      </c>
      <c r="T29" s="24">
        <f t="shared" si="5"/>
        <v>45444</v>
      </c>
      <c r="U29" s="24">
        <f t="shared" si="5"/>
        <v>2052</v>
      </c>
      <c r="V29" s="24">
        <f t="shared" si="5"/>
        <v>13644</v>
      </c>
      <c r="W29" s="24">
        <f t="shared" si="5"/>
        <v>948</v>
      </c>
      <c r="X29" s="24">
        <f t="shared" si="5"/>
        <v>3456</v>
      </c>
      <c r="Y29" s="24">
        <f t="shared" si="5"/>
        <v>384</v>
      </c>
      <c r="Z29" s="24">
        <f t="shared" si="5"/>
        <v>2322</v>
      </c>
      <c r="AA29" s="24">
        <f t="shared" si="5"/>
        <v>378</v>
      </c>
      <c r="AB29" s="24">
        <f>SUM(B29:AA29)</f>
        <v>970545</v>
      </c>
      <c r="AC29" s="25">
        <f>SUM(AC24:AC28)</f>
        <v>970545</v>
      </c>
    </row>
    <row r="30" spans="1:29" x14ac:dyDescent="0.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row>
    <row r="31" spans="1:29" x14ac:dyDescent="0.3">
      <c r="A31" s="13" t="s">
        <v>41</v>
      </c>
      <c r="B31" s="24">
        <f>B20+B28</f>
        <v>356183</v>
      </c>
      <c r="C31" s="24">
        <f t="shared" ref="C31:AB32" si="6">C20+C28</f>
        <v>24650</v>
      </c>
      <c r="D31" s="24">
        <f t="shared" si="6"/>
        <v>28015</v>
      </c>
      <c r="E31" s="24">
        <f t="shared" si="6"/>
        <v>0</v>
      </c>
      <c r="F31" s="24">
        <f t="shared" si="6"/>
        <v>172773</v>
      </c>
      <c r="G31" s="24">
        <f t="shared" si="6"/>
        <v>5268</v>
      </c>
      <c r="H31" s="24">
        <f t="shared" si="6"/>
        <v>78689</v>
      </c>
      <c r="I31" s="24">
        <f t="shared" si="6"/>
        <v>4384</v>
      </c>
      <c r="J31" s="24">
        <f t="shared" si="6"/>
        <v>25080</v>
      </c>
      <c r="K31" s="24">
        <f t="shared" si="6"/>
        <v>0</v>
      </c>
      <c r="L31" s="24">
        <f t="shared" si="6"/>
        <v>7719</v>
      </c>
      <c r="M31" s="24">
        <f t="shared" si="6"/>
        <v>52</v>
      </c>
      <c r="N31" s="24">
        <f t="shared" si="6"/>
        <v>8952</v>
      </c>
      <c r="O31" s="24">
        <f t="shared" si="6"/>
        <v>476</v>
      </c>
      <c r="P31" s="24">
        <f t="shared" si="6"/>
        <v>6205</v>
      </c>
      <c r="Q31" s="24">
        <f t="shared" si="6"/>
        <v>0</v>
      </c>
      <c r="R31" s="24">
        <f t="shared" si="6"/>
        <v>7584</v>
      </c>
      <c r="S31" s="24">
        <f t="shared" si="6"/>
        <v>230</v>
      </c>
      <c r="T31" s="24">
        <f t="shared" si="6"/>
        <v>183221</v>
      </c>
      <c r="U31" s="24">
        <f t="shared" si="6"/>
        <v>7620</v>
      </c>
      <c r="V31" s="24">
        <f t="shared" si="6"/>
        <v>37148</v>
      </c>
      <c r="W31" s="24">
        <f t="shared" si="6"/>
        <v>2837</v>
      </c>
      <c r="X31" s="24">
        <f t="shared" si="6"/>
        <v>3188</v>
      </c>
      <c r="Y31" s="24">
        <f t="shared" si="6"/>
        <v>485</v>
      </c>
      <c r="Z31" s="24">
        <f t="shared" si="6"/>
        <v>1376</v>
      </c>
      <c r="AA31" s="24">
        <f t="shared" si="6"/>
        <v>430</v>
      </c>
      <c r="AB31" s="24">
        <f t="shared" si="6"/>
        <v>962565</v>
      </c>
      <c r="AC31" s="24"/>
    </row>
    <row r="32" spans="1:29" x14ac:dyDescent="0.3">
      <c r="A32" s="13" t="s">
        <v>42</v>
      </c>
      <c r="B32" s="24">
        <f>B21+B29</f>
        <v>10685490</v>
      </c>
      <c r="C32" s="24">
        <f t="shared" si="6"/>
        <v>493000</v>
      </c>
      <c r="D32" s="24">
        <f t="shared" si="6"/>
        <v>0</v>
      </c>
      <c r="E32" s="24">
        <f t="shared" si="6"/>
        <v>0</v>
      </c>
      <c r="F32" s="24">
        <f t="shared" si="6"/>
        <v>3455460</v>
      </c>
      <c r="G32" s="24">
        <f t="shared" si="6"/>
        <v>105360</v>
      </c>
      <c r="H32" s="24">
        <f t="shared" si="6"/>
        <v>3541005</v>
      </c>
      <c r="I32" s="24">
        <f t="shared" si="6"/>
        <v>131520</v>
      </c>
      <c r="J32" s="24">
        <f t="shared" si="6"/>
        <v>0</v>
      </c>
      <c r="K32" s="24">
        <f t="shared" si="6"/>
        <v>0</v>
      </c>
      <c r="L32" s="24">
        <f t="shared" si="6"/>
        <v>231570</v>
      </c>
      <c r="M32" s="24">
        <f t="shared" si="6"/>
        <v>1560</v>
      </c>
      <c r="N32" s="24">
        <f t="shared" si="6"/>
        <v>734064</v>
      </c>
      <c r="O32" s="24">
        <f t="shared" si="6"/>
        <v>25704</v>
      </c>
      <c r="P32" s="24">
        <f t="shared" si="6"/>
        <v>0</v>
      </c>
      <c r="Q32" s="24">
        <f t="shared" si="6"/>
        <v>0</v>
      </c>
      <c r="R32" s="24">
        <f t="shared" si="6"/>
        <v>409536</v>
      </c>
      <c r="S32" s="24">
        <f t="shared" si="6"/>
        <v>12420</v>
      </c>
      <c r="T32" s="24">
        <f t="shared" si="6"/>
        <v>1099326</v>
      </c>
      <c r="U32" s="24">
        <f t="shared" si="6"/>
        <v>45720</v>
      </c>
      <c r="V32" s="24">
        <f t="shared" si="6"/>
        <v>445776</v>
      </c>
      <c r="W32" s="24">
        <f t="shared" si="6"/>
        <v>34044</v>
      </c>
      <c r="X32" s="24">
        <f t="shared" si="6"/>
        <v>38256</v>
      </c>
      <c r="Y32" s="24">
        <f t="shared" si="6"/>
        <v>5820</v>
      </c>
      <c r="Z32" s="24">
        <f t="shared" si="6"/>
        <v>37152</v>
      </c>
      <c r="AA32" s="24">
        <f t="shared" si="6"/>
        <v>11610</v>
      </c>
      <c r="AB32" s="24">
        <f t="shared" si="6"/>
        <v>21544393</v>
      </c>
      <c r="AC32" s="25">
        <f>AC21+AC29</f>
        <v>21544393</v>
      </c>
    </row>
  </sheetData>
  <mergeCells count="5">
    <mergeCell ref="B1:G1"/>
    <mergeCell ref="H1:M1"/>
    <mergeCell ref="N1:S1"/>
    <mergeCell ref="T1:W1"/>
    <mergeCell ref="X1:AA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topLeftCell="P16" workbookViewId="0">
      <selection activeCell="B24" sqref="B24:AA26"/>
    </sheetView>
  </sheetViews>
  <sheetFormatPr defaultRowHeight="15.05" x14ac:dyDescent="0.3"/>
  <cols>
    <col min="1" max="1" width="39.33203125" bestFit="1" customWidth="1"/>
    <col min="2" max="2" width="10.9140625" bestFit="1" customWidth="1"/>
    <col min="6" max="6" width="9.9140625" bestFit="1" customWidth="1"/>
    <col min="7" max="7" width="8.9140625" customWidth="1"/>
    <col min="8" max="8" width="9.9140625" bestFit="1" customWidth="1"/>
    <col min="20" max="20" width="9.9140625" bestFit="1" customWidth="1"/>
    <col min="22" max="22" width="9.9140625" bestFit="1" customWidth="1"/>
    <col min="28" max="28" width="10.9140625" bestFit="1" customWidth="1"/>
    <col min="29" max="29" width="11" bestFit="1" customWidth="1"/>
  </cols>
  <sheetData>
    <row r="1" spans="1:29" x14ac:dyDescent="0.3">
      <c r="A1" s="4"/>
      <c r="B1" s="27" t="s">
        <v>18</v>
      </c>
      <c r="C1" s="27"/>
      <c r="D1" s="27"/>
      <c r="E1" s="27"/>
      <c r="F1" s="27"/>
      <c r="G1" s="27"/>
      <c r="H1" s="28" t="s">
        <v>19</v>
      </c>
      <c r="I1" s="28"/>
      <c r="J1" s="28"/>
      <c r="K1" s="28"/>
      <c r="L1" s="28"/>
      <c r="M1" s="28"/>
      <c r="N1" s="29" t="s">
        <v>22</v>
      </c>
      <c r="O1" s="29"/>
      <c r="P1" s="29"/>
      <c r="Q1" s="29"/>
      <c r="R1" s="29"/>
      <c r="S1" s="29"/>
      <c r="T1" s="30" t="s">
        <v>21</v>
      </c>
      <c r="U1" s="30"/>
      <c r="V1" s="30"/>
      <c r="W1" s="30"/>
      <c r="X1" s="31" t="s">
        <v>20</v>
      </c>
      <c r="Y1" s="31"/>
      <c r="Z1" s="31"/>
      <c r="AA1" s="31"/>
      <c r="AB1" s="4"/>
    </row>
    <row r="2" spans="1:29" s="7" customFormat="1" x14ac:dyDescent="0.3">
      <c r="A2" s="6"/>
      <c r="B2" s="8">
        <v>30</v>
      </c>
      <c r="C2" s="8">
        <v>20</v>
      </c>
      <c r="D2" s="8">
        <v>0</v>
      </c>
      <c r="E2" s="8">
        <v>0</v>
      </c>
      <c r="F2" s="8">
        <v>20</v>
      </c>
      <c r="G2" s="8">
        <v>20</v>
      </c>
      <c r="H2" s="8">
        <v>45</v>
      </c>
      <c r="I2" s="8">
        <v>30</v>
      </c>
      <c r="J2" s="8">
        <v>0</v>
      </c>
      <c r="K2" s="8">
        <v>0</v>
      </c>
      <c r="L2" s="8">
        <v>30</v>
      </c>
      <c r="M2" s="8">
        <v>30</v>
      </c>
      <c r="N2" s="8">
        <v>82</v>
      </c>
      <c r="O2" s="8">
        <v>54</v>
      </c>
      <c r="P2" s="8">
        <v>0</v>
      </c>
      <c r="Q2" s="8">
        <v>0</v>
      </c>
      <c r="R2" s="8">
        <v>54</v>
      </c>
      <c r="S2" s="8">
        <v>54</v>
      </c>
      <c r="T2" s="8">
        <v>6</v>
      </c>
      <c r="U2" s="8">
        <v>6</v>
      </c>
      <c r="V2" s="8">
        <v>12</v>
      </c>
      <c r="W2" s="8">
        <v>12</v>
      </c>
      <c r="X2" s="8">
        <v>12</v>
      </c>
      <c r="Y2" s="8">
        <v>12</v>
      </c>
      <c r="Z2" s="8">
        <v>27</v>
      </c>
      <c r="AA2" s="8">
        <v>27</v>
      </c>
      <c r="AB2" s="6"/>
    </row>
    <row r="3" spans="1:29" ht="90.3" x14ac:dyDescent="0.3">
      <c r="A3" s="12" t="s">
        <v>90</v>
      </c>
      <c r="B3" s="5" t="s">
        <v>43</v>
      </c>
      <c r="C3" s="5" t="s">
        <v>44</v>
      </c>
      <c r="D3" s="5" t="s">
        <v>45</v>
      </c>
      <c r="E3" s="5" t="s">
        <v>46</v>
      </c>
      <c r="F3" s="5" t="s">
        <v>47</v>
      </c>
      <c r="G3" s="5" t="s">
        <v>48</v>
      </c>
      <c r="H3" s="5" t="s">
        <v>49</v>
      </c>
      <c r="I3" s="5" t="s">
        <v>50</v>
      </c>
      <c r="J3" s="5" t="s">
        <v>51</v>
      </c>
      <c r="K3" s="5" t="s">
        <v>52</v>
      </c>
      <c r="L3" s="5" t="s">
        <v>53</v>
      </c>
      <c r="M3" s="5" t="s">
        <v>54</v>
      </c>
      <c r="N3" s="5" t="s">
        <v>55</v>
      </c>
      <c r="O3" s="5" t="s">
        <v>56</v>
      </c>
      <c r="P3" s="5" t="s">
        <v>57</v>
      </c>
      <c r="Q3" s="5" t="s">
        <v>58</v>
      </c>
      <c r="R3" s="5" t="s">
        <v>59</v>
      </c>
      <c r="S3" s="5" t="s">
        <v>60</v>
      </c>
      <c r="T3" s="5" t="s">
        <v>61</v>
      </c>
      <c r="U3" s="5" t="s">
        <v>62</v>
      </c>
      <c r="V3" s="5" t="s">
        <v>63</v>
      </c>
      <c r="W3" s="5" t="s">
        <v>64</v>
      </c>
      <c r="X3" s="5" t="s">
        <v>65</v>
      </c>
      <c r="Y3" s="5" t="s">
        <v>66</v>
      </c>
      <c r="Z3" s="5" t="s">
        <v>67</v>
      </c>
      <c r="AA3" s="5" t="s">
        <v>68</v>
      </c>
      <c r="AB3" s="4" t="s">
        <v>23</v>
      </c>
      <c r="AC3" s="11" t="s">
        <v>24</v>
      </c>
    </row>
    <row r="4" spans="1:29" x14ac:dyDescent="0.3">
      <c r="A4" s="4" t="s">
        <v>92</v>
      </c>
      <c r="B4" s="4">
        <v>14918</v>
      </c>
      <c r="C4" s="4">
        <v>1097</v>
      </c>
      <c r="D4" s="4">
        <v>1036</v>
      </c>
      <c r="E4" s="4"/>
      <c r="F4" s="4">
        <v>6770</v>
      </c>
      <c r="G4" s="4">
        <v>311</v>
      </c>
      <c r="H4" s="4">
        <v>2530</v>
      </c>
      <c r="I4" s="4">
        <v>183</v>
      </c>
      <c r="J4" s="4">
        <v>897</v>
      </c>
      <c r="K4" s="4"/>
      <c r="L4" s="4">
        <v>254</v>
      </c>
      <c r="M4" s="4">
        <v>1</v>
      </c>
      <c r="N4" s="4">
        <v>1200</v>
      </c>
      <c r="O4" s="4">
        <v>62</v>
      </c>
      <c r="P4" s="4">
        <v>410</v>
      </c>
      <c r="Q4" s="4"/>
      <c r="R4" s="4">
        <v>1091</v>
      </c>
      <c r="S4" s="4">
        <v>31</v>
      </c>
      <c r="T4" s="4">
        <v>5547</v>
      </c>
      <c r="U4" s="4">
        <v>163</v>
      </c>
      <c r="V4" s="4">
        <v>1138</v>
      </c>
      <c r="W4" s="4">
        <v>87</v>
      </c>
      <c r="X4" s="4">
        <v>246</v>
      </c>
      <c r="Y4" s="4">
        <v>34</v>
      </c>
      <c r="Z4" s="4">
        <v>47</v>
      </c>
      <c r="AA4" s="4">
        <v>14</v>
      </c>
      <c r="AB4" s="4">
        <f>SUM(B4:AA4)</f>
        <v>38067</v>
      </c>
      <c r="AC4">
        <f>(B4*B2)+(C4*C2)+(D4*D2)+(E4*E2)+(F4*F2)+(G4*G2)+(H4*H2)+(I4*I2)+(J4*J2)+(K4*K2)+(L4*L2)+(M4*M2)+(N4*N2)+(O4*O2)+(P4*P2)+(Q4*Q2)+(R4*R2)+(S4*S2)+(T4*T2)+(U4*U2)+(V4*V2)+(W4*W2)+(X4*X2)+(Y4*Y2)+(Z4*Z2)+(AA4*AA2)</f>
        <v>954393</v>
      </c>
    </row>
    <row r="5" spans="1:29" x14ac:dyDescent="0.3">
      <c r="A5" s="4" t="s">
        <v>93</v>
      </c>
      <c r="B5" s="4">
        <v>24571</v>
      </c>
      <c r="C5" s="4">
        <v>2070</v>
      </c>
      <c r="D5" s="4">
        <v>2063</v>
      </c>
      <c r="E5" s="4"/>
      <c r="F5" s="4">
        <v>12703</v>
      </c>
      <c r="G5" s="4">
        <v>499</v>
      </c>
      <c r="H5" s="4">
        <v>4397</v>
      </c>
      <c r="I5" s="4">
        <v>284</v>
      </c>
      <c r="J5" s="4">
        <v>1601</v>
      </c>
      <c r="K5" s="4"/>
      <c r="L5" s="4">
        <v>404</v>
      </c>
      <c r="M5" s="4">
        <v>3</v>
      </c>
      <c r="N5" s="4">
        <v>103</v>
      </c>
      <c r="O5" s="4">
        <v>2</v>
      </c>
      <c r="P5" s="4">
        <v>274</v>
      </c>
      <c r="Q5" s="4"/>
      <c r="R5" s="4">
        <v>97</v>
      </c>
      <c r="S5" s="4">
        <v>2</v>
      </c>
      <c r="T5" s="4">
        <v>10316</v>
      </c>
      <c r="U5" s="4">
        <v>331</v>
      </c>
      <c r="V5" s="4">
        <v>2001</v>
      </c>
      <c r="W5" s="4">
        <v>126</v>
      </c>
      <c r="X5" s="4">
        <v>65</v>
      </c>
      <c r="Y5" s="4">
        <v>10</v>
      </c>
      <c r="Z5" s="4">
        <v>47</v>
      </c>
      <c r="AA5" s="4">
        <v>16</v>
      </c>
      <c r="AB5" s="4">
        <f t="shared" ref="AB5:AB20" si="0">SUM(B5:AA5)</f>
        <v>61985</v>
      </c>
      <c r="AC5">
        <f>(B5*B2)+(C5*C2)+(D5*D2)+(E5*E2)+(F5*F2)+(G5*G2)+(H5*H2)+(I5*I2)+(J5*J2)+(K5*K2)+(L5*L2)+(M5*M2)+(N5*N2)+(O5*O2)+(P5*P2)+(Q5*Q2)+(R5*R2)+(S5*S2)+(T5*T2)+(U5*U2)+(V5*V2)+(W5*W2)+(X5*X2)+(Y5*Y2)+(Z5*Z2)+(AA5*AA2)</f>
        <v>1367072</v>
      </c>
    </row>
    <row r="6" spans="1:29" x14ac:dyDescent="0.3">
      <c r="A6" s="4" t="s">
        <v>94</v>
      </c>
      <c r="B6" s="4">
        <v>6478</v>
      </c>
      <c r="C6" s="4">
        <v>483</v>
      </c>
      <c r="D6" s="4">
        <v>498</v>
      </c>
      <c r="E6" s="4"/>
      <c r="F6" s="4">
        <v>3767</v>
      </c>
      <c r="G6" s="4">
        <v>101</v>
      </c>
      <c r="H6" s="4">
        <v>1866</v>
      </c>
      <c r="I6" s="4">
        <v>124</v>
      </c>
      <c r="J6" s="4">
        <v>471</v>
      </c>
      <c r="K6" s="4"/>
      <c r="L6" s="4">
        <v>244</v>
      </c>
      <c r="M6" s="4">
        <v>3</v>
      </c>
      <c r="N6" s="4">
        <v>645</v>
      </c>
      <c r="O6" s="4">
        <v>22</v>
      </c>
      <c r="P6" s="4">
        <v>180</v>
      </c>
      <c r="Q6" s="4"/>
      <c r="R6" s="4">
        <v>566</v>
      </c>
      <c r="S6" s="4">
        <v>13</v>
      </c>
      <c r="T6" s="4">
        <v>3700</v>
      </c>
      <c r="U6" s="4">
        <v>244</v>
      </c>
      <c r="V6" s="4">
        <v>764</v>
      </c>
      <c r="W6" s="4">
        <v>83</v>
      </c>
      <c r="X6" s="4">
        <v>135</v>
      </c>
      <c r="Y6" s="4">
        <v>15</v>
      </c>
      <c r="Z6" s="4">
        <v>51</v>
      </c>
      <c r="AA6" s="4">
        <v>12</v>
      </c>
      <c r="AB6" s="4">
        <f t="shared" si="0"/>
        <v>20465</v>
      </c>
      <c r="AC6">
        <f>(B6*B2)+(C6*C2)+(D6*D2)+(E6*E2)+(F6*F2)+(G6*G2)+(H6*H2)+(I6*I2)+(J6*J2)+(K6*K2)+(L6*L2)+(M6*M2)+(N6*N2)+(O6*O2)+(P6*P2)+(Q6*Q2)+(R6*R2)+(S6*S2)+(T6*T2)+(U6*U2)+(V6*V2)+(W6*W2)+(X6*X2)+(Y6*Y2)+(Z6*Z2)+(AA6*AA2)</f>
        <v>499133</v>
      </c>
    </row>
    <row r="7" spans="1:29" x14ac:dyDescent="0.3">
      <c r="A7" s="4" t="s">
        <v>1</v>
      </c>
      <c r="B7" s="4">
        <v>41072</v>
      </c>
      <c r="C7" s="4">
        <v>2337</v>
      </c>
      <c r="D7" s="4">
        <v>3714</v>
      </c>
      <c r="E7" s="4"/>
      <c r="F7" s="4">
        <v>20982</v>
      </c>
      <c r="G7" s="4">
        <v>438</v>
      </c>
      <c r="H7" s="4">
        <v>12815</v>
      </c>
      <c r="I7" s="4">
        <v>521</v>
      </c>
      <c r="J7" s="4">
        <v>3669</v>
      </c>
      <c r="K7" s="4"/>
      <c r="L7" s="4">
        <v>1353</v>
      </c>
      <c r="M7" s="4">
        <v>9</v>
      </c>
      <c r="N7" s="4">
        <v>172</v>
      </c>
      <c r="O7" s="4">
        <v>7</v>
      </c>
      <c r="P7" s="4">
        <v>512</v>
      </c>
      <c r="Q7" s="4"/>
      <c r="R7" s="4">
        <v>163</v>
      </c>
      <c r="S7" s="4">
        <v>2</v>
      </c>
      <c r="T7" s="4">
        <v>20461</v>
      </c>
      <c r="U7" s="4">
        <v>820</v>
      </c>
      <c r="V7" s="4">
        <v>4741</v>
      </c>
      <c r="W7" s="4">
        <v>383</v>
      </c>
      <c r="X7" s="4">
        <v>118</v>
      </c>
      <c r="Y7" s="4">
        <v>20</v>
      </c>
      <c r="Z7" s="4">
        <v>106</v>
      </c>
      <c r="AA7" s="4">
        <v>52</v>
      </c>
      <c r="AB7" s="4">
        <f t="shared" si="0"/>
        <v>114467</v>
      </c>
      <c r="AC7">
        <f>(B7*B2)+(C7*C2)+(D7*D2)+(E7*E2)+(F7*F2)+(G7*G2)+(H7*H2)+(I7*I2)+(J7*J2)+(K7*K2)+(L7*L2)+(M7*M2)+(N7*N2)+(O7*O2)+(P7*P2)+(Q7*Q2)+(R7*R2)+(S7*S2)+(T7*T2)+(U7*U2)+(V7*V2)+(W7*W2)+(X7*X2)+(Y7*Y2)+(Z7*Z2)+(AA7*AA2)</f>
        <v>2558953</v>
      </c>
    </row>
    <row r="8" spans="1:29" x14ac:dyDescent="0.3">
      <c r="A8" s="4" t="s">
        <v>95</v>
      </c>
      <c r="B8" s="4">
        <v>28683</v>
      </c>
      <c r="C8" s="4">
        <v>2460</v>
      </c>
      <c r="D8" s="4">
        <v>2062</v>
      </c>
      <c r="E8" s="4"/>
      <c r="F8" s="4">
        <v>13488</v>
      </c>
      <c r="G8" s="4">
        <v>568</v>
      </c>
      <c r="H8" s="4">
        <v>4616</v>
      </c>
      <c r="I8" s="4">
        <v>363</v>
      </c>
      <c r="J8" s="4">
        <v>1789</v>
      </c>
      <c r="K8" s="4"/>
      <c r="L8" s="4">
        <v>359</v>
      </c>
      <c r="M8" s="4">
        <v>2</v>
      </c>
      <c r="N8" s="4">
        <v>505</v>
      </c>
      <c r="O8" s="4">
        <v>29</v>
      </c>
      <c r="P8" s="4">
        <v>425</v>
      </c>
      <c r="Q8" s="4"/>
      <c r="R8" s="4">
        <v>575</v>
      </c>
      <c r="S8" s="4">
        <v>19</v>
      </c>
      <c r="T8" s="4">
        <v>12197</v>
      </c>
      <c r="U8" s="4">
        <v>374</v>
      </c>
      <c r="V8" s="4">
        <v>2612</v>
      </c>
      <c r="W8" s="4">
        <v>158</v>
      </c>
      <c r="X8" s="4">
        <v>181</v>
      </c>
      <c r="Y8" s="4">
        <v>16</v>
      </c>
      <c r="Z8" s="4">
        <v>59</v>
      </c>
      <c r="AA8" s="4">
        <v>27</v>
      </c>
      <c r="AB8" s="4">
        <f t="shared" si="0"/>
        <v>71567</v>
      </c>
      <c r="AC8">
        <f>(B8*B2)+(C8*C2)+(D8*D2)+(E8*E2)+(F8*F2)+(G8*G2)+(H8*H2)+(I8*I2)+(J8*J2)+(K8*K2)+(L8*L2)+(M8*M2)+(N8*N2)+(O8*O2)+(P8*P2)+(Q8*Q2)+(R8*R2)+(S8*S2)+(T8*T2)+(U8*U2)+(V8*V2)+(W8*W2)+(X8*X2)+(Y8*Y2)+(Z8*Z2)+(AA8*AA2)</f>
        <v>1608654</v>
      </c>
    </row>
    <row r="9" spans="1:29" x14ac:dyDescent="0.3">
      <c r="A9" s="4" t="s">
        <v>96</v>
      </c>
      <c r="B9" s="4">
        <v>24959</v>
      </c>
      <c r="C9" s="4">
        <v>1240</v>
      </c>
      <c r="D9" s="4">
        <v>1577</v>
      </c>
      <c r="E9" s="4"/>
      <c r="F9" s="4">
        <v>9810</v>
      </c>
      <c r="G9" s="4">
        <v>229</v>
      </c>
      <c r="H9" s="4">
        <v>7570</v>
      </c>
      <c r="I9" s="4">
        <v>358</v>
      </c>
      <c r="J9" s="4">
        <v>1569</v>
      </c>
      <c r="K9" s="4"/>
      <c r="L9" s="4">
        <v>717</v>
      </c>
      <c r="M9" s="4">
        <v>6</v>
      </c>
      <c r="N9" s="4">
        <v>362</v>
      </c>
      <c r="O9" s="4">
        <v>14</v>
      </c>
      <c r="P9" s="4">
        <v>355</v>
      </c>
      <c r="Q9" s="4"/>
      <c r="R9" s="4">
        <v>166</v>
      </c>
      <c r="S9" s="4"/>
      <c r="T9" s="4">
        <v>16552</v>
      </c>
      <c r="U9" s="4">
        <v>546</v>
      </c>
      <c r="V9" s="4">
        <v>2798</v>
      </c>
      <c r="W9" s="4">
        <v>203</v>
      </c>
      <c r="X9" s="4">
        <v>221</v>
      </c>
      <c r="Y9" s="4">
        <v>24</v>
      </c>
      <c r="Z9" s="4">
        <v>155</v>
      </c>
      <c r="AA9" s="4">
        <v>33</v>
      </c>
      <c r="AB9" s="4">
        <f t="shared" si="0"/>
        <v>69464</v>
      </c>
      <c r="AC9">
        <f>(B9*B2)+(C9*C2)+(D9*D2)+(E9*E2)+(F9*F2)+(G9*G2)+(H9*H2)+(I9*I2)+(J9*J2)+(K9*K2)+(L9*L2)+(M9*M2)+(N9*N2)+(O9*O2)+(P9*P2)+(Q9*Q2)+(R9*R2)+(S9*S2)+(T9*T2)+(U9*U2)+(V9*V2)+(W9*W2)+(X9*X2)+(Y9*Y2)+(Z9*Z2)+(AA9*AA2)</f>
        <v>1533450</v>
      </c>
    </row>
    <row r="10" spans="1:29" x14ac:dyDescent="0.3">
      <c r="A10" s="4" t="s">
        <v>97</v>
      </c>
      <c r="B10" s="4">
        <v>26301</v>
      </c>
      <c r="C10" s="4">
        <v>1613</v>
      </c>
      <c r="D10" s="4">
        <v>2348</v>
      </c>
      <c r="E10" s="4"/>
      <c r="F10" s="4">
        <v>12364</v>
      </c>
      <c r="G10" s="4">
        <v>258</v>
      </c>
      <c r="H10" s="4">
        <v>9985</v>
      </c>
      <c r="I10" s="4">
        <v>532</v>
      </c>
      <c r="J10" s="4">
        <v>2399</v>
      </c>
      <c r="K10" s="4"/>
      <c r="L10" s="4">
        <v>1045</v>
      </c>
      <c r="M10" s="4">
        <v>3</v>
      </c>
      <c r="N10" s="4">
        <v>319</v>
      </c>
      <c r="O10" s="4">
        <v>15</v>
      </c>
      <c r="P10" s="4">
        <v>456</v>
      </c>
      <c r="Q10" s="4"/>
      <c r="R10" s="4">
        <v>182</v>
      </c>
      <c r="S10" s="4">
        <v>2</v>
      </c>
      <c r="T10" s="4">
        <v>18803</v>
      </c>
      <c r="U10" s="4">
        <v>828</v>
      </c>
      <c r="V10" s="4">
        <v>4001</v>
      </c>
      <c r="W10" s="4">
        <v>249</v>
      </c>
      <c r="X10" s="4">
        <v>223</v>
      </c>
      <c r="Y10" s="4">
        <v>25</v>
      </c>
      <c r="Z10" s="4">
        <v>98</v>
      </c>
      <c r="AA10" s="4">
        <v>17</v>
      </c>
      <c r="AB10" s="4">
        <f t="shared" si="0"/>
        <v>82066</v>
      </c>
      <c r="AC10">
        <f>(B10*B2)+(C10*C2)+(D10*D2)+(E10*E2)+(F10*F2)+(G10*G2)+(H10*H2)+(I10*I2)+(J10*J2)+(K10*K2)+(L10*L2)+(M10*M2)+(N10*N2)+(O10*O2)+(P10*P2)+(Q10*Q2)+(R10*R2)+(S10*S2)+(T10*T2)+(U10*U2)+(V10*V2)+(W10*W2)+(X10*X2)+(Y10*Y2)+(Z10*Z2)+(AA10*AA2)</f>
        <v>1782226</v>
      </c>
    </row>
    <row r="11" spans="1:29" x14ac:dyDescent="0.3">
      <c r="A11" s="4" t="s">
        <v>98</v>
      </c>
      <c r="B11" s="4">
        <v>19007</v>
      </c>
      <c r="C11" s="4">
        <v>1338</v>
      </c>
      <c r="D11" s="4">
        <v>1324</v>
      </c>
      <c r="E11" s="4"/>
      <c r="F11" s="4">
        <v>9792</v>
      </c>
      <c r="G11" s="4">
        <v>226</v>
      </c>
      <c r="H11" s="4">
        <v>3493</v>
      </c>
      <c r="I11" s="4">
        <v>223</v>
      </c>
      <c r="J11" s="4">
        <v>1201</v>
      </c>
      <c r="K11" s="4"/>
      <c r="L11" s="4">
        <v>404</v>
      </c>
      <c r="M11" s="4">
        <v>2</v>
      </c>
      <c r="N11" s="4">
        <v>90</v>
      </c>
      <c r="O11" s="4">
        <v>4</v>
      </c>
      <c r="P11" s="4">
        <v>202</v>
      </c>
      <c r="Q11" s="4"/>
      <c r="R11" s="4">
        <v>96</v>
      </c>
      <c r="S11" s="4"/>
      <c r="T11" s="4">
        <v>8206</v>
      </c>
      <c r="U11" s="4">
        <v>265</v>
      </c>
      <c r="V11" s="4">
        <v>1654</v>
      </c>
      <c r="W11" s="4">
        <v>109</v>
      </c>
      <c r="X11" s="4">
        <v>64</v>
      </c>
      <c r="Y11" s="4">
        <v>14</v>
      </c>
      <c r="Z11" s="4">
        <v>48</v>
      </c>
      <c r="AA11" s="4">
        <v>28</v>
      </c>
      <c r="AB11" s="4">
        <f t="shared" si="0"/>
        <v>47790</v>
      </c>
      <c r="AC11">
        <f>(B11*B2)+(C11*C2)+(D11*D2)+(E11*E2)+(F11*F2)+(G11*G2)+(H11*H2)+(I11*I2)+(J11*J2)+(K11*K2)+(L11*L2)+(M11*M2)+(N11*N2)+(O11*O2)+(P11*P2)+(Q11*Q2)+(R11*R2)+(S11*S2)+(T11*T2)+(U11*U2)+(V11*V2)+(W11*W2)+(X11*X2)+(Y11*Y2)+(Z11*Z2)+(AA11*AA2)</f>
        <v>1061135</v>
      </c>
    </row>
    <row r="12" spans="1:29" x14ac:dyDescent="0.3">
      <c r="A12" s="4" t="s">
        <v>99</v>
      </c>
      <c r="B12" s="4">
        <v>10772</v>
      </c>
      <c r="C12" s="4">
        <v>982</v>
      </c>
      <c r="D12" s="4">
        <v>1025</v>
      </c>
      <c r="E12" s="4"/>
      <c r="F12" s="4">
        <v>4423</v>
      </c>
      <c r="G12" s="4">
        <v>248</v>
      </c>
      <c r="H12" s="4">
        <v>1173</v>
      </c>
      <c r="I12" s="4">
        <v>95</v>
      </c>
      <c r="J12" s="4">
        <v>625</v>
      </c>
      <c r="K12" s="4"/>
      <c r="L12" s="4">
        <v>107</v>
      </c>
      <c r="M12" s="4">
        <v>2</v>
      </c>
      <c r="N12" s="4">
        <v>1318</v>
      </c>
      <c r="O12" s="4">
        <v>78</v>
      </c>
      <c r="P12" s="4">
        <v>435</v>
      </c>
      <c r="Q12" s="4"/>
      <c r="R12" s="4">
        <v>896</v>
      </c>
      <c r="S12" s="4">
        <v>48</v>
      </c>
      <c r="T12" s="4">
        <v>9327</v>
      </c>
      <c r="U12" s="4">
        <v>456</v>
      </c>
      <c r="V12" s="4">
        <v>1001</v>
      </c>
      <c r="W12" s="4">
        <v>61</v>
      </c>
      <c r="X12" s="4">
        <v>396</v>
      </c>
      <c r="Y12" s="4">
        <v>49</v>
      </c>
      <c r="Z12" s="4">
        <v>84</v>
      </c>
      <c r="AA12" s="4">
        <v>18</v>
      </c>
      <c r="AB12" s="4">
        <f t="shared" si="0"/>
        <v>33619</v>
      </c>
      <c r="AC12">
        <f>(B12*B2)+(C12*C2)+(D12*D2)+(E12*E2)+(F12*F2)+(G12*G2)+(H12*H2)+(I12*I2)+(J12*J2)+(K12*K2)+(L12*L2)+(M12*M2)+(N12*N2)+(O12*O2)+(P12*P2)+(Q12*Q2)+(R12*R2)+(S12*S2)+(T12*T2)+(U12*U2)+(V12*V2)+(W12*W2)+(X12*X2)+(Y12*Y2)+(Z12*Z2)+(AA12*AA2)</f>
        <v>737925</v>
      </c>
    </row>
    <row r="13" spans="1:29" x14ac:dyDescent="0.3">
      <c r="A13" s="4" t="s">
        <v>100</v>
      </c>
      <c r="B13" s="4">
        <v>14917</v>
      </c>
      <c r="C13" s="4">
        <v>861</v>
      </c>
      <c r="D13" s="4">
        <v>1376</v>
      </c>
      <c r="E13" s="4"/>
      <c r="F13" s="4">
        <v>8162</v>
      </c>
      <c r="G13" s="4">
        <v>187</v>
      </c>
      <c r="H13" s="4">
        <v>4606</v>
      </c>
      <c r="I13" s="4">
        <v>255</v>
      </c>
      <c r="J13" s="4">
        <v>1206</v>
      </c>
      <c r="K13" s="4"/>
      <c r="L13" s="4">
        <v>551</v>
      </c>
      <c r="M13" s="4">
        <v>2</v>
      </c>
      <c r="N13" s="4">
        <v>306</v>
      </c>
      <c r="O13" s="4">
        <v>14</v>
      </c>
      <c r="P13" s="4">
        <v>324</v>
      </c>
      <c r="Q13" s="4"/>
      <c r="R13" s="4">
        <v>291</v>
      </c>
      <c r="S13" s="4">
        <v>3</v>
      </c>
      <c r="T13" s="4">
        <v>9007</v>
      </c>
      <c r="U13" s="4">
        <v>524</v>
      </c>
      <c r="V13" s="4">
        <v>2009</v>
      </c>
      <c r="W13" s="4">
        <v>196</v>
      </c>
      <c r="X13" s="4">
        <v>155</v>
      </c>
      <c r="Y13" s="4">
        <v>28</v>
      </c>
      <c r="Z13" s="4">
        <v>73</v>
      </c>
      <c r="AA13" s="4">
        <v>37</v>
      </c>
      <c r="AB13" s="4">
        <f t="shared" si="0"/>
        <v>45090</v>
      </c>
      <c r="AC13">
        <f>(B13*B2)+(C13*C2)+(D13*D2)+(E13*E2)+(F13*F2)+(G13*G2)+(H13*H2)+(I13*I2)+(J13*J2)+(K13*K2)+(L13*L2)+(M13*M2)+(N13*N2)+(O13*O2)+(P13*P2)+(Q13*Q2)+(R13*R2)+(S13*S2)+(T13*T2)+(U13*U2)+(V13*V2)+(W13*W2)+(X13*X2)+(Y13*Y2)+(Z13*Z2)+(AA13*AA2)</f>
        <v>993756</v>
      </c>
    </row>
    <row r="14" spans="1:29" x14ac:dyDescent="0.3">
      <c r="A14" s="4" t="s">
        <v>14</v>
      </c>
      <c r="B14" s="4">
        <v>1842</v>
      </c>
      <c r="C14" s="4">
        <v>163</v>
      </c>
      <c r="D14" s="4">
        <v>294</v>
      </c>
      <c r="E14" s="4"/>
      <c r="F14" s="4">
        <v>918</v>
      </c>
      <c r="G14" s="4">
        <v>28</v>
      </c>
      <c r="H14" s="4">
        <v>333</v>
      </c>
      <c r="I14" s="4">
        <v>20</v>
      </c>
      <c r="J14" s="4">
        <v>227</v>
      </c>
      <c r="K14" s="4"/>
      <c r="L14" s="4">
        <v>34</v>
      </c>
      <c r="M14" s="4"/>
      <c r="N14" s="4">
        <v>101</v>
      </c>
      <c r="O14" s="4">
        <v>10</v>
      </c>
      <c r="P14" s="4">
        <v>140</v>
      </c>
      <c r="Q14" s="4"/>
      <c r="R14" s="4">
        <v>79</v>
      </c>
      <c r="S14" s="4">
        <v>1</v>
      </c>
      <c r="T14" s="4">
        <v>1775</v>
      </c>
      <c r="U14" s="4">
        <v>223</v>
      </c>
      <c r="V14" s="4">
        <v>2261</v>
      </c>
      <c r="W14" s="4">
        <v>374</v>
      </c>
      <c r="X14" s="4">
        <v>186</v>
      </c>
      <c r="Y14" s="4">
        <v>26</v>
      </c>
      <c r="Z14" s="4">
        <v>166</v>
      </c>
      <c r="AA14" s="4">
        <v>40</v>
      </c>
      <c r="AB14" s="4">
        <f t="shared" si="0"/>
        <v>9241</v>
      </c>
      <c r="AC14">
        <f>(B14*B2)+(C14*C2)+(D14*D2)+(E14*E2)+(F14*F2)+(G14*G2)+(H14*H2)+(I14*I2)+(J14*J2)+(K14*K2)+(L14*L2)+(M14*M2)+(N14*N2)+(O14*O2)+(P14*P2)+(Q14*Q2)+(R14*R2)+(S14*S2)+(T14*T2)+(U14*U2)+(V14*V2)+(W14*W2)+(X14*X2)+(Y14*Y2)+(Z14*Z2)+(AA14*AA2)</f>
        <v>158901</v>
      </c>
    </row>
    <row r="15" spans="1:29" x14ac:dyDescent="0.3">
      <c r="A15" s="4" t="s">
        <v>13</v>
      </c>
      <c r="B15" s="4">
        <v>17608</v>
      </c>
      <c r="C15" s="4">
        <v>1062</v>
      </c>
      <c r="D15" s="4">
        <v>1280</v>
      </c>
      <c r="E15" s="4"/>
      <c r="F15" s="4">
        <v>8887</v>
      </c>
      <c r="G15" s="4">
        <v>191</v>
      </c>
      <c r="H15" s="4">
        <v>4547</v>
      </c>
      <c r="I15" s="4">
        <v>254</v>
      </c>
      <c r="J15" s="4">
        <v>1221</v>
      </c>
      <c r="K15" s="4"/>
      <c r="L15" s="4">
        <v>444</v>
      </c>
      <c r="M15" s="4">
        <v>6</v>
      </c>
      <c r="N15" s="4">
        <v>430</v>
      </c>
      <c r="O15" s="4">
        <v>14</v>
      </c>
      <c r="P15" s="4">
        <v>313</v>
      </c>
      <c r="Q15" s="4"/>
      <c r="R15" s="4">
        <v>431</v>
      </c>
      <c r="S15" s="4">
        <v>6</v>
      </c>
      <c r="T15" s="4">
        <v>8911</v>
      </c>
      <c r="U15" s="4">
        <v>472</v>
      </c>
      <c r="V15" s="4">
        <v>1722</v>
      </c>
      <c r="W15" s="4">
        <v>112</v>
      </c>
      <c r="X15" s="4">
        <v>180</v>
      </c>
      <c r="Y15" s="4">
        <v>42</v>
      </c>
      <c r="Z15" s="4">
        <v>66</v>
      </c>
      <c r="AA15" s="4">
        <v>18</v>
      </c>
      <c r="AB15" s="4">
        <f t="shared" si="0"/>
        <v>48217</v>
      </c>
      <c r="AC15">
        <f>(B15*B2)+(C15*C2)+(D15*D2)+(E15*E2)+(F15*F2)+(G15*G2)+(H15*H2)+(I15*I2)+(J15*J2)+(K15*K2)+(L15*L2)+(M15*M2)+(N15*N2)+(O15*O2)+(P15*P2)+(Q15*Q2)+(R15*R2)+(S15*S2)+(T15*T2)+(U15*U2)+(V15*V2)+(W15*W2)+(X15*X2)+(Y15*Y2)+(Z15*Z2)+(AA15*AA2)</f>
        <v>1099627</v>
      </c>
    </row>
    <row r="16" spans="1:29" x14ac:dyDescent="0.3">
      <c r="A16" s="4" t="s">
        <v>3</v>
      </c>
      <c r="B16" s="4">
        <v>48451</v>
      </c>
      <c r="C16" s="4">
        <v>3563</v>
      </c>
      <c r="D16" s="4">
        <v>3575</v>
      </c>
      <c r="E16" s="4"/>
      <c r="F16" s="4">
        <v>26317</v>
      </c>
      <c r="G16" s="4">
        <v>789</v>
      </c>
      <c r="H16" s="4">
        <v>7765</v>
      </c>
      <c r="I16" s="4">
        <v>442</v>
      </c>
      <c r="J16" s="4">
        <v>3048</v>
      </c>
      <c r="K16" s="4"/>
      <c r="L16" s="4">
        <v>743</v>
      </c>
      <c r="M16" s="4">
        <v>5</v>
      </c>
      <c r="N16" s="4">
        <v>732</v>
      </c>
      <c r="O16" s="4">
        <v>37</v>
      </c>
      <c r="P16" s="4">
        <v>671</v>
      </c>
      <c r="Q16" s="4"/>
      <c r="R16" s="4">
        <v>847</v>
      </c>
      <c r="S16" s="4">
        <v>19</v>
      </c>
      <c r="T16" s="4">
        <v>22304</v>
      </c>
      <c r="U16" s="4">
        <v>919</v>
      </c>
      <c r="V16" s="4">
        <v>3791</v>
      </c>
      <c r="W16" s="4">
        <v>250</v>
      </c>
      <c r="X16" s="4">
        <v>270</v>
      </c>
      <c r="Y16" s="4">
        <v>49</v>
      </c>
      <c r="Z16" s="4">
        <v>111</v>
      </c>
      <c r="AA16" s="4">
        <v>27</v>
      </c>
      <c r="AB16" s="4">
        <f t="shared" si="0"/>
        <v>124725</v>
      </c>
      <c r="AC16">
        <f>(B16*B2)+(C16*C2)+(D16*D2)+(E16*E2)+(F16*F2)+(G16*G2)+(H16*H2)+(I16*I2)+(J16*J2)+(K16*K2)+(L16*L2)+(M16*M2)+(N16*N2)+(O16*O2)+(P16*P2)+(Q16*Q2)+(R16*R2)+(S16*S2)+(T16*T2)+(U16*U2)+(V16*V2)+(W16*W2)+(X16*X2)+(Y16*Y2)+(Z16*Z2)+(AA16*AA2)</f>
        <v>2756205</v>
      </c>
    </row>
    <row r="17" spans="1:29" x14ac:dyDescent="0.3">
      <c r="A17" s="4" t="s">
        <v>101</v>
      </c>
      <c r="B17" s="4">
        <v>22712</v>
      </c>
      <c r="C17" s="4">
        <v>955</v>
      </c>
      <c r="D17" s="4">
        <v>1822</v>
      </c>
      <c r="E17" s="4"/>
      <c r="F17" s="4">
        <v>9336</v>
      </c>
      <c r="G17" s="4">
        <v>178</v>
      </c>
      <c r="H17" s="4">
        <v>4832</v>
      </c>
      <c r="I17" s="4">
        <v>187</v>
      </c>
      <c r="J17" s="4">
        <v>1574</v>
      </c>
      <c r="K17" s="4"/>
      <c r="L17" s="4">
        <v>424</v>
      </c>
      <c r="M17" s="4">
        <v>2</v>
      </c>
      <c r="N17" s="4">
        <v>352</v>
      </c>
      <c r="O17" s="4">
        <v>7</v>
      </c>
      <c r="P17" s="4">
        <v>306</v>
      </c>
      <c r="Q17" s="4"/>
      <c r="R17" s="4">
        <v>280</v>
      </c>
      <c r="S17" s="4">
        <v>2</v>
      </c>
      <c r="T17" s="4">
        <v>9973</v>
      </c>
      <c r="U17" s="4">
        <v>572</v>
      </c>
      <c r="V17" s="4">
        <v>1909</v>
      </c>
      <c r="W17" s="4">
        <v>123</v>
      </c>
      <c r="X17" s="4">
        <v>183</v>
      </c>
      <c r="Y17" s="4">
        <v>48</v>
      </c>
      <c r="Z17" s="4">
        <v>95</v>
      </c>
      <c r="AA17" s="4">
        <v>46</v>
      </c>
      <c r="AB17" s="4">
        <f t="shared" si="0"/>
        <v>55918</v>
      </c>
      <c r="AC17">
        <f>(B17*B2)+(C17*C2)+(D17*D2)+(E17*E2)+(F17*F2)+(G17*G2)+(H17*H2)+(I17*I2)+(J17*J2)+(K17*K2)+(L17*L2)+(M17*M2)+(N17*N2)+(O17*O2)+(P17*P2)+(Q17*Q2)+(R17*R2)+(S17*S2)+(T17*T2)+(U17*U2)+(V17*V2)+(W17*W2)+(X17*X2)+(Y17*Y2)+(Z17*Z2)+(AA17*AA2)</f>
        <v>1265273</v>
      </c>
    </row>
    <row r="18" spans="1:29" x14ac:dyDescent="0.3">
      <c r="A18" s="4" t="s">
        <v>5</v>
      </c>
      <c r="B18" s="4">
        <v>35813</v>
      </c>
      <c r="C18" s="4">
        <v>2999</v>
      </c>
      <c r="D18" s="4">
        <v>2506</v>
      </c>
      <c r="E18" s="4"/>
      <c r="F18" s="4">
        <v>18245</v>
      </c>
      <c r="G18" s="4">
        <v>740</v>
      </c>
      <c r="H18" s="4">
        <v>5185</v>
      </c>
      <c r="I18" s="4">
        <v>324</v>
      </c>
      <c r="J18" s="4">
        <v>2195</v>
      </c>
      <c r="K18" s="4"/>
      <c r="L18" s="4">
        <v>400</v>
      </c>
      <c r="M18" s="4">
        <v>5</v>
      </c>
      <c r="N18" s="4">
        <v>588</v>
      </c>
      <c r="O18" s="4">
        <v>22</v>
      </c>
      <c r="P18" s="4">
        <v>500</v>
      </c>
      <c r="Q18" s="4"/>
      <c r="R18" s="4">
        <v>489</v>
      </c>
      <c r="S18" s="4">
        <v>13</v>
      </c>
      <c r="T18" s="4">
        <v>15103</v>
      </c>
      <c r="U18" s="4">
        <v>466</v>
      </c>
      <c r="V18" s="4">
        <v>3133</v>
      </c>
      <c r="W18" s="4">
        <v>234</v>
      </c>
      <c r="X18" s="4">
        <v>269</v>
      </c>
      <c r="Y18" s="4">
        <v>53</v>
      </c>
      <c r="Z18" s="4">
        <v>77</v>
      </c>
      <c r="AA18" s="4">
        <v>31</v>
      </c>
      <c r="AB18" s="4">
        <f t="shared" si="0"/>
        <v>89390</v>
      </c>
      <c r="AC18">
        <f>(B18*B2)+(C18*C2)+(D18*D2)+(E18*E2)+(F18*F2)+(G18*G2)+(H18*H2)+(I18*I2)+(J18*J2)+(K18*K2)+(L18*L2)+(M18*M2)+(N18*N2)+(O18*O2)+(P18*P2)+(Q18*Q2)+(R18*R2)+(S18*S2)+(T18*T2)+(U18*U2)+(V18*V2)+(W18*W2)+(X18*X2)+(Y18*Y2)+(Z18*Z2)+(AA18*AA2)</f>
        <v>1986375</v>
      </c>
    </row>
    <row r="19" spans="1:29"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spans="1:29" x14ac:dyDescent="0.3">
      <c r="A20" s="13" t="s">
        <v>37</v>
      </c>
      <c r="B20" s="4">
        <f t="shared" ref="B20:AA20" si="1">SUM(B4:B18)</f>
        <v>338104</v>
      </c>
      <c r="C20" s="4">
        <f t="shared" si="1"/>
        <v>23223</v>
      </c>
      <c r="D20" s="4">
        <f t="shared" si="1"/>
        <v>26500</v>
      </c>
      <c r="E20" s="4">
        <f t="shared" si="1"/>
        <v>0</v>
      </c>
      <c r="F20" s="4">
        <f t="shared" si="1"/>
        <v>165964</v>
      </c>
      <c r="G20" s="4">
        <f t="shared" si="1"/>
        <v>4991</v>
      </c>
      <c r="H20" s="4">
        <f t="shared" si="1"/>
        <v>75713</v>
      </c>
      <c r="I20" s="4">
        <f t="shared" si="1"/>
        <v>4165</v>
      </c>
      <c r="J20" s="4">
        <f t="shared" si="1"/>
        <v>23692</v>
      </c>
      <c r="K20" s="4">
        <f t="shared" si="1"/>
        <v>0</v>
      </c>
      <c r="L20" s="4">
        <f t="shared" si="1"/>
        <v>7483</v>
      </c>
      <c r="M20" s="4">
        <f t="shared" si="1"/>
        <v>51</v>
      </c>
      <c r="N20" s="4">
        <f t="shared" si="1"/>
        <v>7223</v>
      </c>
      <c r="O20" s="4">
        <f t="shared" si="1"/>
        <v>337</v>
      </c>
      <c r="P20" s="4">
        <f t="shared" si="1"/>
        <v>5503</v>
      </c>
      <c r="Q20" s="4">
        <f t="shared" si="1"/>
        <v>0</v>
      </c>
      <c r="R20" s="4">
        <f t="shared" si="1"/>
        <v>6249</v>
      </c>
      <c r="S20" s="4">
        <f t="shared" si="1"/>
        <v>161</v>
      </c>
      <c r="T20" s="4">
        <f t="shared" si="1"/>
        <v>172182</v>
      </c>
      <c r="U20" s="4">
        <f t="shared" si="1"/>
        <v>7203</v>
      </c>
      <c r="V20" s="4">
        <f t="shared" si="1"/>
        <v>35535</v>
      </c>
      <c r="W20" s="4">
        <f t="shared" si="1"/>
        <v>2748</v>
      </c>
      <c r="X20" s="4">
        <f t="shared" si="1"/>
        <v>2892</v>
      </c>
      <c r="Y20" s="4">
        <f t="shared" si="1"/>
        <v>453</v>
      </c>
      <c r="Z20" s="4">
        <f t="shared" si="1"/>
        <v>1283</v>
      </c>
      <c r="AA20" s="4">
        <f t="shared" si="1"/>
        <v>416</v>
      </c>
      <c r="AB20" s="4">
        <f t="shared" si="0"/>
        <v>912071</v>
      </c>
    </row>
    <row r="21" spans="1:29" x14ac:dyDescent="0.3">
      <c r="A21" s="13" t="s">
        <v>38</v>
      </c>
      <c r="B21" s="9">
        <f t="shared" ref="B21:AA21" si="2">B20*B2</f>
        <v>10143120</v>
      </c>
      <c r="C21" s="9">
        <f t="shared" si="2"/>
        <v>464460</v>
      </c>
      <c r="D21" s="9">
        <f t="shared" si="2"/>
        <v>0</v>
      </c>
      <c r="E21" s="9">
        <f t="shared" si="2"/>
        <v>0</v>
      </c>
      <c r="F21" s="9">
        <f t="shared" si="2"/>
        <v>3319280</v>
      </c>
      <c r="G21" s="9">
        <f t="shared" si="2"/>
        <v>99820</v>
      </c>
      <c r="H21" s="9">
        <f t="shared" si="2"/>
        <v>3407085</v>
      </c>
      <c r="I21" s="9">
        <f t="shared" si="2"/>
        <v>124950</v>
      </c>
      <c r="J21" s="9">
        <f t="shared" si="2"/>
        <v>0</v>
      </c>
      <c r="K21" s="9">
        <f t="shared" si="2"/>
        <v>0</v>
      </c>
      <c r="L21" s="9">
        <f t="shared" si="2"/>
        <v>224490</v>
      </c>
      <c r="M21" s="9">
        <f t="shared" si="2"/>
        <v>1530</v>
      </c>
      <c r="N21" s="9">
        <f t="shared" si="2"/>
        <v>592286</v>
      </c>
      <c r="O21" s="9">
        <f t="shared" si="2"/>
        <v>18198</v>
      </c>
      <c r="P21" s="9">
        <f t="shared" si="2"/>
        <v>0</v>
      </c>
      <c r="Q21" s="9">
        <f t="shared" si="2"/>
        <v>0</v>
      </c>
      <c r="R21" s="9">
        <f t="shared" si="2"/>
        <v>337446</v>
      </c>
      <c r="S21" s="9">
        <f t="shared" si="2"/>
        <v>8694</v>
      </c>
      <c r="T21" s="9">
        <f t="shared" si="2"/>
        <v>1033092</v>
      </c>
      <c r="U21" s="9">
        <f t="shared" si="2"/>
        <v>43218</v>
      </c>
      <c r="V21" s="9">
        <f t="shared" si="2"/>
        <v>426420</v>
      </c>
      <c r="W21" s="9">
        <f t="shared" si="2"/>
        <v>32976</v>
      </c>
      <c r="X21" s="9">
        <f t="shared" si="2"/>
        <v>34704</v>
      </c>
      <c r="Y21" s="9">
        <f t="shared" si="2"/>
        <v>5436</v>
      </c>
      <c r="Z21" s="9">
        <f t="shared" si="2"/>
        <v>34641</v>
      </c>
      <c r="AA21" s="9">
        <f t="shared" si="2"/>
        <v>11232</v>
      </c>
      <c r="AB21" s="9">
        <f>SUM(B21:AA21)</f>
        <v>20363078</v>
      </c>
      <c r="AC21" s="10">
        <f>SUM(AC4:AC20)</f>
        <v>20363078</v>
      </c>
    </row>
    <row r="24" spans="1:29" x14ac:dyDescent="0.3">
      <c r="A24" s="3" t="s">
        <v>15</v>
      </c>
      <c r="B24" s="4">
        <v>4351</v>
      </c>
      <c r="C24" s="4">
        <v>324</v>
      </c>
      <c r="D24" s="4">
        <v>395</v>
      </c>
      <c r="E24" s="4"/>
      <c r="F24" s="4">
        <v>1974</v>
      </c>
      <c r="G24" s="4">
        <v>83</v>
      </c>
      <c r="H24" s="4">
        <v>540</v>
      </c>
      <c r="I24" s="4">
        <v>46</v>
      </c>
      <c r="J24" s="4">
        <v>275</v>
      </c>
      <c r="K24" s="4"/>
      <c r="L24" s="4">
        <v>57</v>
      </c>
      <c r="M24" s="4"/>
      <c r="N24" s="4">
        <v>531</v>
      </c>
      <c r="O24" s="4">
        <v>29</v>
      </c>
      <c r="P24" s="4">
        <v>176</v>
      </c>
      <c r="Q24" s="4"/>
      <c r="R24" s="4">
        <v>432</v>
      </c>
      <c r="S24" s="4">
        <v>13</v>
      </c>
      <c r="T24" s="4">
        <v>2208</v>
      </c>
      <c r="U24" s="4">
        <v>101</v>
      </c>
      <c r="V24" s="4">
        <v>311</v>
      </c>
      <c r="W24" s="4">
        <v>33</v>
      </c>
      <c r="X24" s="4">
        <v>103</v>
      </c>
      <c r="Y24" s="4">
        <v>7</v>
      </c>
      <c r="Z24" s="4">
        <v>16</v>
      </c>
      <c r="AA24" s="4">
        <v>4</v>
      </c>
      <c r="AB24" s="4">
        <f t="shared" ref="AB24:AB26" si="3">SUM(B24:AA24)</f>
        <v>12009</v>
      </c>
      <c r="AC24">
        <f>(B24*B2)+(C24*C2)+(D24*D2)+(E24*E2)+(F24*F2)+(G24*G2)+(H24*H2)+(I24*I2)+(J24*J2)+(K24*K2)+(L24*L2)+(M24*M2)+(N24*N2)+(O24*O2)+(P24*P2)+(Q24*Q2)+(R24*R2)+(S24*S2)+(T24*T2)+(U24*U2)+(V24*V2)+(W24*W2)+(X24*X2)+(Y24*Y2)+(Z24*Z2)+(AA24*AA2)</f>
        <v>294520</v>
      </c>
    </row>
    <row r="25" spans="1:29" x14ac:dyDescent="0.3">
      <c r="A25" s="3" t="s">
        <v>16</v>
      </c>
      <c r="B25" s="4">
        <v>6451</v>
      </c>
      <c r="C25" s="4">
        <v>622</v>
      </c>
      <c r="D25" s="4">
        <v>536</v>
      </c>
      <c r="E25" s="4"/>
      <c r="F25" s="4">
        <v>2727</v>
      </c>
      <c r="G25" s="4">
        <v>126</v>
      </c>
      <c r="H25" s="4">
        <v>936</v>
      </c>
      <c r="I25" s="4">
        <v>88</v>
      </c>
      <c r="J25" s="4">
        <v>471</v>
      </c>
      <c r="K25" s="4"/>
      <c r="L25" s="4">
        <v>73</v>
      </c>
      <c r="M25" s="4"/>
      <c r="N25" s="4">
        <v>347</v>
      </c>
      <c r="O25" s="4">
        <v>28</v>
      </c>
      <c r="P25" s="4">
        <v>198</v>
      </c>
      <c r="Q25" s="4"/>
      <c r="R25" s="4">
        <v>311</v>
      </c>
      <c r="S25" s="4">
        <v>14</v>
      </c>
      <c r="T25" s="4">
        <v>3403</v>
      </c>
      <c r="U25" s="4">
        <v>160</v>
      </c>
      <c r="V25" s="4">
        <v>502</v>
      </c>
      <c r="W25" s="4">
        <v>19</v>
      </c>
      <c r="X25" s="4">
        <v>96</v>
      </c>
      <c r="Y25" s="4">
        <v>5</v>
      </c>
      <c r="Z25" s="4">
        <v>30</v>
      </c>
      <c r="AA25" s="4">
        <v>3</v>
      </c>
      <c r="AB25" s="4">
        <f t="shared" si="3"/>
        <v>17146</v>
      </c>
      <c r="AC25">
        <f>(B25*B2)+(C25*C2)+(D25*D2)+(E25*E2)+(F25*F2)+(G25*G2)+(H25*H2)+(I25*I2)+(J25*J2)+(K25*K2)+(L25*L2)+(M25*M2)+(N25*N2)+(O25*O2)+(P25*P2)+(Q25*Q2)+(R25*R2)+(S25*S2)+(T25*T2)+(U25*U2)+(V25*V2)+(W25*W2)+(X25*X2)+(Y25*Y2)+(Z25*Z2)+(AA25*AA2)</f>
        <v>387229</v>
      </c>
    </row>
    <row r="26" spans="1:29" x14ac:dyDescent="0.3">
      <c r="A26" s="3" t="s">
        <v>17</v>
      </c>
      <c r="B26" s="4">
        <v>3079</v>
      </c>
      <c r="C26" s="4">
        <v>349</v>
      </c>
      <c r="D26" s="4">
        <v>219</v>
      </c>
      <c r="E26" s="4"/>
      <c r="F26" s="4">
        <v>1526</v>
      </c>
      <c r="G26" s="4">
        <v>72</v>
      </c>
      <c r="H26" s="4">
        <v>532</v>
      </c>
      <c r="I26" s="4">
        <v>51</v>
      </c>
      <c r="J26" s="4">
        <v>187</v>
      </c>
      <c r="K26" s="4"/>
      <c r="L26" s="4">
        <v>69</v>
      </c>
      <c r="M26" s="4">
        <v>1</v>
      </c>
      <c r="N26" s="4">
        <v>795</v>
      </c>
      <c r="O26" s="4">
        <v>81</v>
      </c>
      <c r="P26" s="4">
        <v>235</v>
      </c>
      <c r="Q26" s="4"/>
      <c r="R26" s="4">
        <v>570</v>
      </c>
      <c r="S26" s="4">
        <v>42</v>
      </c>
      <c r="T26" s="4">
        <v>1799</v>
      </c>
      <c r="U26" s="4">
        <v>78</v>
      </c>
      <c r="V26" s="4">
        <v>302</v>
      </c>
      <c r="W26" s="4">
        <v>27</v>
      </c>
      <c r="X26" s="4">
        <v>89</v>
      </c>
      <c r="Y26" s="4">
        <v>20</v>
      </c>
      <c r="Z26" s="4">
        <v>40</v>
      </c>
      <c r="AA26" s="4">
        <v>7</v>
      </c>
      <c r="AB26" s="4">
        <f t="shared" si="3"/>
        <v>10170</v>
      </c>
      <c r="AC26">
        <f>(B26*B2)+(C26*C2)+(D26*D2)+(E26*E2)+(F26*F2)+(G26*G2)+(H26*H2)+(I26*I2)+(J26*J2)+(K26*K2)+(L26*L2)+(M26*M2)+(N26*N2)+(O26*O2)+(P26*P2)+(Q26*Q2)+(R26*R2)+(S26*S2)+(T26*T2)+(U26*U2)+(V26*V2)+(W26*W2)+(X26*X2)+(Y26*Y2)+(Z26*Z2)+(AA26*AA2)</f>
        <v>279279</v>
      </c>
    </row>
    <row r="28" spans="1:29" x14ac:dyDescent="0.3">
      <c r="A28" s="13" t="s">
        <v>39</v>
      </c>
      <c r="B28" s="4">
        <f>SUM(B24:B27)</f>
        <v>13881</v>
      </c>
      <c r="C28" s="4">
        <f t="shared" ref="C28:AB28" si="4">SUM(C24:C27)</f>
        <v>1295</v>
      </c>
      <c r="D28" s="4">
        <f t="shared" si="4"/>
        <v>1150</v>
      </c>
      <c r="E28" s="4">
        <f t="shared" si="4"/>
        <v>0</v>
      </c>
      <c r="F28" s="4">
        <f t="shared" si="4"/>
        <v>6227</v>
      </c>
      <c r="G28" s="4">
        <f t="shared" si="4"/>
        <v>281</v>
      </c>
      <c r="H28" s="4">
        <f t="shared" si="4"/>
        <v>2008</v>
      </c>
      <c r="I28" s="4">
        <f t="shared" si="4"/>
        <v>185</v>
      </c>
      <c r="J28" s="4">
        <f t="shared" si="4"/>
        <v>933</v>
      </c>
      <c r="K28" s="4">
        <f t="shared" si="4"/>
        <v>0</v>
      </c>
      <c r="L28" s="4">
        <f t="shared" si="4"/>
        <v>199</v>
      </c>
      <c r="M28" s="4">
        <f t="shared" si="4"/>
        <v>1</v>
      </c>
      <c r="N28" s="4">
        <f t="shared" si="4"/>
        <v>1673</v>
      </c>
      <c r="O28" s="4">
        <f t="shared" si="4"/>
        <v>138</v>
      </c>
      <c r="P28" s="4">
        <f t="shared" si="4"/>
        <v>609</v>
      </c>
      <c r="Q28" s="4">
        <f t="shared" si="4"/>
        <v>0</v>
      </c>
      <c r="R28" s="4">
        <f t="shared" si="4"/>
        <v>1313</v>
      </c>
      <c r="S28" s="4">
        <f t="shared" si="4"/>
        <v>69</v>
      </c>
      <c r="T28" s="4">
        <f t="shared" si="4"/>
        <v>7410</v>
      </c>
      <c r="U28" s="4">
        <f t="shared" si="4"/>
        <v>339</v>
      </c>
      <c r="V28" s="4">
        <f t="shared" si="4"/>
        <v>1115</v>
      </c>
      <c r="W28" s="4">
        <f t="shared" si="4"/>
        <v>79</v>
      </c>
      <c r="X28" s="4">
        <f t="shared" si="4"/>
        <v>288</v>
      </c>
      <c r="Y28" s="4">
        <f t="shared" si="4"/>
        <v>32</v>
      </c>
      <c r="Z28" s="4">
        <f t="shared" si="4"/>
        <v>86</v>
      </c>
      <c r="AA28" s="4">
        <f t="shared" si="4"/>
        <v>14</v>
      </c>
      <c r="AB28" s="4">
        <f t="shared" si="4"/>
        <v>39325</v>
      </c>
    </row>
    <row r="29" spans="1:29" x14ac:dyDescent="0.3">
      <c r="A29" s="13" t="s">
        <v>40</v>
      </c>
      <c r="B29" s="9">
        <f>B28*B2</f>
        <v>416430</v>
      </c>
      <c r="C29" s="9">
        <f t="shared" ref="C29:AA29" si="5">C28*C2</f>
        <v>25900</v>
      </c>
      <c r="D29" s="9">
        <f t="shared" si="5"/>
        <v>0</v>
      </c>
      <c r="E29" s="9">
        <f t="shared" si="5"/>
        <v>0</v>
      </c>
      <c r="F29" s="9">
        <f t="shared" si="5"/>
        <v>124540</v>
      </c>
      <c r="G29" s="9">
        <f t="shared" si="5"/>
        <v>5620</v>
      </c>
      <c r="H29" s="9">
        <f t="shared" si="5"/>
        <v>90360</v>
      </c>
      <c r="I29" s="9">
        <f t="shared" si="5"/>
        <v>5550</v>
      </c>
      <c r="J29" s="9">
        <f t="shared" si="5"/>
        <v>0</v>
      </c>
      <c r="K29" s="9">
        <f t="shared" si="5"/>
        <v>0</v>
      </c>
      <c r="L29" s="9">
        <f t="shared" si="5"/>
        <v>5970</v>
      </c>
      <c r="M29" s="9">
        <f t="shared" si="5"/>
        <v>30</v>
      </c>
      <c r="N29" s="9">
        <f t="shared" si="5"/>
        <v>137186</v>
      </c>
      <c r="O29" s="9">
        <f t="shared" si="5"/>
        <v>7452</v>
      </c>
      <c r="P29" s="9">
        <f t="shared" si="5"/>
        <v>0</v>
      </c>
      <c r="Q29" s="9">
        <f t="shared" si="5"/>
        <v>0</v>
      </c>
      <c r="R29" s="9">
        <f t="shared" si="5"/>
        <v>70902</v>
      </c>
      <c r="S29" s="9">
        <f t="shared" si="5"/>
        <v>3726</v>
      </c>
      <c r="T29" s="9">
        <f t="shared" si="5"/>
        <v>44460</v>
      </c>
      <c r="U29" s="9">
        <f t="shared" si="5"/>
        <v>2034</v>
      </c>
      <c r="V29" s="9">
        <f t="shared" si="5"/>
        <v>13380</v>
      </c>
      <c r="W29" s="9">
        <f t="shared" si="5"/>
        <v>948</v>
      </c>
      <c r="X29" s="9">
        <f t="shared" si="5"/>
        <v>3456</v>
      </c>
      <c r="Y29" s="9">
        <f t="shared" si="5"/>
        <v>384</v>
      </c>
      <c r="Z29" s="9">
        <f t="shared" si="5"/>
        <v>2322</v>
      </c>
      <c r="AA29" s="9">
        <f t="shared" si="5"/>
        <v>378</v>
      </c>
      <c r="AB29" s="9">
        <f>SUM(B29:AA29)</f>
        <v>961028</v>
      </c>
      <c r="AC29" s="10">
        <f>SUM(AC24:AC28)</f>
        <v>961028</v>
      </c>
    </row>
    <row r="31" spans="1:29" x14ac:dyDescent="0.3">
      <c r="A31" s="13" t="s">
        <v>41</v>
      </c>
      <c r="B31" s="4">
        <f>B20+B28</f>
        <v>351985</v>
      </c>
      <c r="C31" s="4">
        <f t="shared" ref="C31:AB32" si="6">C20+C28</f>
        <v>24518</v>
      </c>
      <c r="D31" s="4">
        <f t="shared" si="6"/>
        <v>27650</v>
      </c>
      <c r="E31" s="4">
        <f t="shared" si="6"/>
        <v>0</v>
      </c>
      <c r="F31" s="4">
        <f t="shared" si="6"/>
        <v>172191</v>
      </c>
      <c r="G31" s="4">
        <f t="shared" si="6"/>
        <v>5272</v>
      </c>
      <c r="H31" s="4">
        <f t="shared" si="6"/>
        <v>77721</v>
      </c>
      <c r="I31" s="4">
        <f t="shared" si="6"/>
        <v>4350</v>
      </c>
      <c r="J31" s="4">
        <f t="shared" si="6"/>
        <v>24625</v>
      </c>
      <c r="K31" s="4">
        <f t="shared" si="6"/>
        <v>0</v>
      </c>
      <c r="L31" s="4">
        <f t="shared" si="6"/>
        <v>7682</v>
      </c>
      <c r="M31" s="4">
        <f t="shared" si="6"/>
        <v>52</v>
      </c>
      <c r="N31" s="4">
        <f t="shared" si="6"/>
        <v>8896</v>
      </c>
      <c r="O31" s="4">
        <f t="shared" si="6"/>
        <v>475</v>
      </c>
      <c r="P31" s="4">
        <f t="shared" si="6"/>
        <v>6112</v>
      </c>
      <c r="Q31" s="4">
        <f t="shared" si="6"/>
        <v>0</v>
      </c>
      <c r="R31" s="4">
        <f t="shared" si="6"/>
        <v>7562</v>
      </c>
      <c r="S31" s="4">
        <f t="shared" si="6"/>
        <v>230</v>
      </c>
      <c r="T31" s="4">
        <f t="shared" si="6"/>
        <v>179592</v>
      </c>
      <c r="U31" s="4">
        <f t="shared" si="6"/>
        <v>7542</v>
      </c>
      <c r="V31" s="4">
        <f t="shared" si="6"/>
        <v>36650</v>
      </c>
      <c r="W31" s="4">
        <f t="shared" si="6"/>
        <v>2827</v>
      </c>
      <c r="X31" s="4">
        <f t="shared" si="6"/>
        <v>3180</v>
      </c>
      <c r="Y31" s="4">
        <f t="shared" si="6"/>
        <v>485</v>
      </c>
      <c r="Z31" s="4">
        <f t="shared" si="6"/>
        <v>1369</v>
      </c>
      <c r="AA31" s="4">
        <f t="shared" si="6"/>
        <v>430</v>
      </c>
      <c r="AB31" s="4">
        <f t="shared" si="6"/>
        <v>951396</v>
      </c>
    </row>
    <row r="32" spans="1:29" x14ac:dyDescent="0.3">
      <c r="A32" s="13" t="s">
        <v>42</v>
      </c>
      <c r="B32" s="9">
        <f>B21+B29</f>
        <v>10559550</v>
      </c>
      <c r="C32" s="9">
        <f t="shared" si="6"/>
        <v>490360</v>
      </c>
      <c r="D32" s="9">
        <f t="shared" si="6"/>
        <v>0</v>
      </c>
      <c r="E32" s="9">
        <f t="shared" si="6"/>
        <v>0</v>
      </c>
      <c r="F32" s="9">
        <f t="shared" si="6"/>
        <v>3443820</v>
      </c>
      <c r="G32" s="9">
        <f t="shared" si="6"/>
        <v>105440</v>
      </c>
      <c r="H32" s="9">
        <f t="shared" si="6"/>
        <v>3497445</v>
      </c>
      <c r="I32" s="9">
        <f t="shared" si="6"/>
        <v>130500</v>
      </c>
      <c r="J32" s="9">
        <f t="shared" si="6"/>
        <v>0</v>
      </c>
      <c r="K32" s="9">
        <f t="shared" si="6"/>
        <v>0</v>
      </c>
      <c r="L32" s="9">
        <f t="shared" si="6"/>
        <v>230460</v>
      </c>
      <c r="M32" s="9">
        <f t="shared" si="6"/>
        <v>1560</v>
      </c>
      <c r="N32" s="9">
        <f t="shared" si="6"/>
        <v>729472</v>
      </c>
      <c r="O32" s="9">
        <f t="shared" si="6"/>
        <v>25650</v>
      </c>
      <c r="P32" s="9">
        <f t="shared" si="6"/>
        <v>0</v>
      </c>
      <c r="Q32" s="9">
        <f t="shared" si="6"/>
        <v>0</v>
      </c>
      <c r="R32" s="9">
        <f t="shared" si="6"/>
        <v>408348</v>
      </c>
      <c r="S32" s="9">
        <f t="shared" si="6"/>
        <v>12420</v>
      </c>
      <c r="T32" s="9">
        <f t="shared" si="6"/>
        <v>1077552</v>
      </c>
      <c r="U32" s="9">
        <f t="shared" si="6"/>
        <v>45252</v>
      </c>
      <c r="V32" s="9">
        <f t="shared" si="6"/>
        <v>439800</v>
      </c>
      <c r="W32" s="9">
        <f t="shared" si="6"/>
        <v>33924</v>
      </c>
      <c r="X32" s="9">
        <f t="shared" si="6"/>
        <v>38160</v>
      </c>
      <c r="Y32" s="9">
        <f t="shared" si="6"/>
        <v>5820</v>
      </c>
      <c r="Z32" s="9">
        <f t="shared" si="6"/>
        <v>36963</v>
      </c>
      <c r="AA32" s="9">
        <f t="shared" si="6"/>
        <v>11610</v>
      </c>
      <c r="AB32" s="9">
        <f t="shared" si="6"/>
        <v>21324106</v>
      </c>
      <c r="AC32" s="10">
        <f>AC21+AC29</f>
        <v>21324106</v>
      </c>
    </row>
  </sheetData>
  <mergeCells count="5">
    <mergeCell ref="B1:G1"/>
    <mergeCell ref="H1:M1"/>
    <mergeCell ref="N1:S1"/>
    <mergeCell ref="T1:W1"/>
    <mergeCell ref="X1:AA1"/>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topLeftCell="P4" workbookViewId="0">
      <selection activeCell="P4" sqref="A1:XFD1048576"/>
    </sheetView>
  </sheetViews>
  <sheetFormatPr defaultRowHeight="15.05" x14ac:dyDescent="0.3"/>
  <cols>
    <col min="1" max="1" width="39.33203125" bestFit="1" customWidth="1"/>
    <col min="2" max="2" width="10.9140625" bestFit="1" customWidth="1"/>
    <col min="6" max="6" width="9.9140625" bestFit="1" customWidth="1"/>
    <col min="7" max="7" width="8.9140625" customWidth="1"/>
    <col min="8" max="8" width="9.9140625" bestFit="1" customWidth="1"/>
    <col min="20" max="20" width="9.9140625" bestFit="1" customWidth="1"/>
    <col min="22" max="22" width="9.9140625" bestFit="1" customWidth="1"/>
    <col min="28" max="28" width="10.9140625" bestFit="1" customWidth="1"/>
    <col min="29" max="29" width="11" bestFit="1" customWidth="1"/>
  </cols>
  <sheetData>
    <row r="1" spans="1:29" x14ac:dyDescent="0.3">
      <c r="A1" s="4"/>
      <c r="B1" s="27" t="s">
        <v>18</v>
      </c>
      <c r="C1" s="27"/>
      <c r="D1" s="27"/>
      <c r="E1" s="27"/>
      <c r="F1" s="27"/>
      <c r="G1" s="27"/>
      <c r="H1" s="28" t="s">
        <v>19</v>
      </c>
      <c r="I1" s="28"/>
      <c r="J1" s="28"/>
      <c r="K1" s="28"/>
      <c r="L1" s="28"/>
      <c r="M1" s="28"/>
      <c r="N1" s="29" t="s">
        <v>22</v>
      </c>
      <c r="O1" s="29"/>
      <c r="P1" s="29"/>
      <c r="Q1" s="29"/>
      <c r="R1" s="29"/>
      <c r="S1" s="29"/>
      <c r="T1" s="30" t="s">
        <v>21</v>
      </c>
      <c r="U1" s="30"/>
      <c r="V1" s="30"/>
      <c r="W1" s="30"/>
      <c r="X1" s="31" t="s">
        <v>20</v>
      </c>
      <c r="Y1" s="31"/>
      <c r="Z1" s="31"/>
      <c r="AA1" s="31"/>
      <c r="AB1" s="4"/>
    </row>
    <row r="2" spans="1:29" s="7" customFormat="1" x14ac:dyDescent="0.3">
      <c r="A2" s="6"/>
      <c r="B2" s="8">
        <v>30</v>
      </c>
      <c r="C2" s="8">
        <v>20</v>
      </c>
      <c r="D2" s="8">
        <v>0</v>
      </c>
      <c r="E2" s="8">
        <v>0</v>
      </c>
      <c r="F2" s="8">
        <v>20</v>
      </c>
      <c r="G2" s="8">
        <v>20</v>
      </c>
      <c r="H2" s="8">
        <v>45</v>
      </c>
      <c r="I2" s="8">
        <v>30</v>
      </c>
      <c r="J2" s="8">
        <v>0</v>
      </c>
      <c r="K2" s="8">
        <v>0</v>
      </c>
      <c r="L2" s="8">
        <v>30</v>
      </c>
      <c r="M2" s="8">
        <v>30</v>
      </c>
      <c r="N2" s="8">
        <v>82</v>
      </c>
      <c r="O2" s="8">
        <v>54</v>
      </c>
      <c r="P2" s="8">
        <v>0</v>
      </c>
      <c r="Q2" s="8">
        <v>0</v>
      </c>
      <c r="R2" s="8">
        <v>54</v>
      </c>
      <c r="S2" s="8">
        <v>54</v>
      </c>
      <c r="T2" s="8">
        <v>6</v>
      </c>
      <c r="U2" s="8">
        <v>6</v>
      </c>
      <c r="V2" s="8">
        <v>12</v>
      </c>
      <c r="W2" s="8">
        <v>12</v>
      </c>
      <c r="X2" s="8">
        <v>12</v>
      </c>
      <c r="Y2" s="8">
        <v>12</v>
      </c>
      <c r="Z2" s="8">
        <v>27</v>
      </c>
      <c r="AA2" s="8">
        <v>27</v>
      </c>
      <c r="AB2" s="6"/>
    </row>
    <row r="3" spans="1:29" ht="90.3" x14ac:dyDescent="0.3">
      <c r="A3" s="12" t="s">
        <v>90</v>
      </c>
      <c r="B3" s="5" t="s">
        <v>43</v>
      </c>
      <c r="C3" s="5" t="s">
        <v>44</v>
      </c>
      <c r="D3" s="5" t="s">
        <v>45</v>
      </c>
      <c r="E3" s="5" t="s">
        <v>46</v>
      </c>
      <c r="F3" s="5" t="s">
        <v>47</v>
      </c>
      <c r="G3" s="5" t="s">
        <v>48</v>
      </c>
      <c r="H3" s="5" t="s">
        <v>49</v>
      </c>
      <c r="I3" s="5" t="s">
        <v>50</v>
      </c>
      <c r="J3" s="5" t="s">
        <v>51</v>
      </c>
      <c r="K3" s="5" t="s">
        <v>52</v>
      </c>
      <c r="L3" s="5" t="s">
        <v>53</v>
      </c>
      <c r="M3" s="5" t="s">
        <v>54</v>
      </c>
      <c r="N3" s="5" t="s">
        <v>55</v>
      </c>
      <c r="O3" s="5" t="s">
        <v>56</v>
      </c>
      <c r="P3" s="5" t="s">
        <v>57</v>
      </c>
      <c r="Q3" s="5" t="s">
        <v>58</v>
      </c>
      <c r="R3" s="5" t="s">
        <v>59</v>
      </c>
      <c r="S3" s="5" t="s">
        <v>60</v>
      </c>
      <c r="T3" s="5" t="s">
        <v>61</v>
      </c>
      <c r="U3" s="5" t="s">
        <v>62</v>
      </c>
      <c r="V3" s="5" t="s">
        <v>63</v>
      </c>
      <c r="W3" s="5" t="s">
        <v>64</v>
      </c>
      <c r="X3" s="5" t="s">
        <v>65</v>
      </c>
      <c r="Y3" s="5" t="s">
        <v>66</v>
      </c>
      <c r="Z3" s="5" t="s">
        <v>67</v>
      </c>
      <c r="AA3" s="5" t="s">
        <v>68</v>
      </c>
      <c r="AB3" s="4" t="s">
        <v>23</v>
      </c>
      <c r="AC3" s="11" t="s">
        <v>24</v>
      </c>
    </row>
    <row r="4" spans="1:29" x14ac:dyDescent="0.3">
      <c r="A4" s="4" t="s">
        <v>92</v>
      </c>
      <c r="B4" s="4">
        <v>14768</v>
      </c>
      <c r="C4" s="4">
        <v>1087</v>
      </c>
      <c r="D4" s="4">
        <v>1014</v>
      </c>
      <c r="E4" s="4"/>
      <c r="F4" s="4">
        <v>6750</v>
      </c>
      <c r="G4" s="4">
        <v>311</v>
      </c>
      <c r="H4" s="4">
        <v>2500</v>
      </c>
      <c r="I4" s="4">
        <v>181</v>
      </c>
      <c r="J4" s="4">
        <v>874</v>
      </c>
      <c r="K4" s="4"/>
      <c r="L4" s="4">
        <v>254</v>
      </c>
      <c r="M4" s="4">
        <v>1</v>
      </c>
      <c r="N4" s="4">
        <v>1197</v>
      </c>
      <c r="O4" s="4">
        <v>62</v>
      </c>
      <c r="P4" s="4">
        <v>406</v>
      </c>
      <c r="Q4" s="4"/>
      <c r="R4" s="4">
        <v>1091</v>
      </c>
      <c r="S4" s="4">
        <v>32</v>
      </c>
      <c r="T4" s="4">
        <v>5404</v>
      </c>
      <c r="U4" s="4">
        <v>161</v>
      </c>
      <c r="V4" s="4">
        <v>1119</v>
      </c>
      <c r="W4" s="4">
        <v>87</v>
      </c>
      <c r="X4" s="4">
        <v>245</v>
      </c>
      <c r="Y4" s="4">
        <v>34</v>
      </c>
      <c r="Z4" s="4">
        <v>47</v>
      </c>
      <c r="AA4" s="4">
        <v>14</v>
      </c>
      <c r="AB4" s="4">
        <f>SUM(B4:AA4)</f>
        <v>37639</v>
      </c>
      <c r="AC4">
        <f>(B4*B2)+(C4*C2)+(D4*D2)+(E4*E2)+(F4*F2)+(G4*G2)+(H4*H2)+(I4*I2)+(J4*J2)+(K4*K2)+(L4*L2)+(M4*M2)+(N4*N2)+(O4*O2)+(P4*P2)+(Q4*Q2)+(R4*R2)+(S4*S2)+(T4*T2)+(U4*U2)+(V4*V2)+(W4*W2)+(X4*X2)+(Y4*Y2)+(Z4*Z2)+(AA4*AA2)</f>
        <v>946581</v>
      </c>
    </row>
    <row r="5" spans="1:29" x14ac:dyDescent="0.3">
      <c r="A5" s="4" t="s">
        <v>93</v>
      </c>
      <c r="B5" s="4">
        <v>24367</v>
      </c>
      <c r="C5" s="4">
        <v>2060</v>
      </c>
      <c r="D5" s="4">
        <v>2049</v>
      </c>
      <c r="E5" s="4"/>
      <c r="F5" s="4">
        <v>12681</v>
      </c>
      <c r="G5" s="4">
        <v>499</v>
      </c>
      <c r="H5" s="4">
        <v>4353</v>
      </c>
      <c r="I5" s="4">
        <v>280</v>
      </c>
      <c r="J5" s="4">
        <v>1571</v>
      </c>
      <c r="K5" s="4"/>
      <c r="L5" s="4">
        <v>403</v>
      </c>
      <c r="M5" s="4">
        <v>3</v>
      </c>
      <c r="N5" s="4">
        <v>102</v>
      </c>
      <c r="O5" s="4">
        <v>2</v>
      </c>
      <c r="P5" s="4">
        <v>261</v>
      </c>
      <c r="Q5" s="4"/>
      <c r="R5" s="4">
        <v>97</v>
      </c>
      <c r="S5" s="4">
        <v>2</v>
      </c>
      <c r="T5" s="4">
        <v>10122</v>
      </c>
      <c r="U5" s="4">
        <v>330</v>
      </c>
      <c r="V5" s="4">
        <v>1975</v>
      </c>
      <c r="W5" s="4">
        <v>124</v>
      </c>
      <c r="X5" s="4">
        <v>64</v>
      </c>
      <c r="Y5" s="4">
        <v>10</v>
      </c>
      <c r="Z5" s="4">
        <v>46</v>
      </c>
      <c r="AA5" s="4">
        <v>16</v>
      </c>
      <c r="AB5" s="4">
        <f t="shared" ref="AB5:AB20" si="0">SUM(B5:AA5)</f>
        <v>61417</v>
      </c>
      <c r="AC5">
        <f>(B5*B2)+(C5*C2)+(D5*D2)+(E5*E2)+(F5*F2)+(G5*G2)+(H5*H2)+(I5*I2)+(J5*J2)+(K5*K2)+(L5*L2)+(M5*M2)+(N5*N2)+(O5*O2)+(P5*P2)+(Q5*Q2)+(R5*R2)+(S5*S2)+(T5*T2)+(U5*U2)+(V5*V2)+(W5*W2)+(X5*X2)+(Y5*Y2)+(Z5*Z2)+(AA5*AA2)</f>
        <v>1356555</v>
      </c>
    </row>
    <row r="6" spans="1:29" x14ac:dyDescent="0.3">
      <c r="A6" s="4" t="s">
        <v>94</v>
      </c>
      <c r="B6" s="4">
        <v>6388</v>
      </c>
      <c r="C6" s="4">
        <v>475</v>
      </c>
      <c r="D6" s="4">
        <v>488</v>
      </c>
      <c r="E6" s="4"/>
      <c r="F6" s="4">
        <v>3748</v>
      </c>
      <c r="G6" s="4">
        <v>101</v>
      </c>
      <c r="H6" s="4">
        <v>1837</v>
      </c>
      <c r="I6" s="4">
        <v>122</v>
      </c>
      <c r="J6" s="4">
        <v>462</v>
      </c>
      <c r="K6" s="4"/>
      <c r="L6" s="4">
        <v>242</v>
      </c>
      <c r="M6" s="4">
        <v>3</v>
      </c>
      <c r="N6" s="4">
        <v>641</v>
      </c>
      <c r="O6" s="4">
        <v>21</v>
      </c>
      <c r="P6" s="4">
        <v>175</v>
      </c>
      <c r="Q6" s="4"/>
      <c r="R6" s="4">
        <v>562</v>
      </c>
      <c r="S6" s="4">
        <v>13</v>
      </c>
      <c r="T6" s="4">
        <v>3579</v>
      </c>
      <c r="U6" s="4">
        <v>240</v>
      </c>
      <c r="V6" s="4">
        <v>739</v>
      </c>
      <c r="W6" s="4">
        <v>82</v>
      </c>
      <c r="X6" s="4">
        <v>130</v>
      </c>
      <c r="Y6" s="4">
        <v>14</v>
      </c>
      <c r="Z6" s="4">
        <v>50</v>
      </c>
      <c r="AA6" s="4">
        <v>12</v>
      </c>
      <c r="AB6" s="4">
        <f t="shared" si="0"/>
        <v>20124</v>
      </c>
      <c r="AC6">
        <f>(B6*B2)+(C6*C2)+(D6*D2)+(E6*E2)+(F6*F2)+(G6*G2)+(H6*H2)+(I6*I2)+(J6*J2)+(K6*K2)+(L6*L2)+(M6*M2)+(N6*N2)+(O6*O2)+(P6*P2)+(Q6*Q2)+(R6*R2)+(S6*S2)+(T6*T2)+(U6*U2)+(V6*V2)+(W6*W2)+(X6*X2)+(Y6*Y2)+(Z6*Z2)+(AA6*AA2)</f>
        <v>492709</v>
      </c>
    </row>
    <row r="7" spans="1:29" x14ac:dyDescent="0.3">
      <c r="A7" s="4" t="s">
        <v>1</v>
      </c>
      <c r="B7" s="4">
        <v>40497</v>
      </c>
      <c r="C7" s="4">
        <v>2315</v>
      </c>
      <c r="D7" s="4">
        <v>3672</v>
      </c>
      <c r="E7" s="4"/>
      <c r="F7" s="4">
        <v>20905</v>
      </c>
      <c r="G7" s="4">
        <v>437</v>
      </c>
      <c r="H7" s="4">
        <v>12605</v>
      </c>
      <c r="I7" s="4">
        <v>515</v>
      </c>
      <c r="J7" s="4">
        <v>3592</v>
      </c>
      <c r="K7" s="4"/>
      <c r="L7" s="4">
        <v>1340</v>
      </c>
      <c r="M7" s="4">
        <v>9</v>
      </c>
      <c r="N7" s="4">
        <v>170</v>
      </c>
      <c r="O7" s="4">
        <v>7</v>
      </c>
      <c r="P7" s="4">
        <v>499</v>
      </c>
      <c r="Q7" s="4"/>
      <c r="R7" s="4">
        <v>163</v>
      </c>
      <c r="S7" s="4">
        <v>2</v>
      </c>
      <c r="T7" s="4">
        <v>19859</v>
      </c>
      <c r="U7" s="4">
        <v>799</v>
      </c>
      <c r="V7" s="4">
        <v>4639</v>
      </c>
      <c r="W7" s="4">
        <v>377</v>
      </c>
      <c r="X7" s="4">
        <v>116</v>
      </c>
      <c r="Y7" s="4">
        <v>20</v>
      </c>
      <c r="Z7" s="4">
        <v>106</v>
      </c>
      <c r="AA7" s="4">
        <v>52</v>
      </c>
      <c r="AB7" s="4">
        <f t="shared" si="0"/>
        <v>112696</v>
      </c>
      <c r="AC7">
        <f>(B7*B2)+(C7*C2)+(D7*D2)+(E7*E2)+(F7*F2)+(G7*G2)+(H7*H2)+(I7*I2)+(J7*J2)+(K7*K2)+(L7*L2)+(M7*M2)+(N7*N2)+(O7*O2)+(P7*P2)+(Q7*Q2)+(R7*R2)+(S7*S2)+(T7*T2)+(U7*U2)+(V7*V2)+(W7*W2)+(X7*X2)+(Y7*Y2)+(Z7*Z2)+(AA7*AA2)</f>
        <v>2524461</v>
      </c>
    </row>
    <row r="8" spans="1:29" x14ac:dyDescent="0.3">
      <c r="A8" s="4" t="s">
        <v>95</v>
      </c>
      <c r="B8" s="4">
        <v>28447</v>
      </c>
      <c r="C8" s="4">
        <v>2451</v>
      </c>
      <c r="D8" s="4">
        <v>2034</v>
      </c>
      <c r="E8" s="4"/>
      <c r="F8" s="4">
        <v>13460</v>
      </c>
      <c r="G8" s="4">
        <v>568</v>
      </c>
      <c r="H8" s="4">
        <v>4563</v>
      </c>
      <c r="I8" s="4">
        <v>362</v>
      </c>
      <c r="J8" s="4">
        <v>1753</v>
      </c>
      <c r="K8" s="4"/>
      <c r="L8" s="4">
        <v>357</v>
      </c>
      <c r="M8" s="4">
        <v>2</v>
      </c>
      <c r="N8" s="4">
        <v>501</v>
      </c>
      <c r="O8" s="4">
        <v>28</v>
      </c>
      <c r="P8" s="4">
        <v>424</v>
      </c>
      <c r="Q8" s="4"/>
      <c r="R8" s="4">
        <v>575</v>
      </c>
      <c r="S8" s="4">
        <v>19</v>
      </c>
      <c r="T8" s="4">
        <v>11972</v>
      </c>
      <c r="U8" s="4">
        <v>367</v>
      </c>
      <c r="V8" s="4">
        <v>2572</v>
      </c>
      <c r="W8" s="4">
        <v>156</v>
      </c>
      <c r="X8" s="4">
        <v>181</v>
      </c>
      <c r="Y8" s="4">
        <v>16</v>
      </c>
      <c r="Z8" s="4">
        <v>59</v>
      </c>
      <c r="AA8" s="4">
        <v>27</v>
      </c>
      <c r="AB8" s="4">
        <f t="shared" si="0"/>
        <v>70894</v>
      </c>
      <c r="AC8">
        <f>(B8*B2)+(C8*C2)+(D8*D2)+(E8*E2)+(F8*F2)+(G8*G2)+(H8*H2)+(I8*I2)+(J8*J2)+(K8*K2)+(L8*L2)+(M8*M2)+(N8*N2)+(O8*O2)+(P8*P2)+(Q8*Q2)+(R8*R2)+(S8*S2)+(T8*T2)+(U8*U2)+(V8*V2)+(W8*W2)+(X8*X2)+(Y8*Y2)+(Z8*Z2)+(AA8*AA2)</f>
        <v>1596081</v>
      </c>
    </row>
    <row r="9" spans="1:29" x14ac:dyDescent="0.3">
      <c r="A9" s="4" t="s">
        <v>96</v>
      </c>
      <c r="B9" s="4">
        <v>24533</v>
      </c>
      <c r="C9" s="4">
        <v>1231</v>
      </c>
      <c r="D9" s="4">
        <v>1563</v>
      </c>
      <c r="E9" s="4"/>
      <c r="F9" s="4">
        <v>9777</v>
      </c>
      <c r="G9" s="4">
        <v>228</v>
      </c>
      <c r="H9" s="4">
        <v>7452</v>
      </c>
      <c r="I9" s="4">
        <v>357</v>
      </c>
      <c r="J9" s="4">
        <v>1545</v>
      </c>
      <c r="K9" s="4"/>
      <c r="L9" s="4">
        <v>714</v>
      </c>
      <c r="M9" s="4">
        <v>6</v>
      </c>
      <c r="N9" s="4">
        <v>362</v>
      </c>
      <c r="O9" s="4">
        <v>14</v>
      </c>
      <c r="P9" s="4">
        <v>350</v>
      </c>
      <c r="Q9" s="4"/>
      <c r="R9" s="4">
        <v>164</v>
      </c>
      <c r="S9" s="4"/>
      <c r="T9" s="4">
        <v>16064</v>
      </c>
      <c r="U9" s="4">
        <v>534</v>
      </c>
      <c r="V9" s="4">
        <v>2750</v>
      </c>
      <c r="W9" s="4">
        <v>201</v>
      </c>
      <c r="X9" s="4">
        <v>215</v>
      </c>
      <c r="Y9" s="4">
        <v>24</v>
      </c>
      <c r="Z9" s="4">
        <v>155</v>
      </c>
      <c r="AA9" s="4">
        <v>33</v>
      </c>
      <c r="AB9" s="4">
        <f t="shared" si="0"/>
        <v>68272</v>
      </c>
      <c r="AC9">
        <f>(B9*B2)+(C9*C2)+(D9*D2)+(E9*E2)+(F9*F2)+(G9*G2)+(H9*H2)+(I9*I2)+(J9*J2)+(K9*K2)+(L9*L2)+(M9*M2)+(N9*N2)+(O9*O2)+(P9*P2)+(Q9*Q2)+(R9*R2)+(S9*S2)+(T9*T2)+(U9*U2)+(V9*V2)+(W9*W2)+(X9*X2)+(Y9*Y2)+(Z9*Z2)+(AA9*AA2)</f>
        <v>1510600</v>
      </c>
    </row>
    <row r="10" spans="1:29" x14ac:dyDescent="0.3">
      <c r="A10" s="4" t="s">
        <v>97</v>
      </c>
      <c r="B10" s="4">
        <v>25971</v>
      </c>
      <c r="C10" s="4">
        <v>1598</v>
      </c>
      <c r="D10" s="4">
        <v>2320</v>
      </c>
      <c r="E10" s="4"/>
      <c r="F10" s="4">
        <v>12311</v>
      </c>
      <c r="G10" s="4">
        <v>258</v>
      </c>
      <c r="H10" s="4">
        <v>9842</v>
      </c>
      <c r="I10" s="4">
        <v>527</v>
      </c>
      <c r="J10" s="4">
        <v>2355</v>
      </c>
      <c r="K10" s="4"/>
      <c r="L10" s="4">
        <v>1042</v>
      </c>
      <c r="M10" s="4">
        <v>3</v>
      </c>
      <c r="N10" s="4">
        <v>314</v>
      </c>
      <c r="O10" s="4">
        <v>15</v>
      </c>
      <c r="P10" s="4">
        <v>451</v>
      </c>
      <c r="Q10" s="4"/>
      <c r="R10" s="4">
        <v>182</v>
      </c>
      <c r="S10" s="4">
        <v>2</v>
      </c>
      <c r="T10" s="4">
        <v>18240</v>
      </c>
      <c r="U10" s="4">
        <v>813</v>
      </c>
      <c r="V10" s="4">
        <v>3912</v>
      </c>
      <c r="W10" s="4">
        <v>249</v>
      </c>
      <c r="X10" s="4">
        <v>219</v>
      </c>
      <c r="Y10" s="4">
        <v>25</v>
      </c>
      <c r="Z10" s="4">
        <v>98</v>
      </c>
      <c r="AA10" s="4">
        <v>17</v>
      </c>
      <c r="AB10" s="4">
        <f t="shared" si="0"/>
        <v>80764</v>
      </c>
      <c r="AC10">
        <f>(B10*B2)+(C10*C2)+(D10*D2)+(E10*E2)+(F10*F2)+(G10*G2)+(H10*H2)+(I10*I2)+(J10*J2)+(K10*K2)+(L10*L2)+(M10*M2)+(N10*N2)+(O10*O2)+(P10*P2)+(Q10*Q2)+(R10*R2)+(S10*S2)+(T10*T2)+(U10*U2)+(V10*V2)+(W10*W2)+(X10*X2)+(Y10*Y2)+(Z10*Z2)+(AA10*AA2)</f>
        <v>1759297</v>
      </c>
    </row>
    <row r="11" spans="1:29" x14ac:dyDescent="0.3">
      <c r="A11" s="4" t="s">
        <v>98</v>
      </c>
      <c r="B11" s="4">
        <v>18807</v>
      </c>
      <c r="C11" s="4">
        <v>1332</v>
      </c>
      <c r="D11" s="4">
        <v>1314</v>
      </c>
      <c r="E11" s="4"/>
      <c r="F11" s="4">
        <v>9767</v>
      </c>
      <c r="G11" s="4">
        <v>226</v>
      </c>
      <c r="H11" s="4">
        <v>3442</v>
      </c>
      <c r="I11" s="4">
        <v>222</v>
      </c>
      <c r="J11" s="4">
        <v>1181</v>
      </c>
      <c r="K11" s="4"/>
      <c r="L11" s="4">
        <v>402</v>
      </c>
      <c r="M11" s="4">
        <v>2</v>
      </c>
      <c r="N11" s="4">
        <v>90</v>
      </c>
      <c r="O11" s="4">
        <v>4</v>
      </c>
      <c r="P11" s="4">
        <v>199</v>
      </c>
      <c r="Q11" s="4"/>
      <c r="R11" s="4">
        <v>96</v>
      </c>
      <c r="S11" s="4"/>
      <c r="T11" s="4">
        <v>8007</v>
      </c>
      <c r="U11" s="4">
        <v>262</v>
      </c>
      <c r="V11" s="4">
        <v>1620</v>
      </c>
      <c r="W11" s="4">
        <v>108</v>
      </c>
      <c r="X11" s="4">
        <v>64</v>
      </c>
      <c r="Y11" s="4">
        <v>14</v>
      </c>
      <c r="Z11" s="4">
        <v>48</v>
      </c>
      <c r="AA11" s="4">
        <v>28</v>
      </c>
      <c r="AB11" s="4">
        <f t="shared" si="0"/>
        <v>47235</v>
      </c>
      <c r="AC11">
        <f>(B11*B2)+(C11*C2)+(D11*D2)+(E11*E2)+(F11*F2)+(G11*G2)+(H11*H2)+(I11*I2)+(J11*J2)+(K11*K2)+(L11*L2)+(M11*M2)+(N11*N2)+(O11*O2)+(P11*P2)+(Q11*Q2)+(R11*R2)+(S11*S2)+(T11*T2)+(U11*U2)+(V11*V2)+(W11*W2)+(X11*X2)+(Y11*Y2)+(Z11*Z2)+(AA11*AA2)</f>
        <v>1050498</v>
      </c>
    </row>
    <row r="12" spans="1:29" x14ac:dyDescent="0.3">
      <c r="A12" s="4" t="s">
        <v>99</v>
      </c>
      <c r="B12" s="4">
        <v>10693</v>
      </c>
      <c r="C12" s="4">
        <v>974</v>
      </c>
      <c r="D12" s="4">
        <v>1015</v>
      </c>
      <c r="E12" s="4"/>
      <c r="F12" s="4">
        <v>4414</v>
      </c>
      <c r="G12" s="4">
        <v>248</v>
      </c>
      <c r="H12" s="4">
        <v>1156</v>
      </c>
      <c r="I12" s="4">
        <v>95</v>
      </c>
      <c r="J12" s="4">
        <v>616</v>
      </c>
      <c r="K12" s="4"/>
      <c r="L12" s="4">
        <v>107</v>
      </c>
      <c r="M12" s="4">
        <v>2</v>
      </c>
      <c r="N12" s="4">
        <v>1311</v>
      </c>
      <c r="O12" s="4">
        <v>77</v>
      </c>
      <c r="P12" s="4">
        <v>431</v>
      </c>
      <c r="Q12" s="4"/>
      <c r="R12" s="4">
        <v>895</v>
      </c>
      <c r="S12" s="4">
        <v>48</v>
      </c>
      <c r="T12" s="4">
        <v>9192</v>
      </c>
      <c r="U12" s="4">
        <v>449</v>
      </c>
      <c r="V12" s="4">
        <v>983</v>
      </c>
      <c r="W12" s="4">
        <v>58</v>
      </c>
      <c r="X12" s="4">
        <v>396</v>
      </c>
      <c r="Y12" s="4">
        <v>49</v>
      </c>
      <c r="Z12" s="4">
        <v>84</v>
      </c>
      <c r="AA12" s="4">
        <v>18</v>
      </c>
      <c r="AB12" s="4">
        <f t="shared" si="0"/>
        <v>33311</v>
      </c>
      <c r="AC12">
        <f>(B12*B2)+(C12*C2)+(D12*D2)+(E12*E2)+(F12*F2)+(G12*G2)+(H12*H2)+(I12*I2)+(J12*J2)+(K12*K2)+(L12*L2)+(M12*M2)+(N12*N2)+(O12*O2)+(P12*P2)+(Q12*Q2)+(R12*R2)+(S12*S2)+(T12*T2)+(U12*U2)+(V12*V2)+(W12*W2)+(X12*X2)+(Y12*Y2)+(Z12*Z2)+(AA12*AA2)</f>
        <v>732664</v>
      </c>
    </row>
    <row r="13" spans="1:29" x14ac:dyDescent="0.3">
      <c r="A13" s="4" t="s">
        <v>100</v>
      </c>
      <c r="B13" s="4">
        <v>14724</v>
      </c>
      <c r="C13" s="4">
        <v>848</v>
      </c>
      <c r="D13" s="4">
        <v>1360</v>
      </c>
      <c r="E13" s="4"/>
      <c r="F13" s="4">
        <v>8121</v>
      </c>
      <c r="G13" s="4">
        <v>187</v>
      </c>
      <c r="H13" s="4">
        <v>4542</v>
      </c>
      <c r="I13" s="4">
        <v>250</v>
      </c>
      <c r="J13" s="4">
        <v>1184</v>
      </c>
      <c r="K13" s="4"/>
      <c r="L13" s="4">
        <v>550</v>
      </c>
      <c r="M13" s="4">
        <v>2</v>
      </c>
      <c r="N13" s="4">
        <v>304</v>
      </c>
      <c r="O13" s="4">
        <v>14</v>
      </c>
      <c r="P13" s="4">
        <v>318</v>
      </c>
      <c r="Q13" s="4"/>
      <c r="R13" s="4">
        <v>290</v>
      </c>
      <c r="S13" s="4">
        <v>3</v>
      </c>
      <c r="T13" s="4">
        <v>8711</v>
      </c>
      <c r="U13" s="4">
        <v>508</v>
      </c>
      <c r="V13" s="4">
        <v>1956</v>
      </c>
      <c r="W13" s="4">
        <v>185</v>
      </c>
      <c r="X13" s="4">
        <v>155</v>
      </c>
      <c r="Y13" s="4">
        <v>28</v>
      </c>
      <c r="Z13" s="4">
        <v>73</v>
      </c>
      <c r="AA13" s="4">
        <v>37</v>
      </c>
      <c r="AB13" s="4">
        <f t="shared" si="0"/>
        <v>44350</v>
      </c>
      <c r="AC13">
        <f>(B13*B2)+(C13*C2)+(D13*D2)+(E13*E2)+(F13*F2)+(G13*G2)+(H13*H2)+(I13*I2)+(J13*J2)+(K13*K2)+(L13*L2)+(M13*M2)+(N13*N2)+(O13*O2)+(P13*P2)+(Q13*Q2)+(R13*R2)+(S13*S2)+(T13*T2)+(U13*U2)+(V13*V2)+(W13*W2)+(X13*X2)+(Y13*Y2)+(Z13*Z2)+(AA13*AA2)</f>
        <v>980968</v>
      </c>
    </row>
    <row r="14" spans="1:29" x14ac:dyDescent="0.3">
      <c r="A14" s="4" t="s">
        <v>14</v>
      </c>
      <c r="B14" s="4">
        <v>1808</v>
      </c>
      <c r="C14" s="4">
        <v>162</v>
      </c>
      <c r="D14" s="4">
        <v>293</v>
      </c>
      <c r="E14" s="4"/>
      <c r="F14" s="4">
        <v>912</v>
      </c>
      <c r="G14" s="4">
        <v>28</v>
      </c>
      <c r="H14" s="4">
        <v>328</v>
      </c>
      <c r="I14" s="4">
        <v>19</v>
      </c>
      <c r="J14" s="4">
        <v>220</v>
      </c>
      <c r="K14" s="4"/>
      <c r="L14" s="4">
        <v>34</v>
      </c>
      <c r="M14" s="4"/>
      <c r="N14" s="4">
        <v>100</v>
      </c>
      <c r="O14" s="4">
        <v>10</v>
      </c>
      <c r="P14" s="4">
        <v>138</v>
      </c>
      <c r="Q14" s="4"/>
      <c r="R14" s="4">
        <v>77</v>
      </c>
      <c r="S14" s="4">
        <v>1</v>
      </c>
      <c r="T14" s="4">
        <v>1706</v>
      </c>
      <c r="U14" s="4">
        <v>218</v>
      </c>
      <c r="V14" s="4">
        <v>2211</v>
      </c>
      <c r="W14" s="4">
        <v>373</v>
      </c>
      <c r="X14" s="4">
        <v>185</v>
      </c>
      <c r="Y14" s="4">
        <v>26</v>
      </c>
      <c r="Z14" s="4">
        <v>166</v>
      </c>
      <c r="AA14" s="4">
        <v>40</v>
      </c>
      <c r="AB14" s="4">
        <f t="shared" si="0"/>
        <v>9055</v>
      </c>
      <c r="AC14">
        <f>(B14*B2)+(C14*C2)+(D14*D2)+(E14*E2)+(F14*F2)+(G14*G2)+(H14*H2)+(I14*I2)+(J14*J2)+(K14*K2)+(L14*L2)+(M14*M2)+(N14*N2)+(O14*O2)+(P14*P2)+(Q14*Q2)+(R14*R2)+(S14*S2)+(T14*T2)+(U14*U2)+(V14*V2)+(W14*W2)+(X14*X2)+(Y14*Y2)+(Z14*Z2)+(AA14*AA2)</f>
        <v>156228</v>
      </c>
    </row>
    <row r="15" spans="1:29" x14ac:dyDescent="0.3">
      <c r="A15" s="4" t="s">
        <v>13</v>
      </c>
      <c r="B15" s="4">
        <v>17380</v>
      </c>
      <c r="C15" s="4">
        <v>1056</v>
      </c>
      <c r="D15" s="4">
        <v>1258</v>
      </c>
      <c r="E15" s="4"/>
      <c r="F15" s="4">
        <v>8844</v>
      </c>
      <c r="G15" s="4">
        <v>191</v>
      </c>
      <c r="H15" s="4">
        <v>4480</v>
      </c>
      <c r="I15" s="4">
        <v>252</v>
      </c>
      <c r="J15" s="4">
        <v>1205</v>
      </c>
      <c r="K15" s="4"/>
      <c r="L15" s="4">
        <v>442</v>
      </c>
      <c r="M15" s="4">
        <v>5</v>
      </c>
      <c r="N15" s="4">
        <v>429</v>
      </c>
      <c r="O15" s="4">
        <v>14</v>
      </c>
      <c r="P15" s="4">
        <v>311</v>
      </c>
      <c r="Q15" s="4"/>
      <c r="R15" s="4">
        <v>431</v>
      </c>
      <c r="S15" s="4">
        <v>6</v>
      </c>
      <c r="T15" s="4">
        <v>8654</v>
      </c>
      <c r="U15" s="4">
        <v>458</v>
      </c>
      <c r="V15" s="4">
        <v>1684</v>
      </c>
      <c r="W15" s="4">
        <v>109</v>
      </c>
      <c r="X15" s="4">
        <v>178</v>
      </c>
      <c r="Y15" s="4">
        <v>42</v>
      </c>
      <c r="Z15" s="4">
        <v>65</v>
      </c>
      <c r="AA15" s="4">
        <v>18</v>
      </c>
      <c r="AB15" s="4">
        <f t="shared" si="0"/>
        <v>47512</v>
      </c>
      <c r="AC15">
        <f>(B15*B2)+(C15*C2)+(D15*D2)+(E15*E2)+(F15*F2)+(G15*G2)+(H15*H2)+(I15*I2)+(J15*J2)+(K15*K2)+(L15*L2)+(M15*M2)+(N15*N2)+(O15*O2)+(P15*P2)+(Q15*Q2)+(R15*R2)+(S15*S2)+(T15*T2)+(U15*U2)+(V15*V2)+(W15*W2)+(X15*X2)+(Y15*Y2)+(Z15*Z2)+(AA15*AA2)</f>
        <v>1086391</v>
      </c>
    </row>
    <row r="16" spans="1:29" x14ac:dyDescent="0.3">
      <c r="A16" s="4" t="s">
        <v>3</v>
      </c>
      <c r="B16" s="4">
        <v>47996</v>
      </c>
      <c r="C16" s="4">
        <v>3536</v>
      </c>
      <c r="D16" s="4">
        <v>3548</v>
      </c>
      <c r="E16" s="4"/>
      <c r="F16" s="4">
        <v>26249</v>
      </c>
      <c r="G16" s="4">
        <v>788</v>
      </c>
      <c r="H16" s="4">
        <v>7668</v>
      </c>
      <c r="I16" s="4">
        <v>441</v>
      </c>
      <c r="J16" s="4">
        <v>3004</v>
      </c>
      <c r="K16" s="4"/>
      <c r="L16" s="4">
        <v>739</v>
      </c>
      <c r="M16" s="4">
        <v>5</v>
      </c>
      <c r="N16" s="4">
        <v>728</v>
      </c>
      <c r="O16" s="4">
        <v>37</v>
      </c>
      <c r="P16" s="4">
        <v>664</v>
      </c>
      <c r="Q16" s="4"/>
      <c r="R16" s="4">
        <v>847</v>
      </c>
      <c r="S16" s="4">
        <v>19</v>
      </c>
      <c r="T16" s="4">
        <v>21885</v>
      </c>
      <c r="U16" s="4">
        <v>909</v>
      </c>
      <c r="V16" s="4">
        <v>3746</v>
      </c>
      <c r="W16" s="4">
        <v>246</v>
      </c>
      <c r="X16" s="4">
        <v>269</v>
      </c>
      <c r="Y16" s="4">
        <v>49</v>
      </c>
      <c r="Z16" s="4">
        <v>111</v>
      </c>
      <c r="AA16" s="4">
        <v>27</v>
      </c>
      <c r="AB16" s="4">
        <f t="shared" si="0"/>
        <v>123511</v>
      </c>
      <c r="AC16">
        <f>(B16*B2)+(C16*C2)+(D16*D2)+(E16*E2)+(F16*F2)+(G16*G2)+(H16*H2)+(I16*I2)+(J16*J2)+(K16*K2)+(L16*L2)+(M16*M2)+(N16*N2)+(O16*O2)+(P16*P2)+(Q16*Q2)+(R16*R2)+(S16*S2)+(T16*T2)+(U16*U2)+(V16*V2)+(W16*W2)+(X16*X2)+(Y16*Y2)+(Z16*Z2)+(AA16*AA2)</f>
        <v>2732618</v>
      </c>
    </row>
    <row r="17" spans="1:29" x14ac:dyDescent="0.3">
      <c r="A17" s="4" t="s">
        <v>101</v>
      </c>
      <c r="B17" s="4">
        <v>22437</v>
      </c>
      <c r="C17" s="4">
        <v>947</v>
      </c>
      <c r="D17" s="4">
        <v>1805</v>
      </c>
      <c r="E17" s="4"/>
      <c r="F17" s="4">
        <v>9301</v>
      </c>
      <c r="G17" s="4">
        <v>177</v>
      </c>
      <c r="H17" s="4">
        <v>4771</v>
      </c>
      <c r="I17" s="4">
        <v>186</v>
      </c>
      <c r="J17" s="4">
        <v>1552</v>
      </c>
      <c r="K17" s="4"/>
      <c r="L17" s="4">
        <v>422</v>
      </c>
      <c r="M17" s="4">
        <v>2</v>
      </c>
      <c r="N17" s="4">
        <v>349</v>
      </c>
      <c r="O17" s="4">
        <v>7</v>
      </c>
      <c r="P17" s="4">
        <v>302</v>
      </c>
      <c r="Q17" s="4"/>
      <c r="R17" s="4">
        <v>278</v>
      </c>
      <c r="S17" s="4">
        <v>2</v>
      </c>
      <c r="T17" s="4">
        <v>9694</v>
      </c>
      <c r="U17" s="4">
        <v>559</v>
      </c>
      <c r="V17" s="4">
        <v>1879</v>
      </c>
      <c r="W17" s="4">
        <v>121</v>
      </c>
      <c r="X17" s="4">
        <v>182</v>
      </c>
      <c r="Y17" s="4">
        <v>47</v>
      </c>
      <c r="Z17" s="4">
        <v>92</v>
      </c>
      <c r="AA17" s="4">
        <v>46</v>
      </c>
      <c r="AB17" s="4">
        <f t="shared" si="0"/>
        <v>55158</v>
      </c>
      <c r="AC17">
        <f>(B17*B2)+(C17*C2)+(D17*D2)+(E17*E2)+(F17*F2)+(G17*G2)+(H17*H2)+(I17*I2)+(J17*J2)+(K17*K2)+(L17*L2)+(M17*M2)+(N17*N2)+(O17*O2)+(P17*P2)+(Q17*Q2)+(R17*R2)+(S17*S2)+(T17*T2)+(U17*U2)+(V17*V2)+(W17*W2)+(X17*X2)+(Y17*Y2)+(Z17*Z2)+(AA17*AA2)</f>
        <v>1250713</v>
      </c>
    </row>
    <row r="18" spans="1:29" x14ac:dyDescent="0.3">
      <c r="A18" s="4" t="s">
        <v>5</v>
      </c>
      <c r="B18" s="4">
        <v>35562</v>
      </c>
      <c r="C18" s="4">
        <v>2984</v>
      </c>
      <c r="D18" s="4">
        <v>2486</v>
      </c>
      <c r="E18" s="4"/>
      <c r="F18" s="4">
        <v>18209</v>
      </c>
      <c r="G18" s="4">
        <v>740</v>
      </c>
      <c r="H18" s="4">
        <v>5127</v>
      </c>
      <c r="I18" s="4">
        <v>320</v>
      </c>
      <c r="J18" s="4">
        <v>2157</v>
      </c>
      <c r="K18" s="4"/>
      <c r="L18" s="4">
        <v>395</v>
      </c>
      <c r="M18" s="4">
        <v>5</v>
      </c>
      <c r="N18" s="4">
        <v>585</v>
      </c>
      <c r="O18" s="4">
        <v>22</v>
      </c>
      <c r="P18" s="4">
        <v>492</v>
      </c>
      <c r="Q18" s="4"/>
      <c r="R18" s="4">
        <v>489</v>
      </c>
      <c r="S18" s="4">
        <v>13</v>
      </c>
      <c r="T18" s="4">
        <v>14873</v>
      </c>
      <c r="U18" s="4">
        <v>466</v>
      </c>
      <c r="V18" s="4">
        <v>3090</v>
      </c>
      <c r="W18" s="4">
        <v>232</v>
      </c>
      <c r="X18" s="4">
        <v>269</v>
      </c>
      <c r="Y18" s="4">
        <v>53</v>
      </c>
      <c r="Z18" s="4">
        <v>76</v>
      </c>
      <c r="AA18" s="4">
        <v>31</v>
      </c>
      <c r="AB18" s="4">
        <f t="shared" si="0"/>
        <v>88676</v>
      </c>
      <c r="AC18">
        <f>(B18*B2)+(C18*C2)+(D18*D2)+(E18*E2)+(F18*F2)+(G18*G2)+(H18*H2)+(I18*I2)+(J18*J2)+(K18*K2)+(L18*L2)+(M18*M2)+(N18*N2)+(O18*O2)+(P18*P2)+(Q18*Q2)+(R18*R2)+(S18*S2)+(T18*T2)+(U18*U2)+(V18*V2)+(W18*W2)+(X18*X2)+(Y18*Y2)+(Z18*Z2)+(AA18*AA2)</f>
        <v>1972752</v>
      </c>
    </row>
    <row r="19" spans="1:29"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spans="1:29" x14ac:dyDescent="0.3">
      <c r="A20" s="13" t="s">
        <v>37</v>
      </c>
      <c r="B20" s="4">
        <f t="shared" ref="B20:AA20" si="1">SUM(B4:B18)</f>
        <v>334378</v>
      </c>
      <c r="C20" s="4">
        <f t="shared" si="1"/>
        <v>23056</v>
      </c>
      <c r="D20" s="4">
        <f t="shared" si="1"/>
        <v>26219</v>
      </c>
      <c r="E20" s="4">
        <f t="shared" si="1"/>
        <v>0</v>
      </c>
      <c r="F20" s="4">
        <f t="shared" si="1"/>
        <v>165449</v>
      </c>
      <c r="G20" s="4">
        <f t="shared" si="1"/>
        <v>4987</v>
      </c>
      <c r="H20" s="4">
        <f t="shared" si="1"/>
        <v>74666</v>
      </c>
      <c r="I20" s="4">
        <f t="shared" si="1"/>
        <v>4129</v>
      </c>
      <c r="J20" s="4">
        <f t="shared" si="1"/>
        <v>23271</v>
      </c>
      <c r="K20" s="4">
        <f t="shared" si="1"/>
        <v>0</v>
      </c>
      <c r="L20" s="4">
        <f t="shared" si="1"/>
        <v>7443</v>
      </c>
      <c r="M20" s="4">
        <f t="shared" si="1"/>
        <v>50</v>
      </c>
      <c r="N20" s="4">
        <f t="shared" si="1"/>
        <v>7183</v>
      </c>
      <c r="O20" s="4">
        <f t="shared" si="1"/>
        <v>334</v>
      </c>
      <c r="P20" s="4">
        <f t="shared" si="1"/>
        <v>5421</v>
      </c>
      <c r="Q20" s="4">
        <f t="shared" si="1"/>
        <v>0</v>
      </c>
      <c r="R20" s="4">
        <f t="shared" si="1"/>
        <v>6237</v>
      </c>
      <c r="S20" s="4">
        <f t="shared" si="1"/>
        <v>162</v>
      </c>
      <c r="T20" s="4">
        <f t="shared" si="1"/>
        <v>167962</v>
      </c>
      <c r="U20" s="4">
        <f t="shared" si="1"/>
        <v>7073</v>
      </c>
      <c r="V20" s="4">
        <f t="shared" si="1"/>
        <v>34875</v>
      </c>
      <c r="W20" s="4">
        <f t="shared" si="1"/>
        <v>2708</v>
      </c>
      <c r="X20" s="4">
        <f t="shared" si="1"/>
        <v>2868</v>
      </c>
      <c r="Y20" s="4">
        <f t="shared" si="1"/>
        <v>451</v>
      </c>
      <c r="Z20" s="4">
        <f t="shared" si="1"/>
        <v>1276</v>
      </c>
      <c r="AA20" s="4">
        <f t="shared" si="1"/>
        <v>416</v>
      </c>
      <c r="AB20" s="4">
        <f t="shared" si="0"/>
        <v>900614</v>
      </c>
    </row>
    <row r="21" spans="1:29" x14ac:dyDescent="0.3">
      <c r="A21" s="13" t="s">
        <v>38</v>
      </c>
      <c r="B21" s="9">
        <f t="shared" ref="B21:AA21" si="2">B20*B2</f>
        <v>10031340</v>
      </c>
      <c r="C21" s="9">
        <f t="shared" si="2"/>
        <v>461120</v>
      </c>
      <c r="D21" s="9">
        <f t="shared" si="2"/>
        <v>0</v>
      </c>
      <c r="E21" s="9">
        <f t="shared" si="2"/>
        <v>0</v>
      </c>
      <c r="F21" s="9">
        <f t="shared" si="2"/>
        <v>3308980</v>
      </c>
      <c r="G21" s="9">
        <f t="shared" si="2"/>
        <v>99740</v>
      </c>
      <c r="H21" s="9">
        <f t="shared" si="2"/>
        <v>3359970</v>
      </c>
      <c r="I21" s="9">
        <f t="shared" si="2"/>
        <v>123870</v>
      </c>
      <c r="J21" s="9">
        <f t="shared" si="2"/>
        <v>0</v>
      </c>
      <c r="K21" s="9">
        <f t="shared" si="2"/>
        <v>0</v>
      </c>
      <c r="L21" s="9">
        <f t="shared" si="2"/>
        <v>223290</v>
      </c>
      <c r="M21" s="9">
        <f t="shared" si="2"/>
        <v>1500</v>
      </c>
      <c r="N21" s="9">
        <f t="shared" si="2"/>
        <v>589006</v>
      </c>
      <c r="O21" s="9">
        <f t="shared" si="2"/>
        <v>18036</v>
      </c>
      <c r="P21" s="9">
        <f t="shared" si="2"/>
        <v>0</v>
      </c>
      <c r="Q21" s="9">
        <f t="shared" si="2"/>
        <v>0</v>
      </c>
      <c r="R21" s="9">
        <f t="shared" si="2"/>
        <v>336798</v>
      </c>
      <c r="S21" s="9">
        <f t="shared" si="2"/>
        <v>8748</v>
      </c>
      <c r="T21" s="9">
        <f t="shared" si="2"/>
        <v>1007772</v>
      </c>
      <c r="U21" s="9">
        <f t="shared" si="2"/>
        <v>42438</v>
      </c>
      <c r="V21" s="9">
        <f t="shared" si="2"/>
        <v>418500</v>
      </c>
      <c r="W21" s="9">
        <f t="shared" si="2"/>
        <v>32496</v>
      </c>
      <c r="X21" s="9">
        <f t="shared" si="2"/>
        <v>34416</v>
      </c>
      <c r="Y21" s="9">
        <f t="shared" si="2"/>
        <v>5412</v>
      </c>
      <c r="Z21" s="9">
        <f t="shared" si="2"/>
        <v>34452</v>
      </c>
      <c r="AA21" s="9">
        <f t="shared" si="2"/>
        <v>11232</v>
      </c>
      <c r="AB21" s="9">
        <f>SUM(B21:AA21)</f>
        <v>20149116</v>
      </c>
      <c r="AC21" s="10">
        <f>SUM(AC4:AC20)</f>
        <v>20149116</v>
      </c>
    </row>
    <row r="24" spans="1:29" x14ac:dyDescent="0.3">
      <c r="A24" s="3" t="s">
        <v>15</v>
      </c>
      <c r="B24" s="4">
        <v>4302</v>
      </c>
      <c r="C24" s="4">
        <v>324</v>
      </c>
      <c r="D24" s="4">
        <v>386</v>
      </c>
      <c r="E24" s="4"/>
      <c r="F24" s="4">
        <v>1967</v>
      </c>
      <c r="G24" s="4">
        <v>82</v>
      </c>
      <c r="H24" s="4">
        <v>537</v>
      </c>
      <c r="I24" s="4">
        <v>46</v>
      </c>
      <c r="J24" s="4">
        <v>265</v>
      </c>
      <c r="K24" s="4"/>
      <c r="L24" s="4">
        <v>56</v>
      </c>
      <c r="M24" s="4"/>
      <c r="N24" s="4">
        <v>529</v>
      </c>
      <c r="O24" s="4">
        <v>29</v>
      </c>
      <c r="P24" s="4">
        <v>172</v>
      </c>
      <c r="Q24" s="4"/>
      <c r="R24" s="4">
        <v>432</v>
      </c>
      <c r="S24" s="4">
        <v>13</v>
      </c>
      <c r="T24" s="4">
        <v>2119</v>
      </c>
      <c r="U24" s="4">
        <v>100</v>
      </c>
      <c r="V24" s="4">
        <v>305</v>
      </c>
      <c r="W24" s="4">
        <v>33</v>
      </c>
      <c r="X24" s="4">
        <v>103</v>
      </c>
      <c r="Y24" s="4">
        <v>7</v>
      </c>
      <c r="Z24" s="4">
        <v>16</v>
      </c>
      <c r="AA24" s="4">
        <v>4</v>
      </c>
      <c r="AB24" s="4">
        <f t="shared" ref="AB24:AB26" si="3">SUM(B24:AA24)</f>
        <v>11827</v>
      </c>
      <c r="AC24">
        <f>(B24*B2)+(C24*C2)+(D24*D2)+(E24*E2)+(F24*F2)+(G24*G2)+(H24*H2)+(I24*I2)+(J24*J2)+(K24*K2)+(L24*L2)+(M24*M2)+(N24*N2)+(O24*O2)+(P24*P2)+(Q24*Q2)+(R24*R2)+(S24*S2)+(T24*T2)+(U24*U2)+(V24*V2)+(W24*W2)+(X24*X2)+(Y24*Y2)+(Z24*Z2)+(AA24*AA2)</f>
        <v>291949</v>
      </c>
    </row>
    <row r="25" spans="1:29" x14ac:dyDescent="0.3">
      <c r="A25" s="3" t="s">
        <v>16</v>
      </c>
      <c r="B25" s="4">
        <v>6391</v>
      </c>
      <c r="C25" s="4">
        <v>618</v>
      </c>
      <c r="D25" s="4">
        <v>532</v>
      </c>
      <c r="E25" s="4"/>
      <c r="F25" s="4">
        <v>2719</v>
      </c>
      <c r="G25" s="4">
        <v>126</v>
      </c>
      <c r="H25" s="4">
        <v>916</v>
      </c>
      <c r="I25" s="4">
        <v>87</v>
      </c>
      <c r="J25" s="4">
        <v>461</v>
      </c>
      <c r="K25" s="4"/>
      <c r="L25" s="4">
        <v>73</v>
      </c>
      <c r="M25" s="4"/>
      <c r="N25" s="4">
        <v>344</v>
      </c>
      <c r="O25" s="4">
        <v>27</v>
      </c>
      <c r="P25" s="4">
        <v>192</v>
      </c>
      <c r="Q25" s="4"/>
      <c r="R25" s="4">
        <v>311</v>
      </c>
      <c r="S25" s="4">
        <v>14</v>
      </c>
      <c r="T25" s="4">
        <v>3313</v>
      </c>
      <c r="U25" s="4">
        <v>156</v>
      </c>
      <c r="V25" s="4">
        <v>494</v>
      </c>
      <c r="W25" s="4">
        <v>19</v>
      </c>
      <c r="X25" s="4">
        <v>96</v>
      </c>
      <c r="Y25" s="4">
        <v>5</v>
      </c>
      <c r="Z25" s="4">
        <v>30</v>
      </c>
      <c r="AA25" s="4">
        <v>3</v>
      </c>
      <c r="AB25" s="4">
        <f t="shared" si="3"/>
        <v>16927</v>
      </c>
      <c r="AC25">
        <f>(B25*B2)+(C25*C2)+(D25*D2)+(E25*E2)+(F25*F2)+(G25*G2)+(H25*H2)+(I25*I2)+(J25*J2)+(K25*K2)+(L25*L2)+(M25*M2)+(N25*N2)+(O25*O2)+(P25*P2)+(Q25*Q2)+(R25*R2)+(S25*S2)+(T25*T2)+(U25*U2)+(V25*V2)+(W25*W2)+(X25*X2)+(Y25*Y2)+(Z25*Z2)+(AA25*AA2)</f>
        <v>383299</v>
      </c>
    </row>
    <row r="26" spans="1:29" x14ac:dyDescent="0.3">
      <c r="A26" s="3" t="s">
        <v>17</v>
      </c>
      <c r="B26" s="4">
        <v>3045</v>
      </c>
      <c r="C26" s="4">
        <v>344</v>
      </c>
      <c r="D26" s="4">
        <v>218</v>
      </c>
      <c r="E26" s="4"/>
      <c r="F26" s="4">
        <v>1517</v>
      </c>
      <c r="G26" s="4">
        <v>72</v>
      </c>
      <c r="H26" s="4">
        <v>523</v>
      </c>
      <c r="I26" s="4">
        <v>50</v>
      </c>
      <c r="J26" s="4">
        <v>183</v>
      </c>
      <c r="K26" s="4"/>
      <c r="L26" s="4">
        <v>68</v>
      </c>
      <c r="M26" s="4">
        <v>1</v>
      </c>
      <c r="N26" s="4">
        <v>794</v>
      </c>
      <c r="O26" s="4">
        <v>81</v>
      </c>
      <c r="P26" s="4">
        <v>231</v>
      </c>
      <c r="Q26" s="4"/>
      <c r="R26" s="4">
        <v>570</v>
      </c>
      <c r="S26" s="4">
        <v>42</v>
      </c>
      <c r="T26" s="4">
        <v>1745</v>
      </c>
      <c r="U26" s="4">
        <v>77</v>
      </c>
      <c r="V26" s="4">
        <v>295</v>
      </c>
      <c r="W26" s="4">
        <v>26</v>
      </c>
      <c r="X26" s="4">
        <v>89</v>
      </c>
      <c r="Y26" s="4">
        <v>20</v>
      </c>
      <c r="Z26" s="4">
        <v>40</v>
      </c>
      <c r="AA26" s="4">
        <v>7</v>
      </c>
      <c r="AB26" s="4">
        <f t="shared" si="3"/>
        <v>10038</v>
      </c>
      <c r="AC26">
        <f>(B26*B2)+(C26*C2)+(D26*D2)+(E26*E2)+(F26*F2)+(G26*G2)+(H26*H2)+(I26*I2)+(J26*J2)+(K26*K2)+(L26*L2)+(M26*M2)+(N26*N2)+(O26*O2)+(P26*P2)+(Q26*Q2)+(R26*R2)+(S26*S2)+(T26*T2)+(U26*U2)+(V26*V2)+(W26*W2)+(X26*X2)+(Y26*Y2)+(Z26*Z2)+(AA26*AA2)</f>
        <v>277006</v>
      </c>
    </row>
    <row r="28" spans="1:29" x14ac:dyDescent="0.3">
      <c r="A28" s="13" t="s">
        <v>39</v>
      </c>
      <c r="B28" s="4">
        <f>SUM(B24:B27)</f>
        <v>13738</v>
      </c>
      <c r="C28" s="4">
        <f t="shared" ref="C28:AB28" si="4">SUM(C24:C27)</f>
        <v>1286</v>
      </c>
      <c r="D28" s="4">
        <f t="shared" si="4"/>
        <v>1136</v>
      </c>
      <c r="E28" s="4">
        <f t="shared" si="4"/>
        <v>0</v>
      </c>
      <c r="F28" s="4">
        <f t="shared" si="4"/>
        <v>6203</v>
      </c>
      <c r="G28" s="4">
        <f t="shared" si="4"/>
        <v>280</v>
      </c>
      <c r="H28" s="4">
        <f t="shared" si="4"/>
        <v>1976</v>
      </c>
      <c r="I28" s="4">
        <f t="shared" si="4"/>
        <v>183</v>
      </c>
      <c r="J28" s="4">
        <f t="shared" si="4"/>
        <v>909</v>
      </c>
      <c r="K28" s="4">
        <f t="shared" si="4"/>
        <v>0</v>
      </c>
      <c r="L28" s="4">
        <f t="shared" si="4"/>
        <v>197</v>
      </c>
      <c r="M28" s="4">
        <f t="shared" si="4"/>
        <v>1</v>
      </c>
      <c r="N28" s="4">
        <f t="shared" si="4"/>
        <v>1667</v>
      </c>
      <c r="O28" s="4">
        <f t="shared" si="4"/>
        <v>137</v>
      </c>
      <c r="P28" s="4">
        <f t="shared" si="4"/>
        <v>595</v>
      </c>
      <c r="Q28" s="4">
        <f t="shared" si="4"/>
        <v>0</v>
      </c>
      <c r="R28" s="4">
        <f t="shared" si="4"/>
        <v>1313</v>
      </c>
      <c r="S28" s="4">
        <f t="shared" si="4"/>
        <v>69</v>
      </c>
      <c r="T28" s="4">
        <f t="shared" si="4"/>
        <v>7177</v>
      </c>
      <c r="U28" s="4">
        <f t="shared" si="4"/>
        <v>333</v>
      </c>
      <c r="V28" s="4">
        <f t="shared" si="4"/>
        <v>1094</v>
      </c>
      <c r="W28" s="4">
        <f t="shared" si="4"/>
        <v>78</v>
      </c>
      <c r="X28" s="4">
        <f t="shared" si="4"/>
        <v>288</v>
      </c>
      <c r="Y28" s="4">
        <f t="shared" si="4"/>
        <v>32</v>
      </c>
      <c r="Z28" s="4">
        <f t="shared" si="4"/>
        <v>86</v>
      </c>
      <c r="AA28" s="4">
        <f t="shared" si="4"/>
        <v>14</v>
      </c>
      <c r="AB28" s="4">
        <f t="shared" si="4"/>
        <v>38792</v>
      </c>
    </row>
    <row r="29" spans="1:29" x14ac:dyDescent="0.3">
      <c r="A29" s="13" t="s">
        <v>40</v>
      </c>
      <c r="B29" s="9">
        <f>B28*B2</f>
        <v>412140</v>
      </c>
      <c r="C29" s="9">
        <f t="shared" ref="C29:AA29" si="5">C28*C2</f>
        <v>25720</v>
      </c>
      <c r="D29" s="9">
        <f t="shared" si="5"/>
        <v>0</v>
      </c>
      <c r="E29" s="9">
        <f t="shared" si="5"/>
        <v>0</v>
      </c>
      <c r="F29" s="9">
        <f t="shared" si="5"/>
        <v>124060</v>
      </c>
      <c r="G29" s="9">
        <f t="shared" si="5"/>
        <v>5600</v>
      </c>
      <c r="H29" s="9">
        <f t="shared" si="5"/>
        <v>88920</v>
      </c>
      <c r="I29" s="9">
        <f t="shared" si="5"/>
        <v>5490</v>
      </c>
      <c r="J29" s="9">
        <f t="shared" si="5"/>
        <v>0</v>
      </c>
      <c r="K29" s="9">
        <f t="shared" si="5"/>
        <v>0</v>
      </c>
      <c r="L29" s="9">
        <f t="shared" si="5"/>
        <v>5910</v>
      </c>
      <c r="M29" s="9">
        <f t="shared" si="5"/>
        <v>30</v>
      </c>
      <c r="N29" s="9">
        <f t="shared" si="5"/>
        <v>136694</v>
      </c>
      <c r="O29" s="9">
        <f t="shared" si="5"/>
        <v>7398</v>
      </c>
      <c r="P29" s="9">
        <f t="shared" si="5"/>
        <v>0</v>
      </c>
      <c r="Q29" s="9">
        <f t="shared" si="5"/>
        <v>0</v>
      </c>
      <c r="R29" s="9">
        <f t="shared" si="5"/>
        <v>70902</v>
      </c>
      <c r="S29" s="9">
        <f t="shared" si="5"/>
        <v>3726</v>
      </c>
      <c r="T29" s="9">
        <f t="shared" si="5"/>
        <v>43062</v>
      </c>
      <c r="U29" s="9">
        <f t="shared" si="5"/>
        <v>1998</v>
      </c>
      <c r="V29" s="9">
        <f t="shared" si="5"/>
        <v>13128</v>
      </c>
      <c r="W29" s="9">
        <f t="shared" si="5"/>
        <v>936</v>
      </c>
      <c r="X29" s="9">
        <f t="shared" si="5"/>
        <v>3456</v>
      </c>
      <c r="Y29" s="9">
        <f t="shared" si="5"/>
        <v>384</v>
      </c>
      <c r="Z29" s="9">
        <f t="shared" si="5"/>
        <v>2322</v>
      </c>
      <c r="AA29" s="9">
        <f t="shared" si="5"/>
        <v>378</v>
      </c>
      <c r="AB29" s="9">
        <f>SUM(B29:AA29)</f>
        <v>952254</v>
      </c>
      <c r="AC29" s="10">
        <f>SUM(AC24:AC28)</f>
        <v>952254</v>
      </c>
    </row>
    <row r="31" spans="1:29" x14ac:dyDescent="0.3">
      <c r="A31" s="13" t="s">
        <v>41</v>
      </c>
      <c r="B31" s="4">
        <f>B20+B28</f>
        <v>348116</v>
      </c>
      <c r="C31" s="4">
        <f t="shared" ref="C31:AB32" si="6">C20+C28</f>
        <v>24342</v>
      </c>
      <c r="D31" s="4">
        <f t="shared" si="6"/>
        <v>27355</v>
      </c>
      <c r="E31" s="4">
        <f t="shared" si="6"/>
        <v>0</v>
      </c>
      <c r="F31" s="4">
        <f t="shared" si="6"/>
        <v>171652</v>
      </c>
      <c r="G31" s="4">
        <f t="shared" si="6"/>
        <v>5267</v>
      </c>
      <c r="H31" s="4">
        <f t="shared" si="6"/>
        <v>76642</v>
      </c>
      <c r="I31" s="4">
        <f t="shared" si="6"/>
        <v>4312</v>
      </c>
      <c r="J31" s="4">
        <f t="shared" si="6"/>
        <v>24180</v>
      </c>
      <c r="K31" s="4">
        <f t="shared" si="6"/>
        <v>0</v>
      </c>
      <c r="L31" s="4">
        <f t="shared" si="6"/>
        <v>7640</v>
      </c>
      <c r="M31" s="4">
        <f t="shared" si="6"/>
        <v>51</v>
      </c>
      <c r="N31" s="4">
        <f t="shared" si="6"/>
        <v>8850</v>
      </c>
      <c r="O31" s="4">
        <f t="shared" si="6"/>
        <v>471</v>
      </c>
      <c r="P31" s="4">
        <f t="shared" si="6"/>
        <v>6016</v>
      </c>
      <c r="Q31" s="4">
        <f t="shared" si="6"/>
        <v>0</v>
      </c>
      <c r="R31" s="4">
        <f t="shared" si="6"/>
        <v>7550</v>
      </c>
      <c r="S31" s="4">
        <f t="shared" si="6"/>
        <v>231</v>
      </c>
      <c r="T31" s="4">
        <f t="shared" si="6"/>
        <v>175139</v>
      </c>
      <c r="U31" s="4">
        <f t="shared" si="6"/>
        <v>7406</v>
      </c>
      <c r="V31" s="4">
        <f t="shared" si="6"/>
        <v>35969</v>
      </c>
      <c r="W31" s="4">
        <f t="shared" si="6"/>
        <v>2786</v>
      </c>
      <c r="X31" s="4">
        <f t="shared" si="6"/>
        <v>3156</v>
      </c>
      <c r="Y31" s="4">
        <f t="shared" si="6"/>
        <v>483</v>
      </c>
      <c r="Z31" s="4">
        <f t="shared" si="6"/>
        <v>1362</v>
      </c>
      <c r="AA31" s="4">
        <f t="shared" si="6"/>
        <v>430</v>
      </c>
      <c r="AB31" s="4">
        <f t="shared" si="6"/>
        <v>939406</v>
      </c>
    </row>
    <row r="32" spans="1:29" x14ac:dyDescent="0.3">
      <c r="A32" s="13" t="s">
        <v>42</v>
      </c>
      <c r="B32" s="9">
        <f>B21+B29</f>
        <v>10443480</v>
      </c>
      <c r="C32" s="9">
        <f t="shared" si="6"/>
        <v>486840</v>
      </c>
      <c r="D32" s="9">
        <f t="shared" si="6"/>
        <v>0</v>
      </c>
      <c r="E32" s="9">
        <f t="shared" si="6"/>
        <v>0</v>
      </c>
      <c r="F32" s="9">
        <f t="shared" si="6"/>
        <v>3433040</v>
      </c>
      <c r="G32" s="9">
        <f t="shared" si="6"/>
        <v>105340</v>
      </c>
      <c r="H32" s="9">
        <f t="shared" si="6"/>
        <v>3448890</v>
      </c>
      <c r="I32" s="9">
        <f t="shared" si="6"/>
        <v>129360</v>
      </c>
      <c r="J32" s="9">
        <f t="shared" si="6"/>
        <v>0</v>
      </c>
      <c r="K32" s="9">
        <f t="shared" si="6"/>
        <v>0</v>
      </c>
      <c r="L32" s="9">
        <f t="shared" si="6"/>
        <v>229200</v>
      </c>
      <c r="M32" s="9">
        <f t="shared" si="6"/>
        <v>1530</v>
      </c>
      <c r="N32" s="9">
        <f t="shared" si="6"/>
        <v>725700</v>
      </c>
      <c r="O32" s="9">
        <f t="shared" si="6"/>
        <v>25434</v>
      </c>
      <c r="P32" s="9">
        <f t="shared" si="6"/>
        <v>0</v>
      </c>
      <c r="Q32" s="9">
        <f t="shared" si="6"/>
        <v>0</v>
      </c>
      <c r="R32" s="9">
        <f t="shared" si="6"/>
        <v>407700</v>
      </c>
      <c r="S32" s="9">
        <f t="shared" si="6"/>
        <v>12474</v>
      </c>
      <c r="T32" s="9">
        <f t="shared" si="6"/>
        <v>1050834</v>
      </c>
      <c r="U32" s="9">
        <f t="shared" si="6"/>
        <v>44436</v>
      </c>
      <c r="V32" s="9">
        <f t="shared" si="6"/>
        <v>431628</v>
      </c>
      <c r="W32" s="9">
        <f t="shared" si="6"/>
        <v>33432</v>
      </c>
      <c r="X32" s="9">
        <f t="shared" si="6"/>
        <v>37872</v>
      </c>
      <c r="Y32" s="9">
        <f t="shared" si="6"/>
        <v>5796</v>
      </c>
      <c r="Z32" s="9">
        <f t="shared" si="6"/>
        <v>36774</v>
      </c>
      <c r="AA32" s="9">
        <f t="shared" si="6"/>
        <v>11610</v>
      </c>
      <c r="AB32" s="9">
        <f t="shared" si="6"/>
        <v>21101370</v>
      </c>
      <c r="AC32" s="10">
        <f>AC21+AC29</f>
        <v>21101370</v>
      </c>
    </row>
  </sheetData>
  <mergeCells count="5">
    <mergeCell ref="B1:G1"/>
    <mergeCell ref="H1:M1"/>
    <mergeCell ref="N1:S1"/>
    <mergeCell ref="T1:W1"/>
    <mergeCell ref="X1:AA1"/>
  </mergeCell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topLeftCell="Q16" workbookViewId="0">
      <selection activeCell="G21" sqref="G21"/>
    </sheetView>
  </sheetViews>
  <sheetFormatPr defaultRowHeight="15.05" x14ac:dyDescent="0.3"/>
  <cols>
    <col min="1" max="1" width="39.33203125" bestFit="1" customWidth="1"/>
    <col min="2" max="2" width="10.9140625" bestFit="1" customWidth="1"/>
    <col min="6" max="6" width="9.9140625" bestFit="1" customWidth="1"/>
    <col min="7" max="7" width="8.9140625" customWidth="1"/>
    <col min="8" max="8" width="9.9140625" bestFit="1" customWidth="1"/>
    <col min="20" max="20" width="9.9140625" bestFit="1" customWidth="1"/>
    <col min="22" max="22" width="9.9140625" bestFit="1" customWidth="1"/>
    <col min="28" max="28" width="10.9140625" bestFit="1" customWidth="1"/>
    <col min="29" max="29" width="11" bestFit="1" customWidth="1"/>
  </cols>
  <sheetData>
    <row r="1" spans="1:29" x14ac:dyDescent="0.3">
      <c r="A1" s="4"/>
      <c r="B1" s="27" t="s">
        <v>18</v>
      </c>
      <c r="C1" s="27"/>
      <c r="D1" s="27"/>
      <c r="E1" s="27"/>
      <c r="F1" s="27"/>
      <c r="G1" s="27"/>
      <c r="H1" s="28" t="s">
        <v>19</v>
      </c>
      <c r="I1" s="28"/>
      <c r="J1" s="28"/>
      <c r="K1" s="28"/>
      <c r="L1" s="28"/>
      <c r="M1" s="28"/>
      <c r="N1" s="29" t="s">
        <v>22</v>
      </c>
      <c r="O1" s="29"/>
      <c r="P1" s="29"/>
      <c r="Q1" s="29"/>
      <c r="R1" s="29"/>
      <c r="S1" s="29"/>
      <c r="T1" s="30" t="s">
        <v>21</v>
      </c>
      <c r="U1" s="30"/>
      <c r="V1" s="30"/>
      <c r="W1" s="30"/>
      <c r="X1" s="31" t="s">
        <v>20</v>
      </c>
      <c r="Y1" s="31"/>
      <c r="Z1" s="31"/>
      <c r="AA1" s="31"/>
      <c r="AB1" s="4"/>
    </row>
    <row r="2" spans="1:29" s="7" customFormat="1" x14ac:dyDescent="0.3">
      <c r="A2" s="6"/>
      <c r="B2" s="8">
        <v>30</v>
      </c>
      <c r="C2" s="8">
        <v>20</v>
      </c>
      <c r="D2" s="8">
        <v>0</v>
      </c>
      <c r="E2" s="8">
        <v>0</v>
      </c>
      <c r="F2" s="8">
        <v>20</v>
      </c>
      <c r="G2" s="8">
        <v>20</v>
      </c>
      <c r="H2" s="8">
        <v>45</v>
      </c>
      <c r="I2" s="8">
        <v>30</v>
      </c>
      <c r="J2" s="8">
        <v>0</v>
      </c>
      <c r="K2" s="8">
        <v>0</v>
      </c>
      <c r="L2" s="8">
        <v>30</v>
      </c>
      <c r="M2" s="8">
        <v>30</v>
      </c>
      <c r="N2" s="8">
        <v>82</v>
      </c>
      <c r="O2" s="8">
        <v>54</v>
      </c>
      <c r="P2" s="8">
        <v>0</v>
      </c>
      <c r="Q2" s="8">
        <v>0</v>
      </c>
      <c r="R2" s="8">
        <v>54</v>
      </c>
      <c r="S2" s="8">
        <v>54</v>
      </c>
      <c r="T2" s="8">
        <v>6</v>
      </c>
      <c r="U2" s="8">
        <v>6</v>
      </c>
      <c r="V2" s="8">
        <v>12</v>
      </c>
      <c r="W2" s="8">
        <v>12</v>
      </c>
      <c r="X2" s="8">
        <v>12</v>
      </c>
      <c r="Y2" s="8">
        <v>12</v>
      </c>
      <c r="Z2" s="8">
        <v>27</v>
      </c>
      <c r="AA2" s="8">
        <v>27</v>
      </c>
      <c r="AB2" s="6"/>
    </row>
    <row r="3" spans="1:29" ht="90.3" x14ac:dyDescent="0.3">
      <c r="A3" s="12" t="s">
        <v>90</v>
      </c>
      <c r="B3" s="5" t="s">
        <v>43</v>
      </c>
      <c r="C3" s="5" t="s">
        <v>44</v>
      </c>
      <c r="D3" s="5" t="s">
        <v>45</v>
      </c>
      <c r="E3" s="5" t="s">
        <v>46</v>
      </c>
      <c r="F3" s="5" t="s">
        <v>47</v>
      </c>
      <c r="G3" s="5" t="s">
        <v>48</v>
      </c>
      <c r="H3" s="5" t="s">
        <v>49</v>
      </c>
      <c r="I3" s="5" t="s">
        <v>50</v>
      </c>
      <c r="J3" s="5" t="s">
        <v>51</v>
      </c>
      <c r="K3" s="5" t="s">
        <v>52</v>
      </c>
      <c r="L3" s="5" t="s">
        <v>53</v>
      </c>
      <c r="M3" s="5" t="s">
        <v>54</v>
      </c>
      <c r="N3" s="5" t="s">
        <v>55</v>
      </c>
      <c r="O3" s="5" t="s">
        <v>56</v>
      </c>
      <c r="P3" s="5" t="s">
        <v>57</v>
      </c>
      <c r="Q3" s="5" t="s">
        <v>58</v>
      </c>
      <c r="R3" s="5" t="s">
        <v>59</v>
      </c>
      <c r="S3" s="5" t="s">
        <v>60</v>
      </c>
      <c r="T3" s="5" t="s">
        <v>61</v>
      </c>
      <c r="U3" s="5" t="s">
        <v>62</v>
      </c>
      <c r="V3" s="5" t="s">
        <v>63</v>
      </c>
      <c r="W3" s="5" t="s">
        <v>64</v>
      </c>
      <c r="X3" s="5" t="s">
        <v>65</v>
      </c>
      <c r="Y3" s="5" t="s">
        <v>66</v>
      </c>
      <c r="Z3" s="5" t="s">
        <v>67</v>
      </c>
      <c r="AA3" s="5" t="s">
        <v>68</v>
      </c>
      <c r="AB3" s="4" t="s">
        <v>23</v>
      </c>
      <c r="AC3" s="11" t="s">
        <v>24</v>
      </c>
    </row>
    <row r="4" spans="1:29" x14ac:dyDescent="0.3">
      <c r="A4" s="4" t="s">
        <v>92</v>
      </c>
      <c r="B4" s="4">
        <v>14437</v>
      </c>
      <c r="C4" s="4">
        <v>1065</v>
      </c>
      <c r="D4" s="4">
        <v>974</v>
      </c>
      <c r="E4" s="4"/>
      <c r="F4" s="4">
        <v>6701</v>
      </c>
      <c r="G4" s="4">
        <v>310</v>
      </c>
      <c r="H4" s="4">
        <v>2428</v>
      </c>
      <c r="I4" s="4">
        <v>178</v>
      </c>
      <c r="J4" s="4">
        <v>839</v>
      </c>
      <c r="K4" s="4"/>
      <c r="L4" s="4">
        <v>252</v>
      </c>
      <c r="M4" s="4">
        <v>1</v>
      </c>
      <c r="N4" s="4">
        <v>1178</v>
      </c>
      <c r="O4" s="4">
        <v>61</v>
      </c>
      <c r="P4" s="4">
        <v>390</v>
      </c>
      <c r="Q4" s="4"/>
      <c r="R4" s="4">
        <v>1087</v>
      </c>
      <c r="S4" s="4">
        <v>32</v>
      </c>
      <c r="T4" s="4">
        <v>5103</v>
      </c>
      <c r="U4" s="4">
        <v>150</v>
      </c>
      <c r="V4" s="4">
        <v>1069</v>
      </c>
      <c r="W4" s="4">
        <v>82</v>
      </c>
      <c r="X4" s="4">
        <v>157</v>
      </c>
      <c r="Y4" s="4">
        <v>17</v>
      </c>
      <c r="Z4" s="4">
        <v>34</v>
      </c>
      <c r="AA4" s="4">
        <v>11</v>
      </c>
      <c r="AB4" s="4">
        <f>SUM(B4:AA4)</f>
        <v>36556</v>
      </c>
      <c r="AC4">
        <f>(B4*B2)+(C4*C2)+(D4*D2)+(E4*E2)+(F4*F2)+(G4*G2)+(H4*H2)+(I4*I2)+(J4*J2)+(K4*K2)+(L4*L2)+(M4*M2)+(N4*N2)+(O4*O2)+(P4*P2)+(Q4*Q2)+(R4*R2)+(S4*S2)+(T4*T2)+(U4*U2)+(V4*V2)+(W4*W2)+(X4*X2)+(Y4*Y2)+(Z4*Z2)+(AA4*AA2)</f>
        <v>925769</v>
      </c>
    </row>
    <row r="5" spans="1:29" x14ac:dyDescent="0.3">
      <c r="A5" s="4" t="s">
        <v>93</v>
      </c>
      <c r="B5" s="4">
        <v>23876</v>
      </c>
      <c r="C5" s="4">
        <v>2023</v>
      </c>
      <c r="D5" s="4">
        <v>1964</v>
      </c>
      <c r="E5" s="4"/>
      <c r="F5" s="4">
        <v>12596</v>
      </c>
      <c r="G5" s="4">
        <v>498</v>
      </c>
      <c r="H5" s="4">
        <v>4243</v>
      </c>
      <c r="I5" s="4">
        <v>274</v>
      </c>
      <c r="J5" s="4">
        <v>1508</v>
      </c>
      <c r="K5" s="4"/>
      <c r="L5" s="4">
        <v>397</v>
      </c>
      <c r="M5" s="4">
        <v>3</v>
      </c>
      <c r="N5" s="4">
        <v>102</v>
      </c>
      <c r="O5" s="4">
        <v>2</v>
      </c>
      <c r="P5" s="4">
        <v>255</v>
      </c>
      <c r="Q5" s="4"/>
      <c r="R5" s="4">
        <v>96</v>
      </c>
      <c r="S5" s="4">
        <v>2</v>
      </c>
      <c r="T5" s="4">
        <v>9631</v>
      </c>
      <c r="U5" s="4">
        <v>305</v>
      </c>
      <c r="V5" s="4">
        <v>1822</v>
      </c>
      <c r="W5" s="4">
        <v>114</v>
      </c>
      <c r="X5" s="4">
        <v>51</v>
      </c>
      <c r="Y5" s="4">
        <v>8</v>
      </c>
      <c r="Z5" s="4">
        <v>35</v>
      </c>
      <c r="AA5" s="4">
        <v>13</v>
      </c>
      <c r="AB5" s="4">
        <f t="shared" ref="AB5:AB20" si="0">SUM(B5:AA5)</f>
        <v>59818</v>
      </c>
      <c r="AC5">
        <f>(B5*B2)+(C5*C2)+(D5*D2)+(E5*E2)+(F5*F2)+(G5*G2)+(H5*H2)+(I5*I2)+(J5*J2)+(K5*K2)+(L5*L2)+(M5*M2)+(N5*N2)+(O5*O2)+(P5*P2)+(Q5*Q2)+(R5*R2)+(S5*S2)+(T5*T2)+(U5*U2)+(V5*V2)+(W5*W2)+(X5*X2)+(Y5*Y2)+(Z5*Z2)+(AA5*AA2)</f>
        <v>1328391</v>
      </c>
    </row>
    <row r="6" spans="1:29" x14ac:dyDescent="0.3">
      <c r="A6" s="4" t="s">
        <v>94</v>
      </c>
      <c r="B6" s="4">
        <v>6202</v>
      </c>
      <c r="C6" s="4">
        <v>464</v>
      </c>
      <c r="D6" s="4">
        <v>478</v>
      </c>
      <c r="E6" s="4"/>
      <c r="F6" s="4">
        <v>3707</v>
      </c>
      <c r="G6" s="4">
        <v>100</v>
      </c>
      <c r="H6" s="4">
        <v>1768</v>
      </c>
      <c r="I6" s="4">
        <v>119</v>
      </c>
      <c r="J6" s="4">
        <v>437</v>
      </c>
      <c r="K6" s="4"/>
      <c r="L6" s="4">
        <v>236</v>
      </c>
      <c r="M6" s="4">
        <v>2</v>
      </c>
      <c r="N6" s="4">
        <v>631</v>
      </c>
      <c r="O6" s="4">
        <v>21</v>
      </c>
      <c r="P6" s="4">
        <v>173</v>
      </c>
      <c r="Q6" s="4"/>
      <c r="R6" s="4">
        <v>559</v>
      </c>
      <c r="S6" s="4">
        <v>13</v>
      </c>
      <c r="T6" s="4">
        <v>3355</v>
      </c>
      <c r="U6" s="4">
        <v>233</v>
      </c>
      <c r="V6" s="4">
        <v>688</v>
      </c>
      <c r="W6" s="4">
        <v>77</v>
      </c>
      <c r="X6" s="4">
        <v>115</v>
      </c>
      <c r="Y6" s="4">
        <v>11</v>
      </c>
      <c r="Z6" s="4">
        <v>43</v>
      </c>
      <c r="AA6" s="4">
        <v>12</v>
      </c>
      <c r="AB6" s="4">
        <f t="shared" si="0"/>
        <v>19444</v>
      </c>
      <c r="AC6">
        <f>(B6*B2)+(C6*C2)+(D6*D2)+(E6*E2)+(F6*F2)+(G6*G2)+(H6*H2)+(I6*I2)+(J6*J2)+(K6*K2)+(L6*L2)+(M6*M2)+(N6*N2)+(O6*O2)+(P6*P2)+(Q6*Q2)+(R6*R2)+(S6*S2)+(T6*T2)+(U6*U2)+(V6*V2)+(W6*W2)+(X6*X2)+(Y6*Y2)+(Z6*Z2)+(AA6*AA2)</f>
        <v>479219</v>
      </c>
    </row>
    <row r="7" spans="1:29" x14ac:dyDescent="0.3">
      <c r="A7" s="4" t="s">
        <v>1</v>
      </c>
      <c r="B7" s="4">
        <v>39309</v>
      </c>
      <c r="C7" s="4">
        <v>2260</v>
      </c>
      <c r="D7" s="4">
        <v>3533</v>
      </c>
      <c r="E7" s="4"/>
      <c r="F7" s="4">
        <v>20667</v>
      </c>
      <c r="G7" s="4">
        <v>436</v>
      </c>
      <c r="H7" s="4">
        <v>12214</v>
      </c>
      <c r="I7" s="4">
        <v>508</v>
      </c>
      <c r="J7" s="4">
        <v>3413</v>
      </c>
      <c r="K7" s="4"/>
      <c r="L7" s="4">
        <v>1329</v>
      </c>
      <c r="M7" s="4">
        <v>9</v>
      </c>
      <c r="N7" s="4">
        <v>166</v>
      </c>
      <c r="O7" s="4">
        <v>7</v>
      </c>
      <c r="P7" s="4">
        <v>477</v>
      </c>
      <c r="Q7" s="4"/>
      <c r="R7" s="4">
        <v>159</v>
      </c>
      <c r="S7" s="4">
        <v>2</v>
      </c>
      <c r="T7" s="4">
        <v>18629</v>
      </c>
      <c r="U7" s="4">
        <v>747</v>
      </c>
      <c r="V7" s="4">
        <v>4258</v>
      </c>
      <c r="W7" s="4">
        <v>342</v>
      </c>
      <c r="X7" s="4">
        <v>100</v>
      </c>
      <c r="Y7" s="4">
        <v>18</v>
      </c>
      <c r="Z7" s="4">
        <v>90</v>
      </c>
      <c r="AA7" s="4">
        <v>42</v>
      </c>
      <c r="AB7" s="4">
        <f t="shared" si="0"/>
        <v>108715</v>
      </c>
      <c r="AC7">
        <f>(B7*B2)+(C7*C2)+(D7*D2)+(E7*E2)+(F7*F2)+(G7*G2)+(H7*H2)+(I7*I2)+(J7*J2)+(K7*K2)+(L7*L2)+(M7*M2)+(N7*N2)+(O7*O2)+(P7*P2)+(Q7*Q2)+(R7*R2)+(S7*S2)+(T7*T2)+(U7*U2)+(V7*V2)+(W7*W2)+(X7*X2)+(Y7*Y2)+(Z7*Z2)+(AA7*AA2)</f>
        <v>2450660</v>
      </c>
    </row>
    <row r="8" spans="1:29" x14ac:dyDescent="0.3">
      <c r="A8" s="4" t="s">
        <v>95</v>
      </c>
      <c r="B8" s="4">
        <v>27833</v>
      </c>
      <c r="C8" s="4">
        <v>2415</v>
      </c>
      <c r="D8" s="4">
        <v>1963</v>
      </c>
      <c r="E8" s="4"/>
      <c r="F8" s="4">
        <v>13367</v>
      </c>
      <c r="G8" s="4">
        <v>567</v>
      </c>
      <c r="H8" s="4">
        <v>4442</v>
      </c>
      <c r="I8" s="4">
        <v>356</v>
      </c>
      <c r="J8" s="4">
        <v>1684</v>
      </c>
      <c r="K8" s="4"/>
      <c r="L8" s="4">
        <v>353</v>
      </c>
      <c r="M8" s="4">
        <v>2</v>
      </c>
      <c r="N8" s="4">
        <v>494</v>
      </c>
      <c r="O8" s="4">
        <v>27</v>
      </c>
      <c r="P8" s="4">
        <v>409</v>
      </c>
      <c r="Q8" s="4"/>
      <c r="R8" s="4">
        <v>575</v>
      </c>
      <c r="S8" s="4">
        <v>19</v>
      </c>
      <c r="T8" s="4">
        <v>11313</v>
      </c>
      <c r="U8" s="4">
        <v>350</v>
      </c>
      <c r="V8" s="4">
        <v>2397</v>
      </c>
      <c r="W8" s="4">
        <v>146</v>
      </c>
      <c r="X8" s="4">
        <v>127</v>
      </c>
      <c r="Y8" s="4">
        <v>15</v>
      </c>
      <c r="Z8" s="4">
        <v>45</v>
      </c>
      <c r="AA8" s="4">
        <v>22</v>
      </c>
      <c r="AB8" s="4">
        <f t="shared" si="0"/>
        <v>68921</v>
      </c>
      <c r="AC8">
        <f>(B8*B2)+(C8*C2)+(D8*D2)+(E8*E2)+(F8*F2)+(G8*G2)+(H8*H2)+(I8*I2)+(J8*J2)+(K8*K2)+(L8*L2)+(M8*M2)+(N8*N2)+(O8*O2)+(P8*P2)+(Q8*Q2)+(R8*R2)+(S8*S2)+(T8*T2)+(U8*U2)+(V8*V2)+(W8*W2)+(X8*X2)+(Y8*Y2)+(Z8*Z2)+(AA8*AA2)</f>
        <v>1561239</v>
      </c>
    </row>
    <row r="9" spans="1:29" x14ac:dyDescent="0.3">
      <c r="A9" s="4" t="s">
        <v>96</v>
      </c>
      <c r="B9" s="4">
        <v>23718</v>
      </c>
      <c r="C9" s="4">
        <v>1199</v>
      </c>
      <c r="D9" s="4">
        <v>1511</v>
      </c>
      <c r="E9" s="4"/>
      <c r="F9" s="4">
        <v>9675</v>
      </c>
      <c r="G9" s="4">
        <v>228</v>
      </c>
      <c r="H9" s="4">
        <v>7204</v>
      </c>
      <c r="I9" s="4">
        <v>343</v>
      </c>
      <c r="J9" s="4">
        <v>1487</v>
      </c>
      <c r="K9" s="4"/>
      <c r="L9" s="4">
        <v>703</v>
      </c>
      <c r="M9" s="4">
        <v>6</v>
      </c>
      <c r="N9" s="4">
        <v>352</v>
      </c>
      <c r="O9" s="4">
        <v>13</v>
      </c>
      <c r="P9" s="4">
        <v>326</v>
      </c>
      <c r="Q9" s="4"/>
      <c r="R9" s="4">
        <v>158</v>
      </c>
      <c r="S9" s="4"/>
      <c r="T9" s="4">
        <v>15029</v>
      </c>
      <c r="U9" s="4">
        <v>498</v>
      </c>
      <c r="V9" s="4">
        <v>2515</v>
      </c>
      <c r="W9" s="4">
        <v>185</v>
      </c>
      <c r="X9" s="4">
        <v>191</v>
      </c>
      <c r="Y9" s="4">
        <v>21</v>
      </c>
      <c r="Z9" s="4">
        <v>140</v>
      </c>
      <c r="AA9" s="4">
        <v>30</v>
      </c>
      <c r="AB9" s="4">
        <f t="shared" si="0"/>
        <v>65532</v>
      </c>
      <c r="AC9">
        <f>(B9*B2)+(C9*C2)+(D9*D2)+(E9*E2)+(F9*F2)+(G9*G2)+(H9*H2)+(I9*I2)+(J9*J2)+(K9*K2)+(L9*L2)+(M9*M2)+(N9*N2)+(O9*O2)+(P9*P2)+(Q9*Q2)+(R9*R2)+(S9*S2)+(T9*T2)+(U9*U2)+(V9*V2)+(W9*W2)+(X9*X2)+(Y9*Y2)+(Z9*Z2)+(AA9*AA2)</f>
        <v>1460114</v>
      </c>
    </row>
    <row r="10" spans="1:29" x14ac:dyDescent="0.3">
      <c r="A10" s="4" t="s">
        <v>97</v>
      </c>
      <c r="B10" s="4">
        <v>25219</v>
      </c>
      <c r="C10" s="4">
        <v>1549</v>
      </c>
      <c r="D10" s="4">
        <v>2218</v>
      </c>
      <c r="E10" s="4"/>
      <c r="F10" s="4">
        <v>12163</v>
      </c>
      <c r="G10" s="4">
        <v>257</v>
      </c>
      <c r="H10" s="4">
        <v>9519</v>
      </c>
      <c r="I10" s="4">
        <v>514</v>
      </c>
      <c r="J10" s="4">
        <v>2250</v>
      </c>
      <c r="K10" s="4"/>
      <c r="L10" s="4">
        <v>1027</v>
      </c>
      <c r="M10" s="4">
        <v>3</v>
      </c>
      <c r="N10" s="4">
        <v>302</v>
      </c>
      <c r="O10" s="4">
        <v>15</v>
      </c>
      <c r="P10" s="4">
        <v>416</v>
      </c>
      <c r="Q10" s="4"/>
      <c r="R10" s="4">
        <v>180</v>
      </c>
      <c r="S10" s="4">
        <v>2</v>
      </c>
      <c r="T10" s="4">
        <v>16984</v>
      </c>
      <c r="U10" s="4">
        <v>769</v>
      </c>
      <c r="V10" s="4">
        <v>3571</v>
      </c>
      <c r="W10" s="4">
        <v>239</v>
      </c>
      <c r="X10" s="4">
        <v>201</v>
      </c>
      <c r="Y10" s="4">
        <v>24</v>
      </c>
      <c r="Z10" s="4">
        <v>85</v>
      </c>
      <c r="AA10" s="4">
        <v>15</v>
      </c>
      <c r="AB10" s="4">
        <f t="shared" si="0"/>
        <v>77522</v>
      </c>
      <c r="AC10">
        <f>(B10*B2)+(C10*C2)+(D10*D2)+(E10*E2)+(F10*F2)+(G10*G2)+(H10*H2)+(I10*I2)+(J10*J2)+(K10*K2)+(L10*L2)+(M10*M2)+(N10*N2)+(O10*O2)+(P10*P2)+(Q10*Q2)+(R10*R2)+(S10*S2)+(T10*T2)+(U10*U2)+(V10*V2)+(W10*W2)+(X10*X2)+(Y10*Y2)+(Z10*Z2)+(AA10*AA2)</f>
        <v>1703665</v>
      </c>
    </row>
    <row r="11" spans="1:29" x14ac:dyDescent="0.3">
      <c r="A11" s="4" t="s">
        <v>98</v>
      </c>
      <c r="B11" s="4">
        <v>18287</v>
      </c>
      <c r="C11" s="4">
        <v>1306</v>
      </c>
      <c r="D11" s="4">
        <v>1270</v>
      </c>
      <c r="E11" s="4"/>
      <c r="F11" s="4">
        <v>9682</v>
      </c>
      <c r="G11" s="4">
        <v>226</v>
      </c>
      <c r="H11" s="4">
        <v>3342</v>
      </c>
      <c r="I11" s="4">
        <v>215</v>
      </c>
      <c r="J11" s="4">
        <v>1135</v>
      </c>
      <c r="K11" s="4"/>
      <c r="L11" s="4">
        <v>399</v>
      </c>
      <c r="M11" s="4">
        <v>2</v>
      </c>
      <c r="N11" s="4">
        <v>88</v>
      </c>
      <c r="O11" s="4">
        <v>4</v>
      </c>
      <c r="P11" s="4">
        <v>190</v>
      </c>
      <c r="Q11" s="4"/>
      <c r="R11" s="4">
        <v>94</v>
      </c>
      <c r="S11" s="4"/>
      <c r="T11" s="4">
        <v>7467</v>
      </c>
      <c r="U11" s="4">
        <v>247</v>
      </c>
      <c r="V11" s="4">
        <v>1499</v>
      </c>
      <c r="W11" s="4">
        <v>93</v>
      </c>
      <c r="X11" s="4">
        <v>53</v>
      </c>
      <c r="Y11" s="4">
        <v>11</v>
      </c>
      <c r="Z11" s="4">
        <v>35</v>
      </c>
      <c r="AA11" s="4">
        <v>22</v>
      </c>
      <c r="AB11" s="4">
        <f t="shared" si="0"/>
        <v>45667</v>
      </c>
      <c r="AC11">
        <f>(B11*B2)+(C11*C2)+(D11*D2)+(E11*E2)+(F11*F2)+(G11*G2)+(H11*H2)+(I11*I2)+(J11*J2)+(K11*K2)+(L11*L2)+(M11*M2)+(N11*N2)+(O11*O2)+(P11*P2)+(Q11*Q2)+(R11*R2)+(S11*S2)+(T11*T2)+(U11*U2)+(V11*V2)+(W11*W2)+(X11*X2)+(Y11*Y2)+(Z11*Z2)+(AA11*AA2)</f>
        <v>1021963</v>
      </c>
    </row>
    <row r="12" spans="1:29" x14ac:dyDescent="0.3">
      <c r="A12" s="4" t="s">
        <v>99</v>
      </c>
      <c r="B12" s="4">
        <v>10492</v>
      </c>
      <c r="C12" s="4">
        <v>964</v>
      </c>
      <c r="D12" s="4">
        <v>979</v>
      </c>
      <c r="E12" s="4"/>
      <c r="F12" s="4">
        <v>4379</v>
      </c>
      <c r="G12" s="4">
        <v>247</v>
      </c>
      <c r="H12" s="4">
        <v>1126</v>
      </c>
      <c r="I12" s="4">
        <v>94</v>
      </c>
      <c r="J12" s="4">
        <v>586</v>
      </c>
      <c r="K12" s="4"/>
      <c r="L12" s="4">
        <v>106</v>
      </c>
      <c r="M12" s="4">
        <v>2</v>
      </c>
      <c r="N12" s="4">
        <v>1278</v>
      </c>
      <c r="O12" s="4">
        <v>74</v>
      </c>
      <c r="P12" s="4">
        <v>406</v>
      </c>
      <c r="Q12" s="4"/>
      <c r="R12" s="4">
        <v>883</v>
      </c>
      <c r="S12" s="4">
        <v>48</v>
      </c>
      <c r="T12" s="4">
        <v>8820</v>
      </c>
      <c r="U12" s="4">
        <v>430</v>
      </c>
      <c r="V12" s="4">
        <v>926</v>
      </c>
      <c r="W12" s="4">
        <v>55</v>
      </c>
      <c r="X12" s="4">
        <v>268</v>
      </c>
      <c r="Y12" s="4">
        <v>35</v>
      </c>
      <c r="Z12" s="4">
        <v>56</v>
      </c>
      <c r="AA12" s="4">
        <v>9</v>
      </c>
      <c r="AB12" s="4">
        <f t="shared" si="0"/>
        <v>32263</v>
      </c>
      <c r="AC12">
        <f>(B12*B2)+(C12*C2)+(D12*D2)+(E12*E2)+(F12*F2)+(G12*G2)+(H12*H2)+(I12*I2)+(J12*J2)+(K12*K2)+(L12*L2)+(M12*M2)+(N12*N2)+(O12*O2)+(P12*P2)+(Q12*Q2)+(R12*R2)+(S12*S2)+(T12*T2)+(U12*U2)+(V12*V2)+(W12*W2)+(X12*X2)+(Y12*Y2)+(Z12*Z2)+(AA12*AA2)</f>
        <v>715019</v>
      </c>
    </row>
    <row r="13" spans="1:29" x14ac:dyDescent="0.3">
      <c r="A13" s="4" t="s">
        <v>100</v>
      </c>
      <c r="B13" s="4">
        <v>14254</v>
      </c>
      <c r="C13" s="4">
        <v>814</v>
      </c>
      <c r="D13" s="4">
        <v>1321</v>
      </c>
      <c r="E13" s="4"/>
      <c r="F13" s="4">
        <v>8026</v>
      </c>
      <c r="G13" s="4">
        <v>187</v>
      </c>
      <c r="H13" s="4">
        <v>4396</v>
      </c>
      <c r="I13" s="4">
        <v>245</v>
      </c>
      <c r="J13" s="4">
        <v>1138</v>
      </c>
      <c r="K13" s="4"/>
      <c r="L13" s="4">
        <v>544</v>
      </c>
      <c r="M13" s="4">
        <v>2</v>
      </c>
      <c r="N13" s="4">
        <v>303</v>
      </c>
      <c r="O13" s="4">
        <v>14</v>
      </c>
      <c r="P13" s="4">
        <v>309</v>
      </c>
      <c r="Q13" s="4"/>
      <c r="R13" s="4">
        <v>289</v>
      </c>
      <c r="S13" s="4">
        <v>3</v>
      </c>
      <c r="T13" s="4">
        <v>8148</v>
      </c>
      <c r="U13" s="4">
        <v>478</v>
      </c>
      <c r="V13" s="4">
        <v>1822</v>
      </c>
      <c r="W13" s="4">
        <v>171</v>
      </c>
      <c r="X13" s="4">
        <v>149</v>
      </c>
      <c r="Y13" s="4">
        <v>25</v>
      </c>
      <c r="Z13" s="4">
        <v>67</v>
      </c>
      <c r="AA13" s="4">
        <v>31</v>
      </c>
      <c r="AB13" s="4">
        <f t="shared" si="0"/>
        <v>42736</v>
      </c>
      <c r="AC13">
        <f>(B13*B2)+(C13*C2)+(D13*D2)+(E13*E2)+(F13*F2)+(G13*G2)+(H13*H2)+(I13*I2)+(J13*J2)+(K13*K2)+(L13*L2)+(M13*M2)+(N13*N2)+(O13*O2)+(P13*P2)+(Q13*Q2)+(R13*R2)+(S13*S2)+(T13*T2)+(U13*U2)+(V13*V2)+(W13*W2)+(X13*X2)+(Y13*Y2)+(Z13*Z2)+(AA13*AA2)</f>
        <v>951486</v>
      </c>
    </row>
    <row r="14" spans="1:29" x14ac:dyDescent="0.3">
      <c r="A14" s="4" t="s">
        <v>14</v>
      </c>
      <c r="B14" s="4">
        <v>1741</v>
      </c>
      <c r="C14" s="4">
        <v>156</v>
      </c>
      <c r="D14" s="4">
        <v>274</v>
      </c>
      <c r="E14" s="4"/>
      <c r="F14" s="4">
        <v>898</v>
      </c>
      <c r="G14" s="4">
        <v>28</v>
      </c>
      <c r="H14" s="4">
        <v>317</v>
      </c>
      <c r="I14" s="4">
        <v>18</v>
      </c>
      <c r="J14" s="4">
        <v>206</v>
      </c>
      <c r="K14" s="4"/>
      <c r="L14" s="4">
        <v>32</v>
      </c>
      <c r="M14" s="4"/>
      <c r="N14" s="4">
        <v>95</v>
      </c>
      <c r="O14" s="4">
        <v>9</v>
      </c>
      <c r="P14" s="4">
        <v>133</v>
      </c>
      <c r="Q14" s="4"/>
      <c r="R14" s="4">
        <v>77</v>
      </c>
      <c r="S14" s="4">
        <v>1</v>
      </c>
      <c r="T14" s="4">
        <v>1582</v>
      </c>
      <c r="U14" s="4">
        <v>211</v>
      </c>
      <c r="V14" s="4">
        <v>2042</v>
      </c>
      <c r="W14" s="4">
        <v>335</v>
      </c>
      <c r="X14" s="4">
        <v>151</v>
      </c>
      <c r="Y14" s="4">
        <v>19</v>
      </c>
      <c r="Z14" s="4">
        <v>142</v>
      </c>
      <c r="AA14" s="4">
        <v>31</v>
      </c>
      <c r="AB14" s="4">
        <f t="shared" si="0"/>
        <v>8498</v>
      </c>
      <c r="AC14">
        <f>(B14*B2)+(C14*C2)+(D14*D2)+(E14*E2)+(F14*F2)+(G14*G2)+(H14*H2)+(I14*I2)+(J14*J2)+(K14*K2)+(L14*L2)+(M14*M2)+(N14*N2)+(O14*O2)+(P14*P2)+(Q14*Q2)+(R14*R2)+(S14*S2)+(T14*T2)+(U14*U2)+(V14*V2)+(W14*W2)+(X14*X2)+(Y14*Y2)+(Z14*Z2)+(AA14*AA2)</f>
        <v>148116</v>
      </c>
    </row>
    <row r="15" spans="1:29" x14ac:dyDescent="0.3">
      <c r="A15" s="4" t="s">
        <v>13</v>
      </c>
      <c r="B15" s="4">
        <v>16846</v>
      </c>
      <c r="C15" s="4">
        <v>1035</v>
      </c>
      <c r="D15" s="4">
        <v>1213</v>
      </c>
      <c r="E15" s="4"/>
      <c r="F15" s="4">
        <v>8759</v>
      </c>
      <c r="G15" s="4">
        <v>190</v>
      </c>
      <c r="H15" s="4">
        <v>4324</v>
      </c>
      <c r="I15" s="4">
        <v>242</v>
      </c>
      <c r="J15" s="4">
        <v>1160</v>
      </c>
      <c r="K15" s="4"/>
      <c r="L15" s="4">
        <v>436</v>
      </c>
      <c r="M15" s="4">
        <v>4</v>
      </c>
      <c r="N15" s="4">
        <v>427</v>
      </c>
      <c r="O15" s="4">
        <v>11</v>
      </c>
      <c r="P15" s="4">
        <v>303</v>
      </c>
      <c r="Q15" s="4"/>
      <c r="R15" s="4">
        <v>428</v>
      </c>
      <c r="S15" s="4">
        <v>6</v>
      </c>
      <c r="T15" s="4">
        <v>8187</v>
      </c>
      <c r="U15" s="4">
        <v>432</v>
      </c>
      <c r="V15" s="4">
        <v>1549</v>
      </c>
      <c r="W15" s="4">
        <v>104</v>
      </c>
      <c r="X15" s="4">
        <v>159</v>
      </c>
      <c r="Y15" s="4">
        <v>39</v>
      </c>
      <c r="Z15" s="4">
        <v>57</v>
      </c>
      <c r="AA15" s="4">
        <v>15</v>
      </c>
      <c r="AB15" s="4">
        <f t="shared" si="0"/>
        <v>45926</v>
      </c>
      <c r="AC15">
        <f>(B15*B2)+(C15*C2)+(D15*D2)+(E15*E2)+(F15*F2)+(G15*G2)+(H15*H2)+(I15*I2)+(J15*J2)+(K15*K2)+(L15*L2)+(M15*M2)+(N15*N2)+(O15*O2)+(P15*P2)+(Q15*Q2)+(R15*R2)+(S15*S2)+(T15*T2)+(U15*U2)+(V15*V2)+(W15*W2)+(X15*X2)+(Y15*Y2)+(Z15*Z2)+(AA15*AA2)</f>
        <v>1055014</v>
      </c>
    </row>
    <row r="16" spans="1:29" x14ac:dyDescent="0.3">
      <c r="A16" s="4" t="s">
        <v>3</v>
      </c>
      <c r="B16" s="4">
        <v>46986</v>
      </c>
      <c r="C16" s="4">
        <v>3471</v>
      </c>
      <c r="D16" s="4">
        <v>3443</v>
      </c>
      <c r="E16" s="4"/>
      <c r="F16" s="4">
        <v>26061</v>
      </c>
      <c r="G16" s="4">
        <v>785</v>
      </c>
      <c r="H16" s="4">
        <v>7474</v>
      </c>
      <c r="I16" s="4">
        <v>430</v>
      </c>
      <c r="J16" s="4">
        <v>2910</v>
      </c>
      <c r="K16" s="4"/>
      <c r="L16" s="4">
        <v>730</v>
      </c>
      <c r="M16" s="4">
        <v>5</v>
      </c>
      <c r="N16" s="4">
        <v>722</v>
      </c>
      <c r="O16" s="4">
        <v>37</v>
      </c>
      <c r="P16" s="4">
        <v>643</v>
      </c>
      <c r="Q16" s="4"/>
      <c r="R16" s="4">
        <v>845</v>
      </c>
      <c r="S16" s="4">
        <v>19</v>
      </c>
      <c r="T16" s="4">
        <v>20677</v>
      </c>
      <c r="U16" s="4">
        <v>849</v>
      </c>
      <c r="V16" s="4">
        <v>3554</v>
      </c>
      <c r="W16" s="4">
        <v>233</v>
      </c>
      <c r="X16" s="4">
        <v>241</v>
      </c>
      <c r="Y16" s="4">
        <v>47</v>
      </c>
      <c r="Z16" s="4">
        <v>95</v>
      </c>
      <c r="AA16" s="4">
        <v>22</v>
      </c>
      <c r="AB16" s="4">
        <f t="shared" si="0"/>
        <v>120279</v>
      </c>
      <c r="AC16">
        <f>(B16*B2)+(C16*C2)+(D16*D2)+(E16*E2)+(F16*F2)+(G16*G2)+(H16*H2)+(I16*I2)+(J16*J2)+(K16*K2)+(L16*L2)+(M16*M2)+(N16*N2)+(O16*O2)+(P16*P2)+(Q16*Q2)+(R16*R2)+(S16*S2)+(T16*T2)+(U16*U2)+(V16*V2)+(W16*W2)+(X16*X2)+(Y16*Y2)+(Z16*Z2)+(AA16*AA2)</f>
        <v>2676273</v>
      </c>
    </row>
    <row r="17" spans="1:29" x14ac:dyDescent="0.3">
      <c r="A17" s="4" t="s">
        <v>101</v>
      </c>
      <c r="B17" s="4">
        <v>21803</v>
      </c>
      <c r="C17" s="4">
        <v>922</v>
      </c>
      <c r="D17" s="4">
        <v>1730</v>
      </c>
      <c r="E17" s="4"/>
      <c r="F17" s="4">
        <v>9206</v>
      </c>
      <c r="G17" s="4">
        <v>175</v>
      </c>
      <c r="H17" s="4">
        <v>4637</v>
      </c>
      <c r="I17" s="4">
        <v>184</v>
      </c>
      <c r="J17" s="4">
        <v>1475</v>
      </c>
      <c r="K17" s="4"/>
      <c r="L17" s="4">
        <v>418</v>
      </c>
      <c r="M17" s="4">
        <v>2</v>
      </c>
      <c r="N17" s="4">
        <v>342</v>
      </c>
      <c r="O17" s="4">
        <v>6</v>
      </c>
      <c r="P17" s="4">
        <v>294</v>
      </c>
      <c r="Q17" s="4"/>
      <c r="R17" s="4">
        <v>277</v>
      </c>
      <c r="S17" s="4">
        <v>2</v>
      </c>
      <c r="T17" s="4">
        <v>9073</v>
      </c>
      <c r="U17" s="4">
        <v>529</v>
      </c>
      <c r="V17" s="4">
        <v>1750</v>
      </c>
      <c r="W17" s="4">
        <v>115</v>
      </c>
      <c r="X17" s="4">
        <v>166</v>
      </c>
      <c r="Y17" s="4">
        <v>44</v>
      </c>
      <c r="Z17" s="4">
        <v>81</v>
      </c>
      <c r="AA17" s="4">
        <v>39</v>
      </c>
      <c r="AB17" s="4">
        <f t="shared" si="0"/>
        <v>53270</v>
      </c>
      <c r="AC17">
        <f>(B17*B2)+(C17*C2)+(D17*D2)+(E17*E2)+(F17*F2)+(G17*G2)+(H17*H2)+(I17*I2)+(J17*J2)+(K17*K2)+(L17*L2)+(M17*M2)+(N17*N2)+(O17*O2)+(P17*P2)+(Q17*Q2)+(R17*R2)+(S17*S2)+(T17*T2)+(U17*U2)+(V17*V2)+(W17*W2)+(X17*X2)+(Y17*Y2)+(Z17*Z2)+(AA17*AA2)</f>
        <v>1216121</v>
      </c>
    </row>
    <row r="18" spans="1:29" x14ac:dyDescent="0.3">
      <c r="A18" s="4" t="s">
        <v>5</v>
      </c>
      <c r="B18" s="4">
        <v>34922</v>
      </c>
      <c r="C18" s="4">
        <v>2939</v>
      </c>
      <c r="D18" s="4">
        <v>2418</v>
      </c>
      <c r="E18" s="4"/>
      <c r="F18" s="4">
        <v>18116</v>
      </c>
      <c r="G18" s="4">
        <v>739</v>
      </c>
      <c r="H18" s="4">
        <v>4980</v>
      </c>
      <c r="I18" s="4">
        <v>314</v>
      </c>
      <c r="J18" s="4">
        <v>2083</v>
      </c>
      <c r="K18" s="4"/>
      <c r="L18" s="4">
        <v>392</v>
      </c>
      <c r="M18" s="4">
        <v>5</v>
      </c>
      <c r="N18" s="4">
        <v>570</v>
      </c>
      <c r="O18" s="4">
        <v>21</v>
      </c>
      <c r="P18" s="4">
        <v>477</v>
      </c>
      <c r="Q18" s="4"/>
      <c r="R18" s="4">
        <v>486</v>
      </c>
      <c r="S18" s="4">
        <v>13</v>
      </c>
      <c r="T18" s="4">
        <v>14133</v>
      </c>
      <c r="U18" s="4">
        <v>436</v>
      </c>
      <c r="V18" s="4">
        <v>2921</v>
      </c>
      <c r="W18" s="4">
        <v>218</v>
      </c>
      <c r="X18" s="4">
        <v>188</v>
      </c>
      <c r="Y18" s="4">
        <v>38</v>
      </c>
      <c r="Z18" s="4">
        <v>41</v>
      </c>
      <c r="AA18" s="4">
        <v>24</v>
      </c>
      <c r="AB18" s="4">
        <f t="shared" si="0"/>
        <v>86474</v>
      </c>
      <c r="AC18">
        <f>(B18*B2)+(C18*C2)+(D18*D2)+(E18*E2)+(F18*F2)+(G18*G2)+(H18*H2)+(I18*I2)+(J18*J2)+(K18*K2)+(L18*L2)+(M18*M2)+(N18*N2)+(O18*O2)+(P18*P2)+(Q18*Q2)+(R18*R2)+(S18*S2)+(T18*T2)+(U18*U2)+(V18*V2)+(W18*W2)+(X18*X2)+(Y18*Y2)+(Z18*Z2)+(AA18*AA2)</f>
        <v>1933339</v>
      </c>
    </row>
    <row r="19" spans="1:29"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spans="1:29" x14ac:dyDescent="0.3">
      <c r="A20" s="13" t="s">
        <v>37</v>
      </c>
      <c r="B20" s="4">
        <f t="shared" ref="B20:AA20" si="1">SUM(B4:B18)</f>
        <v>325925</v>
      </c>
      <c r="C20" s="4">
        <f t="shared" si="1"/>
        <v>22582</v>
      </c>
      <c r="D20" s="4">
        <f t="shared" si="1"/>
        <v>25289</v>
      </c>
      <c r="E20" s="4">
        <f t="shared" si="1"/>
        <v>0</v>
      </c>
      <c r="F20" s="4">
        <f t="shared" si="1"/>
        <v>164003</v>
      </c>
      <c r="G20" s="4">
        <f t="shared" si="1"/>
        <v>4973</v>
      </c>
      <c r="H20" s="4">
        <f t="shared" si="1"/>
        <v>72414</v>
      </c>
      <c r="I20" s="4">
        <f t="shared" si="1"/>
        <v>4034</v>
      </c>
      <c r="J20" s="4">
        <f t="shared" si="1"/>
        <v>22311</v>
      </c>
      <c r="K20" s="4">
        <f t="shared" si="1"/>
        <v>0</v>
      </c>
      <c r="L20" s="4">
        <f t="shared" si="1"/>
        <v>7354</v>
      </c>
      <c r="M20" s="4">
        <f t="shared" si="1"/>
        <v>48</v>
      </c>
      <c r="N20" s="4">
        <f t="shared" si="1"/>
        <v>7050</v>
      </c>
      <c r="O20" s="4">
        <f t="shared" si="1"/>
        <v>322</v>
      </c>
      <c r="P20" s="4">
        <f t="shared" si="1"/>
        <v>5201</v>
      </c>
      <c r="Q20" s="4">
        <f t="shared" si="1"/>
        <v>0</v>
      </c>
      <c r="R20" s="4">
        <f t="shared" si="1"/>
        <v>6193</v>
      </c>
      <c r="S20" s="4">
        <f t="shared" si="1"/>
        <v>162</v>
      </c>
      <c r="T20" s="4">
        <f t="shared" si="1"/>
        <v>158131</v>
      </c>
      <c r="U20" s="4">
        <f t="shared" si="1"/>
        <v>6664</v>
      </c>
      <c r="V20" s="4">
        <f t="shared" si="1"/>
        <v>32383</v>
      </c>
      <c r="W20" s="4">
        <f t="shared" si="1"/>
        <v>2509</v>
      </c>
      <c r="X20" s="4">
        <f t="shared" si="1"/>
        <v>2317</v>
      </c>
      <c r="Y20" s="4">
        <f t="shared" si="1"/>
        <v>372</v>
      </c>
      <c r="Z20" s="4">
        <f t="shared" si="1"/>
        <v>1046</v>
      </c>
      <c r="AA20" s="4">
        <f t="shared" si="1"/>
        <v>338</v>
      </c>
      <c r="AB20" s="4">
        <f t="shared" si="0"/>
        <v>871621</v>
      </c>
    </row>
    <row r="21" spans="1:29" x14ac:dyDescent="0.3">
      <c r="A21" s="13" t="s">
        <v>38</v>
      </c>
      <c r="B21" s="9">
        <f t="shared" ref="B21:AA21" si="2">B20*B2</f>
        <v>9777750</v>
      </c>
      <c r="C21" s="9">
        <f t="shared" si="2"/>
        <v>451640</v>
      </c>
      <c r="D21" s="9">
        <f t="shared" si="2"/>
        <v>0</v>
      </c>
      <c r="E21" s="9">
        <f t="shared" si="2"/>
        <v>0</v>
      </c>
      <c r="F21" s="9">
        <f t="shared" si="2"/>
        <v>3280060</v>
      </c>
      <c r="G21" s="9">
        <f t="shared" si="2"/>
        <v>99460</v>
      </c>
      <c r="H21" s="9">
        <f t="shared" si="2"/>
        <v>3258630</v>
      </c>
      <c r="I21" s="9">
        <f t="shared" si="2"/>
        <v>121020</v>
      </c>
      <c r="J21" s="9">
        <f t="shared" si="2"/>
        <v>0</v>
      </c>
      <c r="K21" s="9">
        <f t="shared" si="2"/>
        <v>0</v>
      </c>
      <c r="L21" s="9">
        <f t="shared" si="2"/>
        <v>220620</v>
      </c>
      <c r="M21" s="9">
        <f t="shared" si="2"/>
        <v>1440</v>
      </c>
      <c r="N21" s="9">
        <f t="shared" si="2"/>
        <v>578100</v>
      </c>
      <c r="O21" s="9">
        <f t="shared" si="2"/>
        <v>17388</v>
      </c>
      <c r="P21" s="9">
        <f t="shared" si="2"/>
        <v>0</v>
      </c>
      <c r="Q21" s="9">
        <f t="shared" si="2"/>
        <v>0</v>
      </c>
      <c r="R21" s="9">
        <f t="shared" si="2"/>
        <v>334422</v>
      </c>
      <c r="S21" s="9">
        <f t="shared" si="2"/>
        <v>8748</v>
      </c>
      <c r="T21" s="9">
        <f t="shared" si="2"/>
        <v>948786</v>
      </c>
      <c r="U21" s="9">
        <f t="shared" si="2"/>
        <v>39984</v>
      </c>
      <c r="V21" s="9">
        <f t="shared" si="2"/>
        <v>388596</v>
      </c>
      <c r="W21" s="9">
        <f t="shared" si="2"/>
        <v>30108</v>
      </c>
      <c r="X21" s="9">
        <f t="shared" si="2"/>
        <v>27804</v>
      </c>
      <c r="Y21" s="9">
        <f t="shared" si="2"/>
        <v>4464</v>
      </c>
      <c r="Z21" s="9">
        <f t="shared" si="2"/>
        <v>28242</v>
      </c>
      <c r="AA21" s="9">
        <f t="shared" si="2"/>
        <v>9126</v>
      </c>
      <c r="AB21" s="9">
        <f>SUM(B21:AA21)</f>
        <v>19626388</v>
      </c>
      <c r="AC21" s="10">
        <f>SUM(AC4:AC20)</f>
        <v>19626388</v>
      </c>
    </row>
    <row r="24" spans="1:29" x14ac:dyDescent="0.3">
      <c r="A24" s="3" t="s">
        <v>15</v>
      </c>
      <c r="B24" s="4">
        <v>4215</v>
      </c>
      <c r="C24" s="4">
        <v>315</v>
      </c>
      <c r="D24" s="4">
        <v>383</v>
      </c>
      <c r="E24" s="4"/>
      <c r="F24" s="4">
        <v>1952</v>
      </c>
      <c r="G24" s="4">
        <v>82</v>
      </c>
      <c r="H24" s="4">
        <v>528</v>
      </c>
      <c r="I24" s="4">
        <v>45</v>
      </c>
      <c r="J24" s="4">
        <v>263</v>
      </c>
      <c r="K24" s="4"/>
      <c r="L24" s="4">
        <v>56</v>
      </c>
      <c r="M24" s="4"/>
      <c r="N24" s="4">
        <v>525</v>
      </c>
      <c r="O24" s="4">
        <v>29</v>
      </c>
      <c r="P24" s="4">
        <v>168</v>
      </c>
      <c r="Q24" s="4"/>
      <c r="R24" s="4">
        <v>430</v>
      </c>
      <c r="S24" s="4">
        <v>13</v>
      </c>
      <c r="T24" s="4">
        <v>1989</v>
      </c>
      <c r="U24" s="4">
        <v>96</v>
      </c>
      <c r="V24" s="4">
        <v>296</v>
      </c>
      <c r="W24" s="4">
        <v>32</v>
      </c>
      <c r="X24" s="4">
        <v>93</v>
      </c>
      <c r="Y24" s="4">
        <v>6</v>
      </c>
      <c r="Z24" s="4">
        <v>13</v>
      </c>
      <c r="AA24" s="4">
        <v>4</v>
      </c>
      <c r="AB24" s="4">
        <f t="shared" ref="AB24:AB26" si="3">SUM(B24:AA24)</f>
        <v>11533</v>
      </c>
      <c r="AC24">
        <f>(B24*B2)+(C24*C2)+(D24*D2)+(E24*E2)+(F24*F2)+(G24*G2)+(H24*H2)+(I24*I2)+(J24*J2)+(K24*K2)+(L24*L2)+(M24*M2)+(N24*N2)+(O24*O2)+(P24*P2)+(Q24*Q2)+(R24*R2)+(S24*S2)+(T24*T2)+(U24*U2)+(V24*V2)+(W24*W2)+(X24*X2)+(Y24*Y2)+(Z24*Z2)+(AA24*AA2)</f>
        <v>286851</v>
      </c>
    </row>
    <row r="25" spans="1:29" x14ac:dyDescent="0.3">
      <c r="A25" s="3" t="s">
        <v>16</v>
      </c>
      <c r="B25" s="4">
        <v>6247</v>
      </c>
      <c r="C25" s="4">
        <v>607</v>
      </c>
      <c r="D25" s="4">
        <v>523</v>
      </c>
      <c r="E25" s="4"/>
      <c r="F25" s="4">
        <v>2699</v>
      </c>
      <c r="G25" s="4">
        <v>125</v>
      </c>
      <c r="H25" s="4">
        <v>904</v>
      </c>
      <c r="I25" s="4">
        <v>84</v>
      </c>
      <c r="J25" s="4">
        <v>445</v>
      </c>
      <c r="K25" s="4"/>
      <c r="L25" s="4">
        <v>72</v>
      </c>
      <c r="M25" s="4"/>
      <c r="N25" s="4">
        <v>339</v>
      </c>
      <c r="O25" s="4">
        <v>26</v>
      </c>
      <c r="P25" s="4">
        <v>189</v>
      </c>
      <c r="Q25" s="4"/>
      <c r="R25" s="4">
        <v>309</v>
      </c>
      <c r="S25" s="4">
        <v>14</v>
      </c>
      <c r="T25" s="4">
        <v>3129</v>
      </c>
      <c r="U25" s="4">
        <v>143</v>
      </c>
      <c r="V25" s="4">
        <v>469</v>
      </c>
      <c r="W25" s="4">
        <v>19</v>
      </c>
      <c r="X25" s="4">
        <v>86</v>
      </c>
      <c r="Y25" s="4">
        <v>4</v>
      </c>
      <c r="Z25" s="4">
        <v>20</v>
      </c>
      <c r="AA25" s="4">
        <v>2</v>
      </c>
      <c r="AB25" s="4">
        <f t="shared" si="3"/>
        <v>16455</v>
      </c>
      <c r="AC25">
        <f>(B25*B2)+(C25*C2)+(D25*D2)+(E25*E2)+(F25*F2)+(G25*G2)+(H25*H2)+(I25*I2)+(J25*J2)+(K25*K2)+(L25*L2)+(M25*M2)+(N25*N2)+(O25*O2)+(P25*P2)+(Q25*Q2)+(R25*R2)+(S25*S2)+(T25*T2)+(U25*U2)+(V25*V2)+(W25*W2)+(X25*X2)+(Y25*Y2)+(Z25*Z2)+(AA25*AA2)</f>
        <v>375196</v>
      </c>
    </row>
    <row r="26" spans="1:29" x14ac:dyDescent="0.3">
      <c r="A26" s="3" t="s">
        <v>17</v>
      </c>
      <c r="B26" s="4">
        <v>2958</v>
      </c>
      <c r="C26" s="4">
        <v>333</v>
      </c>
      <c r="D26" s="4">
        <v>209</v>
      </c>
      <c r="E26" s="4"/>
      <c r="F26" s="4">
        <v>1502</v>
      </c>
      <c r="G26" s="4">
        <v>71</v>
      </c>
      <c r="H26" s="4">
        <v>509</v>
      </c>
      <c r="I26" s="4">
        <v>49</v>
      </c>
      <c r="J26" s="4">
        <v>175</v>
      </c>
      <c r="K26" s="4"/>
      <c r="L26" s="4">
        <v>68</v>
      </c>
      <c r="M26" s="4">
        <v>1</v>
      </c>
      <c r="N26" s="4">
        <v>788</v>
      </c>
      <c r="O26" s="4">
        <v>81</v>
      </c>
      <c r="P26" s="4">
        <v>219</v>
      </c>
      <c r="Q26" s="4"/>
      <c r="R26" s="4">
        <v>568</v>
      </c>
      <c r="S26" s="4">
        <v>42</v>
      </c>
      <c r="T26" s="4">
        <v>1648</v>
      </c>
      <c r="U26" s="4">
        <v>74</v>
      </c>
      <c r="V26" s="4">
        <v>272</v>
      </c>
      <c r="W26" s="4">
        <v>23</v>
      </c>
      <c r="X26" s="4">
        <v>80</v>
      </c>
      <c r="Y26" s="4">
        <v>16</v>
      </c>
      <c r="Z26" s="4">
        <v>31</v>
      </c>
      <c r="AA26" s="4">
        <v>5</v>
      </c>
      <c r="AB26" s="4">
        <f t="shared" si="3"/>
        <v>9722</v>
      </c>
      <c r="AC26">
        <f>(B26*B2)+(C26*C2)+(D26*D2)+(E26*E2)+(F26*F2)+(G26*G2)+(H26*H2)+(I26*I2)+(J26*J2)+(K26*K2)+(L26*L2)+(M26*M2)+(N26*N2)+(O26*O2)+(P26*P2)+(Q26*Q2)+(R26*R2)+(S26*S2)+(T26*T2)+(U26*U2)+(V26*V2)+(W26*W2)+(X26*X2)+(Y26*Y2)+(Z26*Z2)+(AA26*AA2)</f>
        <v>271231</v>
      </c>
    </row>
    <row r="28" spans="1:29" x14ac:dyDescent="0.3">
      <c r="A28" s="13" t="s">
        <v>39</v>
      </c>
      <c r="B28" s="4">
        <f>SUM(B24:B27)</f>
        <v>13420</v>
      </c>
      <c r="C28" s="4">
        <f t="shared" ref="C28:AB28" si="4">SUM(C24:C27)</f>
        <v>1255</v>
      </c>
      <c r="D28" s="4">
        <f t="shared" si="4"/>
        <v>1115</v>
      </c>
      <c r="E28" s="4">
        <f t="shared" si="4"/>
        <v>0</v>
      </c>
      <c r="F28" s="4">
        <f t="shared" si="4"/>
        <v>6153</v>
      </c>
      <c r="G28" s="4">
        <f t="shared" si="4"/>
        <v>278</v>
      </c>
      <c r="H28" s="4">
        <f t="shared" si="4"/>
        <v>1941</v>
      </c>
      <c r="I28" s="4">
        <f t="shared" si="4"/>
        <v>178</v>
      </c>
      <c r="J28" s="4">
        <f t="shared" si="4"/>
        <v>883</v>
      </c>
      <c r="K28" s="4">
        <f t="shared" si="4"/>
        <v>0</v>
      </c>
      <c r="L28" s="4">
        <f t="shared" si="4"/>
        <v>196</v>
      </c>
      <c r="M28" s="4">
        <f t="shared" si="4"/>
        <v>1</v>
      </c>
      <c r="N28" s="4">
        <f t="shared" si="4"/>
        <v>1652</v>
      </c>
      <c r="O28" s="4">
        <f t="shared" si="4"/>
        <v>136</v>
      </c>
      <c r="P28" s="4">
        <f t="shared" si="4"/>
        <v>576</v>
      </c>
      <c r="Q28" s="4">
        <f t="shared" si="4"/>
        <v>0</v>
      </c>
      <c r="R28" s="4">
        <f t="shared" si="4"/>
        <v>1307</v>
      </c>
      <c r="S28" s="4">
        <f t="shared" si="4"/>
        <v>69</v>
      </c>
      <c r="T28" s="4">
        <f t="shared" si="4"/>
        <v>6766</v>
      </c>
      <c r="U28" s="4">
        <f t="shared" si="4"/>
        <v>313</v>
      </c>
      <c r="V28" s="4">
        <f t="shared" si="4"/>
        <v>1037</v>
      </c>
      <c r="W28" s="4">
        <f t="shared" si="4"/>
        <v>74</v>
      </c>
      <c r="X28" s="4">
        <f t="shared" si="4"/>
        <v>259</v>
      </c>
      <c r="Y28" s="4">
        <f t="shared" si="4"/>
        <v>26</v>
      </c>
      <c r="Z28" s="4">
        <f t="shared" si="4"/>
        <v>64</v>
      </c>
      <c r="AA28" s="4">
        <f t="shared" si="4"/>
        <v>11</v>
      </c>
      <c r="AB28" s="4">
        <f t="shared" si="4"/>
        <v>37710</v>
      </c>
    </row>
    <row r="29" spans="1:29" x14ac:dyDescent="0.3">
      <c r="A29" s="13" t="s">
        <v>40</v>
      </c>
      <c r="B29" s="9">
        <f>B28*B2</f>
        <v>402600</v>
      </c>
      <c r="C29" s="9">
        <f t="shared" ref="C29:AA29" si="5">C28*C2</f>
        <v>25100</v>
      </c>
      <c r="D29" s="9">
        <f t="shared" si="5"/>
        <v>0</v>
      </c>
      <c r="E29" s="9">
        <f t="shared" si="5"/>
        <v>0</v>
      </c>
      <c r="F29" s="9">
        <f t="shared" si="5"/>
        <v>123060</v>
      </c>
      <c r="G29" s="9">
        <f t="shared" si="5"/>
        <v>5560</v>
      </c>
      <c r="H29" s="9">
        <f t="shared" si="5"/>
        <v>87345</v>
      </c>
      <c r="I29" s="9">
        <f t="shared" si="5"/>
        <v>5340</v>
      </c>
      <c r="J29" s="9">
        <f t="shared" si="5"/>
        <v>0</v>
      </c>
      <c r="K29" s="9">
        <f t="shared" si="5"/>
        <v>0</v>
      </c>
      <c r="L29" s="9">
        <f t="shared" si="5"/>
        <v>5880</v>
      </c>
      <c r="M29" s="9">
        <f t="shared" si="5"/>
        <v>30</v>
      </c>
      <c r="N29" s="9">
        <f t="shared" si="5"/>
        <v>135464</v>
      </c>
      <c r="O29" s="9">
        <f t="shared" si="5"/>
        <v>7344</v>
      </c>
      <c r="P29" s="9">
        <f t="shared" si="5"/>
        <v>0</v>
      </c>
      <c r="Q29" s="9">
        <f t="shared" si="5"/>
        <v>0</v>
      </c>
      <c r="R29" s="9">
        <f t="shared" si="5"/>
        <v>70578</v>
      </c>
      <c r="S29" s="9">
        <f t="shared" si="5"/>
        <v>3726</v>
      </c>
      <c r="T29" s="9">
        <f t="shared" si="5"/>
        <v>40596</v>
      </c>
      <c r="U29" s="9">
        <f t="shared" si="5"/>
        <v>1878</v>
      </c>
      <c r="V29" s="9">
        <f t="shared" si="5"/>
        <v>12444</v>
      </c>
      <c r="W29" s="9">
        <f t="shared" si="5"/>
        <v>888</v>
      </c>
      <c r="X29" s="9">
        <f t="shared" si="5"/>
        <v>3108</v>
      </c>
      <c r="Y29" s="9">
        <f t="shared" si="5"/>
        <v>312</v>
      </c>
      <c r="Z29" s="9">
        <f t="shared" si="5"/>
        <v>1728</v>
      </c>
      <c r="AA29" s="9">
        <f t="shared" si="5"/>
        <v>297</v>
      </c>
      <c r="AB29" s="9">
        <f>SUM(B29:AA29)</f>
        <v>933278</v>
      </c>
      <c r="AC29" s="10">
        <f>SUM(AC24:AC28)</f>
        <v>933278</v>
      </c>
    </row>
    <row r="31" spans="1:29" x14ac:dyDescent="0.3">
      <c r="A31" s="13" t="s">
        <v>41</v>
      </c>
      <c r="B31" s="4">
        <f>B20+B28</f>
        <v>339345</v>
      </c>
      <c r="C31" s="4">
        <f t="shared" ref="C31:AB32" si="6">C20+C28</f>
        <v>23837</v>
      </c>
      <c r="D31" s="4">
        <f t="shared" si="6"/>
        <v>26404</v>
      </c>
      <c r="E31" s="4">
        <f t="shared" si="6"/>
        <v>0</v>
      </c>
      <c r="F31" s="4">
        <f t="shared" si="6"/>
        <v>170156</v>
      </c>
      <c r="G31" s="4">
        <f t="shared" si="6"/>
        <v>5251</v>
      </c>
      <c r="H31" s="4">
        <f t="shared" si="6"/>
        <v>74355</v>
      </c>
      <c r="I31" s="4">
        <f t="shared" si="6"/>
        <v>4212</v>
      </c>
      <c r="J31" s="4">
        <f t="shared" si="6"/>
        <v>23194</v>
      </c>
      <c r="K31" s="4">
        <f t="shared" si="6"/>
        <v>0</v>
      </c>
      <c r="L31" s="4">
        <f t="shared" si="6"/>
        <v>7550</v>
      </c>
      <c r="M31" s="4">
        <f t="shared" si="6"/>
        <v>49</v>
      </c>
      <c r="N31" s="4">
        <f t="shared" si="6"/>
        <v>8702</v>
      </c>
      <c r="O31" s="4">
        <f t="shared" si="6"/>
        <v>458</v>
      </c>
      <c r="P31" s="4">
        <f t="shared" si="6"/>
        <v>5777</v>
      </c>
      <c r="Q31" s="4">
        <f t="shared" si="6"/>
        <v>0</v>
      </c>
      <c r="R31" s="4">
        <f t="shared" si="6"/>
        <v>7500</v>
      </c>
      <c r="S31" s="4">
        <f t="shared" si="6"/>
        <v>231</v>
      </c>
      <c r="T31" s="4">
        <f t="shared" si="6"/>
        <v>164897</v>
      </c>
      <c r="U31" s="4">
        <f t="shared" si="6"/>
        <v>6977</v>
      </c>
      <c r="V31" s="4">
        <f t="shared" si="6"/>
        <v>33420</v>
      </c>
      <c r="W31" s="4">
        <f t="shared" si="6"/>
        <v>2583</v>
      </c>
      <c r="X31" s="4">
        <f t="shared" si="6"/>
        <v>2576</v>
      </c>
      <c r="Y31" s="4">
        <f t="shared" si="6"/>
        <v>398</v>
      </c>
      <c r="Z31" s="4">
        <f t="shared" si="6"/>
        <v>1110</v>
      </c>
      <c r="AA31" s="4">
        <f t="shared" si="6"/>
        <v>349</v>
      </c>
      <c r="AB31" s="4">
        <f t="shared" si="6"/>
        <v>909331</v>
      </c>
    </row>
    <row r="32" spans="1:29" x14ac:dyDescent="0.3">
      <c r="A32" s="13" t="s">
        <v>42</v>
      </c>
      <c r="B32" s="9">
        <f>B21+B29</f>
        <v>10180350</v>
      </c>
      <c r="C32" s="9">
        <f t="shared" si="6"/>
        <v>476740</v>
      </c>
      <c r="D32" s="9">
        <f t="shared" si="6"/>
        <v>0</v>
      </c>
      <c r="E32" s="9">
        <f t="shared" si="6"/>
        <v>0</v>
      </c>
      <c r="F32" s="9">
        <f t="shared" si="6"/>
        <v>3403120</v>
      </c>
      <c r="G32" s="9">
        <f t="shared" si="6"/>
        <v>105020</v>
      </c>
      <c r="H32" s="9">
        <f t="shared" si="6"/>
        <v>3345975</v>
      </c>
      <c r="I32" s="9">
        <f t="shared" si="6"/>
        <v>126360</v>
      </c>
      <c r="J32" s="9">
        <f t="shared" si="6"/>
        <v>0</v>
      </c>
      <c r="K32" s="9">
        <f t="shared" si="6"/>
        <v>0</v>
      </c>
      <c r="L32" s="9">
        <f t="shared" si="6"/>
        <v>226500</v>
      </c>
      <c r="M32" s="9">
        <f t="shared" si="6"/>
        <v>1470</v>
      </c>
      <c r="N32" s="9">
        <f t="shared" si="6"/>
        <v>713564</v>
      </c>
      <c r="O32" s="9">
        <f t="shared" si="6"/>
        <v>24732</v>
      </c>
      <c r="P32" s="9">
        <f t="shared" si="6"/>
        <v>0</v>
      </c>
      <c r="Q32" s="9">
        <f t="shared" si="6"/>
        <v>0</v>
      </c>
      <c r="R32" s="9">
        <f t="shared" si="6"/>
        <v>405000</v>
      </c>
      <c r="S32" s="9">
        <f t="shared" si="6"/>
        <v>12474</v>
      </c>
      <c r="T32" s="9">
        <f t="shared" si="6"/>
        <v>989382</v>
      </c>
      <c r="U32" s="9">
        <f t="shared" si="6"/>
        <v>41862</v>
      </c>
      <c r="V32" s="9">
        <f t="shared" si="6"/>
        <v>401040</v>
      </c>
      <c r="W32" s="9">
        <f t="shared" si="6"/>
        <v>30996</v>
      </c>
      <c r="X32" s="9">
        <f t="shared" si="6"/>
        <v>30912</v>
      </c>
      <c r="Y32" s="9">
        <f t="shared" si="6"/>
        <v>4776</v>
      </c>
      <c r="Z32" s="9">
        <f t="shared" si="6"/>
        <v>29970</v>
      </c>
      <c r="AA32" s="9">
        <f t="shared" si="6"/>
        <v>9423</v>
      </c>
      <c r="AB32" s="9">
        <f t="shared" si="6"/>
        <v>20559666</v>
      </c>
      <c r="AC32" s="10">
        <f>AC21+AC29</f>
        <v>20559666</v>
      </c>
    </row>
  </sheetData>
  <mergeCells count="5">
    <mergeCell ref="B1:G1"/>
    <mergeCell ref="H1:M1"/>
    <mergeCell ref="N1:S1"/>
    <mergeCell ref="T1:W1"/>
    <mergeCell ref="X1:AA1"/>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workbookViewId="0">
      <selection activeCell="B24" sqref="B24:AA26"/>
    </sheetView>
  </sheetViews>
  <sheetFormatPr defaultRowHeight="15.05" x14ac:dyDescent="0.3"/>
  <cols>
    <col min="1" max="1" width="39.33203125" bestFit="1" customWidth="1"/>
    <col min="2" max="2" width="10.9140625" bestFit="1" customWidth="1"/>
    <col min="6" max="6" width="9.9140625" bestFit="1" customWidth="1"/>
    <col min="7" max="7" width="8.9140625" customWidth="1"/>
    <col min="8" max="8" width="9.9140625" bestFit="1" customWidth="1"/>
    <col min="20" max="20" width="9.9140625" bestFit="1" customWidth="1"/>
    <col min="22" max="22" width="9.9140625" bestFit="1" customWidth="1"/>
    <col min="28" max="28" width="10.9140625" bestFit="1" customWidth="1"/>
    <col min="29" max="29" width="11" bestFit="1" customWidth="1"/>
  </cols>
  <sheetData>
    <row r="1" spans="1:29" x14ac:dyDescent="0.3">
      <c r="A1" s="4"/>
      <c r="B1" s="27" t="s">
        <v>18</v>
      </c>
      <c r="C1" s="27"/>
      <c r="D1" s="27"/>
      <c r="E1" s="27"/>
      <c r="F1" s="27"/>
      <c r="G1" s="27"/>
      <c r="H1" s="28" t="s">
        <v>19</v>
      </c>
      <c r="I1" s="28"/>
      <c r="J1" s="28"/>
      <c r="K1" s="28"/>
      <c r="L1" s="28"/>
      <c r="M1" s="28"/>
      <c r="N1" s="29" t="s">
        <v>22</v>
      </c>
      <c r="O1" s="29"/>
      <c r="P1" s="29"/>
      <c r="Q1" s="29"/>
      <c r="R1" s="29"/>
      <c r="S1" s="29"/>
      <c r="T1" s="30" t="s">
        <v>21</v>
      </c>
      <c r="U1" s="30"/>
      <c r="V1" s="30"/>
      <c r="W1" s="30"/>
      <c r="X1" s="31" t="s">
        <v>20</v>
      </c>
      <c r="Y1" s="31"/>
      <c r="Z1" s="31"/>
      <c r="AA1" s="31"/>
      <c r="AB1" s="4"/>
    </row>
    <row r="2" spans="1:29" s="7" customFormat="1" x14ac:dyDescent="0.3">
      <c r="A2" s="6"/>
      <c r="B2" s="8">
        <v>30</v>
      </c>
      <c r="C2" s="8">
        <v>20</v>
      </c>
      <c r="D2" s="8">
        <v>0</v>
      </c>
      <c r="E2" s="8">
        <v>0</v>
      </c>
      <c r="F2" s="8">
        <v>20</v>
      </c>
      <c r="G2" s="8">
        <v>20</v>
      </c>
      <c r="H2" s="8">
        <v>45</v>
      </c>
      <c r="I2" s="8">
        <v>30</v>
      </c>
      <c r="J2" s="8">
        <v>0</v>
      </c>
      <c r="K2" s="8">
        <v>0</v>
      </c>
      <c r="L2" s="8">
        <v>30</v>
      </c>
      <c r="M2" s="8">
        <v>30</v>
      </c>
      <c r="N2" s="8">
        <v>82</v>
      </c>
      <c r="O2" s="8">
        <v>54</v>
      </c>
      <c r="P2" s="8">
        <v>0</v>
      </c>
      <c r="Q2" s="8">
        <v>0</v>
      </c>
      <c r="R2" s="8">
        <v>54</v>
      </c>
      <c r="S2" s="8">
        <v>54</v>
      </c>
      <c r="T2" s="8">
        <v>6</v>
      </c>
      <c r="U2" s="8">
        <v>6</v>
      </c>
      <c r="V2" s="8">
        <v>12</v>
      </c>
      <c r="W2" s="8">
        <v>12</v>
      </c>
      <c r="X2" s="8">
        <v>12</v>
      </c>
      <c r="Y2" s="8">
        <v>12</v>
      </c>
      <c r="Z2" s="8">
        <v>27</v>
      </c>
      <c r="AA2" s="8">
        <v>27</v>
      </c>
      <c r="AB2" s="6"/>
    </row>
    <row r="3" spans="1:29" ht="90.3" x14ac:dyDescent="0.3">
      <c r="A3" s="12" t="s">
        <v>90</v>
      </c>
      <c r="B3" s="5" t="s">
        <v>43</v>
      </c>
      <c r="C3" s="5" t="s">
        <v>44</v>
      </c>
      <c r="D3" s="5" t="s">
        <v>45</v>
      </c>
      <c r="E3" s="5" t="s">
        <v>46</v>
      </c>
      <c r="F3" s="5" t="s">
        <v>47</v>
      </c>
      <c r="G3" s="5" t="s">
        <v>48</v>
      </c>
      <c r="H3" s="5" t="s">
        <v>49</v>
      </c>
      <c r="I3" s="5" t="s">
        <v>50</v>
      </c>
      <c r="J3" s="5" t="s">
        <v>51</v>
      </c>
      <c r="K3" s="5" t="s">
        <v>52</v>
      </c>
      <c r="L3" s="5" t="s">
        <v>53</v>
      </c>
      <c r="M3" s="5" t="s">
        <v>54</v>
      </c>
      <c r="N3" s="5" t="s">
        <v>55</v>
      </c>
      <c r="O3" s="5" t="s">
        <v>56</v>
      </c>
      <c r="P3" s="5" t="s">
        <v>57</v>
      </c>
      <c r="Q3" s="5" t="s">
        <v>58</v>
      </c>
      <c r="R3" s="5" t="s">
        <v>59</v>
      </c>
      <c r="S3" s="5" t="s">
        <v>60</v>
      </c>
      <c r="T3" s="5" t="s">
        <v>61</v>
      </c>
      <c r="U3" s="5" t="s">
        <v>62</v>
      </c>
      <c r="V3" s="5" t="s">
        <v>63</v>
      </c>
      <c r="W3" s="5" t="s">
        <v>64</v>
      </c>
      <c r="X3" s="5" t="s">
        <v>65</v>
      </c>
      <c r="Y3" s="5" t="s">
        <v>66</v>
      </c>
      <c r="Z3" s="5" t="s">
        <v>67</v>
      </c>
      <c r="AA3" s="5" t="s">
        <v>68</v>
      </c>
      <c r="AB3" s="4" t="s">
        <v>23</v>
      </c>
      <c r="AC3" s="11" t="s">
        <v>24</v>
      </c>
    </row>
    <row r="4" spans="1:29" x14ac:dyDescent="0.3">
      <c r="A4" s="4" t="s">
        <v>92</v>
      </c>
      <c r="B4" s="4">
        <v>13725</v>
      </c>
      <c r="C4" s="4">
        <v>1031</v>
      </c>
      <c r="D4" s="4">
        <v>922</v>
      </c>
      <c r="E4" s="4"/>
      <c r="F4" s="4">
        <v>6583</v>
      </c>
      <c r="G4" s="4">
        <v>304</v>
      </c>
      <c r="H4" s="4">
        <v>2332</v>
      </c>
      <c r="I4" s="4">
        <v>168</v>
      </c>
      <c r="J4" s="4">
        <v>772</v>
      </c>
      <c r="K4" s="4"/>
      <c r="L4" s="4">
        <v>246</v>
      </c>
      <c r="M4" s="4">
        <v>1</v>
      </c>
      <c r="N4" s="4">
        <v>1135</v>
      </c>
      <c r="O4" s="4">
        <v>57</v>
      </c>
      <c r="P4" s="4">
        <v>366</v>
      </c>
      <c r="Q4" s="4"/>
      <c r="R4" s="4">
        <v>1062</v>
      </c>
      <c r="S4" s="4">
        <v>32</v>
      </c>
      <c r="T4" s="4">
        <v>4518</v>
      </c>
      <c r="U4" s="4">
        <v>121</v>
      </c>
      <c r="V4" s="4">
        <v>919</v>
      </c>
      <c r="W4" s="4">
        <v>59</v>
      </c>
      <c r="X4" s="4">
        <v>112</v>
      </c>
      <c r="Y4" s="4">
        <v>10</v>
      </c>
      <c r="Z4" s="4">
        <v>23</v>
      </c>
      <c r="AA4" s="4">
        <v>3</v>
      </c>
      <c r="AB4" s="4">
        <f>SUM(B4:AA4)</f>
        <v>34501</v>
      </c>
      <c r="AC4">
        <f>(B4*B2)+(C4*C2)+(D4*D2)+(E4*E2)+(F4*F2)+(G4*G2)+(H4*H2)+(I4*I2)+(J4*J2)+(K4*K2)+(L4*L2)+(M4*M2)+(N4*N2)+(O4*O2)+(P4*P2)+(Q4*Q2)+(R4*R2)+(S4*S2)+(T4*T2)+(U4*U2)+(V4*V2)+(W4*W2)+(X4*X2)+(Y4*Y2)+(Z4*Z2)+(AA4*AA2)</f>
        <v>884460</v>
      </c>
    </row>
    <row r="5" spans="1:29" x14ac:dyDescent="0.3">
      <c r="A5" s="4" t="s">
        <v>93</v>
      </c>
      <c r="B5" s="4">
        <v>22585</v>
      </c>
      <c r="C5" s="4">
        <v>1922</v>
      </c>
      <c r="D5" s="4">
        <v>1827</v>
      </c>
      <c r="E5" s="4"/>
      <c r="F5" s="4">
        <v>12320</v>
      </c>
      <c r="G5" s="4">
        <v>490</v>
      </c>
      <c r="H5" s="4">
        <v>4068</v>
      </c>
      <c r="I5" s="4">
        <v>261</v>
      </c>
      <c r="J5" s="4">
        <v>1387</v>
      </c>
      <c r="K5" s="4"/>
      <c r="L5" s="4">
        <v>392</v>
      </c>
      <c r="M5" s="4">
        <v>3</v>
      </c>
      <c r="N5" s="4">
        <v>98</v>
      </c>
      <c r="O5" s="4">
        <v>2</v>
      </c>
      <c r="P5" s="4">
        <v>232</v>
      </c>
      <c r="Q5" s="4"/>
      <c r="R5" s="4">
        <v>95</v>
      </c>
      <c r="S5" s="4">
        <v>2</v>
      </c>
      <c r="T5" s="4">
        <v>8185</v>
      </c>
      <c r="U5" s="4">
        <v>245</v>
      </c>
      <c r="V5" s="4">
        <v>1513</v>
      </c>
      <c r="W5" s="4">
        <v>88</v>
      </c>
      <c r="X5" s="4">
        <v>37</v>
      </c>
      <c r="Y5" s="4">
        <v>8</v>
      </c>
      <c r="Z5" s="4">
        <v>22</v>
      </c>
      <c r="AA5" s="4">
        <v>11</v>
      </c>
      <c r="AB5" s="4">
        <f t="shared" ref="AB5:AB20" si="0">SUM(B5:AA5)</f>
        <v>55793</v>
      </c>
      <c r="AC5">
        <f>(B5*B2)+(C5*C2)+(D5*D2)+(E5*E2)+(F5*F2)+(G5*G2)+(H5*H2)+(I5*I2)+(J5*J2)+(K5*K2)+(L5*L2)+(M5*M2)+(N5*N2)+(O5*O2)+(P5*P2)+(Q5*Q2)+(R5*R2)+(S5*S2)+(T5*T2)+(U5*U2)+(V5*V2)+(W5*W2)+(X5*X2)+(Y5*Y2)+(Z5*Z2)+(AA5*AA2)</f>
        <v>1259535</v>
      </c>
    </row>
    <row r="6" spans="1:29" x14ac:dyDescent="0.3">
      <c r="A6" s="4" t="s">
        <v>94</v>
      </c>
      <c r="B6" s="4">
        <v>5841</v>
      </c>
      <c r="C6" s="4">
        <v>434</v>
      </c>
      <c r="D6" s="4">
        <v>436</v>
      </c>
      <c r="E6" s="4"/>
      <c r="F6" s="4">
        <v>3579</v>
      </c>
      <c r="G6" s="4">
        <v>100</v>
      </c>
      <c r="H6" s="4">
        <v>1664</v>
      </c>
      <c r="I6" s="4">
        <v>114</v>
      </c>
      <c r="J6" s="4">
        <v>404</v>
      </c>
      <c r="K6" s="4"/>
      <c r="L6" s="4">
        <v>230</v>
      </c>
      <c r="M6" s="4">
        <v>2</v>
      </c>
      <c r="N6" s="4">
        <v>616</v>
      </c>
      <c r="O6" s="4">
        <v>21</v>
      </c>
      <c r="P6" s="4">
        <v>162</v>
      </c>
      <c r="Q6" s="4"/>
      <c r="R6" s="4">
        <v>548</v>
      </c>
      <c r="S6" s="4">
        <v>13</v>
      </c>
      <c r="T6" s="4">
        <v>2880</v>
      </c>
      <c r="U6" s="4">
        <v>198</v>
      </c>
      <c r="V6" s="4">
        <v>603</v>
      </c>
      <c r="W6" s="4">
        <v>58</v>
      </c>
      <c r="X6" s="4">
        <v>101</v>
      </c>
      <c r="Y6" s="4">
        <v>9</v>
      </c>
      <c r="Z6" s="4">
        <v>32</v>
      </c>
      <c r="AA6" s="4">
        <v>11</v>
      </c>
      <c r="AB6" s="4">
        <f t="shared" si="0"/>
        <v>18056</v>
      </c>
      <c r="AC6">
        <f>(B6*B2)+(C6*C2)+(D6*D2)+(E6*E2)+(F6*F2)+(G6*G2)+(H6*H2)+(I6*I2)+(J6*J2)+(K6*K2)+(L6*L2)+(M6*M2)+(N6*N2)+(O6*O2)+(P6*P2)+(Q6*Q2)+(R6*R2)+(S6*S2)+(T6*T2)+(U6*U2)+(V6*V2)+(W6*W2)+(X6*X2)+(Y6*Y2)+(Z6*Z2)+(AA6*AA2)</f>
        <v>453571</v>
      </c>
    </row>
    <row r="7" spans="1:29" x14ac:dyDescent="0.3">
      <c r="A7" s="4" t="s">
        <v>1</v>
      </c>
      <c r="B7" s="4">
        <v>36838</v>
      </c>
      <c r="C7" s="4">
        <v>2111</v>
      </c>
      <c r="D7" s="4">
        <v>3286</v>
      </c>
      <c r="E7" s="4"/>
      <c r="F7" s="4">
        <v>20074</v>
      </c>
      <c r="G7" s="4">
        <v>433</v>
      </c>
      <c r="H7" s="4">
        <v>11611</v>
      </c>
      <c r="I7" s="4">
        <v>488</v>
      </c>
      <c r="J7" s="4">
        <v>3194</v>
      </c>
      <c r="K7" s="4"/>
      <c r="L7" s="4">
        <v>1293</v>
      </c>
      <c r="M7" s="4">
        <v>9</v>
      </c>
      <c r="N7" s="4">
        <v>163</v>
      </c>
      <c r="O7" s="4">
        <v>6</v>
      </c>
      <c r="P7" s="4">
        <v>443</v>
      </c>
      <c r="Q7" s="4"/>
      <c r="R7" s="4">
        <v>156</v>
      </c>
      <c r="S7" s="4">
        <v>2</v>
      </c>
      <c r="T7" s="4">
        <v>15914</v>
      </c>
      <c r="U7" s="4">
        <v>636</v>
      </c>
      <c r="V7" s="4">
        <v>3541</v>
      </c>
      <c r="W7" s="4">
        <v>269</v>
      </c>
      <c r="X7" s="4">
        <v>82</v>
      </c>
      <c r="Y7" s="4">
        <v>8</v>
      </c>
      <c r="Z7" s="4">
        <v>60</v>
      </c>
      <c r="AA7" s="4">
        <v>30</v>
      </c>
      <c r="AB7" s="4">
        <f t="shared" si="0"/>
        <v>100647</v>
      </c>
      <c r="AC7">
        <f>(B7*B2)+(C7*C2)+(D7*D2)+(E7*E2)+(F7*F2)+(G7*G2)+(H7*H2)+(I7*I2)+(J7*J2)+(K7*K2)+(L7*L2)+(M7*M2)+(N7*N2)+(O7*O2)+(P7*P2)+(Q7*Q2)+(R7*R2)+(S7*S2)+(T7*T2)+(U7*U2)+(V7*V2)+(W7*W2)+(X7*X2)+(Y7*Y2)+(Z7*Z2)+(AA7*AA2)</f>
        <v>2304447</v>
      </c>
    </row>
    <row r="8" spans="1:29" x14ac:dyDescent="0.3">
      <c r="A8" s="4" t="s">
        <v>95</v>
      </c>
      <c r="B8" s="4">
        <v>26402</v>
      </c>
      <c r="C8" s="4">
        <v>2309</v>
      </c>
      <c r="D8" s="4">
        <v>1840</v>
      </c>
      <c r="E8" s="4"/>
      <c r="F8" s="4">
        <v>13133</v>
      </c>
      <c r="G8" s="4">
        <v>564</v>
      </c>
      <c r="H8" s="4">
        <v>4245</v>
      </c>
      <c r="I8" s="4">
        <v>344</v>
      </c>
      <c r="J8" s="4">
        <v>1583</v>
      </c>
      <c r="K8" s="4"/>
      <c r="L8" s="4">
        <v>347</v>
      </c>
      <c r="M8" s="4">
        <v>2</v>
      </c>
      <c r="N8" s="4">
        <v>480</v>
      </c>
      <c r="O8" s="4">
        <v>26</v>
      </c>
      <c r="P8" s="4">
        <v>387</v>
      </c>
      <c r="Q8" s="4"/>
      <c r="R8" s="4">
        <v>560</v>
      </c>
      <c r="S8" s="4">
        <v>18</v>
      </c>
      <c r="T8" s="4">
        <v>9720</v>
      </c>
      <c r="U8" s="4">
        <v>291</v>
      </c>
      <c r="V8" s="4">
        <v>2089</v>
      </c>
      <c r="W8" s="4">
        <v>120</v>
      </c>
      <c r="X8" s="4">
        <v>99</v>
      </c>
      <c r="Y8" s="4">
        <v>9</v>
      </c>
      <c r="Z8" s="4">
        <v>36</v>
      </c>
      <c r="AA8" s="4">
        <v>17</v>
      </c>
      <c r="AB8" s="4">
        <f t="shared" si="0"/>
        <v>64621</v>
      </c>
      <c r="AC8">
        <f>(B8*B2)+(C8*C2)+(D8*D2)+(E8*E2)+(F8*F2)+(G8*G2)+(H8*H2)+(I8*I2)+(J8*J2)+(K8*K2)+(L8*L2)+(M8*M2)+(N8*N2)+(O8*O2)+(P8*P2)+(Q8*Q2)+(R8*R2)+(S8*S2)+(T8*T2)+(U8*U2)+(V8*V2)+(W8*W2)+(X8*X2)+(Y8*Y2)+(Z8*Z2)+(AA8*AA2)</f>
        <v>1485272</v>
      </c>
    </row>
    <row r="9" spans="1:29" x14ac:dyDescent="0.3">
      <c r="A9" s="4" t="s">
        <v>96</v>
      </c>
      <c r="B9" s="4">
        <v>22102</v>
      </c>
      <c r="C9" s="4">
        <v>1137</v>
      </c>
      <c r="D9" s="4">
        <v>1416</v>
      </c>
      <c r="E9" s="4"/>
      <c r="F9" s="4">
        <v>9440</v>
      </c>
      <c r="G9" s="4">
        <v>225</v>
      </c>
      <c r="H9" s="4">
        <v>6802</v>
      </c>
      <c r="I9" s="4">
        <v>333</v>
      </c>
      <c r="J9" s="4">
        <v>1394</v>
      </c>
      <c r="K9" s="4"/>
      <c r="L9" s="4">
        <v>684</v>
      </c>
      <c r="M9" s="4">
        <v>6</v>
      </c>
      <c r="N9" s="4">
        <v>330</v>
      </c>
      <c r="O9" s="4">
        <v>12</v>
      </c>
      <c r="P9" s="4">
        <v>309</v>
      </c>
      <c r="Q9" s="4"/>
      <c r="R9" s="4">
        <v>153</v>
      </c>
      <c r="S9" s="4"/>
      <c r="T9" s="4">
        <v>12813</v>
      </c>
      <c r="U9" s="4">
        <v>407</v>
      </c>
      <c r="V9" s="4">
        <v>2146</v>
      </c>
      <c r="W9" s="4">
        <v>145</v>
      </c>
      <c r="X9" s="4">
        <v>154</v>
      </c>
      <c r="Y9" s="4">
        <v>15</v>
      </c>
      <c r="Z9" s="4">
        <v>109</v>
      </c>
      <c r="AA9" s="4">
        <v>18</v>
      </c>
      <c r="AB9" s="4">
        <f t="shared" si="0"/>
        <v>60150</v>
      </c>
      <c r="AC9">
        <f>(B9*B2)+(C9*C2)+(D9*D2)+(E9*E2)+(F9*F2)+(G9*G2)+(H9*H2)+(I9*I2)+(J9*J2)+(K9*K2)+(L9*L2)+(M9*M2)+(N9*N2)+(O9*O2)+(P9*P2)+(Q9*Q2)+(R9*R2)+(S9*S2)+(T9*T2)+(U9*U2)+(V9*V2)+(W9*W2)+(X9*X2)+(Y9*Y2)+(Z9*Z2)+(AA9*AA2)</f>
        <v>1364119</v>
      </c>
    </row>
    <row r="10" spans="1:29" x14ac:dyDescent="0.3">
      <c r="A10" s="4" t="s">
        <v>97</v>
      </c>
      <c r="B10" s="4">
        <v>23601</v>
      </c>
      <c r="C10" s="4">
        <v>1462</v>
      </c>
      <c r="D10" s="4">
        <v>2070</v>
      </c>
      <c r="E10" s="4"/>
      <c r="F10" s="4">
        <v>11831</v>
      </c>
      <c r="G10" s="4">
        <v>254</v>
      </c>
      <c r="H10" s="4">
        <v>9017</v>
      </c>
      <c r="I10" s="4">
        <v>496</v>
      </c>
      <c r="J10" s="4">
        <v>2093</v>
      </c>
      <c r="K10" s="4"/>
      <c r="L10" s="4">
        <v>1004</v>
      </c>
      <c r="M10" s="4">
        <v>3</v>
      </c>
      <c r="N10" s="4">
        <v>293</v>
      </c>
      <c r="O10" s="4">
        <v>15</v>
      </c>
      <c r="P10" s="4">
        <v>392</v>
      </c>
      <c r="Q10" s="4"/>
      <c r="R10" s="4">
        <v>178</v>
      </c>
      <c r="S10" s="4">
        <v>2</v>
      </c>
      <c r="T10" s="4">
        <v>14458</v>
      </c>
      <c r="U10" s="4">
        <v>642</v>
      </c>
      <c r="V10" s="4">
        <v>3034</v>
      </c>
      <c r="W10" s="4">
        <v>196</v>
      </c>
      <c r="X10" s="4">
        <v>175</v>
      </c>
      <c r="Y10" s="4">
        <v>19</v>
      </c>
      <c r="Z10" s="4">
        <v>58</v>
      </c>
      <c r="AA10" s="4">
        <v>11</v>
      </c>
      <c r="AB10" s="4">
        <f t="shared" si="0"/>
        <v>71304</v>
      </c>
      <c r="AC10">
        <f>(B10*B2)+(C10*C2)+(D10*D2)+(E10*E2)+(F10*F2)+(G10*G2)+(H10*H2)+(I10*I2)+(J10*J2)+(K10*K2)+(L10*L2)+(M10*M2)+(N10*N2)+(O10*O2)+(P10*P2)+(Q10*Q2)+(R10*R2)+(S10*S2)+(T10*T2)+(U10*U2)+(V10*V2)+(W10*W2)+(X10*X2)+(Y10*Y2)+(Z10*Z2)+(AA10*AA2)</f>
        <v>1597932</v>
      </c>
    </row>
    <row r="11" spans="1:29" x14ac:dyDescent="0.3">
      <c r="A11" s="4" t="s">
        <v>98</v>
      </c>
      <c r="B11" s="4">
        <v>17201</v>
      </c>
      <c r="C11" s="4">
        <v>1220</v>
      </c>
      <c r="D11" s="4">
        <v>1178</v>
      </c>
      <c r="E11" s="4"/>
      <c r="F11" s="4">
        <v>9456</v>
      </c>
      <c r="G11" s="4">
        <v>226</v>
      </c>
      <c r="H11" s="4">
        <v>3202</v>
      </c>
      <c r="I11" s="4">
        <v>208</v>
      </c>
      <c r="J11" s="4">
        <v>1049</v>
      </c>
      <c r="K11" s="4"/>
      <c r="L11" s="4">
        <v>384</v>
      </c>
      <c r="M11" s="4">
        <v>2</v>
      </c>
      <c r="N11" s="4">
        <v>87</v>
      </c>
      <c r="O11" s="4">
        <v>3</v>
      </c>
      <c r="P11" s="4">
        <v>182</v>
      </c>
      <c r="Q11" s="4"/>
      <c r="R11" s="4">
        <v>91</v>
      </c>
      <c r="S11" s="4"/>
      <c r="T11" s="4">
        <v>6340</v>
      </c>
      <c r="U11" s="4">
        <v>196</v>
      </c>
      <c r="V11" s="4">
        <v>1256</v>
      </c>
      <c r="W11" s="4">
        <v>71</v>
      </c>
      <c r="X11" s="4">
        <v>47</v>
      </c>
      <c r="Y11" s="4">
        <v>6</v>
      </c>
      <c r="Z11" s="4">
        <v>17</v>
      </c>
      <c r="AA11" s="4">
        <v>18</v>
      </c>
      <c r="AB11" s="4">
        <f t="shared" si="0"/>
        <v>42440</v>
      </c>
      <c r="AC11">
        <f>(B11*B2)+(C11*C2)+(D11*D2)+(E11*E2)+(F11*F2)+(G11*G2)+(H11*H2)+(I11*I2)+(J11*J2)+(K11*K2)+(L11*L2)+(M11*M2)+(N11*N2)+(O11*O2)+(P11*P2)+(Q11*Q2)+(R11*R2)+(S11*S2)+(T11*T2)+(U11*U2)+(V11*V2)+(W11*W2)+(X11*X2)+(Y11*Y2)+(Z11*Z2)+(AA11*AA2)</f>
        <v>964911</v>
      </c>
    </row>
    <row r="12" spans="1:29" x14ac:dyDescent="0.3">
      <c r="A12" s="4" t="s">
        <v>99</v>
      </c>
      <c r="B12" s="4">
        <v>10057</v>
      </c>
      <c r="C12" s="4">
        <v>914</v>
      </c>
      <c r="D12" s="4">
        <v>920</v>
      </c>
      <c r="E12" s="4"/>
      <c r="F12" s="4">
        <v>4283</v>
      </c>
      <c r="G12" s="4">
        <v>245</v>
      </c>
      <c r="H12" s="4">
        <v>1083</v>
      </c>
      <c r="I12" s="4">
        <v>88</v>
      </c>
      <c r="J12" s="4">
        <v>541</v>
      </c>
      <c r="K12" s="4"/>
      <c r="L12" s="4">
        <v>104</v>
      </c>
      <c r="M12" s="4">
        <v>2</v>
      </c>
      <c r="N12" s="4">
        <v>1222</v>
      </c>
      <c r="O12" s="4">
        <v>71</v>
      </c>
      <c r="P12" s="4">
        <v>380</v>
      </c>
      <c r="Q12" s="4"/>
      <c r="R12" s="4">
        <v>862</v>
      </c>
      <c r="S12" s="4">
        <v>46</v>
      </c>
      <c r="T12" s="4">
        <v>7877</v>
      </c>
      <c r="U12" s="4">
        <v>371</v>
      </c>
      <c r="V12" s="4">
        <v>819</v>
      </c>
      <c r="W12" s="4">
        <v>41</v>
      </c>
      <c r="X12" s="4">
        <v>178</v>
      </c>
      <c r="Y12" s="4">
        <v>25</v>
      </c>
      <c r="Z12" s="4">
        <v>46</v>
      </c>
      <c r="AA12" s="4">
        <v>4</v>
      </c>
      <c r="AB12" s="4">
        <f t="shared" si="0"/>
        <v>30179</v>
      </c>
      <c r="AC12">
        <f>(B12*B2)+(C12*C2)+(D12*D2)+(E12*E2)+(F12*F2)+(G12*G2)+(H12*H2)+(I12*I2)+(J12*J2)+(K12*K2)+(L12*L2)+(M12*M2)+(N12*N2)+(O12*O2)+(P12*P2)+(Q12*Q2)+(R12*R2)+(S12*S2)+(T12*T2)+(U12*U2)+(V12*V2)+(W12*W2)+(X12*X2)+(Y12*Y2)+(Z12*Z2)+(AA12*AA2)</f>
        <v>681769</v>
      </c>
    </row>
    <row r="13" spans="1:29" x14ac:dyDescent="0.3">
      <c r="A13" s="4" t="s">
        <v>100</v>
      </c>
      <c r="B13" s="4">
        <v>13393</v>
      </c>
      <c r="C13" s="4">
        <v>772</v>
      </c>
      <c r="D13" s="4">
        <v>1221</v>
      </c>
      <c r="E13" s="4"/>
      <c r="F13" s="4">
        <v>7825</v>
      </c>
      <c r="G13" s="4">
        <v>185</v>
      </c>
      <c r="H13" s="4">
        <v>4184</v>
      </c>
      <c r="I13" s="4">
        <v>228</v>
      </c>
      <c r="J13" s="4">
        <v>1057</v>
      </c>
      <c r="K13" s="4"/>
      <c r="L13" s="4">
        <v>528</v>
      </c>
      <c r="M13" s="4">
        <v>2</v>
      </c>
      <c r="N13" s="4">
        <v>292</v>
      </c>
      <c r="O13" s="4">
        <v>13</v>
      </c>
      <c r="P13" s="4">
        <v>288</v>
      </c>
      <c r="Q13" s="4"/>
      <c r="R13" s="4">
        <v>281</v>
      </c>
      <c r="S13" s="4">
        <v>3</v>
      </c>
      <c r="T13" s="4">
        <v>7012</v>
      </c>
      <c r="U13" s="4">
        <v>409</v>
      </c>
      <c r="V13" s="4">
        <v>1559</v>
      </c>
      <c r="W13" s="4">
        <v>144</v>
      </c>
      <c r="X13" s="4">
        <v>122</v>
      </c>
      <c r="Y13" s="4">
        <v>22</v>
      </c>
      <c r="Z13" s="4">
        <v>58</v>
      </c>
      <c r="AA13" s="4">
        <v>22</v>
      </c>
      <c r="AB13" s="4">
        <f t="shared" si="0"/>
        <v>39620</v>
      </c>
      <c r="AC13">
        <f>(B13*B2)+(C13*C2)+(D13*D2)+(E13*E2)+(F13*F2)+(G13*G2)+(H13*H2)+(I13*I2)+(J13*J2)+(K13*K2)+(L13*L2)+(M13*M2)+(N13*N2)+(O13*O2)+(P13*P2)+(Q13*Q2)+(R13*R2)+(S13*S2)+(T13*T2)+(U13*U2)+(V13*V2)+(W13*W2)+(X13*X2)+(Y13*Y2)+(Z13*Z2)+(AA13*AA2)</f>
        <v>897282</v>
      </c>
    </row>
    <row r="14" spans="1:29" x14ac:dyDescent="0.3">
      <c r="A14" s="4" t="s">
        <v>14</v>
      </c>
      <c r="B14" s="4">
        <v>1603</v>
      </c>
      <c r="C14" s="4">
        <v>143</v>
      </c>
      <c r="D14" s="4">
        <v>266</v>
      </c>
      <c r="E14" s="4"/>
      <c r="F14" s="4">
        <v>863</v>
      </c>
      <c r="G14" s="4">
        <v>28</v>
      </c>
      <c r="H14" s="4">
        <v>295</v>
      </c>
      <c r="I14" s="4">
        <v>16</v>
      </c>
      <c r="J14" s="4">
        <v>190</v>
      </c>
      <c r="K14" s="4"/>
      <c r="L14" s="4">
        <v>31</v>
      </c>
      <c r="M14" s="4"/>
      <c r="N14" s="4">
        <v>89</v>
      </c>
      <c r="O14" s="4">
        <v>9</v>
      </c>
      <c r="P14" s="4">
        <v>126</v>
      </c>
      <c r="Q14" s="4"/>
      <c r="R14" s="4">
        <v>75</v>
      </c>
      <c r="S14" s="4">
        <v>1</v>
      </c>
      <c r="T14" s="4">
        <v>1359</v>
      </c>
      <c r="U14" s="4">
        <v>184</v>
      </c>
      <c r="V14" s="4">
        <v>1741</v>
      </c>
      <c r="W14" s="4">
        <v>294</v>
      </c>
      <c r="X14" s="4">
        <v>112</v>
      </c>
      <c r="Y14" s="4">
        <v>15</v>
      </c>
      <c r="Z14" s="4">
        <v>118</v>
      </c>
      <c r="AA14" s="4">
        <v>25</v>
      </c>
      <c r="AB14" s="4">
        <f t="shared" si="0"/>
        <v>7583</v>
      </c>
      <c r="AC14">
        <f>(B14*B2)+(C14*C2)+(D14*D2)+(E14*E2)+(F14*F2)+(G14*G2)+(H14*H2)+(I14*I2)+(J14*J2)+(K14*K2)+(L14*L2)+(M14*M2)+(N14*N2)+(O14*O2)+(P14*P2)+(Q14*Q2)+(R14*R2)+(S14*S2)+(T14*T2)+(U14*U2)+(V14*V2)+(W14*W2)+(X14*X2)+(Y14*Y2)+(Z14*Z2)+(AA14*AA2)</f>
        <v>134406</v>
      </c>
    </row>
    <row r="15" spans="1:29" x14ac:dyDescent="0.3">
      <c r="A15" s="4" t="s">
        <v>13</v>
      </c>
      <c r="B15" s="4">
        <v>15866</v>
      </c>
      <c r="C15" s="4">
        <v>977</v>
      </c>
      <c r="D15" s="4">
        <v>1118</v>
      </c>
      <c r="E15" s="4"/>
      <c r="F15" s="4">
        <v>8519</v>
      </c>
      <c r="G15" s="4">
        <v>188</v>
      </c>
      <c r="H15" s="4">
        <v>4090</v>
      </c>
      <c r="I15" s="4">
        <v>229</v>
      </c>
      <c r="J15" s="4">
        <v>1066</v>
      </c>
      <c r="K15" s="4"/>
      <c r="L15" s="4">
        <v>422</v>
      </c>
      <c r="M15" s="4">
        <v>4</v>
      </c>
      <c r="N15" s="4">
        <v>417</v>
      </c>
      <c r="O15" s="4">
        <v>11</v>
      </c>
      <c r="P15" s="4">
        <v>284</v>
      </c>
      <c r="Q15" s="4"/>
      <c r="R15" s="4">
        <v>423</v>
      </c>
      <c r="S15" s="4">
        <v>6</v>
      </c>
      <c r="T15" s="4">
        <v>7032</v>
      </c>
      <c r="U15" s="4">
        <v>382</v>
      </c>
      <c r="V15" s="4">
        <v>1324</v>
      </c>
      <c r="W15" s="4">
        <v>90</v>
      </c>
      <c r="X15" s="4">
        <v>134</v>
      </c>
      <c r="Y15" s="4">
        <v>29</v>
      </c>
      <c r="Z15" s="4">
        <v>50</v>
      </c>
      <c r="AA15" s="4">
        <v>9</v>
      </c>
      <c r="AB15" s="4">
        <f t="shared" si="0"/>
        <v>42670</v>
      </c>
      <c r="AC15">
        <f>(B15*B2)+(C15*C2)+(D15*D2)+(E15*E2)+(F15*F2)+(G15*G2)+(H15*H2)+(I15*I2)+(J15*J2)+(K15*K2)+(L15*L2)+(M15*M2)+(N15*N2)+(O15*O2)+(P15*P2)+(Q15*Q2)+(R15*R2)+(S15*S2)+(T15*T2)+(U15*U2)+(V15*V2)+(W15*W2)+(X15*X2)+(Y15*Y2)+(Z15*Z2)+(AA15*AA2)</f>
        <v>996315</v>
      </c>
    </row>
    <row r="16" spans="1:29" x14ac:dyDescent="0.3">
      <c r="A16" s="4" t="s">
        <v>3</v>
      </c>
      <c r="B16" s="4">
        <v>44374</v>
      </c>
      <c r="C16" s="4">
        <v>3300</v>
      </c>
      <c r="D16" s="4">
        <v>3246</v>
      </c>
      <c r="E16" s="4"/>
      <c r="F16" s="4">
        <v>25479</v>
      </c>
      <c r="G16" s="4">
        <v>777</v>
      </c>
      <c r="H16" s="4">
        <v>7120</v>
      </c>
      <c r="I16" s="4">
        <v>407</v>
      </c>
      <c r="J16" s="4">
        <v>2700</v>
      </c>
      <c r="K16" s="4"/>
      <c r="L16" s="4">
        <v>714</v>
      </c>
      <c r="M16" s="4">
        <v>5</v>
      </c>
      <c r="N16" s="4">
        <v>703</v>
      </c>
      <c r="O16" s="4">
        <v>36</v>
      </c>
      <c r="P16" s="4">
        <v>603</v>
      </c>
      <c r="Q16" s="4"/>
      <c r="R16" s="4">
        <v>842</v>
      </c>
      <c r="S16" s="4">
        <v>19</v>
      </c>
      <c r="T16" s="4">
        <v>17681</v>
      </c>
      <c r="U16" s="4">
        <v>709</v>
      </c>
      <c r="V16" s="4">
        <v>3067</v>
      </c>
      <c r="W16" s="4">
        <v>192</v>
      </c>
      <c r="X16" s="4">
        <v>206</v>
      </c>
      <c r="Y16" s="4">
        <v>34</v>
      </c>
      <c r="Z16" s="4">
        <v>73</v>
      </c>
      <c r="AA16" s="4">
        <v>17</v>
      </c>
      <c r="AB16" s="4">
        <f t="shared" si="0"/>
        <v>112304</v>
      </c>
      <c r="AC16">
        <f>(B16*B2)+(C16*C2)+(D16*D2)+(E16*E2)+(F16*F2)+(G16*G2)+(H16*H2)+(I16*I2)+(J16*J2)+(K16*K2)+(L16*L2)+(M16*M2)+(N16*N2)+(O16*O2)+(P16*P2)+(Q16*Q2)+(R16*R2)+(S16*S2)+(T16*T2)+(U16*U2)+(V16*V2)+(W16*W2)+(X16*X2)+(Y16*Y2)+(Z16*Z2)+(AA16*AA2)</f>
        <v>2537362</v>
      </c>
    </row>
    <row r="17" spans="1:29" x14ac:dyDescent="0.3">
      <c r="A17" s="4" t="s">
        <v>101</v>
      </c>
      <c r="B17" s="4">
        <v>20431</v>
      </c>
      <c r="C17" s="4">
        <v>871</v>
      </c>
      <c r="D17" s="4">
        <v>1589</v>
      </c>
      <c r="E17" s="4"/>
      <c r="F17" s="4">
        <v>8981</v>
      </c>
      <c r="G17" s="4">
        <v>173</v>
      </c>
      <c r="H17" s="4">
        <v>4411</v>
      </c>
      <c r="I17" s="4">
        <v>173</v>
      </c>
      <c r="J17" s="4">
        <v>1357</v>
      </c>
      <c r="K17" s="4"/>
      <c r="L17" s="4">
        <v>406</v>
      </c>
      <c r="M17" s="4">
        <v>2</v>
      </c>
      <c r="N17" s="4">
        <v>332</v>
      </c>
      <c r="O17" s="4">
        <v>6</v>
      </c>
      <c r="P17" s="4">
        <v>272</v>
      </c>
      <c r="Q17" s="4"/>
      <c r="R17" s="4">
        <v>271</v>
      </c>
      <c r="S17" s="4">
        <v>2</v>
      </c>
      <c r="T17" s="4">
        <v>7697</v>
      </c>
      <c r="U17" s="4">
        <v>438</v>
      </c>
      <c r="V17" s="4">
        <v>1473</v>
      </c>
      <c r="W17" s="4">
        <v>87</v>
      </c>
      <c r="X17" s="4">
        <v>130</v>
      </c>
      <c r="Y17" s="4">
        <v>35</v>
      </c>
      <c r="Z17" s="4">
        <v>66</v>
      </c>
      <c r="AA17" s="4">
        <v>28</v>
      </c>
      <c r="AB17" s="4">
        <f t="shared" si="0"/>
        <v>49231</v>
      </c>
      <c r="AC17">
        <f>(B17*B2)+(C17*C2)+(D17*D2)+(E17*E2)+(F17*F2)+(G17*G2)+(H17*H2)+(I17*I2)+(J17*J2)+(K17*K2)+(L17*L2)+(M17*M2)+(N17*N2)+(O17*O2)+(P17*P2)+(Q17*Q2)+(R17*R2)+(S17*S2)+(T17*T2)+(U17*U2)+(V17*V2)+(W17*W2)+(X17*X2)+(Y17*Y2)+(Z17*Z2)+(AA17*AA2)</f>
        <v>1143693</v>
      </c>
    </row>
    <row r="18" spans="1:29" x14ac:dyDescent="0.3">
      <c r="A18" s="4" t="s">
        <v>5</v>
      </c>
      <c r="B18" s="4">
        <v>33296</v>
      </c>
      <c r="C18" s="4">
        <v>2818</v>
      </c>
      <c r="D18" s="4">
        <v>2270</v>
      </c>
      <c r="E18" s="4"/>
      <c r="F18" s="4">
        <v>17804</v>
      </c>
      <c r="G18" s="4">
        <v>732</v>
      </c>
      <c r="H18" s="4">
        <v>4773</v>
      </c>
      <c r="I18" s="4">
        <v>303</v>
      </c>
      <c r="J18" s="4">
        <v>1949</v>
      </c>
      <c r="K18" s="4"/>
      <c r="L18" s="4">
        <v>383</v>
      </c>
      <c r="M18" s="4">
        <v>5</v>
      </c>
      <c r="N18" s="4">
        <v>560</v>
      </c>
      <c r="O18" s="4">
        <v>21</v>
      </c>
      <c r="P18" s="4">
        <v>449</v>
      </c>
      <c r="Q18" s="4"/>
      <c r="R18" s="4">
        <v>478</v>
      </c>
      <c r="S18" s="4">
        <v>13</v>
      </c>
      <c r="T18" s="4">
        <v>12263</v>
      </c>
      <c r="U18" s="4">
        <v>368</v>
      </c>
      <c r="V18" s="4">
        <v>2483</v>
      </c>
      <c r="W18" s="4">
        <v>184</v>
      </c>
      <c r="X18" s="4">
        <v>146</v>
      </c>
      <c r="Y18" s="4">
        <v>26</v>
      </c>
      <c r="Z18" s="4">
        <v>28</v>
      </c>
      <c r="AA18" s="4">
        <v>10</v>
      </c>
      <c r="AB18" s="4">
        <f t="shared" si="0"/>
        <v>81362</v>
      </c>
      <c r="AC18">
        <f>(B18*B2)+(C18*C2)+(D18*D2)+(E18*E2)+(F18*F2)+(G18*G2)+(H18*H2)+(I18*I2)+(J18*J2)+(K18*K2)+(L18*L2)+(M18*M2)+(N18*N2)+(O18*O2)+(P18*P2)+(Q18*Q2)+(R18*R2)+(S18*S2)+(T18*T2)+(U18*U2)+(V18*V2)+(W18*W2)+(X18*X2)+(Y18*Y2)+(Z18*Z2)+(AA18*AA2)</f>
        <v>1845923</v>
      </c>
    </row>
    <row r="19" spans="1:29"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spans="1:29" x14ac:dyDescent="0.3">
      <c r="A20" s="13" t="s">
        <v>37</v>
      </c>
      <c r="B20" s="4">
        <f t="shared" ref="B20:AA20" si="1">SUM(B4:B18)</f>
        <v>307315</v>
      </c>
      <c r="C20" s="4">
        <f t="shared" si="1"/>
        <v>21421</v>
      </c>
      <c r="D20" s="4">
        <f t="shared" si="1"/>
        <v>23605</v>
      </c>
      <c r="E20" s="4">
        <f t="shared" si="1"/>
        <v>0</v>
      </c>
      <c r="F20" s="4">
        <f t="shared" si="1"/>
        <v>160170</v>
      </c>
      <c r="G20" s="4">
        <f t="shared" si="1"/>
        <v>4924</v>
      </c>
      <c r="H20" s="4">
        <f t="shared" si="1"/>
        <v>68897</v>
      </c>
      <c r="I20" s="4">
        <f t="shared" si="1"/>
        <v>3856</v>
      </c>
      <c r="J20" s="4">
        <f t="shared" si="1"/>
        <v>20736</v>
      </c>
      <c r="K20" s="4">
        <f t="shared" si="1"/>
        <v>0</v>
      </c>
      <c r="L20" s="4">
        <f t="shared" si="1"/>
        <v>7168</v>
      </c>
      <c r="M20" s="4">
        <f t="shared" si="1"/>
        <v>48</v>
      </c>
      <c r="N20" s="4">
        <f t="shared" si="1"/>
        <v>6817</v>
      </c>
      <c r="O20" s="4">
        <f t="shared" si="1"/>
        <v>309</v>
      </c>
      <c r="P20" s="4">
        <f t="shared" si="1"/>
        <v>4875</v>
      </c>
      <c r="Q20" s="4">
        <f t="shared" si="1"/>
        <v>0</v>
      </c>
      <c r="R20" s="4">
        <f t="shared" si="1"/>
        <v>6075</v>
      </c>
      <c r="S20" s="4">
        <f t="shared" si="1"/>
        <v>159</v>
      </c>
      <c r="T20" s="4">
        <f t="shared" si="1"/>
        <v>135749</v>
      </c>
      <c r="U20" s="4">
        <f t="shared" si="1"/>
        <v>5597</v>
      </c>
      <c r="V20" s="4">
        <f t="shared" si="1"/>
        <v>27567</v>
      </c>
      <c r="W20" s="4">
        <f t="shared" si="1"/>
        <v>2038</v>
      </c>
      <c r="X20" s="4">
        <f t="shared" si="1"/>
        <v>1835</v>
      </c>
      <c r="Y20" s="4">
        <f t="shared" si="1"/>
        <v>270</v>
      </c>
      <c r="Z20" s="4">
        <f t="shared" si="1"/>
        <v>796</v>
      </c>
      <c r="AA20" s="4">
        <f t="shared" si="1"/>
        <v>234</v>
      </c>
      <c r="AB20" s="4">
        <f t="shared" si="0"/>
        <v>810461</v>
      </c>
    </row>
    <row r="21" spans="1:29" x14ac:dyDescent="0.3">
      <c r="A21" s="13" t="s">
        <v>38</v>
      </c>
      <c r="B21" s="9">
        <f t="shared" ref="B21:AA21" si="2">B20*B2</f>
        <v>9219450</v>
      </c>
      <c r="C21" s="9">
        <f t="shared" si="2"/>
        <v>428420</v>
      </c>
      <c r="D21" s="9">
        <f t="shared" si="2"/>
        <v>0</v>
      </c>
      <c r="E21" s="9">
        <f t="shared" si="2"/>
        <v>0</v>
      </c>
      <c r="F21" s="9">
        <f t="shared" si="2"/>
        <v>3203400</v>
      </c>
      <c r="G21" s="9">
        <f t="shared" si="2"/>
        <v>98480</v>
      </c>
      <c r="H21" s="9">
        <f t="shared" si="2"/>
        <v>3100365</v>
      </c>
      <c r="I21" s="9">
        <f t="shared" si="2"/>
        <v>115680</v>
      </c>
      <c r="J21" s="9">
        <f t="shared" si="2"/>
        <v>0</v>
      </c>
      <c r="K21" s="9">
        <f t="shared" si="2"/>
        <v>0</v>
      </c>
      <c r="L21" s="9">
        <f t="shared" si="2"/>
        <v>215040</v>
      </c>
      <c r="M21" s="9">
        <f t="shared" si="2"/>
        <v>1440</v>
      </c>
      <c r="N21" s="9">
        <f t="shared" si="2"/>
        <v>558994</v>
      </c>
      <c r="O21" s="9">
        <f t="shared" si="2"/>
        <v>16686</v>
      </c>
      <c r="P21" s="9">
        <f t="shared" si="2"/>
        <v>0</v>
      </c>
      <c r="Q21" s="9">
        <f t="shared" si="2"/>
        <v>0</v>
      </c>
      <c r="R21" s="9">
        <f t="shared" si="2"/>
        <v>328050</v>
      </c>
      <c r="S21" s="9">
        <f t="shared" si="2"/>
        <v>8586</v>
      </c>
      <c r="T21" s="9">
        <f t="shared" si="2"/>
        <v>814494</v>
      </c>
      <c r="U21" s="9">
        <f t="shared" si="2"/>
        <v>33582</v>
      </c>
      <c r="V21" s="9">
        <f t="shared" si="2"/>
        <v>330804</v>
      </c>
      <c r="W21" s="9">
        <f t="shared" si="2"/>
        <v>24456</v>
      </c>
      <c r="X21" s="9">
        <f t="shared" si="2"/>
        <v>22020</v>
      </c>
      <c r="Y21" s="9">
        <f t="shared" si="2"/>
        <v>3240</v>
      </c>
      <c r="Z21" s="9">
        <f t="shared" si="2"/>
        <v>21492</v>
      </c>
      <c r="AA21" s="9">
        <f t="shared" si="2"/>
        <v>6318</v>
      </c>
      <c r="AB21" s="9">
        <f>SUM(B21:AA21)</f>
        <v>18550997</v>
      </c>
      <c r="AC21" s="10">
        <f>SUM(AC4:AC20)</f>
        <v>18550997</v>
      </c>
    </row>
    <row r="24" spans="1:29" x14ac:dyDescent="0.3">
      <c r="A24" s="3" t="s">
        <v>15</v>
      </c>
      <c r="B24" s="4">
        <v>3990</v>
      </c>
      <c r="C24" s="4">
        <v>298</v>
      </c>
      <c r="D24" s="4">
        <v>360</v>
      </c>
      <c r="E24" s="4"/>
      <c r="F24" s="4">
        <v>1904</v>
      </c>
      <c r="G24" s="4">
        <v>82</v>
      </c>
      <c r="H24" s="4">
        <v>501</v>
      </c>
      <c r="I24" s="4">
        <v>41</v>
      </c>
      <c r="J24" s="4">
        <v>243</v>
      </c>
      <c r="K24" s="4"/>
      <c r="L24" s="4">
        <v>53</v>
      </c>
      <c r="M24" s="4"/>
      <c r="N24" s="4">
        <v>513</v>
      </c>
      <c r="O24" s="4">
        <v>27</v>
      </c>
      <c r="P24" s="4">
        <v>162</v>
      </c>
      <c r="Q24" s="4"/>
      <c r="R24" s="4">
        <v>426</v>
      </c>
      <c r="S24" s="4">
        <v>13</v>
      </c>
      <c r="T24" s="4">
        <v>1714</v>
      </c>
      <c r="U24" s="4">
        <v>80</v>
      </c>
      <c r="V24" s="4">
        <v>251</v>
      </c>
      <c r="W24" s="4">
        <v>29</v>
      </c>
      <c r="X24" s="4">
        <v>77</v>
      </c>
      <c r="Y24" s="4">
        <v>2</v>
      </c>
      <c r="Z24" s="4">
        <v>10</v>
      </c>
      <c r="AA24" s="4">
        <v>2</v>
      </c>
      <c r="AB24" s="4">
        <f t="shared" ref="AB24:AB26" si="3">SUM(B24:AA24)</f>
        <v>10778</v>
      </c>
      <c r="AC24">
        <f>(B24*B2)+(C24*C2)+(D24*D2)+(E24*E2)+(F24*F2)+(G24*G2)+(H24*H2)+(I24*I2)+(J24*J2)+(K24*K2)+(L24*L2)+(M24*M2)+(N24*N2)+(O24*O2)+(P24*P2)+(Q24*Q2)+(R24*R2)+(S24*S2)+(T24*T2)+(U24*U2)+(V24*V2)+(W24*W2)+(X24*X2)+(Y24*Y2)+(Z24*Z2)+(AA24*AA2)</f>
        <v>273371</v>
      </c>
    </row>
    <row r="25" spans="1:29" x14ac:dyDescent="0.3">
      <c r="A25" s="3" t="s">
        <v>16</v>
      </c>
      <c r="B25" s="4">
        <v>5939</v>
      </c>
      <c r="C25" s="4">
        <v>579</v>
      </c>
      <c r="D25" s="4">
        <v>492</v>
      </c>
      <c r="E25" s="4"/>
      <c r="F25" s="4">
        <v>2641</v>
      </c>
      <c r="G25" s="4">
        <v>124</v>
      </c>
      <c r="H25" s="4">
        <v>846</v>
      </c>
      <c r="I25" s="4">
        <v>81</v>
      </c>
      <c r="J25" s="4">
        <v>418</v>
      </c>
      <c r="K25" s="4"/>
      <c r="L25" s="4">
        <v>72</v>
      </c>
      <c r="M25" s="4"/>
      <c r="N25" s="4">
        <v>330</v>
      </c>
      <c r="O25" s="4">
        <v>25</v>
      </c>
      <c r="P25" s="4">
        <v>173</v>
      </c>
      <c r="Q25" s="4"/>
      <c r="R25" s="4">
        <v>306</v>
      </c>
      <c r="S25" s="4">
        <v>14</v>
      </c>
      <c r="T25" s="4">
        <v>2696</v>
      </c>
      <c r="U25" s="4">
        <v>119</v>
      </c>
      <c r="V25" s="4">
        <v>395</v>
      </c>
      <c r="W25" s="4">
        <v>14</v>
      </c>
      <c r="X25" s="4">
        <v>74</v>
      </c>
      <c r="Y25" s="4">
        <v>4</v>
      </c>
      <c r="Z25" s="4">
        <v>16</v>
      </c>
      <c r="AA25" s="4">
        <v>2</v>
      </c>
      <c r="AB25" s="4">
        <f t="shared" si="3"/>
        <v>15360</v>
      </c>
      <c r="AC25">
        <f>(B25*B2)+(C25*C2)+(D25*D2)+(E25*E2)+(F25*F2)+(G25*G2)+(H25*H2)+(I25*I2)+(J25*J2)+(K25*K2)+(L25*L2)+(M25*M2)+(N25*N2)+(O25*O2)+(P25*P2)+(Q25*Q2)+(R25*R2)+(S25*S2)+(T25*T2)+(U25*U2)+(V25*V2)+(W25*W2)+(X25*X2)+(Y25*Y2)+(Z25*Z2)+(AA25*AA2)</f>
        <v>356620</v>
      </c>
    </row>
    <row r="26" spans="1:29" x14ac:dyDescent="0.3">
      <c r="A26" s="3" t="s">
        <v>17</v>
      </c>
      <c r="B26" s="4">
        <v>2799</v>
      </c>
      <c r="C26" s="4">
        <v>318</v>
      </c>
      <c r="D26" s="4">
        <v>196</v>
      </c>
      <c r="E26" s="4"/>
      <c r="F26" s="4">
        <v>1456</v>
      </c>
      <c r="G26" s="4">
        <v>71</v>
      </c>
      <c r="H26" s="4">
        <v>480</v>
      </c>
      <c r="I26" s="4">
        <v>46</v>
      </c>
      <c r="J26" s="4">
        <v>160</v>
      </c>
      <c r="K26" s="4"/>
      <c r="L26" s="4">
        <v>67</v>
      </c>
      <c r="M26" s="4">
        <v>1</v>
      </c>
      <c r="N26" s="4">
        <v>772</v>
      </c>
      <c r="O26" s="4">
        <v>80</v>
      </c>
      <c r="P26" s="4">
        <v>204</v>
      </c>
      <c r="Q26" s="4"/>
      <c r="R26" s="4">
        <v>568</v>
      </c>
      <c r="S26" s="4">
        <v>41</v>
      </c>
      <c r="T26" s="4">
        <v>1415</v>
      </c>
      <c r="U26" s="4">
        <v>59</v>
      </c>
      <c r="V26" s="4">
        <v>208</v>
      </c>
      <c r="W26" s="4">
        <v>17</v>
      </c>
      <c r="X26" s="4">
        <v>71</v>
      </c>
      <c r="Y26" s="4">
        <v>9</v>
      </c>
      <c r="Z26" s="4">
        <v>19</v>
      </c>
      <c r="AA26" s="4">
        <v>1</v>
      </c>
      <c r="AB26" s="4">
        <f t="shared" si="3"/>
        <v>9058</v>
      </c>
      <c r="AC26">
        <f>(B26*B2)+(C26*C2)+(D26*D2)+(E26*E2)+(F26*F2)+(G26*G2)+(H26*H2)+(I26*I2)+(J26*J2)+(K26*K2)+(L26*L2)+(M26*M2)+(N26*N2)+(O26*O2)+(P26*P2)+(Q26*Q2)+(R26*R2)+(S26*S2)+(T26*T2)+(U26*U2)+(V26*V2)+(W26*W2)+(X26*X2)+(Y26*Y2)+(Z26*Z2)+(AA26*AA2)</f>
        <v>259444</v>
      </c>
    </row>
    <row r="28" spans="1:29" x14ac:dyDescent="0.3">
      <c r="A28" s="13" t="s">
        <v>39</v>
      </c>
      <c r="B28" s="4">
        <f>SUM(B24:B27)</f>
        <v>12728</v>
      </c>
      <c r="C28" s="4">
        <f t="shared" ref="C28:AB28" si="4">SUM(C24:C27)</f>
        <v>1195</v>
      </c>
      <c r="D28" s="4">
        <f t="shared" si="4"/>
        <v>1048</v>
      </c>
      <c r="E28" s="4">
        <f t="shared" si="4"/>
        <v>0</v>
      </c>
      <c r="F28" s="4">
        <f t="shared" si="4"/>
        <v>6001</v>
      </c>
      <c r="G28" s="4">
        <f t="shared" si="4"/>
        <v>277</v>
      </c>
      <c r="H28" s="4">
        <f t="shared" si="4"/>
        <v>1827</v>
      </c>
      <c r="I28" s="4">
        <f t="shared" si="4"/>
        <v>168</v>
      </c>
      <c r="J28" s="4">
        <f t="shared" si="4"/>
        <v>821</v>
      </c>
      <c r="K28" s="4">
        <f t="shared" si="4"/>
        <v>0</v>
      </c>
      <c r="L28" s="4">
        <f t="shared" si="4"/>
        <v>192</v>
      </c>
      <c r="M28" s="4">
        <f t="shared" si="4"/>
        <v>1</v>
      </c>
      <c r="N28" s="4">
        <f t="shared" si="4"/>
        <v>1615</v>
      </c>
      <c r="O28" s="4">
        <f t="shared" si="4"/>
        <v>132</v>
      </c>
      <c r="P28" s="4">
        <f t="shared" si="4"/>
        <v>539</v>
      </c>
      <c r="Q28" s="4">
        <f t="shared" si="4"/>
        <v>0</v>
      </c>
      <c r="R28" s="4">
        <f t="shared" si="4"/>
        <v>1300</v>
      </c>
      <c r="S28" s="4">
        <f t="shared" si="4"/>
        <v>68</v>
      </c>
      <c r="T28" s="4">
        <f t="shared" si="4"/>
        <v>5825</v>
      </c>
      <c r="U28" s="4">
        <f t="shared" si="4"/>
        <v>258</v>
      </c>
      <c r="V28" s="4">
        <f t="shared" si="4"/>
        <v>854</v>
      </c>
      <c r="W28" s="4">
        <f t="shared" si="4"/>
        <v>60</v>
      </c>
      <c r="X28" s="4">
        <f t="shared" si="4"/>
        <v>222</v>
      </c>
      <c r="Y28" s="4">
        <f t="shared" si="4"/>
        <v>15</v>
      </c>
      <c r="Z28" s="4">
        <f t="shared" si="4"/>
        <v>45</v>
      </c>
      <c r="AA28" s="4">
        <f t="shared" si="4"/>
        <v>5</v>
      </c>
      <c r="AB28" s="4">
        <f t="shared" si="4"/>
        <v>35196</v>
      </c>
    </row>
    <row r="29" spans="1:29" x14ac:dyDescent="0.3">
      <c r="A29" s="13" t="s">
        <v>40</v>
      </c>
      <c r="B29" s="9">
        <f>B28*B2</f>
        <v>381840</v>
      </c>
      <c r="C29" s="9">
        <f t="shared" ref="C29:AA29" si="5">C28*C2</f>
        <v>23900</v>
      </c>
      <c r="D29" s="9">
        <f t="shared" si="5"/>
        <v>0</v>
      </c>
      <c r="E29" s="9">
        <f t="shared" si="5"/>
        <v>0</v>
      </c>
      <c r="F29" s="9">
        <f t="shared" si="5"/>
        <v>120020</v>
      </c>
      <c r="G29" s="9">
        <f t="shared" si="5"/>
        <v>5540</v>
      </c>
      <c r="H29" s="9">
        <f t="shared" si="5"/>
        <v>82215</v>
      </c>
      <c r="I29" s="9">
        <f t="shared" si="5"/>
        <v>5040</v>
      </c>
      <c r="J29" s="9">
        <f t="shared" si="5"/>
        <v>0</v>
      </c>
      <c r="K29" s="9">
        <f t="shared" si="5"/>
        <v>0</v>
      </c>
      <c r="L29" s="9">
        <f t="shared" si="5"/>
        <v>5760</v>
      </c>
      <c r="M29" s="9">
        <f t="shared" si="5"/>
        <v>30</v>
      </c>
      <c r="N29" s="9">
        <f t="shared" si="5"/>
        <v>132430</v>
      </c>
      <c r="O29" s="9">
        <f t="shared" si="5"/>
        <v>7128</v>
      </c>
      <c r="P29" s="9">
        <f t="shared" si="5"/>
        <v>0</v>
      </c>
      <c r="Q29" s="9">
        <f t="shared" si="5"/>
        <v>0</v>
      </c>
      <c r="R29" s="9">
        <f t="shared" si="5"/>
        <v>70200</v>
      </c>
      <c r="S29" s="9">
        <f t="shared" si="5"/>
        <v>3672</v>
      </c>
      <c r="T29" s="9">
        <f t="shared" si="5"/>
        <v>34950</v>
      </c>
      <c r="U29" s="9">
        <f t="shared" si="5"/>
        <v>1548</v>
      </c>
      <c r="V29" s="9">
        <f t="shared" si="5"/>
        <v>10248</v>
      </c>
      <c r="W29" s="9">
        <f t="shared" si="5"/>
        <v>720</v>
      </c>
      <c r="X29" s="9">
        <f t="shared" si="5"/>
        <v>2664</v>
      </c>
      <c r="Y29" s="9">
        <f t="shared" si="5"/>
        <v>180</v>
      </c>
      <c r="Z29" s="9">
        <f t="shared" si="5"/>
        <v>1215</v>
      </c>
      <c r="AA29" s="9">
        <f t="shared" si="5"/>
        <v>135</v>
      </c>
      <c r="AB29" s="9">
        <f>SUM(B29:AA29)</f>
        <v>889435</v>
      </c>
      <c r="AC29" s="10">
        <f>SUM(AC24:AC28)</f>
        <v>889435</v>
      </c>
    </row>
    <row r="31" spans="1:29" x14ac:dyDescent="0.3">
      <c r="A31" s="13" t="s">
        <v>41</v>
      </c>
      <c r="B31" s="4">
        <f>B20+B28</f>
        <v>320043</v>
      </c>
      <c r="C31" s="4">
        <f t="shared" ref="C31:AB32" si="6">C20+C28</f>
        <v>22616</v>
      </c>
      <c r="D31" s="4">
        <f t="shared" si="6"/>
        <v>24653</v>
      </c>
      <c r="E31" s="4">
        <f t="shared" si="6"/>
        <v>0</v>
      </c>
      <c r="F31" s="4">
        <f t="shared" si="6"/>
        <v>166171</v>
      </c>
      <c r="G31" s="4">
        <f t="shared" si="6"/>
        <v>5201</v>
      </c>
      <c r="H31" s="4">
        <f t="shared" si="6"/>
        <v>70724</v>
      </c>
      <c r="I31" s="4">
        <f t="shared" si="6"/>
        <v>4024</v>
      </c>
      <c r="J31" s="4">
        <f t="shared" si="6"/>
        <v>21557</v>
      </c>
      <c r="K31" s="4">
        <f t="shared" si="6"/>
        <v>0</v>
      </c>
      <c r="L31" s="4">
        <f t="shared" si="6"/>
        <v>7360</v>
      </c>
      <c r="M31" s="4">
        <f t="shared" si="6"/>
        <v>49</v>
      </c>
      <c r="N31" s="4">
        <f t="shared" si="6"/>
        <v>8432</v>
      </c>
      <c r="O31" s="4">
        <f t="shared" si="6"/>
        <v>441</v>
      </c>
      <c r="P31" s="4">
        <f t="shared" si="6"/>
        <v>5414</v>
      </c>
      <c r="Q31" s="4">
        <f t="shared" si="6"/>
        <v>0</v>
      </c>
      <c r="R31" s="4">
        <f t="shared" si="6"/>
        <v>7375</v>
      </c>
      <c r="S31" s="4">
        <f t="shared" si="6"/>
        <v>227</v>
      </c>
      <c r="T31" s="4">
        <f t="shared" si="6"/>
        <v>141574</v>
      </c>
      <c r="U31" s="4">
        <f t="shared" si="6"/>
        <v>5855</v>
      </c>
      <c r="V31" s="4">
        <f t="shared" si="6"/>
        <v>28421</v>
      </c>
      <c r="W31" s="4">
        <f t="shared" si="6"/>
        <v>2098</v>
      </c>
      <c r="X31" s="4">
        <f t="shared" si="6"/>
        <v>2057</v>
      </c>
      <c r="Y31" s="4">
        <f t="shared" si="6"/>
        <v>285</v>
      </c>
      <c r="Z31" s="4">
        <f t="shared" si="6"/>
        <v>841</v>
      </c>
      <c r="AA31" s="4">
        <f t="shared" si="6"/>
        <v>239</v>
      </c>
      <c r="AB31" s="4">
        <f t="shared" si="6"/>
        <v>845657</v>
      </c>
    </row>
    <row r="32" spans="1:29" x14ac:dyDescent="0.3">
      <c r="A32" s="13" t="s">
        <v>42</v>
      </c>
      <c r="B32" s="9">
        <f>B21+B29</f>
        <v>9601290</v>
      </c>
      <c r="C32" s="9">
        <f t="shared" si="6"/>
        <v>452320</v>
      </c>
      <c r="D32" s="9">
        <f t="shared" si="6"/>
        <v>0</v>
      </c>
      <c r="E32" s="9">
        <f t="shared" si="6"/>
        <v>0</v>
      </c>
      <c r="F32" s="9">
        <f t="shared" si="6"/>
        <v>3323420</v>
      </c>
      <c r="G32" s="9">
        <f t="shared" si="6"/>
        <v>104020</v>
      </c>
      <c r="H32" s="9">
        <f t="shared" si="6"/>
        <v>3182580</v>
      </c>
      <c r="I32" s="9">
        <f t="shared" si="6"/>
        <v>120720</v>
      </c>
      <c r="J32" s="9">
        <f t="shared" si="6"/>
        <v>0</v>
      </c>
      <c r="K32" s="9">
        <f t="shared" si="6"/>
        <v>0</v>
      </c>
      <c r="L32" s="9">
        <f t="shared" si="6"/>
        <v>220800</v>
      </c>
      <c r="M32" s="9">
        <f t="shared" si="6"/>
        <v>1470</v>
      </c>
      <c r="N32" s="9">
        <f t="shared" si="6"/>
        <v>691424</v>
      </c>
      <c r="O32" s="9">
        <f t="shared" si="6"/>
        <v>23814</v>
      </c>
      <c r="P32" s="9">
        <f t="shared" si="6"/>
        <v>0</v>
      </c>
      <c r="Q32" s="9">
        <f t="shared" si="6"/>
        <v>0</v>
      </c>
      <c r="R32" s="9">
        <f t="shared" si="6"/>
        <v>398250</v>
      </c>
      <c r="S32" s="9">
        <f t="shared" si="6"/>
        <v>12258</v>
      </c>
      <c r="T32" s="9">
        <f t="shared" si="6"/>
        <v>849444</v>
      </c>
      <c r="U32" s="9">
        <f t="shared" si="6"/>
        <v>35130</v>
      </c>
      <c r="V32" s="9">
        <f t="shared" si="6"/>
        <v>341052</v>
      </c>
      <c r="W32" s="9">
        <f t="shared" si="6"/>
        <v>25176</v>
      </c>
      <c r="X32" s="9">
        <f t="shared" si="6"/>
        <v>24684</v>
      </c>
      <c r="Y32" s="9">
        <f t="shared" si="6"/>
        <v>3420</v>
      </c>
      <c r="Z32" s="9">
        <f t="shared" si="6"/>
        <v>22707</v>
      </c>
      <c r="AA32" s="9">
        <f t="shared" si="6"/>
        <v>6453</v>
      </c>
      <c r="AB32" s="9">
        <f t="shared" si="6"/>
        <v>19440432</v>
      </c>
      <c r="AC32" s="10">
        <f>AC21+AC29</f>
        <v>19440432</v>
      </c>
    </row>
  </sheetData>
  <mergeCells count="5">
    <mergeCell ref="B1:G1"/>
    <mergeCell ref="H1:M1"/>
    <mergeCell ref="N1:S1"/>
    <mergeCell ref="T1:W1"/>
    <mergeCell ref="X1:AA1"/>
  </mergeCells>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Overview</vt:lpstr>
      <vt:lpstr>Additional Income</vt:lpstr>
      <vt:lpstr>200229</vt:lpstr>
      <vt:lpstr>200131</vt:lpstr>
      <vt:lpstr>191231</vt:lpstr>
      <vt:lpstr>191130</vt:lpstr>
      <vt:lpstr>191031</vt:lpstr>
      <vt:lpstr>190930</vt:lpstr>
      <vt:lpstr>190831</vt:lpstr>
      <vt:lpstr>190731</vt:lpstr>
      <vt:lpstr>190630</vt:lpstr>
      <vt:lpstr>190531</vt:lpstr>
      <vt:lpstr>190430</vt:lpstr>
      <vt:lpstr>190331</vt:lpstr>
      <vt:lpstr>190228</vt:lpstr>
      <vt:lpstr>190131</vt:lpstr>
      <vt:lpstr>Master</vt:lpstr>
    </vt:vector>
  </TitlesOfParts>
  <Company>Environment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cmitchell</dc:creator>
  <cp:lastModifiedBy>Environment Agency User</cp:lastModifiedBy>
  <dcterms:created xsi:type="dcterms:W3CDTF">2018-02-05T12:13:26Z</dcterms:created>
  <dcterms:modified xsi:type="dcterms:W3CDTF">2020-03-04T14:20:44Z</dcterms:modified>
</cp:coreProperties>
</file>