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5年内复发病人" sheetId="9" r:id="rId3"/>
    <sheet name="2年内复发病人" sheetId="7" r:id="rId4"/>
    <sheet name="CK19" sheetId="6" r:id="rId5"/>
  </sheets>
  <definedNames>
    <definedName name="_xlnm._FilterDatabase" localSheetId="0" hidden="1">Sheet1!$B$1:$B$529</definedName>
    <definedName name="_xlnm._FilterDatabase" localSheetId="3" hidden="1">'2年内复发病人'!$A$1:$AH$189</definedName>
    <definedName name="_xlnm._FilterDatabase" localSheetId="2" hidden="1">'5年内复发病人'!$A$1:$DJ$257</definedName>
  </definedNames>
  <calcPr calcId="144525"/>
</workbook>
</file>

<file path=xl/comments1.xml><?xml version="1.0" encoding="utf-8"?>
<comments xmlns="http://schemas.openxmlformats.org/spreadsheetml/2006/main">
  <authors>
    <author>ma</author>
    <author>Administrator</author>
    <author>family</author>
    <author>Cocodayo</author>
  </authors>
  <commentList>
    <comment ref="B7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只画了病灶1</t>
        </r>
      </text>
    </comment>
    <comment ref="CQ7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可疑淋巴结转移</t>
        </r>
      </text>
    </comment>
    <comment ref="B29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有癌栓</t>
        </r>
      </text>
    </comment>
    <comment ref="BW29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侵犯胆管</t>
        </r>
      </text>
    </comment>
    <comment ref="B46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T2有伪影</t>
        </r>
      </text>
    </comment>
    <comment ref="B50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术后无复查</t>
        </r>
      </text>
    </comment>
    <comment ref="B5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未做</t>
        </r>
        <r>
          <rPr>
            <sz val="9"/>
            <rFont val="Tahoma"/>
            <charset val="134"/>
          </rPr>
          <t>CB4/6</t>
        </r>
      </text>
    </comment>
    <comment ref="CQ63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多次复查未复发</t>
        </r>
      </text>
    </comment>
    <comment ref="B70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图像有伪影</t>
        </r>
      </text>
    </comment>
    <comment ref="B130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肝功能差</t>
        </r>
      </text>
    </comment>
    <comment ref="B162" authorId="2">
      <text>
        <r>
          <rPr>
            <b/>
            <sz val="9"/>
            <rFont val="SimSun"/>
            <charset val="134"/>
          </rPr>
          <t>family:</t>
        </r>
        <r>
          <rPr>
            <sz val="9"/>
            <rFont val="SimSun"/>
            <charset val="134"/>
          </rPr>
          <t xml:space="preserve">
肝癌右眶转移</t>
        </r>
      </text>
    </comment>
    <comment ref="AX196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S8无 S6有</t>
        </r>
      </text>
    </comment>
    <comment ref="BR201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表示只画了1个ROI</t>
        </r>
      </text>
    </comment>
    <comment ref="AX224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S2/3无 S8有</t>
        </r>
      </text>
    </comment>
    <comment ref="AX231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无法确认哪个有MVI</t>
        </r>
      </text>
    </comment>
    <comment ref="B236" authorId="2">
      <text>
        <r>
          <rPr>
            <b/>
            <sz val="9"/>
            <rFont val="SimSun"/>
            <charset val="134"/>
          </rPr>
          <t>family:</t>
        </r>
        <r>
          <rPr>
            <sz val="9"/>
            <rFont val="SimSun"/>
            <charset val="134"/>
          </rPr>
          <t xml:space="preserve">
左肾上腺肝转移瘤</t>
        </r>
      </text>
    </comment>
    <comment ref="B276" authorId="2">
      <text>
        <r>
          <rPr>
            <b/>
            <sz val="9"/>
            <rFont val="SimSun"/>
            <charset val="134"/>
          </rPr>
          <t>family:</t>
        </r>
        <r>
          <rPr>
            <sz val="9"/>
            <rFont val="SimSun"/>
            <charset val="134"/>
          </rPr>
          <t xml:space="preserve">
肝内胆管癌栓</t>
        </r>
      </text>
    </comment>
    <comment ref="BQ278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S8</t>
        </r>
        <r>
          <rPr>
            <sz val="9"/>
            <rFont val="SimSun"/>
            <charset val="134"/>
          </rPr>
          <t>为慢性肉芽肿</t>
        </r>
      </text>
    </comment>
    <comment ref="B307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病灶太小</t>
        </r>
      </text>
    </comment>
    <comment ref="CQ375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AFP</t>
        </r>
        <r>
          <rPr>
            <sz val="9"/>
            <rFont val="SimSun"/>
            <charset val="134"/>
          </rPr>
          <t>：2209</t>
        </r>
      </text>
    </comment>
    <comment ref="B378" authorId="3">
      <text>
        <r>
          <rPr>
            <sz val="9"/>
            <rFont val="SimSun"/>
            <charset val="134"/>
          </rPr>
          <t xml:space="preserve">S5/8，病灶术后才治疗S4病灶
</t>
        </r>
      </text>
    </comment>
    <comment ref="CQ397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颅骨转移</t>
        </r>
      </text>
    </comment>
    <comment ref="B42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MR</t>
        </r>
        <r>
          <rPr>
            <sz val="9"/>
            <rFont val="SimSun"/>
            <charset val="134"/>
          </rPr>
          <t>检查时间离手术时间超过一个月</t>
        </r>
      </text>
    </comment>
    <comment ref="BR467" authorId="0">
      <text>
        <r>
          <rPr>
            <b/>
            <sz val="9"/>
            <rFont val="SimSun"/>
            <charset val="134"/>
          </rPr>
          <t>ma:</t>
        </r>
        <r>
          <rPr>
            <sz val="9"/>
            <rFont val="SimSun"/>
            <charset val="134"/>
          </rPr>
          <t xml:space="preserve">
画了2个ROI</t>
        </r>
      </text>
    </comment>
    <comment ref="B479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SimSun"/>
            <charset val="134"/>
          </rPr>
          <t>腹壁转移</t>
        </r>
      </text>
    </comment>
  </commentList>
</comments>
</file>

<file path=xl/sharedStrings.xml><?xml version="1.0" encoding="utf-8"?>
<sst xmlns="http://schemas.openxmlformats.org/spreadsheetml/2006/main" count="28299" uniqueCount="2436">
  <si>
    <t>病历号</t>
  </si>
  <si>
    <t>放射号</t>
  </si>
  <si>
    <t>住院次数</t>
  </si>
  <si>
    <t>姓名</t>
  </si>
  <si>
    <t>gender</t>
  </si>
  <si>
    <t>age</t>
  </si>
  <si>
    <t>入院日期</t>
  </si>
  <si>
    <t>出院日期</t>
  </si>
  <si>
    <t>检查方式及日期（1.CT 2.MR）（1.初诊 2.一个月 3.三个月 4.六个月 5.一年 6.三年 7.五年）</t>
  </si>
  <si>
    <t>初诊时间</t>
  </si>
  <si>
    <t>检查机器</t>
  </si>
  <si>
    <t>机器设备（1西门子，2飞利浦，3GE）</t>
  </si>
  <si>
    <t>场强（1/3T，2/1.5T）</t>
  </si>
  <si>
    <t>HBsAg（1.阳性0.阴性）</t>
  </si>
  <si>
    <t>肝硬化（1.有 0.无）</t>
  </si>
  <si>
    <t>白蛋白（0&gt;=35,1&lt;35）</t>
  </si>
  <si>
    <t>总胆红素(2&lt;=34;1&gt;34)</t>
  </si>
  <si>
    <t>INR</t>
  </si>
  <si>
    <t>PT(1&gt;13.5;0&lt;=13.5)</t>
  </si>
  <si>
    <t>ALP(1&gt;100;0&lt;=100)</t>
  </si>
  <si>
    <t>ALT(1&gt;40;0&lt;=40)</t>
  </si>
  <si>
    <t>AST(1&gt;35;0&lt;=35)</t>
  </si>
  <si>
    <t>GGT(1&gt;50;0&lt;=50)</t>
  </si>
  <si>
    <t>PLT(1&lt;100;0&gt;=100)</t>
  </si>
  <si>
    <t>AFP(1&gt;200;0&lt;=200)</t>
  </si>
  <si>
    <t>CA199(1&gt;35,0&lt;=35）</t>
  </si>
  <si>
    <t>CEA(1&gt;5,0&lt;=5)</t>
  </si>
  <si>
    <t>FERR(1&gt;400,0&lt;=400)</t>
  </si>
  <si>
    <t>饮酒史</t>
  </si>
  <si>
    <t>手术名称（1.手术切除 2.消融 3.TACE（动脉栓塞） 4.全身化疗（动脉灌注） 5.放疗6免疫治疗）</t>
  </si>
  <si>
    <t>复发后未治疗0 继续手术治疗1 其他治疗2</t>
  </si>
  <si>
    <t>具体手术名称</t>
  </si>
  <si>
    <t>手术方式（解剖性1，非解剖性0）</t>
  </si>
  <si>
    <t>病理结果（+AI:AY1.肝细胞癌 2.胆管细胞癌 3.混合型肝癌 4.其他（注明））</t>
  </si>
  <si>
    <t>分级（1.高分化2.中分化3.低分化4.其他（注明））</t>
  </si>
  <si>
    <t>包膜侵犯（1.有 2.无 3.不确定）</t>
  </si>
  <si>
    <t>出血（1.有 2.无 3.不确定）</t>
  </si>
  <si>
    <t>坏死（1.有 2.无 3.不确定）</t>
  </si>
  <si>
    <t>神经侵犯（1.有 2.无 3.不确定）</t>
  </si>
  <si>
    <t>脉管侵犯（1.有 2.无 3.不确定）</t>
  </si>
  <si>
    <t>胆管侵犯（1.有 2.无 3.不确定）</t>
  </si>
  <si>
    <t>卫星结节（1.有 2.无 3.不确定）</t>
  </si>
  <si>
    <t>CD34(阳性1，阴性0，无不填)</t>
  </si>
  <si>
    <t>AFP（阳性1，阴性0）</t>
  </si>
  <si>
    <t>CK7</t>
  </si>
  <si>
    <t>CK19</t>
  </si>
  <si>
    <t>Hep</t>
  </si>
  <si>
    <t>CK8/18</t>
  </si>
  <si>
    <t>Ki67</t>
  </si>
  <si>
    <t>GPC-3</t>
  </si>
  <si>
    <t>TNM分期</t>
  </si>
  <si>
    <t>肝功能分级</t>
  </si>
  <si>
    <t>BCLC</t>
  </si>
  <si>
    <t>造影剂（普美显1，普通0）</t>
  </si>
  <si>
    <t>部位</t>
  </si>
  <si>
    <t>数目（1代表单个，2代表2个或以上）</t>
  </si>
  <si>
    <t>最大径</t>
  </si>
  <si>
    <t>病灶1</t>
  </si>
  <si>
    <t>病灶2</t>
  </si>
  <si>
    <t>病灶3</t>
  </si>
  <si>
    <t>血管侵犯1，肝外转移2，无0</t>
  </si>
  <si>
    <t>腹水（有1，无0）</t>
  </si>
  <si>
    <t>nonrim APHE</t>
  </si>
  <si>
    <t>nonperipheral washout</t>
  </si>
  <si>
    <t>enhancing capsule</t>
  </si>
  <si>
    <t>restricted diffusion</t>
  </si>
  <si>
    <t>马赛克结构</t>
  </si>
  <si>
    <t>T2（轻中度高信号）</t>
  </si>
  <si>
    <t>坏死</t>
  </si>
  <si>
    <t>出血</t>
  </si>
  <si>
    <t>肿块内脂肪</t>
  </si>
  <si>
    <t>结中结</t>
  </si>
  <si>
    <t xml:space="preserve">周围子灶 </t>
  </si>
  <si>
    <t>肿瘤边界（光滑0、局部/多重突出/模糊1）</t>
  </si>
  <si>
    <t>包膜（0包膜不完整或无;1包膜完整）</t>
  </si>
  <si>
    <t>形态（1不规则，0规则）</t>
  </si>
  <si>
    <t>动脉期瘤周异常强化（1，0）</t>
  </si>
  <si>
    <t>T2WI信号不均匀</t>
  </si>
  <si>
    <t>手术时间</t>
  </si>
  <si>
    <t>末次随访时间</t>
  </si>
  <si>
    <t>复发时间</t>
  </si>
  <si>
    <t>若无复发，最后一次检查时间</t>
  </si>
  <si>
    <t>PFS（月数）</t>
  </si>
  <si>
    <t>进展</t>
  </si>
  <si>
    <t>5年PFS（月数）</t>
  </si>
  <si>
    <t>2年PFS（月数）</t>
  </si>
  <si>
    <t>复发到随访时间</t>
  </si>
  <si>
    <t>是否死亡</t>
  </si>
  <si>
    <t>0S</t>
  </si>
  <si>
    <t>5年0S</t>
  </si>
  <si>
    <t>死亡时间</t>
  </si>
  <si>
    <t>死亡原因（1.肿瘤2.复发3.转移4.后遗症）</t>
  </si>
  <si>
    <t>转移</t>
  </si>
  <si>
    <t>0000211432</t>
  </si>
  <si>
    <t>王平</t>
  </si>
  <si>
    <t>21，12，14，15，154</t>
  </si>
  <si>
    <t>MR1、CT2</t>
  </si>
  <si>
    <t>13化疗</t>
  </si>
  <si>
    <t>肝段切除</t>
  </si>
  <si>
    <t>1</t>
  </si>
  <si>
    <t>3</t>
  </si>
  <si>
    <t>/</t>
  </si>
  <si>
    <t>A</t>
  </si>
  <si>
    <t>S7</t>
  </si>
  <si>
    <t>60×78</t>
  </si>
  <si>
    <t>脑肺转移</t>
  </si>
  <si>
    <t>0000210361</t>
  </si>
  <si>
    <t>文凤辉</t>
  </si>
  <si>
    <t>21，12，13，14，15</t>
  </si>
  <si>
    <t xml:space="preserve"> </t>
  </si>
  <si>
    <t>1.05</t>
  </si>
  <si>
    <t>肝部分切除，非解剖性</t>
  </si>
  <si>
    <t>0</t>
  </si>
  <si>
    <t>肝右叶</t>
  </si>
  <si>
    <t>44×70</t>
  </si>
  <si>
    <t>0000212537</t>
  </si>
  <si>
    <t>伍仁杰</t>
  </si>
  <si>
    <t>21.12.15.16</t>
  </si>
  <si>
    <t>MR1</t>
  </si>
  <si>
    <t>1.15</t>
  </si>
  <si>
    <t>11</t>
  </si>
  <si>
    <t>2</t>
  </si>
  <si>
    <t>B</t>
  </si>
  <si>
    <t>65×53</t>
  </si>
  <si>
    <t>0000213653</t>
  </si>
  <si>
    <t>辛何青</t>
  </si>
  <si>
    <t>21，12，13，14</t>
  </si>
  <si>
    <t>MR3、CT2</t>
  </si>
  <si>
    <t>1.00</t>
  </si>
  <si>
    <t>S6</t>
  </si>
  <si>
    <t>30×43</t>
  </si>
  <si>
    <t>0000213848</t>
  </si>
  <si>
    <t>王炳添</t>
  </si>
  <si>
    <t>21.12.15.16.17</t>
  </si>
  <si>
    <t>MR3</t>
  </si>
  <si>
    <t>18×18</t>
  </si>
  <si>
    <t>0000214495</t>
  </si>
  <si>
    <t>陈约平</t>
  </si>
  <si>
    <t>11，22</t>
  </si>
  <si>
    <t>1.10</t>
  </si>
  <si>
    <t>S5、S3</t>
  </si>
  <si>
    <t>30×26</t>
  </si>
  <si>
    <t>10×10</t>
  </si>
  <si>
    <t>0000214884</t>
  </si>
  <si>
    <t>谢庄荣</t>
  </si>
  <si>
    <t>21.12.14.25.16.27</t>
  </si>
  <si>
    <t>1.03</t>
  </si>
  <si>
    <t>S5</t>
  </si>
  <si>
    <t>20×21</t>
  </si>
  <si>
    <t>0000216213</t>
  </si>
  <si>
    <t>刘宜广</t>
  </si>
  <si>
    <t>21.14.15.16.27</t>
  </si>
  <si>
    <t>1.01</t>
  </si>
  <si>
    <t>122</t>
  </si>
  <si>
    <t xml:space="preserve">pT 1N0M0  </t>
  </si>
  <si>
    <t>S8</t>
  </si>
  <si>
    <t>39×34</t>
  </si>
  <si>
    <t>0000216538</t>
  </si>
  <si>
    <t>郑保军</t>
  </si>
  <si>
    <t>1.04</t>
  </si>
  <si>
    <t>25×31</t>
  </si>
  <si>
    <t>0000216953</t>
  </si>
  <si>
    <t>钟桂明</t>
  </si>
  <si>
    <t>21.12.14.25.16.17</t>
  </si>
  <si>
    <t>1.09</t>
  </si>
  <si>
    <t>111</t>
  </si>
  <si>
    <t>21×28</t>
  </si>
  <si>
    <t>0000217377</t>
  </si>
  <si>
    <t>唐质如</t>
  </si>
  <si>
    <t>21.13.14.15.16.27</t>
  </si>
  <si>
    <t>1.06</t>
  </si>
  <si>
    <t>121</t>
  </si>
  <si>
    <t>24×36×27</t>
  </si>
  <si>
    <t>0000217203</t>
  </si>
  <si>
    <t>陈育生</t>
  </si>
  <si>
    <t>21.12.15.16.27</t>
  </si>
  <si>
    <t>1.22</t>
  </si>
  <si>
    <t>C</t>
  </si>
  <si>
    <t>38×58</t>
  </si>
  <si>
    <t>0000217493</t>
  </si>
  <si>
    <t>黄运生</t>
  </si>
  <si>
    <t>21.27</t>
  </si>
  <si>
    <t>0.92</t>
  </si>
  <si>
    <t>肝右前叶</t>
  </si>
  <si>
    <t>53×71×76</t>
  </si>
  <si>
    <t>0000217615</t>
  </si>
  <si>
    <t>曾志阳</t>
  </si>
  <si>
    <t>21.22.15.16.17</t>
  </si>
  <si>
    <t>肝左叶切除</t>
  </si>
  <si>
    <t>肝左叶</t>
  </si>
  <si>
    <t>30×48</t>
  </si>
  <si>
    <t>0000217754</t>
  </si>
  <si>
    <t>梁惠和</t>
  </si>
  <si>
    <t>21.14.15.17</t>
  </si>
  <si>
    <t>0.96</t>
  </si>
  <si>
    <t>12</t>
  </si>
  <si>
    <t>肝左外叶切除</t>
  </si>
  <si>
    <t>88×95</t>
  </si>
  <si>
    <t>0000217652</t>
  </si>
  <si>
    <t>麦锡贤</t>
  </si>
  <si>
    <t>21.12.13.15.16.27</t>
  </si>
  <si>
    <t>0.97</t>
  </si>
  <si>
    <t>S6/7</t>
  </si>
  <si>
    <t>73×87</t>
  </si>
  <si>
    <t>0000217698</t>
  </si>
  <si>
    <t>关忠雄</t>
  </si>
  <si>
    <t>21.12.27</t>
  </si>
  <si>
    <t>0.95</t>
  </si>
  <si>
    <t>肝左外叶</t>
  </si>
  <si>
    <t>11×16×13</t>
  </si>
  <si>
    <t>0000217749</t>
  </si>
  <si>
    <t>郑花</t>
  </si>
  <si>
    <t>121232</t>
  </si>
  <si>
    <t>S7、S8</t>
  </si>
  <si>
    <t>48×61</t>
  </si>
  <si>
    <t>0000217770</t>
  </si>
  <si>
    <t>龚应均</t>
  </si>
  <si>
    <t>21.13.15.16.27</t>
  </si>
  <si>
    <t>0.98</t>
  </si>
  <si>
    <t>S4、S8交界</t>
  </si>
  <si>
    <t>39×44</t>
  </si>
  <si>
    <t>0000218108</t>
  </si>
  <si>
    <t>严湛和</t>
  </si>
  <si>
    <t>21.12.24.15.26.27</t>
  </si>
  <si>
    <t>S5/6</t>
  </si>
  <si>
    <t>41×63</t>
  </si>
  <si>
    <t>0000218279</t>
  </si>
  <si>
    <t>杨志许</t>
  </si>
  <si>
    <t>21，12，14，25，15</t>
  </si>
  <si>
    <t>MR2、PCT、CT2</t>
  </si>
  <si>
    <t>70×74</t>
  </si>
  <si>
    <t>0000218333</t>
  </si>
  <si>
    <t>卢焯衡</t>
  </si>
  <si>
    <t>S4</t>
  </si>
  <si>
    <t>37×49</t>
  </si>
  <si>
    <t>0000218813</t>
  </si>
  <si>
    <t>许扬麟</t>
  </si>
  <si>
    <t>21，12，25</t>
  </si>
  <si>
    <t>MR2、CT2</t>
  </si>
  <si>
    <t>肝联合段切除</t>
  </si>
  <si>
    <t>59×61</t>
  </si>
  <si>
    <t>0000218426</t>
  </si>
  <si>
    <t>吴洁妮</t>
  </si>
  <si>
    <t>21.12.14.15</t>
  </si>
  <si>
    <t>1.0</t>
  </si>
  <si>
    <t>132</t>
  </si>
  <si>
    <t>52×43</t>
  </si>
  <si>
    <t>0000218608</t>
  </si>
  <si>
    <t>李景超</t>
  </si>
  <si>
    <t>21.12.14.15.16.27</t>
  </si>
  <si>
    <t>0.99</t>
  </si>
  <si>
    <t>152</t>
  </si>
  <si>
    <t>S3</t>
  </si>
  <si>
    <t>45×56</t>
  </si>
  <si>
    <t>0000218750</t>
  </si>
  <si>
    <t>魏植伟</t>
  </si>
  <si>
    <t>21，12，14，15</t>
  </si>
  <si>
    <t>65×56</t>
  </si>
  <si>
    <t>0000219300</t>
  </si>
  <si>
    <t>金世英</t>
  </si>
  <si>
    <t>21，22，23</t>
  </si>
  <si>
    <t>18×21</t>
  </si>
  <si>
    <t>0000219451</t>
  </si>
  <si>
    <t>邱东阳</t>
  </si>
  <si>
    <t>21.12.23</t>
  </si>
  <si>
    <t>13</t>
  </si>
  <si>
    <t>30×42×42</t>
  </si>
  <si>
    <t>0000219621</t>
  </si>
  <si>
    <t>梁红云</t>
  </si>
  <si>
    <t>21.22.25.26.27</t>
  </si>
  <si>
    <t>1.02</t>
  </si>
  <si>
    <t>S1</t>
  </si>
  <si>
    <t>11×13</t>
  </si>
  <si>
    <t>0000220142</t>
  </si>
  <si>
    <t>张朝勇ABDY CHANDRA</t>
  </si>
  <si>
    <t>21，12，13</t>
  </si>
  <si>
    <t>1.08</t>
  </si>
  <si>
    <t>90×48</t>
  </si>
  <si>
    <t>肺转移</t>
  </si>
  <si>
    <t>0000220510</t>
  </si>
  <si>
    <t>庄扬</t>
  </si>
  <si>
    <t>21.12.25.16</t>
  </si>
  <si>
    <t>1133</t>
  </si>
  <si>
    <t>17×24</t>
  </si>
  <si>
    <t>0000220741</t>
  </si>
  <si>
    <t>李学周</t>
  </si>
  <si>
    <t>MR2</t>
  </si>
  <si>
    <t>39×40</t>
  </si>
  <si>
    <t>0000220822</t>
  </si>
  <si>
    <t>陈移风</t>
  </si>
  <si>
    <t>21.12.24.15.26.17</t>
  </si>
  <si>
    <t>S7/8</t>
  </si>
  <si>
    <t>57×62</t>
  </si>
  <si>
    <t>0000221071</t>
  </si>
  <si>
    <t>赖石泉</t>
  </si>
  <si>
    <t>21.12.14.15.26.27</t>
  </si>
  <si>
    <t>1322222224</t>
  </si>
  <si>
    <t>30×22</t>
  </si>
  <si>
    <t>0000222186</t>
  </si>
  <si>
    <t>周美芳</t>
  </si>
  <si>
    <t>肝段切除，非解剖性</t>
  </si>
  <si>
    <t>43×44</t>
  </si>
  <si>
    <t>0000222338</t>
  </si>
  <si>
    <t>李健华</t>
  </si>
  <si>
    <t>21，12，23</t>
  </si>
  <si>
    <t>MR3、PCT、MR2</t>
  </si>
  <si>
    <t>S2</t>
  </si>
  <si>
    <t>26×29</t>
  </si>
  <si>
    <t>0000222726</t>
  </si>
  <si>
    <t>黄新元</t>
  </si>
  <si>
    <t>23×33</t>
  </si>
  <si>
    <t>0000223145</t>
  </si>
  <si>
    <t>郑煌</t>
  </si>
  <si>
    <t>21.12.24.25.26</t>
  </si>
  <si>
    <t>0.94</t>
  </si>
  <si>
    <t>&lt;1%</t>
  </si>
  <si>
    <t>0000223752</t>
  </si>
  <si>
    <t>李添辉</t>
  </si>
  <si>
    <t>21.12.14.15.16.17</t>
  </si>
  <si>
    <t>1.11</t>
  </si>
  <si>
    <t>10×9</t>
  </si>
  <si>
    <t>0000223590</t>
  </si>
  <si>
    <t>严旺颜</t>
  </si>
  <si>
    <t>21，12，14，24，15</t>
  </si>
  <si>
    <t>51×75</t>
  </si>
  <si>
    <t>0000223755</t>
  </si>
  <si>
    <t>刘小中</t>
  </si>
  <si>
    <t>21.12.24.25.26.27</t>
  </si>
  <si>
    <t>肝右叶切除</t>
  </si>
  <si>
    <t>50×58</t>
  </si>
  <si>
    <t>0000224499</t>
  </si>
  <si>
    <t>陈明群</t>
  </si>
  <si>
    <t>21.12.25.26.27</t>
  </si>
  <si>
    <t>10%</t>
  </si>
  <si>
    <t>S6、S7</t>
  </si>
  <si>
    <t>37×43</t>
  </si>
  <si>
    <t>0000224948</t>
  </si>
  <si>
    <t>罗永洪</t>
  </si>
  <si>
    <t>21，12，14</t>
  </si>
  <si>
    <t>肝左叶切除，解剖性</t>
  </si>
  <si>
    <t>32×40</t>
  </si>
  <si>
    <t>肝移植</t>
  </si>
  <si>
    <t>0000225071</t>
  </si>
  <si>
    <t>许维峰</t>
  </si>
  <si>
    <t>22×26×30</t>
  </si>
  <si>
    <t>0000225686</t>
  </si>
  <si>
    <t>何河庆</t>
  </si>
  <si>
    <t>21，12，13，14，1(10个月）</t>
  </si>
  <si>
    <t>72×74</t>
  </si>
  <si>
    <t>0000225564</t>
  </si>
  <si>
    <t>许亚平</t>
  </si>
  <si>
    <t>1.12</t>
  </si>
  <si>
    <t>肝左外叶切除，解剖性</t>
  </si>
  <si>
    <t>肝左内叶</t>
  </si>
  <si>
    <t>99×77</t>
  </si>
  <si>
    <t>18×13</t>
  </si>
  <si>
    <t>0000225765</t>
  </si>
  <si>
    <t>邹义亮</t>
  </si>
  <si>
    <t>21.12</t>
  </si>
  <si>
    <t>38×40</t>
  </si>
  <si>
    <t>5×5</t>
  </si>
  <si>
    <t>12×10</t>
  </si>
  <si>
    <t>0000225979</t>
  </si>
  <si>
    <t>曾绍峰</t>
  </si>
  <si>
    <t>1.07</t>
  </si>
  <si>
    <t>肝内</t>
  </si>
  <si>
    <t>91×70</t>
  </si>
  <si>
    <t>0000227061</t>
  </si>
  <si>
    <t>肖子忠</t>
  </si>
  <si>
    <t>21</t>
  </si>
  <si>
    <t>右半肝切除</t>
  </si>
  <si>
    <t>101×122×116</t>
  </si>
  <si>
    <t>0000227397</t>
  </si>
  <si>
    <t>蔡秋国</t>
  </si>
  <si>
    <t>21.13.15.16.17</t>
  </si>
  <si>
    <t>1.14</t>
  </si>
  <si>
    <t>17×21</t>
  </si>
  <si>
    <t>0000227898</t>
  </si>
  <si>
    <t>杨雄伟</t>
  </si>
  <si>
    <t>58×57</t>
  </si>
  <si>
    <t>0000227825</t>
  </si>
  <si>
    <t>施忠</t>
  </si>
  <si>
    <t>MR3、CT2、PCT</t>
  </si>
  <si>
    <t>49×66</t>
  </si>
  <si>
    <t>0000228364</t>
  </si>
  <si>
    <t>蒋永康</t>
  </si>
  <si>
    <t xml:space="preserve"> T 1N0M0  </t>
  </si>
  <si>
    <t>S5、6</t>
  </si>
  <si>
    <t>72×77</t>
  </si>
  <si>
    <t>0000228656</t>
  </si>
  <si>
    <t>黎见平</t>
  </si>
  <si>
    <t>21.12.14.15.16</t>
  </si>
  <si>
    <t>34×33</t>
  </si>
  <si>
    <t>0000228578</t>
  </si>
  <si>
    <t>赵国政</t>
  </si>
  <si>
    <t>21.12.13.14.15.16</t>
  </si>
  <si>
    <t>0.89</t>
  </si>
  <si>
    <t>25×25</t>
  </si>
  <si>
    <t>0000228368</t>
  </si>
  <si>
    <t>熊美贵</t>
  </si>
  <si>
    <t>右半肝切除，解剖性</t>
  </si>
  <si>
    <t>89×101</t>
  </si>
  <si>
    <t>0000229007</t>
  </si>
  <si>
    <t>欧沃明</t>
  </si>
  <si>
    <t>33×34</t>
  </si>
  <si>
    <t>0000229182</t>
  </si>
  <si>
    <t>林敬先</t>
  </si>
  <si>
    <t>41×42×53</t>
  </si>
  <si>
    <t>0000230669</t>
  </si>
  <si>
    <t>梁珏平</t>
  </si>
  <si>
    <t>21.12.23.25</t>
  </si>
  <si>
    <t>S5/8</t>
  </si>
  <si>
    <t>34×35</t>
  </si>
  <si>
    <t>0000230817</t>
  </si>
  <si>
    <t>吴超雄</t>
  </si>
  <si>
    <t>21.12.13.24.25.27</t>
  </si>
  <si>
    <t>0.88</t>
  </si>
  <si>
    <t>肝右后叶</t>
  </si>
  <si>
    <t>17×13</t>
  </si>
  <si>
    <t>0000231778</t>
  </si>
  <si>
    <t>姚雄</t>
  </si>
  <si>
    <t>10×23</t>
  </si>
  <si>
    <t>0000232289</t>
  </si>
  <si>
    <t>乔英华</t>
  </si>
  <si>
    <t>21.12.14.25.26.27</t>
  </si>
  <si>
    <t>1666666</t>
  </si>
  <si>
    <t xml:space="preserve">PT3AN0M0  </t>
  </si>
  <si>
    <t>28×29</t>
  </si>
  <si>
    <t>0000232663</t>
  </si>
  <si>
    <t>许伦馗</t>
  </si>
  <si>
    <t>1.17</t>
  </si>
  <si>
    <t>30%</t>
  </si>
  <si>
    <t>61×58</t>
  </si>
  <si>
    <t>16×12</t>
  </si>
  <si>
    <t>0000233015</t>
  </si>
  <si>
    <t>刘水根</t>
  </si>
  <si>
    <t>2%</t>
  </si>
  <si>
    <t xml:space="preserve">GT 1N0M0  </t>
  </si>
  <si>
    <t>84×95</t>
  </si>
  <si>
    <t>0000232991</t>
  </si>
  <si>
    <t>吕圣杰</t>
  </si>
  <si>
    <t>21.22.23.24.25.26.27</t>
  </si>
  <si>
    <t>1222222</t>
  </si>
  <si>
    <t>54×56</t>
  </si>
  <si>
    <t>0000233561</t>
  </si>
  <si>
    <t>陈沛昌</t>
  </si>
  <si>
    <t>21.12.14</t>
  </si>
  <si>
    <t>1.19</t>
  </si>
  <si>
    <t>22×26</t>
  </si>
  <si>
    <t>0000233131</t>
  </si>
  <si>
    <t>朱俊义</t>
  </si>
  <si>
    <t xml:space="preserve"> MR3、CT2</t>
  </si>
  <si>
    <t xml:space="preserve">PT 2N0M0  </t>
  </si>
  <si>
    <t>42×30</t>
  </si>
  <si>
    <t>0000233602</t>
  </si>
  <si>
    <t>谢州军</t>
  </si>
  <si>
    <t>1.16</t>
  </si>
  <si>
    <t>32×21</t>
  </si>
  <si>
    <t>0000234655</t>
  </si>
  <si>
    <t>陈焕仁</t>
  </si>
  <si>
    <t>21，12，13，24</t>
  </si>
  <si>
    <t>MR3、PCT</t>
  </si>
  <si>
    <t xml:space="preserve">PT 1N0M0  </t>
  </si>
  <si>
    <t>30×47</t>
  </si>
  <si>
    <t>0000235332</t>
  </si>
  <si>
    <t>林宗平</t>
  </si>
  <si>
    <t>133222322222</t>
  </si>
  <si>
    <t>25×36</t>
  </si>
  <si>
    <t>0000235386</t>
  </si>
  <si>
    <t>温仉孙</t>
  </si>
  <si>
    <t>21.12.14.15.26.17</t>
  </si>
  <si>
    <t>67×44</t>
  </si>
  <si>
    <t>0000235641</t>
  </si>
  <si>
    <t>李炳荣</t>
  </si>
  <si>
    <t>21.13.15.27</t>
  </si>
  <si>
    <t>1323222</t>
  </si>
  <si>
    <t>pT 3N0M0Ⅲb</t>
  </si>
  <si>
    <t>23×20</t>
  </si>
  <si>
    <t>0000236022</t>
  </si>
  <si>
    <t>付影杰</t>
  </si>
  <si>
    <t>21.22</t>
  </si>
  <si>
    <t>22×24×24</t>
  </si>
  <si>
    <t>0000235686</t>
  </si>
  <si>
    <t>谢伦勇</t>
  </si>
  <si>
    <t>21.12.15.26.17</t>
  </si>
  <si>
    <t xml:space="preserve">pT 1N0M0Ⅰ </t>
  </si>
  <si>
    <t>15×15</t>
  </si>
  <si>
    <t>0000236332</t>
  </si>
  <si>
    <t>容泽</t>
  </si>
  <si>
    <t>21.12.23.14.15</t>
  </si>
  <si>
    <t>133</t>
  </si>
  <si>
    <t xml:space="preserve">pT 2N0M0  </t>
  </si>
  <si>
    <t>S4/8</t>
  </si>
  <si>
    <t>35×42</t>
  </si>
  <si>
    <t>0000236755</t>
  </si>
  <si>
    <t>贝俊鸿</t>
  </si>
  <si>
    <t>76×84</t>
  </si>
  <si>
    <t>0000237056</t>
  </si>
  <si>
    <t>强志军</t>
  </si>
  <si>
    <t>21.22.14</t>
  </si>
  <si>
    <t>1.18</t>
  </si>
  <si>
    <t>8×6</t>
  </si>
  <si>
    <t>0000236331</t>
  </si>
  <si>
    <t>潘建平</t>
  </si>
  <si>
    <t>21.12.16</t>
  </si>
  <si>
    <t>14×9</t>
  </si>
  <si>
    <t>0000237047</t>
  </si>
  <si>
    <t>蔡奇志</t>
  </si>
  <si>
    <t>132232322</t>
  </si>
  <si>
    <t>3%</t>
  </si>
  <si>
    <t>47×50</t>
  </si>
  <si>
    <t>0000237574</t>
  </si>
  <si>
    <t>何劲</t>
  </si>
  <si>
    <t>21.13.24.15.26.27</t>
  </si>
  <si>
    <t>27×28</t>
  </si>
  <si>
    <t>0000237450</t>
  </si>
  <si>
    <t>焦炎</t>
  </si>
  <si>
    <t>21.12.13.14.15.16.17</t>
  </si>
  <si>
    <t>1352</t>
  </si>
  <si>
    <t>60%</t>
  </si>
  <si>
    <t>左右肝管</t>
  </si>
  <si>
    <t>29×25</t>
  </si>
  <si>
    <t>0000237697</t>
  </si>
  <si>
    <t>吴述发</t>
  </si>
  <si>
    <t>21，13</t>
  </si>
  <si>
    <t>35×39</t>
  </si>
  <si>
    <t>0000237476</t>
  </si>
  <si>
    <t>汪贵州</t>
  </si>
  <si>
    <t>21.12.13.14.15.26.17</t>
  </si>
  <si>
    <t>11431</t>
  </si>
  <si>
    <t xml:space="preserve">pT 3N0M0  </t>
  </si>
  <si>
    <t>78×90</t>
  </si>
  <si>
    <t>0000237817</t>
  </si>
  <si>
    <t>潘晓莉</t>
  </si>
  <si>
    <t>0.91</t>
  </si>
  <si>
    <t>32×60×59</t>
  </si>
  <si>
    <t>0000237957</t>
  </si>
  <si>
    <t>陈国煌</t>
  </si>
  <si>
    <t>21.12.15</t>
  </si>
  <si>
    <t>16×19</t>
  </si>
  <si>
    <t>0000237442</t>
  </si>
  <si>
    <t>周亚琼</t>
  </si>
  <si>
    <t>21..12</t>
  </si>
  <si>
    <t>31×40</t>
  </si>
  <si>
    <t>0000238126</t>
  </si>
  <si>
    <t>冯云丁</t>
  </si>
  <si>
    <t>21，12，24</t>
  </si>
  <si>
    <t>骨转移</t>
  </si>
  <si>
    <t>0000238320</t>
  </si>
  <si>
    <t>王金汉</t>
  </si>
  <si>
    <t>21.12.13.14</t>
  </si>
  <si>
    <t>0.600</t>
  </si>
  <si>
    <t>123</t>
  </si>
  <si>
    <t>S4、S6</t>
  </si>
  <si>
    <t>45×59</t>
  </si>
  <si>
    <t>7×9</t>
  </si>
  <si>
    <t>0000238106</t>
  </si>
  <si>
    <t>郑妙玲</t>
  </si>
  <si>
    <t>30</t>
  </si>
  <si>
    <t>19×21</t>
  </si>
  <si>
    <t>0000238491</t>
  </si>
  <si>
    <t>谢巨星</t>
  </si>
  <si>
    <t>74×83×76</t>
  </si>
  <si>
    <t>0000238576</t>
  </si>
  <si>
    <t>庄石宏</t>
  </si>
  <si>
    <t>21.23.24.26.27</t>
  </si>
  <si>
    <t>1.31</t>
  </si>
  <si>
    <t>132323</t>
  </si>
  <si>
    <t>15×12</t>
  </si>
  <si>
    <t>18×12</t>
  </si>
  <si>
    <t>0000238690</t>
  </si>
  <si>
    <t>陈金金</t>
  </si>
  <si>
    <t>37×38</t>
  </si>
  <si>
    <t>0000239084</t>
  </si>
  <si>
    <t>邓仲贤</t>
  </si>
  <si>
    <t>21.12.15.17</t>
  </si>
  <si>
    <t>22×23</t>
  </si>
  <si>
    <t>0000239163</t>
  </si>
  <si>
    <t>黄俊华</t>
  </si>
  <si>
    <t>21.12.13.17</t>
  </si>
  <si>
    <t>16</t>
  </si>
  <si>
    <t>S5、S6</t>
  </si>
  <si>
    <t>21×20</t>
  </si>
  <si>
    <t>0000239317</t>
  </si>
  <si>
    <t>钟云泰</t>
  </si>
  <si>
    <t>21.15.27</t>
  </si>
  <si>
    <t>67×53×68</t>
  </si>
  <si>
    <t>0000239316</t>
  </si>
  <si>
    <t>潘桂妹</t>
  </si>
  <si>
    <t>21.13.24.15.17</t>
  </si>
  <si>
    <t>112122</t>
  </si>
  <si>
    <t>18×23</t>
  </si>
  <si>
    <t>0000239346</t>
  </si>
  <si>
    <t>胡治伦</t>
  </si>
  <si>
    <t>21.12.13.14.15</t>
  </si>
  <si>
    <t>13332</t>
  </si>
  <si>
    <t>34×37</t>
  </si>
  <si>
    <t>0000239421</t>
  </si>
  <si>
    <t>廖茂文</t>
  </si>
  <si>
    <t>65×69</t>
  </si>
  <si>
    <t>0000239166</t>
  </si>
  <si>
    <t>韩新强</t>
  </si>
  <si>
    <t>21.13.14.25</t>
  </si>
  <si>
    <t>1.20</t>
  </si>
  <si>
    <t>12×16</t>
  </si>
  <si>
    <t>0000239185</t>
  </si>
  <si>
    <t>梁恒惠</t>
  </si>
  <si>
    <t>21.23.14.15.26.27</t>
  </si>
  <si>
    <t>0.87</t>
  </si>
  <si>
    <t>1%</t>
  </si>
  <si>
    <t>98×140</t>
  </si>
  <si>
    <t>0000239621</t>
  </si>
  <si>
    <t>林伟森</t>
  </si>
  <si>
    <t>21.12.13</t>
  </si>
  <si>
    <t xml:space="preserve"> T 3N0M0  </t>
  </si>
  <si>
    <t>27×30</t>
  </si>
  <si>
    <t>10×12</t>
  </si>
  <si>
    <t>0000239709</t>
  </si>
  <si>
    <t>张兴明</t>
  </si>
  <si>
    <t>21.12.13.24.15</t>
  </si>
  <si>
    <t>97×128×129</t>
  </si>
  <si>
    <t>0000240140</t>
  </si>
  <si>
    <t>骆伟贤</t>
  </si>
  <si>
    <t>1.13</t>
  </si>
  <si>
    <t>136</t>
  </si>
  <si>
    <t>25×30</t>
  </si>
  <si>
    <t>0000240307</t>
  </si>
  <si>
    <t>黄海华</t>
  </si>
  <si>
    <t xml:space="preserve"> 0</t>
  </si>
  <si>
    <t>S3/4</t>
  </si>
  <si>
    <t>34×26</t>
  </si>
  <si>
    <t>0000240340</t>
  </si>
  <si>
    <t>苏河养</t>
  </si>
  <si>
    <t>33×37</t>
  </si>
  <si>
    <t>0000240395</t>
  </si>
  <si>
    <t>廖庆亮</t>
  </si>
  <si>
    <t>21.13.14.15</t>
  </si>
  <si>
    <t>32×26</t>
  </si>
  <si>
    <t>0000240538</t>
  </si>
  <si>
    <t>李宝桐</t>
  </si>
  <si>
    <t>21.22.25</t>
  </si>
  <si>
    <t>右半肝切除，非解剖性</t>
  </si>
  <si>
    <t>100×110</t>
  </si>
  <si>
    <t>0000240536</t>
  </si>
  <si>
    <t>叶国励</t>
  </si>
  <si>
    <t>25×29</t>
  </si>
  <si>
    <t>0000240858</t>
  </si>
  <si>
    <t>周威明</t>
  </si>
  <si>
    <t>13233322</t>
  </si>
  <si>
    <t>5%</t>
  </si>
  <si>
    <t>22×29</t>
  </si>
  <si>
    <t>0000242051</t>
  </si>
  <si>
    <t>朱征荣</t>
  </si>
  <si>
    <t>21，12</t>
  </si>
  <si>
    <t>10×14</t>
  </si>
  <si>
    <t>42×61</t>
  </si>
  <si>
    <t>0000242319</t>
  </si>
  <si>
    <t>刘署明</t>
  </si>
  <si>
    <t>21，12，13，24，14，25</t>
  </si>
  <si>
    <t xml:space="preserve">pT3aN0M0  </t>
  </si>
  <si>
    <t>32×39×32</t>
  </si>
  <si>
    <t>0000242589</t>
  </si>
  <si>
    <t>曾丽燕</t>
  </si>
  <si>
    <t>肝左内叶/右前叶</t>
  </si>
  <si>
    <t>40×50×50</t>
  </si>
  <si>
    <t>0000242731</t>
  </si>
  <si>
    <t>王少萍</t>
  </si>
  <si>
    <t>21.12.13.24.25</t>
  </si>
  <si>
    <t>0000243097</t>
  </si>
  <si>
    <t>杨田昌</t>
  </si>
  <si>
    <t>21，12，13，14，25</t>
  </si>
  <si>
    <t>51×49</t>
  </si>
  <si>
    <t>0000243218</t>
  </si>
  <si>
    <t>温勇峰</t>
  </si>
  <si>
    <t xml:space="preserve">PT 3N0M0  </t>
  </si>
  <si>
    <t>0000243374</t>
  </si>
  <si>
    <t>陈章宏</t>
  </si>
  <si>
    <t>89×110×98</t>
  </si>
  <si>
    <t>0000243335</t>
  </si>
  <si>
    <t>罗颂军</t>
  </si>
  <si>
    <t>58×66</t>
  </si>
  <si>
    <t>0000244540</t>
  </si>
  <si>
    <t>陈业平</t>
  </si>
  <si>
    <t>21.12.13.14.25.16</t>
  </si>
  <si>
    <t>1333</t>
  </si>
  <si>
    <t>S4、S5</t>
  </si>
  <si>
    <t>23×25</t>
  </si>
  <si>
    <t>12×21</t>
  </si>
  <si>
    <t>0000244913</t>
  </si>
  <si>
    <t>李云弟</t>
  </si>
  <si>
    <t>21，12，15</t>
  </si>
  <si>
    <t>肝右叶切除，解剖性</t>
  </si>
  <si>
    <t xml:space="preserve">PT 1N0M0Ⅰ </t>
  </si>
  <si>
    <t>71×85×86</t>
  </si>
  <si>
    <t>0000244911</t>
  </si>
  <si>
    <t>戴满华</t>
  </si>
  <si>
    <t>28×19</t>
  </si>
  <si>
    <t>0000245280</t>
  </si>
  <si>
    <t>刘罗先</t>
  </si>
  <si>
    <t>12×13</t>
  </si>
  <si>
    <t>0000245581</t>
  </si>
  <si>
    <t>周创顺</t>
  </si>
  <si>
    <t>131</t>
  </si>
  <si>
    <t>肝左外叶切除加子灶切除</t>
  </si>
  <si>
    <t>76×115×105</t>
  </si>
  <si>
    <t>0000245976</t>
  </si>
  <si>
    <t>林惠能</t>
  </si>
  <si>
    <t>21.12.24</t>
  </si>
  <si>
    <t>23×27</t>
  </si>
  <si>
    <t>0000245968</t>
  </si>
  <si>
    <t>陈坤先</t>
  </si>
  <si>
    <t>21.12.14.25.26.17</t>
  </si>
  <si>
    <t>1332323</t>
  </si>
  <si>
    <t>S2、S4</t>
  </si>
  <si>
    <t>24×30</t>
  </si>
  <si>
    <t>23×30</t>
  </si>
  <si>
    <t>0000246050</t>
  </si>
  <si>
    <t>胡秀颜</t>
  </si>
  <si>
    <t>19×24</t>
  </si>
  <si>
    <t>0000246159</t>
  </si>
  <si>
    <t>陈见北</t>
  </si>
  <si>
    <t>21.12.26.27</t>
  </si>
  <si>
    <t>123323323</t>
  </si>
  <si>
    <t>26×28</t>
  </si>
  <si>
    <t>0000246175</t>
  </si>
  <si>
    <t>梁刚毅</t>
  </si>
  <si>
    <t xml:space="preserve">pT 2N0M0Ⅱ </t>
  </si>
  <si>
    <t>13×14</t>
  </si>
  <si>
    <t>0000246615</t>
  </si>
  <si>
    <t>郑水仙</t>
  </si>
  <si>
    <t>21.22.13.25.27</t>
  </si>
  <si>
    <t>0000246668</t>
  </si>
  <si>
    <t>李日奎</t>
  </si>
  <si>
    <t>16×16</t>
  </si>
  <si>
    <t>0000246776</t>
  </si>
  <si>
    <t>李怀勇</t>
  </si>
  <si>
    <t>21.12.13.14.25.26.27</t>
  </si>
  <si>
    <t>143</t>
  </si>
  <si>
    <t>25×28</t>
  </si>
  <si>
    <t>0000247319</t>
  </si>
  <si>
    <t>温世贵</t>
  </si>
  <si>
    <t>12224</t>
  </si>
  <si>
    <t>25×22</t>
  </si>
  <si>
    <t>0000247280</t>
  </si>
  <si>
    <t>高淦生</t>
  </si>
  <si>
    <t>21，13，14</t>
  </si>
  <si>
    <t>MR3、CT2、CT3</t>
  </si>
  <si>
    <t>42×65</t>
  </si>
  <si>
    <t>0000247819</t>
  </si>
  <si>
    <t>符月颜</t>
  </si>
  <si>
    <t>26×38</t>
  </si>
  <si>
    <t>0000247691</t>
  </si>
  <si>
    <t>陈雪飞</t>
  </si>
  <si>
    <t>19×23</t>
  </si>
  <si>
    <t>0000247887</t>
  </si>
  <si>
    <t>张国威</t>
  </si>
  <si>
    <t>21.13.15.16</t>
  </si>
  <si>
    <t>1.25</t>
  </si>
  <si>
    <t xml:space="preserve">pT3bN0M0Ⅲ </t>
  </si>
  <si>
    <t>30×31</t>
  </si>
  <si>
    <t>0000248140</t>
  </si>
  <si>
    <t>关则樟</t>
  </si>
  <si>
    <t>21.12.24.16.27</t>
  </si>
  <si>
    <t>0000248246</t>
  </si>
  <si>
    <t>谭林峰</t>
  </si>
  <si>
    <t>21.12.23.14.25.26.27</t>
  </si>
  <si>
    <t>21×26（两个融合）</t>
  </si>
  <si>
    <t>0000248722</t>
  </si>
  <si>
    <t>黄松盛</t>
  </si>
  <si>
    <t>21.12.24.25.16</t>
  </si>
  <si>
    <t>1233</t>
  </si>
  <si>
    <t>S7、S5</t>
  </si>
  <si>
    <t>9×10</t>
  </si>
  <si>
    <t>0000248983</t>
  </si>
  <si>
    <t>蔡锦华</t>
  </si>
  <si>
    <t>35%+</t>
  </si>
  <si>
    <t>98×98×84</t>
  </si>
  <si>
    <t>0000248967</t>
  </si>
  <si>
    <t>李国和</t>
  </si>
  <si>
    <t>141</t>
  </si>
  <si>
    <t>30%+</t>
  </si>
  <si>
    <t>0000249114</t>
  </si>
  <si>
    <t>谢满江</t>
  </si>
  <si>
    <t>21，12，23，14</t>
  </si>
  <si>
    <t>50%+</t>
  </si>
  <si>
    <t>41×45</t>
  </si>
  <si>
    <t>0000250111</t>
  </si>
  <si>
    <t>钟添福</t>
  </si>
  <si>
    <t>21.13.14</t>
  </si>
  <si>
    <t>17×29</t>
  </si>
  <si>
    <t>0000250090</t>
  </si>
  <si>
    <t>何耀根</t>
  </si>
  <si>
    <t>21，12，23，13，24，14</t>
  </si>
  <si>
    <t>31×31</t>
  </si>
  <si>
    <t>15×17</t>
  </si>
  <si>
    <t>0000250620</t>
  </si>
  <si>
    <t>覃宏杰</t>
  </si>
  <si>
    <t>45×67×72</t>
  </si>
  <si>
    <t>0000250798</t>
  </si>
  <si>
    <t>伍瑞荣</t>
  </si>
  <si>
    <t>28×26</t>
  </si>
  <si>
    <t>0000251252</t>
  </si>
  <si>
    <t>黄宗成</t>
  </si>
  <si>
    <t>TJ-MR</t>
  </si>
  <si>
    <t>S6、S5</t>
  </si>
  <si>
    <t>65×61</t>
  </si>
  <si>
    <t>0000251280</t>
  </si>
  <si>
    <t>詹基才</t>
  </si>
  <si>
    <t>21.12.25.16.27</t>
  </si>
  <si>
    <t>46×44</t>
  </si>
  <si>
    <t>0000251382</t>
  </si>
  <si>
    <t>张声文</t>
  </si>
  <si>
    <t xml:space="preserve"> T 1N0M0Ⅰ </t>
  </si>
  <si>
    <t>23×28</t>
  </si>
  <si>
    <t>0000251840</t>
  </si>
  <si>
    <t>张森</t>
  </si>
  <si>
    <t>21.12.13.14.15.26.27</t>
  </si>
  <si>
    <t>S5/6/7</t>
  </si>
  <si>
    <t>115×91</t>
  </si>
  <si>
    <t>0000251710</t>
  </si>
  <si>
    <t>丁少春</t>
  </si>
  <si>
    <t xml:space="preserve"> 肝段切除</t>
  </si>
  <si>
    <t>108×92</t>
  </si>
  <si>
    <t>0000252422</t>
  </si>
  <si>
    <t>甘维森</t>
  </si>
  <si>
    <t>S5/6/7/8</t>
  </si>
  <si>
    <t>62×81</t>
  </si>
  <si>
    <t>0000252478</t>
  </si>
  <si>
    <t>凌永春</t>
  </si>
  <si>
    <t>21.12.15.26.27</t>
  </si>
  <si>
    <t>13214</t>
  </si>
  <si>
    <t>55×61</t>
  </si>
  <si>
    <t>0000252810</t>
  </si>
  <si>
    <t>莫淦培</t>
  </si>
  <si>
    <t>21.13.14.15.26.17</t>
  </si>
  <si>
    <t>12332322</t>
  </si>
  <si>
    <t>15%</t>
  </si>
  <si>
    <t>28×27</t>
  </si>
  <si>
    <t>肠癌转移</t>
  </si>
  <si>
    <t>0000252816</t>
  </si>
  <si>
    <t>马海勇</t>
  </si>
  <si>
    <t xml:space="preserve">pT 1N0Mx  </t>
  </si>
  <si>
    <t>26×35</t>
  </si>
  <si>
    <t>0000253102</t>
  </si>
  <si>
    <t>曾振厚</t>
  </si>
  <si>
    <t>19×16</t>
  </si>
  <si>
    <t>0000253088</t>
  </si>
  <si>
    <t>王家坤</t>
  </si>
  <si>
    <t>24×22</t>
  </si>
  <si>
    <t>0000252982</t>
  </si>
  <si>
    <t>石仙群</t>
  </si>
  <si>
    <t>1155</t>
  </si>
  <si>
    <t>S2、S5</t>
  </si>
  <si>
    <t>13×12</t>
  </si>
  <si>
    <t>18×10</t>
  </si>
  <si>
    <t>0000253432</t>
  </si>
  <si>
    <t>周友高</t>
  </si>
  <si>
    <t>21,12,14,25,26,27</t>
  </si>
  <si>
    <t>51×40</t>
  </si>
  <si>
    <t>0000253358</t>
  </si>
  <si>
    <t>霍坚胜</t>
  </si>
  <si>
    <t>21.12.24.15.16.27</t>
  </si>
  <si>
    <t>13×14×15</t>
  </si>
  <si>
    <t>0000253824</t>
  </si>
  <si>
    <t>张子臣</t>
  </si>
  <si>
    <t>21,13</t>
  </si>
  <si>
    <t xml:space="preserve"> T 2N0M0  </t>
  </si>
  <si>
    <t>33×21</t>
  </si>
  <si>
    <t>0000253619</t>
  </si>
  <si>
    <t>毛远忠</t>
  </si>
  <si>
    <t>21.22.24.25</t>
  </si>
  <si>
    <t>14×16</t>
  </si>
  <si>
    <t>0000253962</t>
  </si>
  <si>
    <t>黄木房</t>
  </si>
  <si>
    <t>21,22</t>
  </si>
  <si>
    <t>1(外院3)</t>
  </si>
  <si>
    <t>14×17</t>
  </si>
  <si>
    <t>0000253684</t>
  </si>
  <si>
    <t>邓文强</t>
  </si>
  <si>
    <t>21,12,23,14</t>
  </si>
  <si>
    <t>104×83×93</t>
  </si>
  <si>
    <t>0000254231</t>
  </si>
  <si>
    <t>莫培友</t>
  </si>
  <si>
    <t>72×43</t>
  </si>
  <si>
    <t>0000254360</t>
  </si>
  <si>
    <t>朱锦光</t>
  </si>
  <si>
    <t>21,13,15,16,17</t>
  </si>
  <si>
    <t>36×41</t>
  </si>
  <si>
    <t>0000254599</t>
  </si>
  <si>
    <t>侯建洪</t>
  </si>
  <si>
    <t>21,12,13,15,26</t>
  </si>
  <si>
    <t>20%+</t>
  </si>
  <si>
    <t>S2/3</t>
  </si>
  <si>
    <t>26×22</t>
  </si>
  <si>
    <t>0000254394</t>
  </si>
  <si>
    <t>凌杰章</t>
  </si>
  <si>
    <t>21.22.23.24.25</t>
  </si>
  <si>
    <t>46×78×95</t>
  </si>
  <si>
    <t>0000254429</t>
  </si>
  <si>
    <t>陈康</t>
  </si>
  <si>
    <t>21,12</t>
  </si>
  <si>
    <t xml:space="preserve">PT 2N0M0Ⅱ </t>
  </si>
  <si>
    <t>44×52</t>
  </si>
  <si>
    <t>0000254677</t>
  </si>
  <si>
    <t>刘基浮</t>
  </si>
  <si>
    <t>21,12,23,24,25,26,27</t>
  </si>
  <si>
    <t xml:space="preserve">tT 3N0M0Ⅲ </t>
  </si>
  <si>
    <t>40×36</t>
  </si>
  <si>
    <t>0000254920</t>
  </si>
  <si>
    <t>黄文杰</t>
  </si>
  <si>
    <t>21,12,14,15</t>
  </si>
  <si>
    <t>43×38</t>
  </si>
  <si>
    <t>0000255309</t>
  </si>
  <si>
    <t>罗映庆</t>
  </si>
  <si>
    <t>21,12,23,14,15,26,27</t>
  </si>
  <si>
    <t>13322</t>
  </si>
  <si>
    <t>25×42×29</t>
  </si>
  <si>
    <t>0000255453</t>
  </si>
  <si>
    <t>欧绍韫</t>
  </si>
  <si>
    <t>21,22,14,15,26,17</t>
  </si>
  <si>
    <t>13224</t>
  </si>
  <si>
    <t>S8、S7</t>
  </si>
  <si>
    <t>33×33</t>
  </si>
  <si>
    <t>11×8</t>
  </si>
  <si>
    <t>0000255645</t>
  </si>
  <si>
    <t>敖兆昌</t>
  </si>
  <si>
    <t>21,12,15,17</t>
  </si>
  <si>
    <t>pT3bN0M0Ⅲb</t>
  </si>
  <si>
    <t>0000255989</t>
  </si>
  <si>
    <t>涂国主</t>
  </si>
  <si>
    <t>21,12,14,25,26,17</t>
  </si>
  <si>
    <t xml:space="preserve"> T 2N1M0  </t>
  </si>
  <si>
    <t>20×18</t>
  </si>
  <si>
    <t>0000256914</t>
  </si>
  <si>
    <t>江海滨</t>
  </si>
  <si>
    <t>10%+</t>
  </si>
  <si>
    <t>0000257258</t>
  </si>
  <si>
    <t>吴创城</t>
  </si>
  <si>
    <t>21,12,13,14,15</t>
  </si>
  <si>
    <t>1333322</t>
  </si>
  <si>
    <t>26×20</t>
  </si>
  <si>
    <t>0000257551</t>
  </si>
  <si>
    <t>刘树明</t>
  </si>
  <si>
    <t>21,12,25,26</t>
  </si>
  <si>
    <t>1.23</t>
  </si>
  <si>
    <t>17×12</t>
  </si>
  <si>
    <t>0000257920</t>
  </si>
  <si>
    <t>黄德春</t>
  </si>
  <si>
    <t>21,13,27</t>
  </si>
  <si>
    <t xml:space="preserve"> T3aN0M0  </t>
  </si>
  <si>
    <t>45×37</t>
  </si>
  <si>
    <t>0000258330</t>
  </si>
  <si>
    <t>陈飞刚</t>
  </si>
  <si>
    <t>21,12,23,15</t>
  </si>
  <si>
    <t>23×22</t>
  </si>
  <si>
    <t>0000258376</t>
  </si>
  <si>
    <t>黄乃女</t>
  </si>
  <si>
    <t>44×41</t>
  </si>
  <si>
    <t>0000258141</t>
  </si>
  <si>
    <t>梁东明</t>
  </si>
  <si>
    <t>21,12,17</t>
  </si>
  <si>
    <t>31×35</t>
  </si>
  <si>
    <t>0000258590</t>
  </si>
  <si>
    <t>王承荣</t>
  </si>
  <si>
    <t>103×80</t>
  </si>
  <si>
    <t>0000257581</t>
  </si>
  <si>
    <t>彭宏悠</t>
  </si>
  <si>
    <t>21,12,14,15,16,27</t>
  </si>
  <si>
    <t>16×22</t>
  </si>
  <si>
    <t>11×15</t>
  </si>
  <si>
    <t>0000259027</t>
  </si>
  <si>
    <t>张绍光</t>
  </si>
  <si>
    <t>21,22,14,15,16,17</t>
  </si>
  <si>
    <t>43×48</t>
  </si>
  <si>
    <t>0000259327</t>
  </si>
  <si>
    <t>陈可宏</t>
  </si>
  <si>
    <t>68×67</t>
  </si>
  <si>
    <t>0000259383</t>
  </si>
  <si>
    <t>黄日生</t>
  </si>
  <si>
    <t>2000</t>
  </si>
  <si>
    <t>S3、S8</t>
  </si>
  <si>
    <t>11×10</t>
  </si>
  <si>
    <t>19×18</t>
  </si>
  <si>
    <t>0000259292</t>
  </si>
  <si>
    <t>谢瑞洪</t>
  </si>
  <si>
    <t>21.12.23.14</t>
  </si>
  <si>
    <t>74×66</t>
  </si>
  <si>
    <t>0000259310</t>
  </si>
  <si>
    <t>樊旺保</t>
  </si>
  <si>
    <t>21,12,16,27</t>
  </si>
  <si>
    <t>12222</t>
  </si>
  <si>
    <t>40×45</t>
  </si>
  <si>
    <t>0000259765</t>
  </si>
  <si>
    <t>梁顺华</t>
  </si>
  <si>
    <t>112</t>
  </si>
  <si>
    <t>14×15</t>
  </si>
  <si>
    <t>0000259922</t>
  </si>
  <si>
    <t>司徒素松</t>
  </si>
  <si>
    <t>21,12,23,14,15,16</t>
  </si>
  <si>
    <t>13323</t>
  </si>
  <si>
    <t>61×55</t>
  </si>
  <si>
    <t>0000259866</t>
  </si>
  <si>
    <t>陈经辉</t>
  </si>
  <si>
    <t>21.22.23.14.25</t>
  </si>
  <si>
    <t>1236232</t>
  </si>
  <si>
    <t>49×40</t>
  </si>
  <si>
    <t>0000259932</t>
  </si>
  <si>
    <t>林汉成</t>
  </si>
  <si>
    <t>21,12,24,15,16,17</t>
  </si>
  <si>
    <t>35×26</t>
  </si>
  <si>
    <t>0000260124</t>
  </si>
  <si>
    <t>郑有梨</t>
  </si>
  <si>
    <t>24×21</t>
  </si>
  <si>
    <t>0000260002</t>
  </si>
  <si>
    <t>黄周海</t>
  </si>
  <si>
    <t>15</t>
  </si>
  <si>
    <t>40%+</t>
  </si>
  <si>
    <t>45×38</t>
  </si>
  <si>
    <t>0000260269</t>
  </si>
  <si>
    <t>欧文泉</t>
  </si>
  <si>
    <t>21,12,13,14,25,16,27</t>
  </si>
  <si>
    <t>S6、S8</t>
  </si>
  <si>
    <t>38×39</t>
  </si>
  <si>
    <t>45×39</t>
  </si>
  <si>
    <t>0000260240</t>
  </si>
  <si>
    <t>张炳亮</t>
  </si>
  <si>
    <t>21,12,25</t>
  </si>
  <si>
    <t>60×54</t>
  </si>
  <si>
    <t>0000260431</t>
  </si>
  <si>
    <t>魏小丽</t>
  </si>
  <si>
    <t>S4/5</t>
  </si>
  <si>
    <t>78×77</t>
  </si>
  <si>
    <t>0000261312</t>
  </si>
  <si>
    <t>杨志忠</t>
  </si>
  <si>
    <t>21,22,24,25,26,17</t>
  </si>
  <si>
    <t>20×15</t>
  </si>
  <si>
    <t>0000261712</t>
  </si>
  <si>
    <t>郑秋平</t>
  </si>
  <si>
    <t>84.3</t>
  </si>
  <si>
    <t>29.9</t>
  </si>
  <si>
    <t>37.6</t>
  </si>
  <si>
    <t>12.8</t>
  </si>
  <si>
    <t>138.2</t>
  </si>
  <si>
    <t>1311</t>
  </si>
  <si>
    <t>25</t>
  </si>
  <si>
    <t>5×6</t>
  </si>
  <si>
    <t>18×25</t>
  </si>
  <si>
    <t>2013/10/22</t>
  </si>
  <si>
    <t>2017/8/14</t>
  </si>
  <si>
    <t>0000261605</t>
  </si>
  <si>
    <t>黄树荣</t>
  </si>
  <si>
    <t>S8、S3</t>
  </si>
  <si>
    <t>24×27</t>
  </si>
  <si>
    <t>0000262125</t>
  </si>
  <si>
    <t>张淑芬</t>
  </si>
  <si>
    <t>21,12,15,26,27</t>
  </si>
  <si>
    <t>11×14</t>
  </si>
  <si>
    <t>0000262388</t>
  </si>
  <si>
    <t>冯庆良</t>
  </si>
  <si>
    <t>134</t>
  </si>
  <si>
    <t>S5、S7</t>
  </si>
  <si>
    <t>54×71</t>
  </si>
  <si>
    <t>33×38</t>
  </si>
  <si>
    <t>0000262348</t>
  </si>
  <si>
    <t>温三生</t>
  </si>
  <si>
    <t>21,12,24,25,16,17</t>
  </si>
  <si>
    <t>20×23</t>
  </si>
  <si>
    <t>0000262581</t>
  </si>
  <si>
    <t>黄雄</t>
  </si>
  <si>
    <t>21,12,16</t>
  </si>
  <si>
    <t>14×12</t>
  </si>
  <si>
    <t>0000262646</t>
  </si>
  <si>
    <t>向阳</t>
  </si>
  <si>
    <t>21,12,26,27</t>
  </si>
  <si>
    <t>13222</t>
  </si>
  <si>
    <t>44×40</t>
  </si>
  <si>
    <t>0000263082</t>
  </si>
  <si>
    <t>刘海萍</t>
  </si>
  <si>
    <t>21,12,23,25,26,27</t>
  </si>
  <si>
    <t>1624322</t>
  </si>
  <si>
    <t>10%-20%+</t>
  </si>
  <si>
    <t>47×30</t>
  </si>
  <si>
    <t>0000263140</t>
  </si>
  <si>
    <t>杨大亮</t>
  </si>
  <si>
    <t>21,12,13</t>
  </si>
  <si>
    <t>91×54</t>
  </si>
  <si>
    <t>0000263729</t>
  </si>
  <si>
    <t>梁泽江</t>
  </si>
  <si>
    <t>21,12,14</t>
  </si>
  <si>
    <t>5%+</t>
  </si>
  <si>
    <t>37×26</t>
  </si>
  <si>
    <t>0000264137</t>
  </si>
  <si>
    <t>陈春华</t>
  </si>
  <si>
    <t>21,22,25,16</t>
  </si>
  <si>
    <t>S4/8,S3</t>
  </si>
  <si>
    <t>42×34</t>
  </si>
  <si>
    <t>6×8</t>
  </si>
  <si>
    <t>0000264499</t>
  </si>
  <si>
    <t>李国明</t>
  </si>
  <si>
    <t>34×31</t>
  </si>
  <si>
    <t>0000264522</t>
  </si>
  <si>
    <t>古运生</t>
  </si>
  <si>
    <t>21,12,14,15,16,17</t>
  </si>
  <si>
    <t>98×105×103</t>
  </si>
  <si>
    <t>0000264886</t>
  </si>
  <si>
    <t>周敬林</t>
  </si>
  <si>
    <t>21,22,24,26,27</t>
  </si>
  <si>
    <t>36×37×47</t>
  </si>
  <si>
    <t>0000265102</t>
  </si>
  <si>
    <t>周艳齐</t>
  </si>
  <si>
    <t>15%+</t>
  </si>
  <si>
    <t>31×28</t>
  </si>
  <si>
    <t>0000265231</t>
  </si>
  <si>
    <t>林汉群</t>
  </si>
  <si>
    <t>21,13,14,16,17</t>
  </si>
  <si>
    <t>肝左外叶+肝S8部分切除</t>
  </si>
  <si>
    <t>S2、S8</t>
  </si>
  <si>
    <t>10×8</t>
  </si>
  <si>
    <t>0000265139</t>
  </si>
  <si>
    <t>梁汝行</t>
  </si>
  <si>
    <t>21,13,15,26,17</t>
  </si>
  <si>
    <t>PT 4N0M1ⅣB</t>
  </si>
  <si>
    <t>26×37</t>
  </si>
  <si>
    <t>0000265309</t>
  </si>
  <si>
    <t>叶海卫</t>
  </si>
  <si>
    <t>21,22,24,25,26,27</t>
  </si>
  <si>
    <t>41×55</t>
  </si>
  <si>
    <t>0000265567</t>
  </si>
  <si>
    <t>黄秀香</t>
  </si>
  <si>
    <t>21,12,14,15,26,17</t>
  </si>
  <si>
    <t>0000265380</t>
  </si>
  <si>
    <t>黎志坚</t>
  </si>
  <si>
    <t>21,12,14,16,27</t>
  </si>
  <si>
    <t>PT 4N0M0ⅢC</t>
  </si>
  <si>
    <t>44×46</t>
  </si>
  <si>
    <t>0000265355</t>
  </si>
  <si>
    <t>张燕钦</t>
  </si>
  <si>
    <t>MR5</t>
  </si>
  <si>
    <t>70×54</t>
  </si>
  <si>
    <t>0000266279</t>
  </si>
  <si>
    <t>叶梅菊</t>
  </si>
  <si>
    <t>21,12,24,25,26,17</t>
  </si>
  <si>
    <t xml:space="preserve"> T3aN0M0Ⅲ </t>
  </si>
  <si>
    <t>19×13</t>
  </si>
  <si>
    <t>0000266773</t>
  </si>
  <si>
    <t>黄国华</t>
  </si>
  <si>
    <t>21,21,12,13,14</t>
  </si>
  <si>
    <t>75×53</t>
  </si>
  <si>
    <t>0000266442</t>
  </si>
  <si>
    <t>陈达元</t>
  </si>
  <si>
    <t>60%+</t>
  </si>
  <si>
    <t>117×98</t>
  </si>
  <si>
    <t>0000266468</t>
  </si>
  <si>
    <t>刘少华</t>
  </si>
  <si>
    <t>21,22,23,24,25,26,17</t>
  </si>
  <si>
    <t>肝段切除，解剖性</t>
  </si>
  <si>
    <t>28×18</t>
  </si>
  <si>
    <t>24×23</t>
  </si>
  <si>
    <t>0000266796</t>
  </si>
  <si>
    <t>李瑞文</t>
  </si>
  <si>
    <t>21,12,13,16</t>
  </si>
  <si>
    <t>7×8</t>
  </si>
  <si>
    <t>19×22</t>
  </si>
  <si>
    <t>心血管</t>
  </si>
  <si>
    <t>0000266965</t>
  </si>
  <si>
    <t>李明星</t>
  </si>
  <si>
    <t>21,12,13,15,16</t>
  </si>
  <si>
    <t>41×44</t>
  </si>
  <si>
    <t>0000267001</t>
  </si>
  <si>
    <t>汤柳青</t>
  </si>
  <si>
    <t>MR5、CT1、MR3</t>
  </si>
  <si>
    <t>77×75</t>
  </si>
  <si>
    <t>0000267328</t>
  </si>
  <si>
    <t>董瑞君</t>
  </si>
  <si>
    <t>21,11,12,17</t>
  </si>
  <si>
    <t xml:space="preserve"> T 3N0M0Ⅲ </t>
  </si>
  <si>
    <t>27×27</t>
  </si>
  <si>
    <t>0000268135</t>
  </si>
  <si>
    <t>张南桂</t>
  </si>
  <si>
    <t>21,12,13,14,15,16,27</t>
  </si>
  <si>
    <t>54×69</t>
  </si>
  <si>
    <t>0000267967</t>
  </si>
  <si>
    <t>赵世武</t>
  </si>
  <si>
    <t>pT3aN0M0Ⅲa</t>
  </si>
  <si>
    <t>78×69×69</t>
  </si>
  <si>
    <t>0000268646</t>
  </si>
  <si>
    <t>冯本国</t>
  </si>
  <si>
    <t>21,11,12,24,15</t>
  </si>
  <si>
    <t>0000268859</t>
  </si>
  <si>
    <t>邹德荣</t>
  </si>
  <si>
    <t>21,12,24,25</t>
  </si>
  <si>
    <t>166666</t>
  </si>
  <si>
    <t>66×62×61</t>
  </si>
  <si>
    <t>0000269183</t>
  </si>
  <si>
    <t>林康生</t>
  </si>
  <si>
    <t>53×52</t>
  </si>
  <si>
    <t>0000268999</t>
  </si>
  <si>
    <t>李观贵</t>
  </si>
  <si>
    <t>21,12,23,25,26</t>
  </si>
  <si>
    <t>38×34</t>
  </si>
  <si>
    <t>0000269376</t>
  </si>
  <si>
    <t>黄诚营</t>
  </si>
  <si>
    <t>pT 4N0M0Ⅲc</t>
  </si>
  <si>
    <t>17×20×21</t>
  </si>
  <si>
    <t>0000269718</t>
  </si>
  <si>
    <t>吴艳容</t>
  </si>
  <si>
    <t>0.86</t>
  </si>
  <si>
    <t>87×107</t>
  </si>
  <si>
    <t>0000269539</t>
  </si>
  <si>
    <t>徐衡东</t>
  </si>
  <si>
    <t>21,12,15,16,17</t>
  </si>
  <si>
    <t>51×43</t>
  </si>
  <si>
    <t>0000269872</t>
  </si>
  <si>
    <t>陈乃承</t>
  </si>
  <si>
    <t>S5、S8</t>
  </si>
  <si>
    <t>22×21</t>
  </si>
  <si>
    <t>0000269772</t>
  </si>
  <si>
    <t>王凌云</t>
  </si>
  <si>
    <t>13616</t>
  </si>
  <si>
    <t>53</t>
  </si>
  <si>
    <t>0000269757</t>
  </si>
  <si>
    <t>陈汉标</t>
  </si>
  <si>
    <t>21,11,12,16</t>
  </si>
  <si>
    <t>23×23</t>
  </si>
  <si>
    <t>0000270131</t>
  </si>
  <si>
    <t>林育森</t>
  </si>
  <si>
    <t>102×137×110</t>
  </si>
  <si>
    <t>0000270325</t>
  </si>
  <si>
    <t>胡金兰</t>
  </si>
  <si>
    <t>50×60</t>
  </si>
  <si>
    <t>0000270631</t>
  </si>
  <si>
    <t>黄志忠</t>
  </si>
  <si>
    <t>42×46</t>
  </si>
  <si>
    <t>0000271135</t>
  </si>
  <si>
    <t>黄秋颜</t>
  </si>
  <si>
    <t>21×19</t>
  </si>
  <si>
    <t>0000271584</t>
  </si>
  <si>
    <t>罗绮文</t>
  </si>
  <si>
    <t>78×69</t>
  </si>
  <si>
    <t>12×11</t>
  </si>
  <si>
    <t>0000271962</t>
  </si>
  <si>
    <t>卢富生</t>
  </si>
  <si>
    <t>21,12,25,16,17</t>
  </si>
  <si>
    <t>1132223224232</t>
  </si>
  <si>
    <t>33×23</t>
  </si>
  <si>
    <t>7×6（s4）</t>
  </si>
  <si>
    <t>0000272431</t>
  </si>
  <si>
    <t>吕升飞</t>
  </si>
  <si>
    <t>21,12,13,15</t>
  </si>
  <si>
    <t>64×73</t>
  </si>
  <si>
    <t>0000272640</t>
  </si>
  <si>
    <t>张亚贵</t>
  </si>
  <si>
    <t>21,22,13,24,25,26,27</t>
  </si>
  <si>
    <t>0.90</t>
  </si>
  <si>
    <t xml:space="preserve"> T3AN0M0  </t>
  </si>
  <si>
    <t>53×54</t>
  </si>
  <si>
    <t>0000272647</t>
  </si>
  <si>
    <t>黄才平</t>
  </si>
  <si>
    <t>21,12,13,24,25,26,17</t>
  </si>
  <si>
    <t>14</t>
  </si>
  <si>
    <t>0000272527</t>
  </si>
  <si>
    <t>刘妙昌</t>
  </si>
  <si>
    <t>39×29</t>
  </si>
  <si>
    <t>0000272941</t>
  </si>
  <si>
    <t>黄正杰</t>
  </si>
  <si>
    <t>21,22,14</t>
  </si>
  <si>
    <t>3%+</t>
  </si>
  <si>
    <t xml:space="preserve">cT1 N0M0  </t>
  </si>
  <si>
    <t>44×51</t>
  </si>
  <si>
    <t>0000273068</t>
  </si>
  <si>
    <t>邵秋雄</t>
  </si>
  <si>
    <t>21,12,24,25,16</t>
  </si>
  <si>
    <t>PT 3N0M0Ⅲa</t>
  </si>
  <si>
    <t>28×28</t>
  </si>
  <si>
    <t>0000272968</t>
  </si>
  <si>
    <t>韩廷贵</t>
  </si>
  <si>
    <t>21,22,26</t>
  </si>
  <si>
    <t>46×38</t>
  </si>
  <si>
    <t>0000272838</t>
  </si>
  <si>
    <t>罗志新</t>
  </si>
  <si>
    <t>21,11,12,13,25</t>
  </si>
  <si>
    <t>80×113</t>
  </si>
  <si>
    <t>0000273176</t>
  </si>
  <si>
    <t>余锦汉</t>
  </si>
  <si>
    <t>21,11,12,15,16</t>
  </si>
  <si>
    <t>0000273229</t>
  </si>
  <si>
    <t>赵坚</t>
  </si>
  <si>
    <t>S2/3/4</t>
  </si>
  <si>
    <t>76×67</t>
  </si>
  <si>
    <t>0000273411</t>
  </si>
  <si>
    <t>罗剑锋</t>
  </si>
  <si>
    <t>21,12,13,14,15,26</t>
  </si>
  <si>
    <t>1322333423332</t>
  </si>
  <si>
    <t>35×27</t>
  </si>
  <si>
    <t>9×8</t>
  </si>
  <si>
    <t>0000273487</t>
  </si>
  <si>
    <t>张继和</t>
  </si>
  <si>
    <t>49×46×54</t>
  </si>
  <si>
    <t>0000273789</t>
  </si>
  <si>
    <t>易志强</t>
  </si>
  <si>
    <t>49×46</t>
  </si>
  <si>
    <t>0000274132</t>
  </si>
  <si>
    <t>黄乐填</t>
  </si>
  <si>
    <t>123×106</t>
  </si>
  <si>
    <t>0000274600</t>
  </si>
  <si>
    <t>萧秀琼</t>
  </si>
  <si>
    <t>21,11,12,14</t>
  </si>
  <si>
    <t>49×42</t>
  </si>
  <si>
    <t>0000274883</t>
  </si>
  <si>
    <t>陈品甜</t>
  </si>
  <si>
    <t>24×26</t>
  </si>
  <si>
    <t>0000275058</t>
  </si>
  <si>
    <t>张玲</t>
  </si>
  <si>
    <t>21,12,24,25,26,27</t>
  </si>
  <si>
    <t>20×30</t>
  </si>
  <si>
    <t>0000275323</t>
  </si>
  <si>
    <t>李凤英</t>
  </si>
  <si>
    <t>21,22,23,24,26,27</t>
  </si>
  <si>
    <t>50×40</t>
  </si>
  <si>
    <t>0000275369</t>
  </si>
  <si>
    <t>郑嘉升</t>
  </si>
  <si>
    <t>50×36</t>
  </si>
  <si>
    <t>0000275293</t>
  </si>
  <si>
    <t>谭振华</t>
  </si>
  <si>
    <t>21,12,13,14,15,16,17</t>
  </si>
  <si>
    <t>32×45</t>
  </si>
  <si>
    <t>0000275139</t>
  </si>
  <si>
    <t>彭赛平</t>
  </si>
  <si>
    <t>70%+</t>
  </si>
  <si>
    <t>56×82×49</t>
  </si>
  <si>
    <t>0000275361</t>
  </si>
  <si>
    <t>张有增</t>
  </si>
  <si>
    <t>21,12,15,26</t>
  </si>
  <si>
    <t>17×16</t>
  </si>
  <si>
    <t>0000275549</t>
  </si>
  <si>
    <t>陈建成</t>
  </si>
  <si>
    <t>0000275337</t>
  </si>
  <si>
    <t>黄雪英</t>
  </si>
  <si>
    <t>21,12,13,24</t>
  </si>
  <si>
    <t>55×67</t>
  </si>
  <si>
    <t>0000275700</t>
  </si>
  <si>
    <t>邓小龙</t>
  </si>
  <si>
    <t>21,12,13,14,15,16</t>
  </si>
  <si>
    <t>0.93</t>
  </si>
  <si>
    <t>27×35</t>
  </si>
  <si>
    <t>0000276039</t>
  </si>
  <si>
    <t>邝作通</t>
  </si>
  <si>
    <t>21,22,13</t>
  </si>
  <si>
    <t>73×75</t>
  </si>
  <si>
    <t>0000276659</t>
  </si>
  <si>
    <t>张少全</t>
  </si>
  <si>
    <t>S2/3,S7</t>
  </si>
  <si>
    <t>77×50</t>
  </si>
  <si>
    <t>0000277072</t>
  </si>
  <si>
    <t>蒋新满</t>
  </si>
  <si>
    <t xml:space="preserve"> T  N M Ⅰ </t>
  </si>
  <si>
    <t>35×34</t>
  </si>
  <si>
    <t>0000277256</t>
  </si>
  <si>
    <t>宋建华</t>
  </si>
  <si>
    <t>27×24</t>
  </si>
  <si>
    <t>0000277089</t>
  </si>
  <si>
    <t>肖远成</t>
  </si>
  <si>
    <t>56×80</t>
  </si>
  <si>
    <t>0000277695</t>
  </si>
  <si>
    <t>辜德伦</t>
  </si>
  <si>
    <t>21,12,13,25,26,27</t>
  </si>
  <si>
    <t xml:space="preserve"> 右半肝切除</t>
  </si>
  <si>
    <t>74×58×41</t>
  </si>
  <si>
    <t>0000277750</t>
  </si>
  <si>
    <t>张丽民</t>
  </si>
  <si>
    <t>21×24</t>
  </si>
  <si>
    <t>0000277544</t>
  </si>
  <si>
    <t>汪祖广</t>
  </si>
  <si>
    <t>0000278024</t>
  </si>
  <si>
    <t>冯女</t>
  </si>
  <si>
    <t>0000278202</t>
  </si>
  <si>
    <t>王义全</t>
  </si>
  <si>
    <t>21,12,24,25,26</t>
  </si>
  <si>
    <t>0000278622</t>
  </si>
  <si>
    <t>贺旋天</t>
  </si>
  <si>
    <t>21,12,23</t>
  </si>
  <si>
    <t>33×35</t>
  </si>
  <si>
    <t>0000278893</t>
  </si>
  <si>
    <t>姚亚荣</t>
  </si>
  <si>
    <t>133×104</t>
  </si>
  <si>
    <t>0000278995</t>
  </si>
  <si>
    <t>刘连生</t>
  </si>
  <si>
    <t>30×35</t>
  </si>
  <si>
    <t>23×16</t>
  </si>
  <si>
    <t>0000279286</t>
  </si>
  <si>
    <t>张有华</t>
  </si>
  <si>
    <t>13×17</t>
  </si>
  <si>
    <t>0000279034</t>
  </si>
  <si>
    <t>雷福林</t>
  </si>
  <si>
    <t>21,22,24,25</t>
  </si>
  <si>
    <t>62×50</t>
  </si>
  <si>
    <t>0000278951</t>
  </si>
  <si>
    <t>谭伟培</t>
  </si>
  <si>
    <t xml:space="preserve">cT 2N0M0  </t>
  </si>
  <si>
    <t>60×97</t>
  </si>
  <si>
    <t>0000279414</t>
  </si>
  <si>
    <t>李启章</t>
  </si>
  <si>
    <t>21,22,24,15,26,27</t>
  </si>
  <si>
    <t>pT2aN1M0Ⅳa</t>
  </si>
  <si>
    <t>11×11</t>
  </si>
  <si>
    <t>0000279532</t>
  </si>
  <si>
    <t>陈礼豪</t>
  </si>
  <si>
    <t>21,11,13,24,25,26</t>
  </si>
  <si>
    <t>8%+</t>
  </si>
  <si>
    <t>55×50</t>
  </si>
  <si>
    <t>0000280457</t>
  </si>
  <si>
    <t>欧智洪</t>
  </si>
  <si>
    <t>21.22.13.24</t>
  </si>
  <si>
    <t>91×86</t>
  </si>
  <si>
    <t>30×25（最大子灶）</t>
  </si>
  <si>
    <t>0000284519</t>
  </si>
  <si>
    <t>莫秀英</t>
  </si>
  <si>
    <t>62×43</t>
  </si>
  <si>
    <t>0000272459</t>
  </si>
  <si>
    <t>周绍汉</t>
  </si>
  <si>
    <t>21,12,25,26,27</t>
  </si>
  <si>
    <t>13123242</t>
  </si>
  <si>
    <t>0000287678</t>
  </si>
  <si>
    <t>杨裕能</t>
  </si>
  <si>
    <t>68×78</t>
  </si>
  <si>
    <t>0000289562</t>
  </si>
  <si>
    <t>黄礼平</t>
  </si>
  <si>
    <t>MR6</t>
  </si>
  <si>
    <t>28</t>
  </si>
  <si>
    <t>28×22</t>
  </si>
  <si>
    <t>0000289622</t>
  </si>
  <si>
    <t>缪博华</t>
  </si>
  <si>
    <t xml:space="preserve">肝段切除术  肠粘连分离术  </t>
  </si>
  <si>
    <t>pT 1N0M0Ⅰ期</t>
  </si>
  <si>
    <t>S7、8</t>
  </si>
  <si>
    <t>39</t>
  </si>
  <si>
    <t>30×39</t>
  </si>
  <si>
    <t>0000289617</t>
  </si>
  <si>
    <t>陈建安</t>
  </si>
  <si>
    <t xml:space="preserve">腹腔镜下肝病损切除术  胆囊切除术  </t>
  </si>
  <si>
    <t>28×25</t>
  </si>
  <si>
    <t>0000289883</t>
  </si>
  <si>
    <t>袁建东</t>
  </si>
  <si>
    <t>58</t>
  </si>
  <si>
    <t>0000289707</t>
  </si>
  <si>
    <t>梁振喜</t>
  </si>
  <si>
    <t xml:space="preserve">cT 1N0M0Ⅰ </t>
  </si>
  <si>
    <t>0000289826</t>
  </si>
  <si>
    <t>黎秀霞</t>
  </si>
  <si>
    <t xml:space="preserve">肝叶切除术  </t>
  </si>
  <si>
    <t>0000289611</t>
  </si>
  <si>
    <t>刘诗俊</t>
  </si>
  <si>
    <t>37</t>
  </si>
  <si>
    <t>37×32</t>
  </si>
  <si>
    <t>0000289927</t>
  </si>
  <si>
    <t>蒋高文</t>
  </si>
  <si>
    <t xml:space="preserve">肝叶切除术  胆囊切除术  </t>
  </si>
  <si>
    <t>pT3bN0M0Ⅲ期</t>
  </si>
  <si>
    <t>42</t>
  </si>
  <si>
    <t>42×24</t>
  </si>
  <si>
    <t>0000289953</t>
  </si>
  <si>
    <t>周纯德</t>
  </si>
  <si>
    <t xml:space="preserve">肝段切除术  </t>
  </si>
  <si>
    <t>0000290337</t>
  </si>
  <si>
    <t>梁怀英</t>
  </si>
  <si>
    <t>56</t>
  </si>
  <si>
    <t>56×43×49</t>
  </si>
  <si>
    <t>0000290061</t>
  </si>
  <si>
    <t>陈福昌</t>
  </si>
  <si>
    <t>1243</t>
  </si>
  <si>
    <t>33</t>
  </si>
  <si>
    <t>33×25</t>
  </si>
  <si>
    <t>0000290308</t>
  </si>
  <si>
    <t>钟水泉</t>
  </si>
  <si>
    <t xml:space="preserve">腹腔区域性淋巴结切除术  肝联合段切除术  胆囊切除术  </t>
  </si>
  <si>
    <t>86</t>
  </si>
  <si>
    <t>75×86</t>
  </si>
  <si>
    <t>0000290502</t>
  </si>
  <si>
    <t>邓辉联</t>
  </si>
  <si>
    <t>168</t>
  </si>
  <si>
    <t>167×142×168</t>
  </si>
  <si>
    <t>0000290467</t>
  </si>
  <si>
    <t>李秀莲</t>
  </si>
  <si>
    <t>115</t>
  </si>
  <si>
    <t>解剖+非解剖性</t>
  </si>
  <si>
    <t>3%-5%+</t>
  </si>
  <si>
    <t xml:space="preserve">pT3bN0M0  </t>
  </si>
  <si>
    <t>8×12</t>
  </si>
  <si>
    <t>0000290918</t>
  </si>
  <si>
    <t>范波涌</t>
  </si>
  <si>
    <t xml:space="preserve">肝囊肿开窗术  肝段切除术  </t>
  </si>
  <si>
    <t xml:space="preserve"> T 1N0M0Ⅰa</t>
  </si>
  <si>
    <t>30×27</t>
  </si>
  <si>
    <t>0000290868</t>
  </si>
  <si>
    <t>张国雄</t>
  </si>
  <si>
    <t>112×92×131</t>
  </si>
  <si>
    <t>0000291090</t>
  </si>
  <si>
    <t>梁昶</t>
  </si>
  <si>
    <t>13232323233</t>
  </si>
  <si>
    <t>&lt;1%+</t>
  </si>
  <si>
    <t>77</t>
  </si>
  <si>
    <t>77×68×62</t>
  </si>
  <si>
    <t>0000291218</t>
  </si>
  <si>
    <t>梁锦超</t>
  </si>
  <si>
    <t>MR7</t>
  </si>
  <si>
    <t>pT 2N0M0Ⅱ期</t>
  </si>
  <si>
    <t>73</t>
  </si>
  <si>
    <t>73×69</t>
  </si>
  <si>
    <t>0000291280</t>
  </si>
  <si>
    <t>汤祖林</t>
  </si>
  <si>
    <t>32</t>
  </si>
  <si>
    <t>25×32</t>
  </si>
  <si>
    <t>0000291483</t>
  </si>
  <si>
    <t>张玉坤</t>
  </si>
  <si>
    <t xml:space="preserve">腹腔镜下肝病损切除术  腹腔镜下胆囊切除术  </t>
  </si>
  <si>
    <t>65</t>
  </si>
  <si>
    <t>65×42×62</t>
  </si>
  <si>
    <t>0000291704</t>
  </si>
  <si>
    <t>陈钊俊</t>
  </si>
  <si>
    <t>38</t>
  </si>
  <si>
    <t>38×29</t>
  </si>
  <si>
    <t>0000291969</t>
  </si>
  <si>
    <t>戴晚宣</t>
  </si>
  <si>
    <t>27×33×25</t>
  </si>
  <si>
    <t>0000292118</t>
  </si>
  <si>
    <t>邓国森</t>
  </si>
  <si>
    <t>右肝</t>
  </si>
  <si>
    <t>83×121</t>
  </si>
  <si>
    <t>0000292289</t>
  </si>
  <si>
    <t>莫锐鸿</t>
  </si>
  <si>
    <t>43</t>
  </si>
  <si>
    <t>43×39</t>
  </si>
  <si>
    <t>0000292194</t>
  </si>
  <si>
    <t>林天明</t>
  </si>
  <si>
    <t>59</t>
  </si>
  <si>
    <t>52×59</t>
  </si>
  <si>
    <t>10×6</t>
  </si>
  <si>
    <t>0000292504</t>
  </si>
  <si>
    <t>彭国标</t>
  </si>
  <si>
    <t xml:space="preserve">肝段切除术  胆囊切除术  </t>
  </si>
  <si>
    <t>81</t>
  </si>
  <si>
    <t>74×81</t>
  </si>
  <si>
    <t>40×40</t>
  </si>
  <si>
    <t>0000292436</t>
  </si>
  <si>
    <t>李汉君</t>
  </si>
  <si>
    <t>61</t>
  </si>
  <si>
    <t>46×61</t>
  </si>
  <si>
    <t>0000292788</t>
  </si>
  <si>
    <t>祝建国</t>
  </si>
  <si>
    <t xml:space="preserve">cT 2N0M0Ⅱ </t>
  </si>
  <si>
    <t>10</t>
  </si>
  <si>
    <t>8×8</t>
  </si>
  <si>
    <t>8×10</t>
  </si>
  <si>
    <t>0000292751</t>
  </si>
  <si>
    <t>张志明</t>
  </si>
  <si>
    <t xml:space="preserve"> T 1N0M0ⅠA</t>
  </si>
  <si>
    <t>13×16</t>
  </si>
  <si>
    <t>心梗</t>
  </si>
  <si>
    <t>0000293607</t>
  </si>
  <si>
    <t>罗志坚</t>
  </si>
  <si>
    <t>65×44</t>
  </si>
  <si>
    <t>子灶与肿块融合</t>
  </si>
  <si>
    <t>0000293606</t>
  </si>
  <si>
    <t>骆文辉</t>
  </si>
  <si>
    <t>1332</t>
  </si>
  <si>
    <t>136×104</t>
  </si>
  <si>
    <t>0000294170</t>
  </si>
  <si>
    <t>蒙潇</t>
  </si>
  <si>
    <t>45%+</t>
  </si>
  <si>
    <t>pT 4N0M0Ⅳ期</t>
  </si>
  <si>
    <t>55</t>
  </si>
  <si>
    <t>40×55</t>
  </si>
  <si>
    <t>0000294291</t>
  </si>
  <si>
    <t>刘李军</t>
  </si>
  <si>
    <t>100×104×143</t>
  </si>
  <si>
    <t>0000294307</t>
  </si>
  <si>
    <t>黄昌华</t>
  </si>
  <si>
    <t>135</t>
  </si>
  <si>
    <t>135×104</t>
  </si>
  <si>
    <t>0000294400</t>
  </si>
  <si>
    <t>闭仕居</t>
  </si>
  <si>
    <t>91</t>
  </si>
  <si>
    <t>67×71×91</t>
  </si>
  <si>
    <t>0000294599</t>
  </si>
  <si>
    <t>周家贵</t>
  </si>
  <si>
    <t>40</t>
  </si>
  <si>
    <t>30×40</t>
  </si>
  <si>
    <t>0000294527</t>
  </si>
  <si>
    <t>梁柏宁</t>
  </si>
  <si>
    <t>1323</t>
  </si>
  <si>
    <t>103</t>
  </si>
  <si>
    <t>97×103</t>
  </si>
  <si>
    <t>0000294804</t>
  </si>
  <si>
    <t>符丰饶</t>
  </si>
  <si>
    <t xml:space="preserve">肝叶部份切除术  </t>
  </si>
  <si>
    <t>S5、8</t>
  </si>
  <si>
    <t>24×39</t>
  </si>
  <si>
    <t>0000294405</t>
  </si>
  <si>
    <t>林海</t>
  </si>
  <si>
    <t>24</t>
  </si>
  <si>
    <t>24×18</t>
  </si>
  <si>
    <t>0000294825</t>
  </si>
  <si>
    <t>许显耀</t>
  </si>
  <si>
    <t>24×25</t>
  </si>
  <si>
    <t>0000295223</t>
  </si>
  <si>
    <t>黎冠林</t>
  </si>
  <si>
    <t>133334</t>
  </si>
  <si>
    <t>63</t>
  </si>
  <si>
    <t>63×56</t>
  </si>
  <si>
    <t>0000294682</t>
  </si>
  <si>
    <t>刘堂水</t>
  </si>
  <si>
    <t xml:space="preserve">肝叶部份切除术  胆囊切除术  </t>
  </si>
  <si>
    <t>101×92×115</t>
  </si>
  <si>
    <t>0000295535</t>
  </si>
  <si>
    <t>胡智宏</t>
  </si>
  <si>
    <t>8×13</t>
  </si>
  <si>
    <t>0000295586</t>
  </si>
  <si>
    <t>欧国培</t>
  </si>
  <si>
    <t>18</t>
  </si>
  <si>
    <t>17×18</t>
  </si>
  <si>
    <t>0000295629</t>
  </si>
  <si>
    <t>许东晖</t>
  </si>
  <si>
    <t>左半肝</t>
  </si>
  <si>
    <t>36×42</t>
  </si>
  <si>
    <t>0000296053</t>
  </si>
  <si>
    <t>王穗丰</t>
  </si>
  <si>
    <t>1325</t>
  </si>
  <si>
    <t>64</t>
  </si>
  <si>
    <t>52×64</t>
  </si>
  <si>
    <t>0000296018</t>
  </si>
  <si>
    <t>吴华锋</t>
  </si>
  <si>
    <t>16×16×14</t>
  </si>
  <si>
    <t>0000295996</t>
  </si>
  <si>
    <t>温健玲</t>
  </si>
  <si>
    <t>左半肝切除</t>
  </si>
  <si>
    <t>41</t>
  </si>
  <si>
    <t>41×37×36</t>
  </si>
  <si>
    <t>0000295631</t>
  </si>
  <si>
    <t>吴荣海</t>
  </si>
  <si>
    <t>0000296587</t>
  </si>
  <si>
    <t>钟强</t>
  </si>
  <si>
    <t>S6 、7</t>
  </si>
  <si>
    <t>45×55×53</t>
  </si>
  <si>
    <t>0000297116</t>
  </si>
  <si>
    <t>钟荣淦</t>
  </si>
  <si>
    <t>49</t>
  </si>
  <si>
    <t>49×38</t>
  </si>
  <si>
    <t>0000297372</t>
  </si>
  <si>
    <t>李民学</t>
  </si>
  <si>
    <t xml:space="preserve">腹腔镜下肝病损切除术  </t>
  </si>
  <si>
    <t>19</t>
  </si>
  <si>
    <t>19×17</t>
  </si>
  <si>
    <t>0000297296</t>
  </si>
  <si>
    <t>黄国坚</t>
  </si>
  <si>
    <t>28×20</t>
  </si>
  <si>
    <t>0000297459</t>
  </si>
  <si>
    <t>郭远平</t>
  </si>
  <si>
    <t xml:space="preserve">肝联合段切除术  胆囊切除术  </t>
  </si>
  <si>
    <t>32×42×43</t>
  </si>
  <si>
    <t>0000297679</t>
  </si>
  <si>
    <t>文中敏</t>
  </si>
  <si>
    <t xml:space="preserve">肝联合段切除术  </t>
  </si>
  <si>
    <t>29</t>
  </si>
  <si>
    <t>20×29</t>
  </si>
  <si>
    <t>0000297838</t>
  </si>
  <si>
    <t>朱华宝</t>
  </si>
  <si>
    <t>PT 1N0M0Ⅰ期</t>
  </si>
  <si>
    <t>43×41</t>
  </si>
  <si>
    <t>0000298135</t>
  </si>
  <si>
    <t>欧金胜</t>
  </si>
  <si>
    <t>肝联合段切除术</t>
  </si>
  <si>
    <t>cT 1N0M0Ⅰ期</t>
  </si>
  <si>
    <t>0000298620</t>
  </si>
  <si>
    <t>周才能</t>
  </si>
  <si>
    <t>36</t>
  </si>
  <si>
    <t>36×25</t>
  </si>
  <si>
    <t>0000298397</t>
  </si>
  <si>
    <t>肖靖轩</t>
  </si>
  <si>
    <t>肝联合段切除术，非解剖性</t>
  </si>
  <si>
    <t>S4/8、S6</t>
  </si>
  <si>
    <t>56×49</t>
  </si>
  <si>
    <t>6×5</t>
  </si>
  <si>
    <t>0000298152</t>
  </si>
  <si>
    <t>张格理</t>
  </si>
  <si>
    <t>46</t>
  </si>
  <si>
    <t>40×46×29</t>
  </si>
  <si>
    <t>0000298477</t>
  </si>
  <si>
    <t>黄远斯</t>
  </si>
  <si>
    <t>pT3aN0M0ⅢA</t>
  </si>
  <si>
    <t>110</t>
  </si>
  <si>
    <t>84×110</t>
  </si>
  <si>
    <t>0000298482</t>
  </si>
  <si>
    <t>谭新育</t>
  </si>
  <si>
    <t>34</t>
  </si>
  <si>
    <t>34×32</t>
  </si>
  <si>
    <t>0000298933</t>
  </si>
  <si>
    <t>王东</t>
  </si>
  <si>
    <t>1362623</t>
  </si>
  <si>
    <t xml:space="preserve"> T3BN0M0ⅢB</t>
  </si>
  <si>
    <t>129</t>
  </si>
  <si>
    <t>129×92×89</t>
  </si>
  <si>
    <t>0000299059</t>
  </si>
  <si>
    <t>邓亚有</t>
  </si>
  <si>
    <t>45×49</t>
  </si>
  <si>
    <t>0000299039</t>
  </si>
  <si>
    <t>陆文庭</t>
  </si>
  <si>
    <t>31</t>
  </si>
  <si>
    <t>31×25</t>
  </si>
  <si>
    <t>0000299089</t>
  </si>
  <si>
    <t>梁欣</t>
  </si>
  <si>
    <t>1232223</t>
  </si>
  <si>
    <t>S2、6</t>
  </si>
  <si>
    <t>18×14</t>
  </si>
  <si>
    <t>14×13</t>
  </si>
  <si>
    <t>0000298817</t>
  </si>
  <si>
    <t>邓社光</t>
  </si>
  <si>
    <t>34×46</t>
  </si>
  <si>
    <t>0000299109</t>
  </si>
  <si>
    <t>陈柏良</t>
  </si>
  <si>
    <t>113</t>
  </si>
  <si>
    <t>左外叶切除</t>
  </si>
  <si>
    <t>98</t>
  </si>
  <si>
    <t>92×98×88</t>
  </si>
  <si>
    <t>0000299732</t>
  </si>
  <si>
    <t>王九生</t>
  </si>
  <si>
    <t>123222323334</t>
  </si>
  <si>
    <t>23</t>
  </si>
  <si>
    <t>23×18×22</t>
  </si>
  <si>
    <t>0000299778</t>
  </si>
  <si>
    <t>黄永明</t>
  </si>
  <si>
    <t>70×66×91</t>
  </si>
  <si>
    <t>0000299904</t>
  </si>
  <si>
    <t>黄裕斌</t>
  </si>
  <si>
    <t>26</t>
  </si>
  <si>
    <t>26×24</t>
  </si>
  <si>
    <t>0000299857</t>
  </si>
  <si>
    <t>陈伟毅</t>
  </si>
  <si>
    <t>85</t>
  </si>
  <si>
    <t>85×78</t>
  </si>
  <si>
    <t>0000299800</t>
  </si>
  <si>
    <t>熊敬文</t>
  </si>
  <si>
    <t>20</t>
  </si>
  <si>
    <t>20×17</t>
  </si>
  <si>
    <t>0000300156</t>
  </si>
  <si>
    <t>刘阿华</t>
  </si>
  <si>
    <t>14353</t>
  </si>
  <si>
    <t>146</t>
  </si>
  <si>
    <t>146×98</t>
  </si>
  <si>
    <t>0000299815</t>
  </si>
  <si>
    <t>熊永康</t>
  </si>
  <si>
    <t xml:space="preserve">门静脉取癌拴术  肝联合段切除术  </t>
  </si>
  <si>
    <t>pT3bN0M0ⅢB</t>
  </si>
  <si>
    <t>60</t>
  </si>
  <si>
    <t>60×41</t>
  </si>
  <si>
    <t>0000300153</t>
  </si>
  <si>
    <t>何全太</t>
  </si>
  <si>
    <t xml:space="preserve">肝左外叶切除术  腹腔镜检查术  </t>
  </si>
  <si>
    <t>0000300174</t>
  </si>
  <si>
    <t>李嘉龙</t>
  </si>
  <si>
    <t xml:space="preserve">右半肝切除术  胆囊切除术  </t>
  </si>
  <si>
    <t>94</t>
  </si>
  <si>
    <t>94×72</t>
  </si>
  <si>
    <t>0000300485</t>
  </si>
  <si>
    <t>谭燕珍</t>
  </si>
  <si>
    <t>S2、S3</t>
  </si>
  <si>
    <t>116</t>
  </si>
  <si>
    <t>116×112×84</t>
  </si>
  <si>
    <t>0000300384</t>
  </si>
  <si>
    <t>张华强</t>
  </si>
  <si>
    <t xml:space="preserve">肝恶性肿瘤切除术  </t>
  </si>
  <si>
    <t>30×42</t>
  </si>
  <si>
    <t>0000301007</t>
  </si>
  <si>
    <t>李小军</t>
  </si>
  <si>
    <t>1122</t>
  </si>
  <si>
    <t>cT3aN0M0Ⅲ期</t>
  </si>
  <si>
    <t>49×41</t>
  </si>
  <si>
    <t>19×15</t>
  </si>
  <si>
    <t>0000301121</t>
  </si>
  <si>
    <t>彭伟仲</t>
  </si>
  <si>
    <t>93×72×113</t>
  </si>
  <si>
    <t>11×5</t>
  </si>
  <si>
    <t>0000301377</t>
  </si>
  <si>
    <t>朱礼明</t>
  </si>
  <si>
    <t>S5/6/8</t>
  </si>
  <si>
    <t>59×48</t>
  </si>
  <si>
    <t>0000301656</t>
  </si>
  <si>
    <t>梁瑞尧</t>
  </si>
  <si>
    <t>cT3bN0M0Ⅰ期</t>
  </si>
  <si>
    <t>89</t>
  </si>
  <si>
    <t>51×89</t>
  </si>
  <si>
    <t>0000301683</t>
  </si>
  <si>
    <t>周长娣</t>
  </si>
  <si>
    <t>26×23</t>
  </si>
  <si>
    <t>0000301815</t>
  </si>
  <si>
    <t>段山久</t>
  </si>
  <si>
    <t xml:space="preserve">肝恶性肿瘤切除术  胆囊切除术  </t>
  </si>
  <si>
    <t>65%+</t>
  </si>
  <si>
    <t>S8/5、S4</t>
  </si>
  <si>
    <t>0000302346</t>
  </si>
  <si>
    <t>陈旺国</t>
  </si>
  <si>
    <t>右半肝</t>
  </si>
  <si>
    <t>91×121</t>
  </si>
  <si>
    <t>0000302399</t>
  </si>
  <si>
    <t>彭敬河</t>
  </si>
  <si>
    <t xml:space="preserve">左半肝切除术  腹腔镜下胆囊切除术  </t>
  </si>
  <si>
    <t>0000302350</t>
  </si>
  <si>
    <t>朱惠荷</t>
  </si>
  <si>
    <t>101</t>
  </si>
  <si>
    <t>80×84×101</t>
  </si>
  <si>
    <t>16×10</t>
  </si>
  <si>
    <t>0000302441</t>
  </si>
  <si>
    <t>许镇州</t>
  </si>
  <si>
    <t>42×33</t>
  </si>
  <si>
    <t>0000302506</t>
  </si>
  <si>
    <t>周雪平</t>
  </si>
  <si>
    <t>20×11</t>
  </si>
  <si>
    <t>0000302750</t>
  </si>
  <si>
    <t>许镇南</t>
  </si>
  <si>
    <t>肝联合段切除，非解剖性</t>
  </si>
  <si>
    <t>35</t>
  </si>
  <si>
    <t>33×35×30</t>
  </si>
  <si>
    <t>0000303051</t>
  </si>
  <si>
    <t>潘树雄</t>
  </si>
  <si>
    <t>13332222</t>
  </si>
  <si>
    <t>0000303058</t>
  </si>
  <si>
    <t>宿富国</t>
  </si>
  <si>
    <t>S4、5/6</t>
  </si>
  <si>
    <t>75</t>
  </si>
  <si>
    <t>75×61</t>
  </si>
  <si>
    <t>0000303384</t>
  </si>
  <si>
    <t>周哲</t>
  </si>
  <si>
    <t>65×51</t>
  </si>
  <si>
    <t>0000303593</t>
  </si>
  <si>
    <t>李明耀</t>
  </si>
  <si>
    <t>13233323322</t>
  </si>
  <si>
    <t>S7、S6</t>
  </si>
  <si>
    <t>36×30</t>
  </si>
  <si>
    <t>0000303640</t>
  </si>
  <si>
    <t>黎继承</t>
  </si>
  <si>
    <t>133322225</t>
  </si>
  <si>
    <t>0000303968</t>
  </si>
  <si>
    <t>张松发</t>
  </si>
  <si>
    <t>97</t>
  </si>
  <si>
    <t>97×69</t>
  </si>
  <si>
    <t>0000303682</t>
  </si>
  <si>
    <t>黄志康</t>
  </si>
  <si>
    <t>24×19</t>
  </si>
  <si>
    <t>0000303846</t>
  </si>
  <si>
    <t>曹继忠</t>
  </si>
  <si>
    <t xml:space="preserve">肝楔形切除术  胆囊切除术  </t>
  </si>
  <si>
    <t>47</t>
  </si>
  <si>
    <t>47×46</t>
  </si>
  <si>
    <t>0000303591</t>
  </si>
  <si>
    <t>谭伟建</t>
  </si>
  <si>
    <t>解剖性+非解剖性</t>
  </si>
  <si>
    <t>119</t>
  </si>
  <si>
    <t>119×85</t>
  </si>
  <si>
    <t>7×5</t>
  </si>
  <si>
    <t>0000303972</t>
  </si>
  <si>
    <t>曾运珍</t>
  </si>
  <si>
    <t>肝S1切除，解剖性</t>
  </si>
  <si>
    <t>肝门区</t>
  </si>
  <si>
    <t>29×33</t>
  </si>
  <si>
    <t>0000304237</t>
  </si>
  <si>
    <t>吕金元</t>
  </si>
  <si>
    <t>132224</t>
  </si>
  <si>
    <t>24×20</t>
  </si>
  <si>
    <t>0000304125</t>
  </si>
  <si>
    <t>张志强</t>
  </si>
  <si>
    <t>S4、5</t>
  </si>
  <si>
    <t>100</t>
  </si>
  <si>
    <t>100×91</t>
  </si>
  <si>
    <t>0000304092</t>
  </si>
  <si>
    <t>黄琦</t>
  </si>
  <si>
    <t>37×42</t>
  </si>
  <si>
    <t>9×12</t>
  </si>
  <si>
    <t>0000304633</t>
  </si>
  <si>
    <t>范进盛</t>
  </si>
  <si>
    <t>16×17</t>
  </si>
  <si>
    <t>0000304215</t>
  </si>
  <si>
    <t>杨汉民</t>
  </si>
  <si>
    <t>cT3bN0M0Ⅲ期</t>
  </si>
  <si>
    <t>59×56×50</t>
  </si>
  <si>
    <t>0000304575</t>
  </si>
  <si>
    <t>杨伙兴</t>
  </si>
  <si>
    <t>2×2</t>
  </si>
  <si>
    <t>0000305501</t>
  </si>
  <si>
    <t>余锡朋</t>
  </si>
  <si>
    <t>17×22×25</t>
  </si>
  <si>
    <t>0000304535</t>
  </si>
  <si>
    <t>陈太红</t>
  </si>
  <si>
    <t>13223</t>
  </si>
  <si>
    <t>54×50×58</t>
  </si>
  <si>
    <t>0000304910</t>
  </si>
  <si>
    <t>何焕平</t>
  </si>
  <si>
    <t>13234</t>
  </si>
  <si>
    <t>S2、S6</t>
  </si>
  <si>
    <t>50</t>
  </si>
  <si>
    <t>50×48</t>
  </si>
  <si>
    <t>0000304902</t>
  </si>
  <si>
    <t>郭南成</t>
  </si>
  <si>
    <t>12332444</t>
  </si>
  <si>
    <t>0000305017</t>
  </si>
  <si>
    <t>柯乃其</t>
  </si>
  <si>
    <t>154</t>
  </si>
  <si>
    <t>38×35</t>
  </si>
  <si>
    <t>0000305118</t>
  </si>
  <si>
    <t>吴泽生</t>
  </si>
  <si>
    <t>161</t>
  </si>
  <si>
    <t>77×161</t>
  </si>
  <si>
    <t>0000305230</t>
  </si>
  <si>
    <t>黄建开</t>
  </si>
  <si>
    <t>S4、8</t>
  </si>
  <si>
    <t>17×23</t>
  </si>
  <si>
    <t>17×19</t>
  </si>
  <si>
    <t>0000305642</t>
  </si>
  <si>
    <t>任孝彬</t>
  </si>
  <si>
    <t xml:space="preserve">腹腔镜下肝病损切除术  腹腔镜下肠粘连松解术  </t>
  </si>
  <si>
    <t>0000305630</t>
  </si>
  <si>
    <t>廖富</t>
  </si>
  <si>
    <t>86×100×94</t>
  </si>
  <si>
    <t>0000306045</t>
  </si>
  <si>
    <t>吴乐光</t>
  </si>
  <si>
    <t>21×14</t>
  </si>
  <si>
    <t>8×5</t>
  </si>
  <si>
    <t>0000306496</t>
  </si>
  <si>
    <t>李小毛</t>
  </si>
  <si>
    <t>33×42</t>
  </si>
  <si>
    <t>0000306703</t>
  </si>
  <si>
    <t>李春宝</t>
  </si>
  <si>
    <t xml:space="preserve">腹腔区域性淋巴结切除术  肝叶部份切除术  </t>
  </si>
  <si>
    <t>0000306476</t>
  </si>
  <si>
    <t>罗为兴</t>
  </si>
  <si>
    <t>S5、6、S8</t>
  </si>
  <si>
    <t>16×18</t>
  </si>
  <si>
    <t>0000306821</t>
  </si>
  <si>
    <t>李小平</t>
  </si>
  <si>
    <t xml:space="preserve">腹腔镜下左外叶肝切除术  </t>
  </si>
  <si>
    <t>26×17</t>
  </si>
  <si>
    <t>0000307158</t>
  </si>
  <si>
    <t>曾瑞英</t>
  </si>
  <si>
    <t>21×23×26</t>
  </si>
  <si>
    <t>0000306812</t>
  </si>
  <si>
    <t>李观太</t>
  </si>
  <si>
    <t>0000307356</t>
  </si>
  <si>
    <t>高昌明</t>
  </si>
  <si>
    <t>93</t>
  </si>
  <si>
    <t>93×78</t>
  </si>
  <si>
    <t>0000307150</t>
  </si>
  <si>
    <t>李华雄</t>
  </si>
  <si>
    <t>86×82×79</t>
  </si>
  <si>
    <t>15×18</t>
  </si>
  <si>
    <t>0000307579</t>
  </si>
  <si>
    <t>邓炳军</t>
  </si>
  <si>
    <t>1322</t>
  </si>
  <si>
    <t>S7/6</t>
  </si>
  <si>
    <t>90</t>
  </si>
  <si>
    <t>66×81×90</t>
  </si>
  <si>
    <t>0000307695</t>
  </si>
  <si>
    <t>资龙泰</t>
  </si>
  <si>
    <t>右后叶</t>
  </si>
  <si>
    <t>62</t>
  </si>
  <si>
    <t>80×52×62</t>
  </si>
  <si>
    <t>0000308194</t>
  </si>
  <si>
    <t>廖维权</t>
  </si>
  <si>
    <t xml:space="preserve">膈肌修补术  肝联合段切除术  胆囊切除术  </t>
  </si>
  <si>
    <t>144</t>
  </si>
  <si>
    <t>128×102×144</t>
  </si>
  <si>
    <t>0000308185</t>
  </si>
  <si>
    <t>刘燕波</t>
  </si>
  <si>
    <t xml:space="preserve">腹腔镜下肝楔形切除术  胆囊切除术  </t>
  </si>
  <si>
    <t>S5-8</t>
  </si>
  <si>
    <t>0000301393</t>
  </si>
  <si>
    <t>熊雄</t>
  </si>
  <si>
    <t>54</t>
  </si>
  <si>
    <t>0000308254</t>
  </si>
  <si>
    <t>杨成伟</t>
  </si>
  <si>
    <t>S6-7</t>
  </si>
  <si>
    <t>0000308096</t>
  </si>
  <si>
    <t>杨金凤</t>
  </si>
  <si>
    <t>33×27×38</t>
  </si>
  <si>
    <t>0000308216</t>
  </si>
  <si>
    <t>曾菊珍</t>
  </si>
  <si>
    <t>13333</t>
  </si>
  <si>
    <t>28×34×24</t>
  </si>
  <si>
    <t>0000308954</t>
  </si>
  <si>
    <t>魏伟权</t>
  </si>
  <si>
    <t xml:space="preserve">腹腔镜下肝病损切除术  肝右后叶切除术  腹腔镜下胆囊切除术  腹腔镜检查术  </t>
  </si>
  <si>
    <t>右后叶切除</t>
  </si>
  <si>
    <t xml:space="preserve"> Tp1N0M0Ⅰ </t>
  </si>
  <si>
    <t>19×20</t>
  </si>
  <si>
    <t>0000308609</t>
  </si>
  <si>
    <t>陈肇明</t>
  </si>
  <si>
    <t>肝S6/7</t>
  </si>
  <si>
    <t>59×43×60</t>
  </si>
  <si>
    <t>0000308833</t>
  </si>
  <si>
    <t>谢惠荣</t>
  </si>
  <si>
    <t>42×60</t>
  </si>
  <si>
    <t>0000309287</t>
  </si>
  <si>
    <t>邓春炳</t>
  </si>
  <si>
    <t xml:space="preserve">cT3bN1M Ⅳ </t>
  </si>
  <si>
    <t>90×74×52</t>
  </si>
  <si>
    <t>0000309306</t>
  </si>
  <si>
    <t>刘新泉</t>
  </si>
  <si>
    <t xml:space="preserve">左半肝切除术  胆囊切除术  </t>
  </si>
  <si>
    <t>101×85</t>
  </si>
  <si>
    <t>0000308488</t>
  </si>
  <si>
    <t>郭志雄</t>
  </si>
  <si>
    <t xml:space="preserve"> T 2N0M0Ⅱ </t>
  </si>
  <si>
    <t>肝S5</t>
  </si>
  <si>
    <t>91×84</t>
  </si>
  <si>
    <t>0000309166</t>
  </si>
  <si>
    <t>陈汉宣</t>
  </si>
  <si>
    <t>38×36</t>
  </si>
  <si>
    <t>0000309578</t>
  </si>
  <si>
    <t>白丽卿</t>
  </si>
  <si>
    <t>57×65</t>
  </si>
  <si>
    <t>0000309348</t>
  </si>
  <si>
    <t>封金玉</t>
  </si>
  <si>
    <t>74</t>
  </si>
  <si>
    <t>74×55</t>
  </si>
  <si>
    <t>0000309742</t>
  </si>
  <si>
    <t>黄克辉</t>
  </si>
  <si>
    <t>14×14</t>
  </si>
  <si>
    <t>0000309651</t>
  </si>
  <si>
    <t>王洪涛</t>
  </si>
  <si>
    <t>78</t>
  </si>
  <si>
    <t>78×75</t>
  </si>
  <si>
    <t>0000310042</t>
  </si>
  <si>
    <t>李金斌</t>
  </si>
  <si>
    <t>23×31</t>
  </si>
  <si>
    <t>0000310242</t>
  </si>
  <si>
    <t>江少伟</t>
  </si>
  <si>
    <t>40×39×46</t>
  </si>
  <si>
    <t>0000310756</t>
  </si>
  <si>
    <t>邹平</t>
  </si>
  <si>
    <t>87</t>
  </si>
  <si>
    <t>87×71</t>
  </si>
  <si>
    <t>0000310922</t>
  </si>
  <si>
    <t>黄东周</t>
  </si>
  <si>
    <t>95</t>
  </si>
  <si>
    <t>95×57</t>
  </si>
  <si>
    <t>0000310393</t>
  </si>
  <si>
    <t>陈国桢</t>
  </si>
  <si>
    <t xml:space="preserve">肝左外叶切除术  </t>
  </si>
  <si>
    <t>肝左外叶切除，非解剖性</t>
  </si>
  <si>
    <t>S3、S5/6</t>
  </si>
  <si>
    <t>17</t>
  </si>
  <si>
    <t>0000312499</t>
  </si>
  <si>
    <t>郑子青</t>
  </si>
  <si>
    <t>18×19×18</t>
  </si>
  <si>
    <t>0000310761</t>
  </si>
  <si>
    <t>龙其照</t>
  </si>
  <si>
    <t>23×14</t>
  </si>
  <si>
    <t>0000310703</t>
  </si>
  <si>
    <t>陈以权</t>
  </si>
  <si>
    <t>37×25</t>
  </si>
  <si>
    <t>0000310755</t>
  </si>
  <si>
    <t>谢芬</t>
  </si>
  <si>
    <t>0000311028</t>
  </si>
  <si>
    <t>李汉荣</t>
  </si>
  <si>
    <t>1323332223</t>
  </si>
  <si>
    <t xml:space="preserve"> T3bN0M0Ⅲ </t>
  </si>
  <si>
    <t>38×22</t>
  </si>
  <si>
    <t>0000310970</t>
  </si>
  <si>
    <t>司徒达庆</t>
  </si>
  <si>
    <t>44</t>
  </si>
  <si>
    <t>44×35</t>
  </si>
  <si>
    <t>0000311320</t>
  </si>
  <si>
    <t>杨木坑</t>
  </si>
  <si>
    <t>18×20×23</t>
  </si>
  <si>
    <t>0000311637</t>
  </si>
  <si>
    <t>谢永强</t>
  </si>
  <si>
    <t>36×37</t>
  </si>
  <si>
    <t>0000311711</t>
  </si>
  <si>
    <t>林少波</t>
  </si>
  <si>
    <t>85×74</t>
  </si>
  <si>
    <t>0000311685</t>
  </si>
  <si>
    <t>梁邦进</t>
  </si>
  <si>
    <t>45</t>
  </si>
  <si>
    <t>45×40</t>
  </si>
  <si>
    <t>0000311645</t>
  </si>
  <si>
    <t>李结庆</t>
  </si>
  <si>
    <t xml:space="preserve">cT 4N0M0Ⅲ </t>
  </si>
  <si>
    <t>S6/7/8</t>
  </si>
  <si>
    <t>70</t>
  </si>
  <si>
    <t>69×70</t>
  </si>
  <si>
    <t>0000311835</t>
  </si>
  <si>
    <t>黄远青</t>
  </si>
  <si>
    <t>45×48×53</t>
  </si>
  <si>
    <t>0000312173</t>
  </si>
  <si>
    <t>裴成恩</t>
  </si>
  <si>
    <t xml:space="preserve">横膈恶性肿瘤切除术  肝段切除术  </t>
  </si>
  <si>
    <t>50×63</t>
  </si>
  <si>
    <t>0000312020</t>
  </si>
  <si>
    <t>邓森概</t>
  </si>
  <si>
    <t>22×43</t>
  </si>
  <si>
    <t>0000301589</t>
  </si>
  <si>
    <t>林伟峰</t>
  </si>
  <si>
    <t xml:space="preserve">肝囊肿开窗术  腹腔镜下肝病损切除术  </t>
  </si>
  <si>
    <t>33×32</t>
  </si>
  <si>
    <t>0000312515</t>
  </si>
  <si>
    <t>王笑冰</t>
  </si>
  <si>
    <t>0000312563</t>
  </si>
  <si>
    <t>李春枝</t>
  </si>
  <si>
    <t xml:space="preserve">pT3aN0M0Ⅲ </t>
  </si>
  <si>
    <t>80</t>
  </si>
  <si>
    <t>80×76</t>
  </si>
  <si>
    <t>0000312531</t>
  </si>
  <si>
    <t>罗庆</t>
  </si>
  <si>
    <t xml:space="preserve">肝联合段切除术  肝动脉造影(DSA,CTA)  </t>
  </si>
  <si>
    <t>0000312670</t>
  </si>
  <si>
    <t>黄嘉锋</t>
  </si>
  <si>
    <t>0000312782</t>
  </si>
  <si>
    <t>周仁团</t>
  </si>
  <si>
    <t>S7/8/5</t>
  </si>
  <si>
    <t>78×95</t>
  </si>
  <si>
    <t>0000312969</t>
  </si>
  <si>
    <t>贺利民</t>
  </si>
  <si>
    <t>40×38</t>
  </si>
  <si>
    <t>0000312884</t>
  </si>
  <si>
    <t>杨省礼</t>
  </si>
  <si>
    <t>0000313068</t>
  </si>
  <si>
    <t>欧芬</t>
  </si>
  <si>
    <t>20×28</t>
  </si>
  <si>
    <t>0000313008</t>
  </si>
  <si>
    <t>潘掌林</t>
  </si>
  <si>
    <t xml:space="preserve">肝联合段切除术  腹腔镜下胆囊切除术  </t>
  </si>
  <si>
    <t>27</t>
  </si>
  <si>
    <t>0000313148</t>
  </si>
  <si>
    <t>李楷</t>
  </si>
  <si>
    <t xml:space="preserve">腹腔镜下肝病损切除术  肝联合段切除术  腹腔镜下胆囊切除术  </t>
  </si>
  <si>
    <t>26×26</t>
  </si>
  <si>
    <t>0000313184</t>
  </si>
  <si>
    <t>雷友凤</t>
  </si>
  <si>
    <t>G肝左叶</t>
  </si>
  <si>
    <t>53×59</t>
  </si>
  <si>
    <t>0000312919</t>
  </si>
  <si>
    <t>肖广燕</t>
  </si>
  <si>
    <t>S4、S2</t>
  </si>
  <si>
    <t>62×39</t>
  </si>
  <si>
    <t>0000313374</t>
  </si>
  <si>
    <t>李羡加</t>
  </si>
  <si>
    <t>0000313352</t>
  </si>
  <si>
    <t>罗兆光</t>
  </si>
  <si>
    <t>0000313344</t>
  </si>
  <si>
    <t>何春兰</t>
  </si>
  <si>
    <t>37×44</t>
  </si>
  <si>
    <t>0000313616</t>
  </si>
  <si>
    <t>陈小燕</t>
  </si>
  <si>
    <t xml:space="preserve">pT 4N0M0Ⅲ </t>
  </si>
  <si>
    <t>20×12×16</t>
  </si>
  <si>
    <t>0000313881</t>
  </si>
  <si>
    <t>符妃组</t>
  </si>
  <si>
    <t xml:space="preserve"> T 1N0M0Ⅰ期</t>
  </si>
  <si>
    <t>71</t>
  </si>
  <si>
    <t>67×71</t>
  </si>
  <si>
    <t>0000313935</t>
  </si>
  <si>
    <t>杜泽向</t>
  </si>
  <si>
    <t xml:space="preserve">肝联合段切除术  腹腔镜检查  </t>
  </si>
  <si>
    <t>S2/3、S6</t>
  </si>
  <si>
    <t>45×33</t>
  </si>
  <si>
    <t>11×16</t>
  </si>
  <si>
    <t>0000314136</t>
  </si>
  <si>
    <t>林沛云</t>
  </si>
  <si>
    <t xml:space="preserve">左半肝切除术  腹腔镜检查  </t>
  </si>
  <si>
    <t>0000314155</t>
  </si>
  <si>
    <t>周荣跃</t>
  </si>
  <si>
    <t>73×116</t>
  </si>
  <si>
    <t>0000314177</t>
  </si>
  <si>
    <t>许振雄</t>
  </si>
  <si>
    <t>9×11</t>
  </si>
  <si>
    <t>0000314069</t>
  </si>
  <si>
    <t>陈大有</t>
  </si>
  <si>
    <t>肝癌切除+胆囊切除+腹壁结节切除术</t>
  </si>
  <si>
    <t>118×134×134</t>
  </si>
  <si>
    <t>0000313953</t>
  </si>
  <si>
    <t>邓经文</t>
  </si>
  <si>
    <t>肝癌切除+胆囊切除术</t>
  </si>
  <si>
    <t>12×14</t>
  </si>
  <si>
    <t>26×27</t>
  </si>
  <si>
    <t>0000313914</t>
  </si>
  <si>
    <t>姚锡南</t>
  </si>
  <si>
    <t>133333</t>
  </si>
  <si>
    <t>肝大部分右叶切除</t>
  </si>
  <si>
    <t>肝7段及肝6段</t>
  </si>
  <si>
    <t>47×37</t>
  </si>
  <si>
    <t>16×9</t>
  </si>
  <si>
    <t>0000314221</t>
  </si>
  <si>
    <t>林润金</t>
  </si>
  <si>
    <t>肝癌切除术，胆囊切除术</t>
  </si>
  <si>
    <t>62×55×64</t>
  </si>
  <si>
    <t>0000314380</t>
  </si>
  <si>
    <t>晏鹏</t>
  </si>
  <si>
    <t xml:space="preserve">胆囊切除术  右半肝切除术  </t>
  </si>
  <si>
    <t>30×36×49</t>
  </si>
  <si>
    <t>0000314032</t>
  </si>
  <si>
    <t>朱永标</t>
  </si>
  <si>
    <t>肝右后叶切除</t>
  </si>
  <si>
    <t>63×36</t>
  </si>
  <si>
    <t>0000314416</t>
  </si>
  <si>
    <t>彭亚喜</t>
  </si>
  <si>
    <t>肝癌切除术</t>
  </si>
  <si>
    <t>非解剖性</t>
  </si>
  <si>
    <t>0000314384</t>
  </si>
  <si>
    <t>丁宝盈</t>
  </si>
  <si>
    <t xml:space="preserve">胆囊切除术  肝叶切除术（肝段切除术）  </t>
  </si>
  <si>
    <t>13×15</t>
  </si>
  <si>
    <t>0000314281</t>
  </si>
  <si>
    <t>罗银牯</t>
  </si>
  <si>
    <t xml:space="preserve">胆囊切除术  肝部分切除术  </t>
  </si>
  <si>
    <t>39×61×46</t>
  </si>
  <si>
    <t>8×9</t>
  </si>
  <si>
    <t>0000314657</t>
  </si>
  <si>
    <t>蔡志军</t>
  </si>
  <si>
    <t>112213</t>
  </si>
  <si>
    <t>36×31</t>
  </si>
  <si>
    <t>免疫组化检查</t>
  </si>
  <si>
    <t>数目</t>
  </si>
  <si>
    <t>随访时间大于1年/随访过程中复发</t>
  </si>
  <si>
    <t>随访时间大于2年/随访过程中复发</t>
  </si>
  <si>
    <t>随访时间大于3年/随访过程中复发</t>
  </si>
  <si>
    <t>随访时间大于5年/随访过程中复发</t>
  </si>
  <si>
    <t>CD34</t>
  </si>
  <si>
    <t>AFP</t>
  </si>
  <si>
    <t>HEP</t>
  </si>
  <si>
    <t>CK7并CK19</t>
  </si>
  <si>
    <t>术前普美显检查</t>
  </si>
  <si>
    <t>性别（1.男 2.女）</t>
  </si>
  <si>
    <t>年龄</t>
  </si>
  <si>
    <t>白蛋白（0&gt;=35；1&lt;35）</t>
  </si>
  <si>
    <t>分级（1.高分化 2.中分化 3.低分化 4.其他（注明））</t>
  </si>
  <si>
    <t>BCLC分期</t>
  </si>
  <si>
    <t>包膜（0包膜不完整或无；1包膜完整）</t>
  </si>
  <si>
    <t>HBP瘤周低信号</t>
  </si>
  <si>
    <t>复发到随访时间(5年)</t>
  </si>
  <si>
    <t>2010-10-9</t>
  </si>
  <si>
    <t>2010-11-10</t>
  </si>
  <si>
    <t>2010-11-23</t>
  </si>
  <si>
    <t>200-12-28</t>
  </si>
  <si>
    <t>2011-1-21</t>
  </si>
  <si>
    <t>2011-03-18</t>
  </si>
  <si>
    <t>2011-04-01</t>
  </si>
  <si>
    <t>2011-04-26</t>
  </si>
  <si>
    <t>2011-4-22</t>
  </si>
  <si>
    <t>2011-5-3</t>
  </si>
  <si>
    <t>2011-5-6</t>
  </si>
  <si>
    <t>2011-05-20</t>
  </si>
  <si>
    <t>2011-6-1</t>
  </si>
  <si>
    <t>2011-06-16</t>
  </si>
  <si>
    <t>2011-06-15</t>
  </si>
  <si>
    <t>2011-06-21</t>
  </si>
  <si>
    <t>2011-7-25</t>
  </si>
  <si>
    <t>2011-08-23</t>
  </si>
  <si>
    <t>2011-09-02</t>
  </si>
  <si>
    <t>2011-10-8</t>
  </si>
  <si>
    <t>2011-10-10</t>
  </si>
  <si>
    <t>2011-10-11</t>
  </si>
  <si>
    <t>2011-11-7</t>
  </si>
  <si>
    <t>2011-11-23</t>
  </si>
  <si>
    <t>2013/11/31</t>
  </si>
  <si>
    <t>2012-01-19</t>
  </si>
  <si>
    <t>2012-01-31</t>
  </si>
  <si>
    <t>2012-02-13</t>
  </si>
  <si>
    <t>2012-2-27</t>
  </si>
  <si>
    <t>2012-03-01</t>
  </si>
  <si>
    <t>2012-03-13</t>
  </si>
  <si>
    <t>2012-04-20</t>
  </si>
  <si>
    <t>2012-04-26</t>
  </si>
  <si>
    <t>2012-05-19</t>
  </si>
  <si>
    <t>2012-05-22</t>
  </si>
  <si>
    <t>2012-05-25</t>
  </si>
  <si>
    <t>&gt;121000</t>
  </si>
  <si>
    <t>2012-06-04</t>
  </si>
  <si>
    <t>2012-06-06</t>
  </si>
  <si>
    <t>2012-06-08</t>
  </si>
  <si>
    <t>2012-06-11</t>
  </si>
  <si>
    <t>2012-06-12</t>
  </si>
  <si>
    <t>大细胞不典型增生与高分化肝细胞癌鉴别</t>
  </si>
  <si>
    <t>2012-06-25</t>
  </si>
  <si>
    <t>&lt;0.600</t>
  </si>
  <si>
    <t>2012-06-28</t>
  </si>
  <si>
    <t>2012-07-07</t>
  </si>
  <si>
    <t>2012-07-11</t>
  </si>
  <si>
    <t>2012-07-13</t>
  </si>
  <si>
    <t>2012-07-14</t>
  </si>
  <si>
    <t>2012-04-18</t>
  </si>
  <si>
    <t>2012-07-24</t>
  </si>
  <si>
    <t>2012-07-31</t>
  </si>
  <si>
    <t>2012-08-13</t>
  </si>
  <si>
    <t>2012-08-11</t>
  </si>
  <si>
    <t>2013-04-07</t>
  </si>
  <si>
    <t>2012-09-19</t>
  </si>
  <si>
    <t>2012-09-21</t>
  </si>
  <si>
    <t>2012-11-03</t>
  </si>
  <si>
    <t>2012-11-24</t>
  </si>
  <si>
    <t>2012-12-01</t>
  </si>
  <si>
    <t>2012-12-08</t>
  </si>
  <si>
    <t>2012-12-22</t>
  </si>
  <si>
    <t>2012-12-24</t>
  </si>
  <si>
    <t>2013-01-15</t>
  </si>
  <si>
    <t>2013-01-30</t>
  </si>
  <si>
    <t>2013-02-05</t>
  </si>
  <si>
    <t>2013-03-25</t>
  </si>
  <si>
    <t>2013-03-26</t>
  </si>
  <si>
    <t>2013-04-24</t>
  </si>
  <si>
    <t>2013-05-03</t>
  </si>
  <si>
    <t>2013-05-09</t>
  </si>
  <si>
    <t>2013-05-31</t>
  </si>
  <si>
    <t>&gt;2000</t>
  </si>
  <si>
    <t>2013-08-31</t>
  </si>
  <si>
    <t>2013-09-05</t>
  </si>
  <si>
    <t>2013-09-12</t>
  </si>
  <si>
    <t>0000265171</t>
  </si>
  <si>
    <t>蔡智杰</t>
  </si>
  <si>
    <t>2013-12-14</t>
  </si>
  <si>
    <t>38×43</t>
  </si>
  <si>
    <t>2013-12-17</t>
  </si>
  <si>
    <t>20201/11/16</t>
  </si>
  <si>
    <t>2013-12-27</t>
  </si>
  <si>
    <t>0000267347</t>
  </si>
  <si>
    <t>覃琼英</t>
  </si>
  <si>
    <t>肝叶部分切除</t>
  </si>
  <si>
    <t>肝未分化癌</t>
  </si>
  <si>
    <t>2014-02-18</t>
  </si>
  <si>
    <t>2014-02-19</t>
  </si>
  <si>
    <t>2014-03-10</t>
  </si>
  <si>
    <t>2014-05-10</t>
  </si>
  <si>
    <t>2014-05-30</t>
  </si>
  <si>
    <t>0000275536</t>
  </si>
  <si>
    <t>蒋子荣</t>
  </si>
  <si>
    <t>11,21,12,13,16</t>
  </si>
  <si>
    <t>51×50</t>
  </si>
  <si>
    <t>0000275643</t>
  </si>
  <si>
    <t>王安明</t>
  </si>
  <si>
    <t>2014-05-28</t>
  </si>
  <si>
    <t>48×63</t>
  </si>
  <si>
    <t>0000278559</t>
  </si>
  <si>
    <t>张惠明</t>
  </si>
  <si>
    <t>2014-07-21</t>
  </si>
  <si>
    <t>&lt;0.60</t>
  </si>
  <si>
    <t>29×27</t>
  </si>
  <si>
    <t>15×14</t>
  </si>
  <si>
    <t>2014-07-30</t>
  </si>
  <si>
    <t>2014-08-21</t>
  </si>
  <si>
    <t>2014-10-21</t>
  </si>
  <si>
    <t>2014-11-29</t>
  </si>
  <si>
    <t>0000291183</t>
  </si>
  <si>
    <t>曾笑霞</t>
  </si>
  <si>
    <t>pT 4N0M1Ⅳ期</t>
  </si>
  <si>
    <t>92</t>
  </si>
  <si>
    <t>79×52×92</t>
  </si>
  <si>
    <t>&lt;0.6</t>
  </si>
  <si>
    <t>13。3</t>
  </si>
  <si>
    <t>&gt;1210</t>
  </si>
  <si>
    <t>0000311781</t>
  </si>
  <si>
    <t>卢志基</t>
  </si>
  <si>
    <t>22</t>
  </si>
  <si>
    <t>22×15</t>
  </si>
  <si>
    <t>a</t>
  </si>
  <si>
    <t>手术名称（1.手术切除 2.消融 3.TACE（动脉栓塞） 4.全身化疗（动脉灌注） 5.放疗）</t>
  </si>
  <si>
    <t>肿瘤边界（光滑1、局部/多重突出/模糊2）</t>
  </si>
  <si>
    <t>0000233014</t>
  </si>
  <si>
    <t>叶润棠</t>
  </si>
  <si>
    <t>21.13.14.15.26.27</t>
  </si>
  <si>
    <t>1211</t>
  </si>
  <si>
    <t>0000261512</t>
  </si>
  <si>
    <t>刘椿煊</t>
  </si>
  <si>
    <t>11×12</t>
  </si>
  <si>
    <t>2011-03-14</t>
  </si>
  <si>
    <t>2011-08-09</t>
  </si>
  <si>
    <t>稍高</t>
  </si>
  <si>
    <t>0000225372</t>
  </si>
  <si>
    <t>李国良</t>
  </si>
  <si>
    <t>21.13.15</t>
  </si>
  <si>
    <t>2011-09-22</t>
  </si>
  <si>
    <t>81×74</t>
  </si>
  <si>
    <t>多个/子灶</t>
  </si>
  <si>
    <t>2/3</t>
  </si>
  <si>
    <t>轻度</t>
  </si>
  <si>
    <t>2012-06-30</t>
  </si>
  <si>
    <t>&lt;0.605</t>
  </si>
  <si>
    <t>11212</t>
  </si>
  <si>
    <t>2012-11-22</t>
  </si>
  <si>
    <t>2012-10-09</t>
  </si>
  <si>
    <t>2013-03-28</t>
  </si>
  <si>
    <t>2013-04-17</t>
  </si>
  <si>
    <t>2013-05-04</t>
  </si>
  <si>
    <t>0000258161</t>
  </si>
  <si>
    <t>郑玉英</t>
  </si>
  <si>
    <t>85×105×105</t>
  </si>
  <si>
    <t>0000260290</t>
  </si>
  <si>
    <t>方林专</t>
  </si>
  <si>
    <t>1，子灶</t>
  </si>
  <si>
    <t>0000272407</t>
  </si>
  <si>
    <t>冯来旺</t>
  </si>
  <si>
    <t>21,11,12,13,24,15,26</t>
  </si>
  <si>
    <t>PT3aN0M0Ⅲa</t>
  </si>
  <si>
    <t>48×33</t>
  </si>
  <si>
    <t>1,子灶</t>
  </si>
  <si>
    <t>S2子灶</t>
  </si>
  <si>
    <t>0000279559</t>
  </si>
  <si>
    <t>李东明</t>
  </si>
  <si>
    <t>21,12,24</t>
  </si>
  <si>
    <t>20×16</t>
  </si>
  <si>
    <t xml:space="preserve">肝恶性肿瘤切除术  肠粘连分离术  </t>
  </si>
  <si>
    <t>0000290733</t>
  </si>
  <si>
    <t>容尤娟</t>
  </si>
  <si>
    <t>41×36</t>
  </si>
  <si>
    <t>0000292026</t>
  </si>
  <si>
    <t>李镜泉</t>
  </si>
  <si>
    <t>26×32×29</t>
  </si>
  <si>
    <t>6×6</t>
  </si>
  <si>
    <t>0000291942</t>
  </si>
  <si>
    <t>魏永广</t>
  </si>
  <si>
    <t>多个</t>
  </si>
  <si>
    <t>63×91</t>
  </si>
  <si>
    <t xml:space="preserve">肝动脉血管腔内栓塞术  肝段切除术  注射或输注癌瘤化疗物质  </t>
  </si>
  <si>
    <t xml:space="preserve">肝联合段切除术  胆囊切除术  肠粘连分离术  </t>
  </si>
  <si>
    <t xml:space="preserve">右半肝切除术  </t>
  </si>
  <si>
    <t>1/子灶</t>
  </si>
  <si>
    <t xml:space="preserve">肝楔形切除术  </t>
  </si>
  <si>
    <t>0000303367</t>
  </si>
  <si>
    <t>刘旭龙</t>
  </si>
  <si>
    <t>&gt;3</t>
  </si>
  <si>
    <t>90×73</t>
  </si>
  <si>
    <t xml:space="preserve">肝囊肿开窗术  肝恶性肿瘤切除术  </t>
  </si>
  <si>
    <t>部分稍高</t>
  </si>
  <si>
    <t xml:space="preserve">肝段切除术  开放性肝病损切除术  胆囊切除术  </t>
  </si>
  <si>
    <t xml:space="preserve">门静脉取癌拴术  其他淋巴结清扫术  肝叶部份切除术  胆囊切除术  </t>
  </si>
  <si>
    <t xml:space="preserve">腹腔镜下肝病损切除术  腹腔镜下胆囊切除术  腹腔镜下肠粘连松解术  </t>
  </si>
  <si>
    <t>0000311488</t>
  </si>
  <si>
    <t>刘德成</t>
  </si>
  <si>
    <t>56×30</t>
  </si>
  <si>
    <t xml:space="preserve">右半肝切除术  腹腔镜下胆囊切除术  </t>
  </si>
  <si>
    <t xml:space="preserve">膈肌修补术  右半肝切除术  </t>
  </si>
</sst>
</file>

<file path=xl/styles.xml><?xml version="1.0" encoding="utf-8"?>
<styleSheet xmlns="http://schemas.openxmlformats.org/spreadsheetml/2006/main">
  <numFmts count="1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_ "/>
    <numFmt numFmtId="179" formatCode="0_);[Red]\(0\)"/>
    <numFmt numFmtId="180" formatCode="[$-409]dddd\,mmmm\ d\,yyyy;@"/>
    <numFmt numFmtId="181" formatCode="0.0_);[Red]\(0.0\)"/>
    <numFmt numFmtId="182" formatCode="0.00_ "/>
    <numFmt numFmtId="183" formatCode="###0;\-###0"/>
    <numFmt numFmtId="184" formatCode="0.00_);[Red]\(0.00\)"/>
    <numFmt numFmtId="185" formatCode="0.000_);[Red]\(0.000\)"/>
    <numFmt numFmtId="186" formatCode="yyyy\-mm\-dd"/>
    <numFmt numFmtId="187" formatCode="0.0_ "/>
    <numFmt numFmtId="188" formatCode="###0.00;\-###0.00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20"/>
      <color theme="1"/>
      <name val="宋体"/>
      <charset val="134"/>
      <scheme val="minor"/>
    </font>
    <font>
      <sz val="22"/>
      <color theme="1"/>
      <name val="新宋体"/>
      <charset val="134"/>
    </font>
    <font>
      <sz val="16"/>
      <color theme="1"/>
      <name val="新宋体"/>
      <charset val="134"/>
    </font>
    <font>
      <sz val="16"/>
      <color theme="1"/>
      <name val="宋体"/>
      <charset val="134"/>
    </font>
    <font>
      <i/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rgb="FFFF0000"/>
      <name val="宋体"/>
      <charset val="134"/>
    </font>
    <font>
      <sz val="16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b/>
      <sz val="9"/>
      <name val="SimSun"/>
      <charset val="134"/>
    </font>
    <font>
      <sz val="9"/>
      <name val="Tahoma"/>
      <charset val="134"/>
    </font>
    <font>
      <sz val="9"/>
      <name val="SimSun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8" fillId="22" borderId="6" applyNumberFormat="0" applyAlignment="0" applyProtection="0">
      <alignment vertical="center"/>
    </xf>
    <xf numFmtId="0" fontId="30" fillId="22" borderId="4" applyNumberFormat="0" applyAlignment="0" applyProtection="0">
      <alignment vertical="center"/>
    </xf>
    <xf numFmtId="0" fontId="31" fillId="24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3" fillId="0" borderId="0">
      <protection locked="0"/>
    </xf>
    <xf numFmtId="0" fontId="18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0" borderId="0">
      <protection locked="0"/>
    </xf>
    <xf numFmtId="0" fontId="0" fillId="0" borderId="0">
      <alignment vertical="center"/>
    </xf>
  </cellStyleXfs>
  <cellXfs count="22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3" borderId="1" xfId="50" applyNumberFormat="1" applyFont="1" applyFill="1" applyBorder="1" applyAlignment="1">
      <alignment horizontal="center" vertical="center" wrapText="1"/>
      <protection locked="0"/>
    </xf>
    <xf numFmtId="179" fontId="7" fillId="0" borderId="1" xfId="50" applyNumberFormat="1" applyFont="1" applyFill="1" applyBorder="1" applyAlignment="1">
      <alignment horizontal="center" vertical="center" wrapText="1"/>
      <protection locked="0"/>
    </xf>
    <xf numFmtId="0" fontId="7" fillId="0" borderId="1" xfId="50" applyNumberFormat="1" applyFont="1" applyFill="1" applyBorder="1" applyAlignment="1">
      <alignment horizontal="center" vertical="center" wrapText="1"/>
      <protection locked="0"/>
    </xf>
    <xf numFmtId="0" fontId="7" fillId="4" borderId="1" xfId="50" applyNumberFormat="1" applyFont="1" applyFill="1" applyBorder="1" applyAlignment="1">
      <alignment horizontal="center" vertical="center" wrapText="1"/>
      <protection locked="0"/>
    </xf>
    <xf numFmtId="180" fontId="7" fillId="3" borderId="1" xfId="50" applyNumberFormat="1" applyFont="1" applyFill="1" applyBorder="1" applyAlignment="1">
      <alignment horizontal="center" vertical="center" wrapText="1"/>
      <protection locked="0"/>
    </xf>
    <xf numFmtId="180" fontId="7" fillId="0" borderId="1" xfId="50" applyNumberFormat="1" applyFont="1" applyFill="1" applyBorder="1" applyAlignment="1">
      <alignment horizontal="center" vertical="center" wrapText="1"/>
      <protection locked="0"/>
    </xf>
    <xf numFmtId="0" fontId="8" fillId="0" borderId="1" xfId="50" applyNumberFormat="1" applyFont="1" applyBorder="1" applyAlignment="1">
      <alignment horizontal="center" vertical="top"/>
      <protection locked="0"/>
    </xf>
    <xf numFmtId="0" fontId="8" fillId="3" borderId="1" xfId="50" applyNumberFormat="1" applyFont="1" applyFill="1" applyBorder="1" applyAlignment="1">
      <alignment horizontal="center" vertical="top"/>
      <protection locked="0"/>
    </xf>
    <xf numFmtId="179" fontId="8" fillId="0" borderId="1" xfId="50" applyNumberFormat="1" applyFont="1" applyBorder="1" applyAlignment="1" applyProtection="1">
      <alignment horizontal="center" vertical="top"/>
    </xf>
    <xf numFmtId="0" fontId="8" fillId="0" borderId="1" xfId="50" applyNumberFormat="1" applyFont="1" applyBorder="1" applyAlignment="1" applyProtection="1">
      <alignment horizontal="center" vertical="top"/>
    </xf>
    <xf numFmtId="180" fontId="8" fillId="3" borderId="1" xfId="50" applyNumberFormat="1" applyFont="1" applyFill="1" applyBorder="1" applyAlignment="1" applyProtection="1">
      <alignment horizontal="center" vertical="top"/>
    </xf>
    <xf numFmtId="180" fontId="8" fillId="0" borderId="1" xfId="50" applyNumberFormat="1" applyFont="1" applyBorder="1" applyAlignment="1" applyProtection="1">
      <alignment horizontal="center" vertical="top"/>
    </xf>
    <xf numFmtId="49" fontId="9" fillId="0" borderId="1" xfId="50" applyNumberFormat="1" applyFont="1" applyBorder="1" applyAlignment="1">
      <alignment horizontal="center" vertical="top"/>
      <protection locked="0"/>
    </xf>
    <xf numFmtId="0" fontId="9" fillId="3" borderId="1" xfId="50" applyNumberFormat="1" applyFont="1" applyFill="1" applyBorder="1" applyAlignment="1">
      <alignment horizontal="center" vertical="top"/>
      <protection locked="0"/>
    </xf>
    <xf numFmtId="179" fontId="9" fillId="0" borderId="1" xfId="50" applyNumberFormat="1" applyFont="1" applyBorder="1" applyAlignment="1" applyProtection="1">
      <alignment horizontal="center" vertical="top"/>
    </xf>
    <xf numFmtId="49" fontId="9" fillId="0" borderId="1" xfId="50" applyNumberFormat="1" applyFont="1" applyBorder="1" applyAlignment="1" applyProtection="1">
      <alignment horizontal="center" vertical="top"/>
    </xf>
    <xf numFmtId="183" fontId="9" fillId="0" borderId="1" xfId="50" applyNumberFormat="1" applyFont="1" applyBorder="1" applyAlignment="1" applyProtection="1">
      <alignment horizontal="center" vertical="top"/>
    </xf>
    <xf numFmtId="180" fontId="9" fillId="3" borderId="1" xfId="50" applyNumberFormat="1" applyFont="1" applyFill="1" applyBorder="1" applyAlignment="1" applyProtection="1">
      <alignment horizontal="center" vertical="top"/>
    </xf>
    <xf numFmtId="180" fontId="9" fillId="0" borderId="1" xfId="50" applyNumberFormat="1" applyFont="1" applyBorder="1" applyAlignment="1" applyProtection="1">
      <alignment horizontal="center" vertical="top"/>
    </xf>
    <xf numFmtId="0" fontId="10" fillId="3" borderId="1" xfId="50" applyNumberFormat="1" applyFont="1" applyFill="1" applyBorder="1" applyAlignment="1">
      <alignment horizontal="center" vertical="top"/>
      <protection locked="0"/>
    </xf>
    <xf numFmtId="0" fontId="9" fillId="6" borderId="1" xfId="50" applyNumberFormat="1" applyFont="1" applyFill="1" applyBorder="1" applyAlignment="1">
      <alignment horizontal="center" vertical="top"/>
      <protection locked="0"/>
    </xf>
    <xf numFmtId="49" fontId="9" fillId="2" borderId="1" xfId="50" applyNumberFormat="1" applyFont="1" applyFill="1" applyBorder="1" applyAlignment="1">
      <alignment horizontal="center" vertical="top"/>
      <protection locked="0"/>
    </xf>
    <xf numFmtId="179" fontId="9" fillId="2" borderId="1" xfId="50" applyNumberFormat="1" applyFont="1" applyFill="1" applyBorder="1" applyAlignment="1" applyProtection="1">
      <alignment horizontal="center" vertical="top"/>
    </xf>
    <xf numFmtId="49" fontId="9" fillId="2" borderId="1" xfId="50" applyNumberFormat="1" applyFont="1" applyFill="1" applyBorder="1" applyAlignment="1" applyProtection="1">
      <alignment horizontal="center" vertical="top"/>
    </xf>
    <xf numFmtId="183" fontId="9" fillId="2" borderId="1" xfId="50" applyNumberFormat="1" applyFont="1" applyFill="1" applyBorder="1" applyAlignment="1" applyProtection="1">
      <alignment horizontal="center" vertical="top"/>
    </xf>
    <xf numFmtId="180" fontId="9" fillId="2" borderId="1" xfId="50" applyNumberFormat="1" applyFont="1" applyFill="1" applyBorder="1" applyAlignment="1" applyProtection="1">
      <alignment horizontal="center" vertical="top"/>
    </xf>
    <xf numFmtId="0" fontId="8" fillId="6" borderId="1" xfId="50" applyNumberFormat="1" applyFont="1" applyFill="1" applyBorder="1" applyAlignment="1">
      <alignment horizontal="center" vertical="top"/>
      <protection locked="0"/>
    </xf>
    <xf numFmtId="49" fontId="9" fillId="3" borderId="1" xfId="50" applyNumberFormat="1" applyFont="1" applyFill="1" applyBorder="1" applyAlignment="1">
      <alignment horizontal="center" vertical="top"/>
      <protection locked="0"/>
    </xf>
    <xf numFmtId="179" fontId="9" fillId="3" borderId="1" xfId="50" applyNumberFormat="1" applyFont="1" applyFill="1" applyBorder="1" applyAlignment="1" applyProtection="1">
      <alignment horizontal="center" vertical="top"/>
    </xf>
    <xf numFmtId="49" fontId="9" fillId="3" borderId="1" xfId="50" applyNumberFormat="1" applyFont="1" applyFill="1" applyBorder="1" applyAlignment="1" applyProtection="1">
      <alignment horizontal="center" vertical="top"/>
    </xf>
    <xf numFmtId="183" fontId="9" fillId="3" borderId="1" xfId="50" applyNumberFormat="1" applyFont="1" applyFill="1" applyBorder="1" applyAlignment="1" applyProtection="1">
      <alignment horizontal="center" vertical="top"/>
    </xf>
    <xf numFmtId="179" fontId="8" fillId="3" borderId="1" xfId="50" applyNumberFormat="1" applyFont="1" applyFill="1" applyBorder="1" applyAlignment="1" applyProtection="1">
      <alignment horizontal="center" vertical="top"/>
    </xf>
    <xf numFmtId="0" fontId="8" fillId="3" borderId="1" xfId="50" applyNumberFormat="1" applyFont="1" applyFill="1" applyBorder="1" applyAlignment="1" applyProtection="1">
      <alignment horizontal="center" vertical="top"/>
    </xf>
    <xf numFmtId="0" fontId="9" fillId="2" borderId="1" xfId="50" applyNumberFormat="1" applyFont="1" applyFill="1" applyBorder="1" applyAlignment="1">
      <alignment horizontal="center" vertical="top"/>
      <protection locked="0"/>
    </xf>
    <xf numFmtId="0" fontId="7" fillId="2" borderId="1" xfId="50" applyNumberFormat="1" applyFont="1" applyFill="1" applyBorder="1" applyAlignment="1">
      <alignment horizontal="center" vertical="center" wrapText="1"/>
      <protection locked="0"/>
    </xf>
    <xf numFmtId="179" fontId="7" fillId="4" borderId="1" xfId="50" applyNumberFormat="1" applyFont="1" applyFill="1" applyBorder="1" applyAlignment="1">
      <alignment horizontal="center" vertical="center" wrapText="1"/>
      <protection locked="0"/>
    </xf>
    <xf numFmtId="178" fontId="7" fillId="4" borderId="1" xfId="50" applyNumberFormat="1" applyFont="1" applyFill="1" applyBorder="1" applyAlignment="1">
      <alignment horizontal="center" vertical="center" wrapText="1"/>
      <protection locked="0"/>
    </xf>
    <xf numFmtId="0" fontId="9" fillId="0" borderId="1" xfId="50" applyNumberFormat="1" applyFont="1" applyBorder="1" applyAlignment="1" applyProtection="1">
      <alignment horizontal="center" vertical="top"/>
    </xf>
    <xf numFmtId="0" fontId="9" fillId="2" borderId="1" xfId="50" applyNumberFormat="1" applyFont="1" applyFill="1" applyBorder="1" applyAlignment="1" applyProtection="1">
      <alignment horizontal="center" vertical="top"/>
    </xf>
    <xf numFmtId="0" fontId="9" fillId="3" borderId="1" xfId="50" applyNumberFormat="1" applyFont="1" applyFill="1" applyBorder="1" applyAlignment="1" applyProtection="1">
      <alignment horizontal="center" vertical="top"/>
    </xf>
    <xf numFmtId="184" fontId="7" fillId="4" borderId="1" xfId="50" applyNumberFormat="1" applyFont="1" applyFill="1" applyBorder="1" applyAlignment="1">
      <alignment horizontal="center" vertical="center" wrapText="1"/>
      <protection locked="0"/>
    </xf>
    <xf numFmtId="181" fontId="7" fillId="4" borderId="1" xfId="50" applyNumberFormat="1" applyFont="1" applyFill="1" applyBorder="1" applyAlignment="1">
      <alignment horizontal="center" vertical="center" wrapText="1"/>
      <protection locked="0"/>
    </xf>
    <xf numFmtId="179" fontId="7" fillId="3" borderId="1" xfId="50" applyNumberFormat="1" applyFont="1" applyFill="1" applyBorder="1" applyAlignment="1">
      <alignment horizontal="center" vertical="center" wrapText="1"/>
      <protection locked="0"/>
    </xf>
    <xf numFmtId="184" fontId="8" fillId="0" borderId="1" xfId="50" applyNumberFormat="1" applyFont="1" applyBorder="1" applyAlignment="1" applyProtection="1">
      <alignment horizontal="center" vertical="top"/>
    </xf>
    <xf numFmtId="181" fontId="8" fillId="0" borderId="1" xfId="50" applyNumberFormat="1" applyFont="1" applyBorder="1" applyAlignment="1" applyProtection="1">
      <alignment horizontal="center" vertical="top"/>
    </xf>
    <xf numFmtId="181" fontId="9" fillId="0" borderId="1" xfId="50" applyNumberFormat="1" applyFont="1" applyBorder="1" applyAlignment="1" applyProtection="1">
      <alignment horizontal="center" vertical="top"/>
    </xf>
    <xf numFmtId="181" fontId="9" fillId="2" borderId="1" xfId="50" applyNumberFormat="1" applyFont="1" applyFill="1" applyBorder="1" applyAlignment="1" applyProtection="1">
      <alignment horizontal="center" vertical="top"/>
    </xf>
    <xf numFmtId="181" fontId="8" fillId="2" borderId="1" xfId="50" applyNumberFormat="1" applyFont="1" applyFill="1" applyBorder="1" applyAlignment="1" applyProtection="1">
      <alignment horizontal="center" vertical="top"/>
    </xf>
    <xf numFmtId="181" fontId="8" fillId="3" borderId="1" xfId="50" applyNumberFormat="1" applyFont="1" applyFill="1" applyBorder="1" applyAlignment="1" applyProtection="1">
      <alignment horizontal="center" vertical="top"/>
    </xf>
    <xf numFmtId="184" fontId="8" fillId="3" borderId="1" xfId="50" applyNumberFormat="1" applyFont="1" applyFill="1" applyBorder="1" applyAlignment="1" applyProtection="1">
      <alignment horizontal="center" vertical="top"/>
    </xf>
    <xf numFmtId="181" fontId="9" fillId="3" borderId="1" xfId="50" applyNumberFormat="1" applyFont="1" applyFill="1" applyBorder="1" applyAlignment="1" applyProtection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82" fontId="7" fillId="4" borderId="1" xfId="50" applyNumberFormat="1" applyFont="1" applyFill="1" applyBorder="1" applyAlignment="1">
      <alignment horizontal="center" vertical="center" wrapText="1"/>
      <protection locked="0"/>
    </xf>
    <xf numFmtId="185" fontId="7" fillId="4" borderId="1" xfId="50" applyNumberFormat="1" applyFont="1" applyFill="1" applyBorder="1" applyAlignment="1">
      <alignment horizontal="center" vertical="center" wrapText="1"/>
      <protection locked="0"/>
    </xf>
    <xf numFmtId="182" fontId="8" fillId="0" borderId="1" xfId="50" applyNumberFormat="1" applyFont="1" applyBorder="1" applyAlignment="1" applyProtection="1">
      <alignment horizontal="center" vertical="top"/>
    </xf>
    <xf numFmtId="182" fontId="9" fillId="0" borderId="1" xfId="50" applyNumberFormat="1" applyFont="1" applyBorder="1" applyAlignment="1" applyProtection="1">
      <alignment horizontal="center" vertical="top"/>
    </xf>
    <xf numFmtId="182" fontId="9" fillId="2" borderId="1" xfId="50" applyNumberFormat="1" applyFont="1" applyFill="1" applyBorder="1" applyAlignment="1" applyProtection="1">
      <alignment horizontal="center" vertical="top"/>
    </xf>
    <xf numFmtId="185" fontId="8" fillId="0" borderId="1" xfId="50" applyNumberFormat="1" applyFont="1" applyBorder="1" applyAlignment="1" applyProtection="1">
      <alignment horizontal="center" vertical="top"/>
    </xf>
    <xf numFmtId="182" fontId="9" fillId="3" borderId="1" xfId="50" applyNumberFormat="1" applyFont="1" applyFill="1" applyBorder="1" applyAlignment="1" applyProtection="1">
      <alignment horizontal="center" vertical="top"/>
    </xf>
    <xf numFmtId="182" fontId="8" fillId="3" borderId="1" xfId="50" applyNumberFormat="1" applyFont="1" applyFill="1" applyBorder="1" applyAlignment="1" applyProtection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 applyProtection="1">
      <alignment horizontal="center" vertical="top" wrapText="1" shrinkToFit="1"/>
    </xf>
    <xf numFmtId="49" fontId="9" fillId="3" borderId="1" xfId="0" applyNumberFormat="1" applyFont="1" applyFill="1" applyBorder="1" applyAlignment="1" applyProtection="1">
      <alignment horizontal="center" vertical="top" wrapText="1" shrinkToFit="1"/>
    </xf>
    <xf numFmtId="49" fontId="9" fillId="2" borderId="1" xfId="0" applyNumberFormat="1" applyFont="1" applyFill="1" applyBorder="1" applyAlignment="1" applyProtection="1">
      <alignment horizontal="center" vertical="top" wrapText="1" shrinkToFit="1"/>
    </xf>
    <xf numFmtId="0" fontId="12" fillId="0" borderId="0" xfId="0" applyFont="1" applyAlignment="1">
      <alignment vertical="center" wrapText="1"/>
    </xf>
    <xf numFmtId="178" fontId="8" fillId="0" borderId="1" xfId="50" applyNumberFormat="1" applyFont="1" applyBorder="1" applyAlignment="1" applyProtection="1">
      <alignment horizontal="center" vertical="top"/>
    </xf>
    <xf numFmtId="178" fontId="9" fillId="0" borderId="1" xfId="50" applyNumberFormat="1" applyFont="1" applyBorder="1" applyAlignment="1" applyProtection="1">
      <alignment horizontal="center" vertical="top"/>
    </xf>
    <xf numFmtId="178" fontId="9" fillId="2" borderId="1" xfId="50" applyNumberFormat="1" applyFont="1" applyFill="1" applyBorder="1" applyAlignment="1" applyProtection="1">
      <alignment horizontal="center" vertical="top"/>
    </xf>
    <xf numFmtId="178" fontId="9" fillId="3" borderId="1" xfId="50" applyNumberFormat="1" applyFont="1" applyFill="1" applyBorder="1" applyAlignment="1" applyProtection="1">
      <alignment horizontal="center" vertical="top"/>
    </xf>
    <xf numFmtId="178" fontId="8" fillId="3" borderId="1" xfId="50" applyNumberFormat="1" applyFont="1" applyFill="1" applyBorder="1" applyAlignment="1" applyProtection="1">
      <alignment horizontal="center" vertical="top"/>
    </xf>
    <xf numFmtId="9" fontId="8" fillId="0" borderId="1" xfId="50" applyNumberFormat="1" applyFont="1" applyBorder="1" applyAlignment="1" applyProtection="1">
      <alignment horizontal="center" vertical="top"/>
    </xf>
    <xf numFmtId="186" fontId="9" fillId="0" borderId="1" xfId="50" applyNumberFormat="1" applyFont="1" applyBorder="1" applyAlignment="1" applyProtection="1">
      <alignment horizontal="center" vertical="top"/>
    </xf>
    <xf numFmtId="49" fontId="13" fillId="2" borderId="1" xfId="50" applyNumberFormat="1" applyFont="1" applyFill="1" applyBorder="1" applyAlignment="1" applyProtection="1">
      <alignment horizontal="center" vertical="center"/>
    </xf>
    <xf numFmtId="186" fontId="9" fillId="2" borderId="1" xfId="50" applyNumberFormat="1" applyFont="1" applyFill="1" applyBorder="1" applyAlignment="1" applyProtection="1">
      <alignment horizontal="center" vertical="top"/>
    </xf>
    <xf numFmtId="186" fontId="9" fillId="3" borderId="1" xfId="50" applyNumberFormat="1" applyFont="1" applyFill="1" applyBorder="1" applyAlignment="1" applyProtection="1">
      <alignment horizontal="center" vertical="top"/>
    </xf>
    <xf numFmtId="180" fontId="2" fillId="3" borderId="1" xfId="0" applyNumberFormat="1" applyFont="1" applyFill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180" fontId="3" fillId="5" borderId="1" xfId="0" applyNumberFormat="1" applyFont="1" applyFill="1" applyBorder="1" applyAlignment="1">
      <alignment horizontal="center" vertical="center"/>
    </xf>
    <xf numFmtId="180" fontId="11" fillId="2" borderId="1" xfId="0" applyNumberFormat="1" applyFont="1" applyFill="1" applyBorder="1" applyAlignment="1">
      <alignment horizontal="center" vertical="center"/>
    </xf>
    <xf numFmtId="58" fontId="11" fillId="2" borderId="1" xfId="0" applyNumberFormat="1" applyFont="1" applyFill="1" applyBorder="1" applyAlignment="1">
      <alignment horizontal="center" vertical="center"/>
    </xf>
    <xf numFmtId="180" fontId="11" fillId="3" borderId="1" xfId="0" applyNumberFormat="1" applyFont="1" applyFill="1" applyBorder="1" applyAlignment="1">
      <alignment horizontal="center" vertical="center"/>
    </xf>
    <xf numFmtId="180" fontId="3" fillId="3" borderId="1" xfId="0" applyNumberFormat="1" applyFont="1" applyFill="1" applyBorder="1" applyAlignment="1">
      <alignment horizontal="center" vertical="center"/>
    </xf>
    <xf numFmtId="58" fontId="11" fillId="3" borderId="1" xfId="0" applyNumberFormat="1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85" fontId="8" fillId="3" borderId="1" xfId="50" applyNumberFormat="1" applyFont="1" applyFill="1" applyBorder="1" applyAlignment="1" applyProtection="1">
      <alignment horizontal="center" vertical="top"/>
    </xf>
    <xf numFmtId="187" fontId="8" fillId="0" borderId="1" xfId="50" applyNumberFormat="1" applyFont="1" applyBorder="1" applyAlignment="1" applyProtection="1">
      <alignment horizontal="center" vertical="top"/>
    </xf>
    <xf numFmtId="49" fontId="9" fillId="5" borderId="1" xfId="50" applyNumberFormat="1" applyFont="1" applyFill="1" applyBorder="1" applyAlignment="1" applyProtection="1">
      <alignment horizontal="center" vertical="top"/>
    </xf>
    <xf numFmtId="0" fontId="14" fillId="2" borderId="1" xfId="0" applyFont="1" applyFill="1" applyBorder="1" applyAlignment="1">
      <alignment horizontal="center" vertical="center"/>
    </xf>
    <xf numFmtId="186" fontId="9" fillId="5" borderId="1" xfId="50" applyNumberFormat="1" applyFont="1" applyFill="1" applyBorder="1" applyAlignment="1" applyProtection="1">
      <alignment horizontal="center" vertical="top"/>
    </xf>
    <xf numFmtId="0" fontId="9" fillId="5" borderId="1" xfId="50" applyNumberFormat="1" applyFont="1" applyFill="1" applyBorder="1" applyAlignment="1" applyProtection="1">
      <alignment horizontal="center" vertical="top"/>
    </xf>
    <xf numFmtId="58" fontId="3" fillId="3" borderId="1" xfId="0" applyNumberFormat="1" applyFont="1" applyFill="1" applyBorder="1" applyAlignment="1">
      <alignment horizontal="center" vertical="center"/>
    </xf>
    <xf numFmtId="0" fontId="11" fillId="0" borderId="1" xfId="51" applyFont="1" applyBorder="1" applyAlignment="1">
      <alignment horizontal="center" vertical="center"/>
    </xf>
    <xf numFmtId="0" fontId="11" fillId="3" borderId="1" xfId="51" applyFont="1" applyFill="1" applyBorder="1" applyAlignment="1">
      <alignment horizontal="center" vertical="center"/>
    </xf>
    <xf numFmtId="0" fontId="8" fillId="0" borderId="1" xfId="50" applyNumberFormat="1" applyFont="1" applyFill="1" applyBorder="1" applyAlignment="1" applyProtection="1">
      <alignment horizontal="center" vertical="top"/>
    </xf>
    <xf numFmtId="49" fontId="9" fillId="0" borderId="1" xfId="50" applyNumberFormat="1" applyFont="1" applyBorder="1" applyAlignment="1">
      <alignment horizontal="center" vertical="center"/>
      <protection locked="0"/>
    </xf>
    <xf numFmtId="0" fontId="9" fillId="6" borderId="1" xfId="50" applyNumberFormat="1" applyFont="1" applyFill="1" applyBorder="1" applyAlignment="1">
      <alignment horizontal="center" vertical="center"/>
      <protection locked="0"/>
    </xf>
    <xf numFmtId="179" fontId="9" fillId="0" borderId="1" xfId="50" applyNumberFormat="1" applyFont="1" applyBorder="1" applyAlignment="1" applyProtection="1">
      <alignment horizontal="center" vertical="center"/>
    </xf>
    <xf numFmtId="49" fontId="9" fillId="0" borderId="1" xfId="50" applyNumberFormat="1" applyFont="1" applyBorder="1" applyAlignment="1" applyProtection="1">
      <alignment horizontal="center" vertical="center"/>
    </xf>
    <xf numFmtId="183" fontId="9" fillId="0" borderId="1" xfId="50" applyNumberFormat="1" applyFont="1" applyBorder="1" applyAlignment="1" applyProtection="1">
      <alignment horizontal="center" vertical="center"/>
    </xf>
    <xf numFmtId="180" fontId="9" fillId="3" borderId="1" xfId="50" applyNumberFormat="1" applyFont="1" applyFill="1" applyBorder="1" applyAlignment="1" applyProtection="1">
      <alignment horizontal="center" vertical="center"/>
    </xf>
    <xf numFmtId="180" fontId="9" fillId="0" borderId="1" xfId="50" applyNumberFormat="1" applyFont="1" applyBorder="1" applyAlignment="1" applyProtection="1">
      <alignment horizontal="center" vertical="center"/>
    </xf>
    <xf numFmtId="49" fontId="9" fillId="0" borderId="1" xfId="0" applyNumberFormat="1" applyFont="1" applyBorder="1" applyAlignment="1" applyProtection="1">
      <alignment horizontal="center" vertical="top"/>
      <protection locked="0"/>
    </xf>
    <xf numFmtId="0" fontId="9" fillId="3" borderId="1" xfId="0" applyNumberFormat="1" applyFont="1" applyFill="1" applyBorder="1" applyAlignment="1" applyProtection="1">
      <alignment horizontal="center" vertical="top"/>
      <protection locked="0"/>
    </xf>
    <xf numFmtId="179" fontId="9" fillId="0" borderId="1" xfId="0" applyNumberFormat="1" applyFont="1" applyBorder="1" applyAlignment="1" applyProtection="1">
      <alignment horizontal="center" vertical="top"/>
    </xf>
    <xf numFmtId="49" fontId="9" fillId="0" borderId="1" xfId="0" applyNumberFormat="1" applyFont="1" applyBorder="1" applyAlignment="1" applyProtection="1">
      <alignment horizontal="center" vertical="top"/>
    </xf>
    <xf numFmtId="188" fontId="9" fillId="0" borderId="1" xfId="0" applyNumberFormat="1" applyFont="1" applyBorder="1" applyAlignment="1" applyProtection="1">
      <alignment horizontal="center" vertical="top"/>
    </xf>
    <xf numFmtId="180" fontId="9" fillId="3" borderId="1" xfId="0" applyNumberFormat="1" applyFont="1" applyFill="1" applyBorder="1" applyAlignment="1" applyProtection="1">
      <alignment horizontal="center" vertical="top"/>
    </xf>
    <xf numFmtId="180" fontId="9" fillId="0" borderId="1" xfId="0" applyNumberFormat="1" applyFont="1" applyBorder="1" applyAlignment="1" applyProtection="1">
      <alignment horizontal="center" vertical="top"/>
    </xf>
    <xf numFmtId="0" fontId="9" fillId="0" borderId="1" xfId="50" applyNumberFormat="1" applyFont="1" applyBorder="1" applyAlignment="1" applyProtection="1">
      <alignment horizontal="center" vertical="center"/>
    </xf>
    <xf numFmtId="180" fontId="9" fillId="0" borderId="1" xfId="0" applyNumberFormat="1" applyFont="1" applyBorder="1" applyAlignment="1" applyProtection="1">
      <alignment horizontal="center" vertical="top"/>
      <protection locked="0"/>
    </xf>
    <xf numFmtId="0" fontId="9" fillId="0" borderId="1" xfId="0" applyFont="1" applyBorder="1" applyAlignment="1" applyProtection="1">
      <alignment horizontal="center" vertical="top"/>
      <protection locked="0"/>
    </xf>
    <xf numFmtId="0" fontId="9" fillId="0" borderId="1" xfId="0" applyNumberFormat="1" applyFont="1" applyBorder="1" applyAlignment="1" applyProtection="1">
      <alignment horizontal="center" vertical="top"/>
      <protection locked="0"/>
    </xf>
    <xf numFmtId="181" fontId="9" fillId="0" borderId="1" xfId="50" applyNumberFormat="1" applyFont="1" applyBorder="1" applyAlignment="1" applyProtection="1">
      <alignment horizontal="center" vertical="center"/>
    </xf>
    <xf numFmtId="179" fontId="9" fillId="0" borderId="1" xfId="0" applyNumberFormat="1" applyFont="1" applyBorder="1" applyAlignment="1" applyProtection="1">
      <alignment horizontal="center" vertical="top"/>
      <protection locked="0"/>
    </xf>
    <xf numFmtId="181" fontId="9" fillId="0" borderId="1" xfId="0" applyNumberFormat="1" applyFont="1" applyBorder="1" applyAlignment="1" applyProtection="1">
      <alignment horizontal="center" vertical="top"/>
    </xf>
    <xf numFmtId="49" fontId="9" fillId="0" borderId="1" xfId="44" applyNumberFormat="1" applyFont="1" applyBorder="1" applyAlignment="1" applyProtection="1">
      <alignment horizontal="center" vertical="top"/>
    </xf>
    <xf numFmtId="0" fontId="9" fillId="0" borderId="1" xfId="51" applyFont="1" applyBorder="1" applyAlignment="1" applyProtection="1">
      <alignment horizontal="center" vertical="top"/>
      <protection locked="0"/>
    </xf>
    <xf numFmtId="182" fontId="9" fillId="0" borderId="1" xfId="50" applyNumberFormat="1" applyFont="1" applyBorder="1" applyAlignment="1" applyProtection="1">
      <alignment horizontal="center" vertical="center"/>
    </xf>
    <xf numFmtId="182" fontId="9" fillId="0" borderId="1" xfId="0" applyNumberFormat="1" applyFont="1" applyBorder="1" applyAlignment="1" applyProtection="1">
      <alignment horizontal="center" vertical="top"/>
      <protection locked="0"/>
    </xf>
    <xf numFmtId="178" fontId="9" fillId="0" borderId="1" xfId="50" applyNumberFormat="1" applyFont="1" applyBorder="1" applyAlignment="1" applyProtection="1">
      <alignment horizontal="center" vertical="center"/>
    </xf>
    <xf numFmtId="178" fontId="9" fillId="0" borderId="1" xfId="0" applyNumberFormat="1" applyFont="1" applyBorder="1" applyAlignment="1" applyProtection="1">
      <alignment horizontal="center" vertical="top"/>
      <protection locked="0"/>
    </xf>
    <xf numFmtId="49" fontId="9" fillId="0" borderId="1" xfId="50" applyNumberFormat="1" applyFont="1" applyFill="1" applyBorder="1" applyAlignment="1" applyProtection="1">
      <alignment horizontal="center" vertical="top"/>
    </xf>
    <xf numFmtId="0" fontId="9" fillId="0" borderId="1" xfId="0" applyNumberFormat="1" applyFont="1" applyBorder="1" applyAlignment="1" applyProtection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180" fontId="9" fillId="0" borderId="1" xfId="0" applyNumberFormat="1" applyFont="1" applyBorder="1" applyAlignment="1" applyProtection="1">
      <alignment horizontal="center" vertical="center"/>
      <protection locked="0"/>
    </xf>
    <xf numFmtId="180" fontId="3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9" fillId="0" borderId="1" xfId="50" applyNumberFormat="1" applyFont="1" applyFill="1" applyBorder="1" applyAlignment="1">
      <alignment horizontal="center" vertical="top"/>
      <protection locked="0"/>
    </xf>
    <xf numFmtId="179" fontId="9" fillId="0" borderId="1" xfId="50" applyNumberFormat="1" applyFont="1" applyFill="1" applyBorder="1" applyAlignment="1" applyProtection="1">
      <alignment horizontal="center" vertical="top"/>
    </xf>
    <xf numFmtId="183" fontId="9" fillId="0" borderId="1" xfId="50" applyNumberFormat="1" applyFont="1" applyFill="1" applyBorder="1" applyAlignment="1" applyProtection="1">
      <alignment horizontal="center" vertical="top"/>
    </xf>
    <xf numFmtId="180" fontId="9" fillId="0" borderId="1" xfId="50" applyNumberFormat="1" applyFont="1" applyFill="1" applyBorder="1" applyAlignment="1" applyProtection="1">
      <alignment horizontal="center" vertical="top"/>
    </xf>
    <xf numFmtId="49" fontId="9" fillId="3" borderId="1" xfId="0" applyNumberFormat="1" applyFont="1" applyFill="1" applyBorder="1" applyAlignment="1" applyProtection="1">
      <alignment horizontal="center" vertical="top"/>
      <protection locked="0"/>
    </xf>
    <xf numFmtId="179" fontId="9" fillId="3" borderId="1" xfId="0" applyNumberFormat="1" applyFont="1" applyFill="1" applyBorder="1" applyAlignment="1" applyProtection="1">
      <alignment horizontal="center" vertical="top"/>
    </xf>
    <xf numFmtId="49" fontId="9" fillId="3" borderId="1" xfId="0" applyNumberFormat="1" applyFont="1" applyFill="1" applyBorder="1" applyAlignment="1" applyProtection="1">
      <alignment horizontal="center" vertical="top"/>
    </xf>
    <xf numFmtId="188" fontId="9" fillId="3" borderId="1" xfId="0" applyNumberFormat="1" applyFont="1" applyFill="1" applyBorder="1" applyAlignment="1" applyProtection="1">
      <alignment horizontal="center" vertical="top"/>
    </xf>
    <xf numFmtId="0" fontId="9" fillId="0" borderId="1" xfId="50" applyNumberFormat="1" applyFont="1" applyFill="1" applyBorder="1" applyAlignment="1" applyProtection="1">
      <alignment horizontal="center" vertical="top"/>
    </xf>
    <xf numFmtId="180" fontId="9" fillId="3" borderId="1" xfId="0" applyNumberFormat="1" applyFont="1" applyFill="1" applyBorder="1" applyAlignment="1" applyProtection="1">
      <alignment horizontal="center" vertical="top"/>
      <protection locked="0"/>
    </xf>
    <xf numFmtId="0" fontId="9" fillId="3" borderId="1" xfId="0" applyFont="1" applyFill="1" applyBorder="1" applyAlignment="1" applyProtection="1">
      <alignment horizontal="center" vertical="top"/>
      <protection locked="0"/>
    </xf>
    <xf numFmtId="181" fontId="9" fillId="0" borderId="1" xfId="50" applyNumberFormat="1" applyFont="1" applyFill="1" applyBorder="1" applyAlignment="1" applyProtection="1">
      <alignment horizontal="center" vertical="top"/>
    </xf>
    <xf numFmtId="179" fontId="9" fillId="3" borderId="1" xfId="0" applyNumberFormat="1" applyFont="1" applyFill="1" applyBorder="1" applyAlignment="1" applyProtection="1">
      <alignment horizontal="center" vertical="top"/>
      <protection locked="0"/>
    </xf>
    <xf numFmtId="181" fontId="9" fillId="3" borderId="1" xfId="0" applyNumberFormat="1" applyFont="1" applyFill="1" applyBorder="1" applyAlignment="1" applyProtection="1">
      <alignment horizontal="center" vertical="top"/>
    </xf>
    <xf numFmtId="181" fontId="9" fillId="0" borderId="1" xfId="0" applyNumberFormat="1" applyFont="1" applyBorder="1" applyAlignment="1" applyProtection="1">
      <alignment horizontal="center" vertical="top"/>
      <protection locked="0"/>
    </xf>
    <xf numFmtId="0" fontId="11" fillId="0" borderId="1" xfId="51" applyFont="1" applyFill="1" applyBorder="1" applyAlignment="1">
      <alignment horizontal="center" vertical="center"/>
    </xf>
    <xf numFmtId="0" fontId="9" fillId="3" borderId="1" xfId="51" applyFont="1" applyFill="1" applyBorder="1" applyAlignment="1" applyProtection="1">
      <alignment horizontal="center" vertical="top"/>
      <protection locked="0"/>
    </xf>
    <xf numFmtId="182" fontId="9" fillId="0" borderId="1" xfId="50" applyNumberFormat="1" applyFont="1" applyFill="1" applyBorder="1" applyAlignment="1" applyProtection="1">
      <alignment horizontal="center" vertical="top"/>
    </xf>
    <xf numFmtId="0" fontId="11" fillId="2" borderId="1" xfId="51" applyFont="1" applyFill="1" applyBorder="1" applyAlignment="1">
      <alignment horizontal="center" vertical="center"/>
    </xf>
    <xf numFmtId="182" fontId="9" fillId="3" borderId="1" xfId="0" applyNumberFormat="1" applyFont="1" applyFill="1" applyBorder="1" applyAlignment="1" applyProtection="1">
      <alignment horizontal="center" vertical="top"/>
      <protection locked="0"/>
    </xf>
    <xf numFmtId="187" fontId="9" fillId="0" borderId="1" xfId="0" applyNumberFormat="1" applyFont="1" applyBorder="1" applyAlignment="1" applyProtection="1">
      <alignment horizontal="center" vertical="top"/>
      <protection locked="0"/>
    </xf>
    <xf numFmtId="178" fontId="9" fillId="0" borderId="1" xfId="50" applyNumberFormat="1" applyFont="1" applyFill="1" applyBorder="1" applyAlignment="1" applyProtection="1">
      <alignment horizontal="center" vertical="top"/>
    </xf>
    <xf numFmtId="178" fontId="9" fillId="3" borderId="1" xfId="0" applyNumberFormat="1" applyFont="1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center" vertical="top"/>
      <protection locked="0"/>
    </xf>
    <xf numFmtId="186" fontId="9" fillId="0" borderId="1" xfId="50" applyNumberFormat="1" applyFont="1" applyFill="1" applyBorder="1" applyAlignment="1" applyProtection="1">
      <alignment horizontal="center" vertical="top"/>
    </xf>
    <xf numFmtId="0" fontId="9" fillId="3" borderId="1" xfId="0" applyNumberFormat="1" applyFont="1" applyFill="1" applyBorder="1" applyAlignment="1" applyProtection="1">
      <alignment horizontal="center" vertical="top"/>
    </xf>
    <xf numFmtId="49" fontId="9" fillId="5" borderId="1" xfId="0" applyNumberFormat="1" applyFont="1" applyFill="1" applyBorder="1" applyAlignment="1" applyProtection="1">
      <alignment horizontal="center" vertical="top"/>
    </xf>
    <xf numFmtId="0" fontId="9" fillId="5" borderId="1" xfId="0" applyNumberFormat="1" applyFont="1" applyFill="1" applyBorder="1" applyAlignment="1" applyProtection="1">
      <alignment horizontal="center" vertical="top"/>
    </xf>
    <xf numFmtId="49" fontId="13" fillId="2" borderId="1" xfId="0" applyNumberFormat="1" applyFont="1" applyFill="1" applyBorder="1" applyAlignment="1" applyProtection="1">
      <alignment horizontal="center" vertical="top"/>
    </xf>
    <xf numFmtId="180" fontId="11" fillId="0" borderId="1" xfId="0" applyNumberFormat="1" applyFont="1" applyFill="1" applyBorder="1" applyAlignment="1">
      <alignment horizontal="center" vertical="center"/>
    </xf>
    <xf numFmtId="58" fontId="9" fillId="0" borderId="1" xfId="0" applyNumberFormat="1" applyFont="1" applyBorder="1" applyAlignment="1" applyProtection="1">
      <alignment horizontal="center" vertical="top"/>
      <protection locked="0"/>
    </xf>
    <xf numFmtId="58" fontId="9" fillId="3" borderId="1" xfId="0" applyNumberFormat="1" applyFont="1" applyFill="1" applyBorder="1" applyAlignment="1" applyProtection="1">
      <alignment horizontal="center" vertical="top"/>
      <protection locked="0"/>
    </xf>
    <xf numFmtId="49" fontId="9" fillId="2" borderId="1" xfId="0" applyNumberFormat="1" applyFont="1" applyFill="1" applyBorder="1" applyAlignment="1" applyProtection="1">
      <alignment horizontal="center" vertical="top"/>
      <protection locked="0"/>
    </xf>
    <xf numFmtId="0" fontId="9" fillId="2" borderId="1" xfId="0" applyNumberFormat="1" applyFont="1" applyFill="1" applyBorder="1" applyAlignment="1" applyProtection="1">
      <alignment horizontal="center" vertical="top"/>
      <protection locked="0"/>
    </xf>
    <xf numFmtId="179" fontId="9" fillId="2" borderId="1" xfId="0" applyNumberFormat="1" applyFont="1" applyFill="1" applyBorder="1" applyAlignment="1" applyProtection="1">
      <alignment horizontal="center" vertical="top"/>
    </xf>
    <xf numFmtId="49" fontId="9" fillId="2" borderId="1" xfId="0" applyNumberFormat="1" applyFont="1" applyFill="1" applyBorder="1" applyAlignment="1" applyProtection="1">
      <alignment horizontal="center" vertical="top"/>
    </xf>
    <xf numFmtId="188" fontId="9" fillId="2" borderId="1" xfId="0" applyNumberFormat="1" applyFont="1" applyFill="1" applyBorder="1" applyAlignment="1" applyProtection="1">
      <alignment horizontal="center" vertical="top"/>
    </xf>
    <xf numFmtId="180" fontId="9" fillId="2" borderId="1" xfId="0" applyNumberFormat="1" applyFont="1" applyFill="1" applyBorder="1" applyAlignment="1" applyProtection="1">
      <alignment horizontal="center" vertical="top"/>
    </xf>
    <xf numFmtId="180" fontId="9" fillId="2" borderId="1" xfId="0" applyNumberFormat="1" applyFont="1" applyFill="1" applyBorder="1" applyAlignment="1" applyProtection="1">
      <alignment horizontal="center" vertical="top"/>
      <protection locked="0"/>
    </xf>
    <xf numFmtId="0" fontId="9" fillId="2" borderId="1" xfId="0" applyFont="1" applyFill="1" applyBorder="1" applyAlignment="1" applyProtection="1">
      <alignment horizontal="center" vertical="top"/>
      <protection locked="0"/>
    </xf>
    <xf numFmtId="0" fontId="8" fillId="2" borderId="1" xfId="50" applyNumberFormat="1" applyFont="1" applyFill="1" applyBorder="1" applyAlignment="1" applyProtection="1">
      <alignment horizontal="center" vertical="top"/>
    </xf>
    <xf numFmtId="179" fontId="9" fillId="2" borderId="1" xfId="0" applyNumberFormat="1" applyFont="1" applyFill="1" applyBorder="1" applyAlignment="1" applyProtection="1">
      <alignment horizontal="center" vertical="top"/>
      <protection locked="0"/>
    </xf>
    <xf numFmtId="179" fontId="7" fillId="2" borderId="1" xfId="50" applyNumberFormat="1" applyFont="1" applyFill="1" applyBorder="1" applyAlignment="1">
      <alignment horizontal="center" vertical="center" wrapText="1"/>
      <protection locked="0"/>
    </xf>
    <xf numFmtId="181" fontId="9" fillId="2" borderId="1" xfId="0" applyNumberFormat="1" applyFont="1" applyFill="1" applyBorder="1" applyAlignment="1" applyProtection="1">
      <alignment horizontal="center" vertical="top"/>
    </xf>
    <xf numFmtId="0" fontId="9" fillId="2" borderId="1" xfId="51" applyFont="1" applyFill="1" applyBorder="1" applyAlignment="1" applyProtection="1">
      <alignment horizontal="center" vertical="top"/>
      <protection locked="0"/>
    </xf>
    <xf numFmtId="182" fontId="9" fillId="2" borderId="1" xfId="0" applyNumberFormat="1" applyFont="1" applyFill="1" applyBorder="1" applyAlignment="1" applyProtection="1">
      <alignment horizontal="center" vertical="top"/>
      <protection locked="0"/>
    </xf>
    <xf numFmtId="178" fontId="9" fillId="2" borderId="1" xfId="0" applyNumberFormat="1" applyFont="1" applyFill="1" applyBorder="1" applyAlignment="1" applyProtection="1">
      <alignment horizontal="center" vertical="top"/>
      <protection locked="0"/>
    </xf>
    <xf numFmtId="9" fontId="9" fillId="2" borderId="1" xfId="0" applyNumberFormat="1" applyFont="1" applyFill="1" applyBorder="1" applyAlignment="1" applyProtection="1">
      <alignment horizontal="center" vertical="top"/>
      <protection locked="0"/>
    </xf>
    <xf numFmtId="9" fontId="9" fillId="0" borderId="1" xfId="0" applyNumberFormat="1" applyFont="1" applyBorder="1" applyAlignment="1" applyProtection="1">
      <alignment horizontal="center" vertical="top"/>
      <protection locked="0"/>
    </xf>
    <xf numFmtId="0" fontId="9" fillId="2" borderId="1" xfId="0" applyNumberFormat="1" applyFont="1" applyFill="1" applyBorder="1" applyAlignment="1" applyProtection="1">
      <alignment horizontal="center" vertical="top"/>
    </xf>
    <xf numFmtId="49" fontId="9" fillId="0" borderId="1" xfId="0" applyNumberFormat="1" applyFont="1" applyFill="1" applyBorder="1" applyAlignment="1" applyProtection="1">
      <alignment horizontal="center" vertical="top"/>
    </xf>
    <xf numFmtId="58" fontId="3" fillId="0" borderId="1" xfId="0" applyNumberFormat="1" applyFont="1" applyBorder="1" applyAlignment="1">
      <alignment horizontal="center" vertical="center"/>
    </xf>
    <xf numFmtId="9" fontId="9" fillId="5" borderId="1" xfId="0" applyNumberFormat="1" applyFont="1" applyFill="1" applyBorder="1" applyAlignment="1" applyProtection="1">
      <alignment horizontal="center" vertical="top"/>
      <protection locked="0"/>
    </xf>
    <xf numFmtId="0" fontId="9" fillId="0" borderId="1" xfId="0" applyFont="1" applyFill="1" applyBorder="1" applyAlignment="1" applyProtection="1">
      <alignment horizontal="center" vertical="top"/>
      <protection locked="0"/>
    </xf>
    <xf numFmtId="0" fontId="0" fillId="0" borderId="0" xfId="0" applyBorder="1">
      <alignment vertical="center"/>
    </xf>
    <xf numFmtId="0" fontId="8" fillId="0" borderId="1" xfId="50" applyNumberFormat="1" applyFont="1" applyBorder="1" applyAlignment="1" quotePrefix="1">
      <alignment horizontal="center" vertical="top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F529"/>
  <sheetViews>
    <sheetView tabSelected="1" zoomScale="55" zoomScaleNormal="55" workbookViewId="0">
      <pane xSplit="4" ySplit="1" topLeftCell="BA29" activePane="bottomRight" state="frozen"/>
      <selection/>
      <selection pane="topRight"/>
      <selection pane="bottomLeft"/>
      <selection pane="bottomRight" activeCell="BA32" sqref="BA32"/>
    </sheetView>
  </sheetViews>
  <sheetFormatPr defaultColWidth="9" defaultRowHeight="27" customHeight="1"/>
  <cols>
    <col min="1" max="1" width="19.4259259259259" style="15" customWidth="1"/>
    <col min="2" max="2" width="19.4259259259259" style="16" customWidth="1"/>
    <col min="3" max="3" width="19.4259259259259" style="17" customWidth="1"/>
    <col min="4" max="6" width="19.4259259259259" style="18" customWidth="1"/>
    <col min="7" max="7" width="19.4259259259259" style="19" customWidth="1"/>
    <col min="8" max="8" width="19.4259259259259" style="20" customWidth="1"/>
    <col min="9" max="9" width="78.6296296296296" style="18" customWidth="1"/>
    <col min="10" max="10" width="42" style="20" customWidth="1"/>
    <col min="11" max="13" width="18.287037037037" style="18" customWidth="1"/>
    <col min="14" max="17" width="19.4259259259259" style="18" customWidth="1"/>
    <col min="18" max="21" width="19.4259259259259" style="17" customWidth="1"/>
    <col min="22" max="22" width="19.4259259259259" style="18" customWidth="1"/>
    <col min="23" max="24" width="19.4259259259259" style="21" customWidth="1"/>
    <col min="25" max="34" width="19.4259259259259" style="18" customWidth="1"/>
    <col min="35" max="36" width="19.4259259259259" style="17" customWidth="1"/>
    <col min="37" max="37" width="19.4259259259259" style="22" customWidth="1"/>
    <col min="38" max="38" width="19.4259259259259" style="17" customWidth="1"/>
    <col min="39" max="39" width="19.4259259259259" style="18" customWidth="1"/>
    <col min="40" max="40" width="19.4259259259259" style="17" customWidth="1"/>
    <col min="41" max="41" width="19.4259259259259" style="18" customWidth="1"/>
    <col min="42" max="42" width="19.4259259259259" style="17" customWidth="1"/>
    <col min="43" max="48" width="19.4259259259259" style="18" customWidth="1"/>
    <col min="49" max="49" width="19.4259259259259" style="23" customWidth="1"/>
    <col min="50" max="66" width="19.4259259259259" style="18" customWidth="1"/>
    <col min="67" max="67" width="19.4259259259259" style="24" customWidth="1"/>
    <col min="68" max="92" width="19.4259259259259" style="18" customWidth="1"/>
    <col min="93" max="93" width="42" style="19" customWidth="1"/>
    <col min="94" max="94" width="30.1388888888889" style="19" customWidth="1"/>
    <col min="95" max="95" width="42" style="19" customWidth="1"/>
    <col min="96" max="96" width="19.25" style="25" customWidth="1"/>
    <col min="97" max="98" width="25.287037037037" customWidth="1"/>
    <col min="99" max="99" width="19.4259259259259" style="26" customWidth="1"/>
    <col min="100" max="104" width="19.4259259259259" style="18" customWidth="1"/>
    <col min="105" max="105" width="19.4259259259259" style="26" customWidth="1"/>
    <col min="106" max="108" width="9" style="18"/>
    <col min="109" max="109" width="29.3796296296296" style="20" customWidth="1"/>
    <col min="110" max="16384" width="9" style="18"/>
  </cols>
  <sheetData>
    <row r="1" s="5" customFormat="1" ht="125.25" customHeight="1" spans="1:111">
      <c r="A1" s="27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1" t="s">
        <v>6</v>
      </c>
      <c r="H1" s="32" t="s">
        <v>7</v>
      </c>
      <c r="I1" s="29" t="s">
        <v>8</v>
      </c>
      <c r="J1" s="32" t="s">
        <v>9</v>
      </c>
      <c r="K1" s="61" t="s">
        <v>10</v>
      </c>
      <c r="L1" s="61" t="s">
        <v>11</v>
      </c>
      <c r="M1" s="61" t="s">
        <v>12</v>
      </c>
      <c r="N1" s="62" t="s">
        <v>13</v>
      </c>
      <c r="O1" s="63" t="s">
        <v>14</v>
      </c>
      <c r="P1" s="62" t="s">
        <v>13</v>
      </c>
      <c r="Q1" s="63" t="s">
        <v>14</v>
      </c>
      <c r="R1" s="62" t="s">
        <v>15</v>
      </c>
      <c r="S1" s="62" t="s">
        <v>15</v>
      </c>
      <c r="T1" s="62" t="s">
        <v>16</v>
      </c>
      <c r="U1" s="62" t="s">
        <v>16</v>
      </c>
      <c r="V1" s="67" t="s">
        <v>17</v>
      </c>
      <c r="W1" s="68" t="s">
        <v>18</v>
      </c>
      <c r="X1" s="68" t="s">
        <v>18</v>
      </c>
      <c r="Y1" s="78" t="s">
        <v>19</v>
      </c>
      <c r="Z1" s="78" t="s">
        <v>19</v>
      </c>
      <c r="AA1" s="78" t="s">
        <v>20</v>
      </c>
      <c r="AB1" s="78" t="s">
        <v>20</v>
      </c>
      <c r="AC1" s="78" t="s">
        <v>21</v>
      </c>
      <c r="AD1" s="78" t="s">
        <v>21</v>
      </c>
      <c r="AE1" s="78" t="s">
        <v>22</v>
      </c>
      <c r="AF1" s="78" t="s">
        <v>22</v>
      </c>
      <c r="AG1" s="78" t="s">
        <v>23</v>
      </c>
      <c r="AH1" s="78" t="s">
        <v>23</v>
      </c>
      <c r="AI1" s="62" t="s">
        <v>24</v>
      </c>
      <c r="AJ1" s="62" t="s">
        <v>24</v>
      </c>
      <c r="AK1" s="82" t="s">
        <v>25</v>
      </c>
      <c r="AL1" s="62" t="s">
        <v>25</v>
      </c>
      <c r="AM1" s="83" t="s">
        <v>26</v>
      </c>
      <c r="AN1" s="62" t="s">
        <v>26</v>
      </c>
      <c r="AO1" s="27" t="s">
        <v>27</v>
      </c>
      <c r="AP1" s="69" t="s">
        <v>27</v>
      </c>
      <c r="AQ1" s="90" t="s">
        <v>28</v>
      </c>
      <c r="AR1" s="29" t="s">
        <v>29</v>
      </c>
      <c r="AS1" s="29" t="s">
        <v>30</v>
      </c>
      <c r="AT1" s="29" t="s">
        <v>31</v>
      </c>
      <c r="AU1" s="30" t="s">
        <v>32</v>
      </c>
      <c r="AV1" s="27" t="s">
        <v>33</v>
      </c>
      <c r="AW1" s="63" t="s">
        <v>34</v>
      </c>
      <c r="AX1" s="30" t="s">
        <v>35</v>
      </c>
      <c r="AY1" s="30" t="s">
        <v>36</v>
      </c>
      <c r="AZ1" s="30" t="s">
        <v>37</v>
      </c>
      <c r="BA1" s="30" t="s">
        <v>38</v>
      </c>
      <c r="BB1" s="94" t="s">
        <v>39</v>
      </c>
      <c r="BC1" s="27" t="s">
        <v>40</v>
      </c>
      <c r="BD1" s="30" t="s">
        <v>41</v>
      </c>
      <c r="BE1" s="27" t="s">
        <v>42</v>
      </c>
      <c r="BF1" s="27" t="s">
        <v>43</v>
      </c>
      <c r="BG1" s="27" t="s">
        <v>44</v>
      </c>
      <c r="BH1" s="27" t="s">
        <v>45</v>
      </c>
      <c r="BI1" s="27" t="s">
        <v>46</v>
      </c>
      <c r="BJ1" s="27" t="s">
        <v>47</v>
      </c>
      <c r="BK1" s="27" t="s">
        <v>48</v>
      </c>
      <c r="BL1" s="27" t="s">
        <v>49</v>
      </c>
      <c r="BM1" s="29" t="s">
        <v>50</v>
      </c>
      <c r="BN1" s="30" t="s">
        <v>51</v>
      </c>
      <c r="BO1" s="30" t="s">
        <v>52</v>
      </c>
      <c r="BP1" s="27" t="s">
        <v>53</v>
      </c>
      <c r="BQ1" s="27" t="s">
        <v>54</v>
      </c>
      <c r="BR1" s="78" t="s">
        <v>55</v>
      </c>
      <c r="BS1" s="78" t="s">
        <v>56</v>
      </c>
      <c r="BT1" s="90" t="s">
        <v>57</v>
      </c>
      <c r="BU1" s="90" t="s">
        <v>58</v>
      </c>
      <c r="BV1" s="90" t="s">
        <v>59</v>
      </c>
      <c r="BW1" s="78" t="s">
        <v>60</v>
      </c>
      <c r="BX1" s="78" t="s">
        <v>61</v>
      </c>
      <c r="BY1" s="78" t="s">
        <v>62</v>
      </c>
      <c r="BZ1" s="78" t="s">
        <v>63</v>
      </c>
      <c r="CA1" s="78" t="s">
        <v>64</v>
      </c>
      <c r="CB1" s="78" t="s">
        <v>65</v>
      </c>
      <c r="CC1" s="78" t="s">
        <v>66</v>
      </c>
      <c r="CD1" s="78" t="s">
        <v>67</v>
      </c>
      <c r="CE1" s="78" t="s">
        <v>68</v>
      </c>
      <c r="CF1" s="78" t="s">
        <v>69</v>
      </c>
      <c r="CG1" s="78" t="s">
        <v>70</v>
      </c>
      <c r="CH1" s="78" t="s">
        <v>71</v>
      </c>
      <c r="CI1" s="78" t="s">
        <v>72</v>
      </c>
      <c r="CJ1" s="78" t="s">
        <v>73</v>
      </c>
      <c r="CK1" s="78" t="s">
        <v>74</v>
      </c>
      <c r="CL1" s="78" t="s">
        <v>75</v>
      </c>
      <c r="CM1" s="78" t="s">
        <v>76</v>
      </c>
      <c r="CN1" s="78" t="s">
        <v>77</v>
      </c>
      <c r="CO1" s="105" t="s">
        <v>78</v>
      </c>
      <c r="CP1" s="105" t="s">
        <v>79</v>
      </c>
      <c r="CQ1" s="105" t="s">
        <v>80</v>
      </c>
      <c r="CR1" s="106" t="s">
        <v>81</v>
      </c>
      <c r="CS1" s="90" t="s">
        <v>82</v>
      </c>
      <c r="CT1" s="90" t="s">
        <v>83</v>
      </c>
      <c r="CU1" s="78" t="s">
        <v>84</v>
      </c>
      <c r="CV1" s="78" t="s">
        <v>83</v>
      </c>
      <c r="CW1" s="78" t="s">
        <v>85</v>
      </c>
      <c r="CX1" s="78" t="s">
        <v>83</v>
      </c>
      <c r="CY1" s="117" t="s">
        <v>86</v>
      </c>
      <c r="CZ1" s="117" t="s">
        <v>87</v>
      </c>
      <c r="DA1" s="78" t="s">
        <v>88</v>
      </c>
      <c r="DB1" s="78" t="s">
        <v>87</v>
      </c>
      <c r="DC1" s="78" t="s">
        <v>89</v>
      </c>
      <c r="DD1" s="78" t="s">
        <v>87</v>
      </c>
      <c r="DE1" s="120" t="s">
        <v>90</v>
      </c>
      <c r="DF1" s="5" t="s">
        <v>91</v>
      </c>
      <c r="DG1" s="5" t="s">
        <v>92</v>
      </c>
    </row>
    <row r="2" s="6" customFormat="1" ht="50.25" customHeight="1" spans="1:111">
      <c r="A2" s="33" t="s">
        <v>93</v>
      </c>
      <c r="B2" s="34">
        <v>10093245</v>
      </c>
      <c r="C2" s="35">
        <v>1</v>
      </c>
      <c r="D2" s="36" t="s">
        <v>94</v>
      </c>
      <c r="E2" s="36">
        <v>1</v>
      </c>
      <c r="F2" s="36">
        <v>52</v>
      </c>
      <c r="G2" s="37">
        <v>40490.4166666667</v>
      </c>
      <c r="H2" s="38">
        <v>40511.5</v>
      </c>
      <c r="I2" s="36" t="s">
        <v>95</v>
      </c>
      <c r="J2" s="38">
        <v>40492</v>
      </c>
      <c r="K2" s="36" t="s">
        <v>96</v>
      </c>
      <c r="L2" s="36">
        <v>1</v>
      </c>
      <c r="M2" s="36">
        <v>2</v>
      </c>
      <c r="N2" s="36">
        <v>1</v>
      </c>
      <c r="O2" s="36">
        <v>2</v>
      </c>
      <c r="P2" s="64" t="str">
        <f t="shared" ref="P2:P65" si="0">IF(N2=1,"1","0")</f>
        <v>1</v>
      </c>
      <c r="Q2" s="64" t="str">
        <f t="shared" ref="Q2:Q65" si="1">IF(O2=1,"1","0")</f>
        <v>0</v>
      </c>
      <c r="R2" s="36">
        <v>44.7</v>
      </c>
      <c r="S2" s="69" t="str">
        <f t="shared" ref="S2:S65" si="2">IF(R2&gt;=35,"0","1")</f>
        <v>0</v>
      </c>
      <c r="T2" s="36">
        <v>9</v>
      </c>
      <c r="U2" s="64" t="str">
        <f t="shared" ref="U2:U65" si="3">IF(T2&lt;=34,"0","1")</f>
        <v>0</v>
      </c>
      <c r="V2" s="70">
        <v>1.12</v>
      </c>
      <c r="W2" s="71">
        <v>12.1</v>
      </c>
      <c r="X2" s="71" t="str">
        <f t="shared" ref="X2:X65" si="4">IF(W2&gt;13.5,"1","0")</f>
        <v>0</v>
      </c>
      <c r="Y2" s="79">
        <v>69.8</v>
      </c>
      <c r="Z2" s="79" t="str">
        <f t="shared" ref="Z2:Z65" si="5">IF(Y2&gt;100,"1","0")</f>
        <v>0</v>
      </c>
      <c r="AA2" s="79">
        <v>27.4</v>
      </c>
      <c r="AB2" s="79" t="str">
        <f t="shared" ref="AB2:AB65" si="6">IF(AA2&gt;40,"1","0")</f>
        <v>0</v>
      </c>
      <c r="AC2" s="79">
        <v>20.8</v>
      </c>
      <c r="AD2" s="79" t="str">
        <f t="shared" ref="AD2:AD65" si="7">IF(AC2&gt;35,"1","0")</f>
        <v>0</v>
      </c>
      <c r="AE2" s="79">
        <v>50.6</v>
      </c>
      <c r="AF2" s="79" t="str">
        <f t="shared" ref="AF2:AF65" si="8">IF(AE2&gt;50,"1","0")</f>
        <v>1</v>
      </c>
      <c r="AG2" s="79">
        <v>318</v>
      </c>
      <c r="AH2" s="79" t="str">
        <f t="shared" ref="AH2:AH65" si="9">IF(AG2&lt;100,"1","0")</f>
        <v>0</v>
      </c>
      <c r="AI2" s="36">
        <v>4.37</v>
      </c>
      <c r="AJ2" s="41" t="str">
        <f t="shared" ref="AJ2:AJ65" si="10">IF(AI2&gt;200,"1","0")</f>
        <v>0</v>
      </c>
      <c r="AK2" s="84">
        <v>11.3</v>
      </c>
      <c r="AL2" s="41" t="str">
        <f t="shared" ref="AL2:AL65" si="11">IF(AK2&gt;35,"1","0")</f>
        <v>0</v>
      </c>
      <c r="AM2" s="36">
        <v>1.61</v>
      </c>
      <c r="AN2" s="41" t="str">
        <f t="shared" ref="AN2:AN65" si="12">IF(AM2&gt;5,"1","0")</f>
        <v>0</v>
      </c>
      <c r="AO2" s="36"/>
      <c r="AP2" s="41" t="str">
        <f t="shared" ref="AP2:AP65" si="13">IF(AO2&gt;400,"1","0")</f>
        <v>0</v>
      </c>
      <c r="AQ2" s="79">
        <v>1</v>
      </c>
      <c r="AR2" s="36" t="s">
        <v>97</v>
      </c>
      <c r="AS2" s="36">
        <v>2</v>
      </c>
      <c r="AT2" s="36" t="s">
        <v>98</v>
      </c>
      <c r="AU2" s="36">
        <v>1</v>
      </c>
      <c r="AV2" s="36" t="s">
        <v>99</v>
      </c>
      <c r="AW2" s="95">
        <v>2</v>
      </c>
      <c r="AX2" s="36" t="s">
        <v>100</v>
      </c>
      <c r="AY2" s="36" t="s">
        <v>100</v>
      </c>
      <c r="AZ2" s="36" t="s">
        <v>100</v>
      </c>
      <c r="BA2" s="36" t="s">
        <v>100</v>
      </c>
      <c r="BB2" s="36" t="s">
        <v>100</v>
      </c>
      <c r="BC2" s="36" t="s">
        <v>100</v>
      </c>
      <c r="BD2" s="36" t="s">
        <v>100</v>
      </c>
      <c r="BE2" s="36" t="s">
        <v>101</v>
      </c>
      <c r="BF2" s="36" t="s">
        <v>101</v>
      </c>
      <c r="BG2" s="36" t="s">
        <v>101</v>
      </c>
      <c r="BH2" s="36" t="s">
        <v>101</v>
      </c>
      <c r="BI2" s="36" t="s">
        <v>101</v>
      </c>
      <c r="BJ2" s="36" t="s">
        <v>101</v>
      </c>
      <c r="BK2" s="36" t="s">
        <v>101</v>
      </c>
      <c r="BL2" s="36" t="s">
        <v>101</v>
      </c>
      <c r="BM2" s="36"/>
      <c r="BN2" s="36" t="s">
        <v>102</v>
      </c>
      <c r="BO2" s="36" t="s">
        <v>102</v>
      </c>
      <c r="BP2" s="36">
        <v>0</v>
      </c>
      <c r="BQ2" s="36" t="s">
        <v>103</v>
      </c>
      <c r="BR2" s="79">
        <v>1</v>
      </c>
      <c r="BS2" s="79">
        <v>78</v>
      </c>
      <c r="BT2" s="79" t="s">
        <v>104</v>
      </c>
      <c r="BU2" s="79"/>
      <c r="BV2" s="79"/>
      <c r="BW2" s="79">
        <v>0</v>
      </c>
      <c r="BX2" s="79">
        <v>0</v>
      </c>
      <c r="BY2" s="79">
        <v>1</v>
      </c>
      <c r="BZ2" s="79">
        <v>1</v>
      </c>
      <c r="CA2" s="79">
        <v>1</v>
      </c>
      <c r="CB2" s="79">
        <v>1</v>
      </c>
      <c r="CC2" s="79">
        <v>1</v>
      </c>
      <c r="CD2" s="79">
        <v>1</v>
      </c>
      <c r="CE2" s="79">
        <v>1</v>
      </c>
      <c r="CF2" s="79">
        <v>1</v>
      </c>
      <c r="CG2" s="79">
        <v>0</v>
      </c>
      <c r="CH2" s="79">
        <v>0</v>
      </c>
      <c r="CI2" s="79">
        <v>0</v>
      </c>
      <c r="CJ2" s="79">
        <v>1</v>
      </c>
      <c r="CK2" s="79">
        <v>1</v>
      </c>
      <c r="CL2" s="79">
        <v>1</v>
      </c>
      <c r="CM2" s="79">
        <v>1</v>
      </c>
      <c r="CN2" s="79">
        <v>1</v>
      </c>
      <c r="CO2" s="107">
        <v>40499</v>
      </c>
      <c r="CP2" s="108">
        <v>41927</v>
      </c>
      <c r="CQ2" s="107">
        <v>40736</v>
      </c>
      <c r="CR2" s="79"/>
      <c r="CS2" s="6">
        <v>7</v>
      </c>
      <c r="CT2" s="6">
        <v>1</v>
      </c>
      <c r="CU2" s="118">
        <f>DATEDIF(CO2,CQ2,"m")</f>
        <v>7</v>
      </c>
      <c r="CV2" s="79">
        <v>1</v>
      </c>
      <c r="CW2" s="79">
        <v>7</v>
      </c>
      <c r="CX2" s="79">
        <v>1</v>
      </c>
      <c r="CY2" s="79">
        <f>DATEDIF(CQ2,DE2,"m")</f>
        <v>15</v>
      </c>
      <c r="CZ2" s="79">
        <v>1</v>
      </c>
      <c r="DA2" s="118">
        <f>DATEDIF(CO2,DE2,"m")</f>
        <v>22</v>
      </c>
      <c r="DB2" s="6">
        <v>1</v>
      </c>
      <c r="DC2" s="6">
        <v>22</v>
      </c>
      <c r="DD2" s="6">
        <v>1</v>
      </c>
      <c r="DE2" s="108">
        <v>41197</v>
      </c>
      <c r="DF2" s="6">
        <v>1</v>
      </c>
      <c r="DG2" s="6" t="s">
        <v>105</v>
      </c>
    </row>
    <row r="3" s="6" customFormat="1" ht="50.25" customHeight="1" spans="1:110">
      <c r="A3" s="33" t="s">
        <v>106</v>
      </c>
      <c r="B3" s="34">
        <v>10090743</v>
      </c>
      <c r="C3" s="35">
        <v>1</v>
      </c>
      <c r="D3" s="36" t="s">
        <v>107</v>
      </c>
      <c r="E3" s="36">
        <v>1</v>
      </c>
      <c r="F3" s="36">
        <v>39</v>
      </c>
      <c r="G3" s="37">
        <v>40465.6666666667</v>
      </c>
      <c r="H3" s="38">
        <v>40483.4583333333</v>
      </c>
      <c r="I3" s="36" t="s">
        <v>108</v>
      </c>
      <c r="J3" s="38">
        <v>40460</v>
      </c>
      <c r="K3" s="36" t="s">
        <v>109</v>
      </c>
      <c r="L3" s="36">
        <v>1</v>
      </c>
      <c r="M3" s="36">
        <v>1</v>
      </c>
      <c r="N3" s="36">
        <v>1</v>
      </c>
      <c r="O3" s="36">
        <v>2</v>
      </c>
      <c r="P3" s="64" t="str">
        <f t="shared" si="0"/>
        <v>1</v>
      </c>
      <c r="Q3" s="64" t="str">
        <f t="shared" si="1"/>
        <v>0</v>
      </c>
      <c r="R3" s="36">
        <v>46.7</v>
      </c>
      <c r="S3" s="69" t="str">
        <f t="shared" si="2"/>
        <v>0</v>
      </c>
      <c r="T3" s="36">
        <v>7.7</v>
      </c>
      <c r="U3" s="64" t="str">
        <f t="shared" si="3"/>
        <v>0</v>
      </c>
      <c r="V3" s="70" t="s">
        <v>110</v>
      </c>
      <c r="W3" s="71">
        <v>11.3</v>
      </c>
      <c r="X3" s="71" t="str">
        <f t="shared" si="4"/>
        <v>0</v>
      </c>
      <c r="Y3" s="79">
        <v>80.3</v>
      </c>
      <c r="Z3" s="79" t="str">
        <f t="shared" si="5"/>
        <v>0</v>
      </c>
      <c r="AA3" s="79">
        <v>38.6</v>
      </c>
      <c r="AB3" s="79" t="str">
        <f t="shared" si="6"/>
        <v>0</v>
      </c>
      <c r="AC3" s="79">
        <v>29.2</v>
      </c>
      <c r="AD3" s="79" t="str">
        <f t="shared" si="7"/>
        <v>0</v>
      </c>
      <c r="AE3" s="79">
        <v>54.2</v>
      </c>
      <c r="AF3" s="79" t="str">
        <f t="shared" si="8"/>
        <v>1</v>
      </c>
      <c r="AG3" s="79">
        <v>332</v>
      </c>
      <c r="AH3" s="79" t="str">
        <f t="shared" si="9"/>
        <v>0</v>
      </c>
      <c r="AI3" s="36">
        <v>127</v>
      </c>
      <c r="AJ3" s="41" t="str">
        <f t="shared" si="10"/>
        <v>0</v>
      </c>
      <c r="AK3" s="84">
        <v>11.49</v>
      </c>
      <c r="AL3" s="41" t="str">
        <f t="shared" si="11"/>
        <v>0</v>
      </c>
      <c r="AM3" s="36">
        <v>1.65</v>
      </c>
      <c r="AN3" s="41" t="str">
        <f t="shared" si="12"/>
        <v>0</v>
      </c>
      <c r="AO3" s="36">
        <v>76.74</v>
      </c>
      <c r="AP3" s="41" t="str">
        <f t="shared" si="13"/>
        <v>0</v>
      </c>
      <c r="AQ3" s="79">
        <v>0</v>
      </c>
      <c r="AR3" s="36">
        <v>11</v>
      </c>
      <c r="AS3" s="36">
        <v>1</v>
      </c>
      <c r="AT3" s="91" t="s">
        <v>111</v>
      </c>
      <c r="AU3" s="91" t="s">
        <v>112</v>
      </c>
      <c r="AV3" s="36" t="s">
        <v>99</v>
      </c>
      <c r="AW3" s="95">
        <v>2</v>
      </c>
      <c r="AX3" s="36" t="s">
        <v>100</v>
      </c>
      <c r="AY3" s="36" t="s">
        <v>100</v>
      </c>
      <c r="AZ3" s="36" t="s">
        <v>100</v>
      </c>
      <c r="BA3" s="36" t="s">
        <v>100</v>
      </c>
      <c r="BB3" s="36" t="s">
        <v>100</v>
      </c>
      <c r="BC3" s="36" t="s">
        <v>100</v>
      </c>
      <c r="BD3" s="36" t="s">
        <v>100</v>
      </c>
      <c r="BE3" s="36" t="s">
        <v>101</v>
      </c>
      <c r="BF3" s="36" t="s">
        <v>101</v>
      </c>
      <c r="BG3" s="36" t="s">
        <v>101</v>
      </c>
      <c r="BH3" s="36" t="s">
        <v>101</v>
      </c>
      <c r="BI3" s="36" t="s">
        <v>101</v>
      </c>
      <c r="BJ3" s="36" t="s">
        <v>101</v>
      </c>
      <c r="BK3" s="36" t="s">
        <v>101</v>
      </c>
      <c r="BL3" s="36" t="s">
        <v>101</v>
      </c>
      <c r="BM3" s="36"/>
      <c r="BN3" s="36" t="s">
        <v>102</v>
      </c>
      <c r="BO3" s="36" t="s">
        <v>102</v>
      </c>
      <c r="BP3" s="36">
        <v>0</v>
      </c>
      <c r="BQ3" s="36" t="s">
        <v>113</v>
      </c>
      <c r="BR3" s="79">
        <v>1</v>
      </c>
      <c r="BS3" s="79">
        <v>70</v>
      </c>
      <c r="BT3" s="79" t="s">
        <v>114</v>
      </c>
      <c r="BU3" s="79"/>
      <c r="BV3" s="79"/>
      <c r="BW3" s="79">
        <v>0</v>
      </c>
      <c r="BX3" s="79">
        <v>0</v>
      </c>
      <c r="BY3" s="79">
        <v>1</v>
      </c>
      <c r="BZ3" s="79">
        <v>1</v>
      </c>
      <c r="CA3" s="79">
        <v>1</v>
      </c>
      <c r="CB3" s="79">
        <v>1</v>
      </c>
      <c r="CC3" s="79">
        <v>0</v>
      </c>
      <c r="CD3" s="79">
        <v>1</v>
      </c>
      <c r="CE3" s="79">
        <v>1</v>
      </c>
      <c r="CF3" s="79">
        <v>1</v>
      </c>
      <c r="CG3" s="79">
        <v>0</v>
      </c>
      <c r="CH3" s="79">
        <v>0</v>
      </c>
      <c r="CI3" s="79">
        <v>0</v>
      </c>
      <c r="CJ3" s="79">
        <v>0</v>
      </c>
      <c r="CK3" s="79">
        <v>1</v>
      </c>
      <c r="CL3" s="79">
        <v>1</v>
      </c>
      <c r="CM3" s="79">
        <v>0</v>
      </c>
      <c r="CN3" s="79">
        <v>1</v>
      </c>
      <c r="CO3" s="107">
        <v>40503</v>
      </c>
      <c r="CP3" s="108">
        <v>41414</v>
      </c>
      <c r="CQ3" s="107">
        <v>40753</v>
      </c>
      <c r="CR3" s="79"/>
      <c r="CS3" s="6">
        <v>8</v>
      </c>
      <c r="CT3" s="6">
        <v>1</v>
      </c>
      <c r="CU3" s="118">
        <f>DATEDIF(CO3,CQ3,"m")</f>
        <v>8</v>
      </c>
      <c r="CV3" s="79">
        <v>1</v>
      </c>
      <c r="CW3" s="79">
        <v>8</v>
      </c>
      <c r="CX3" s="79">
        <v>1</v>
      </c>
      <c r="CY3" s="79">
        <f>DATEDIF(CQ3,DE3,"m")</f>
        <v>12</v>
      </c>
      <c r="CZ3" s="79">
        <v>1</v>
      </c>
      <c r="DA3" s="118">
        <f>DATEDIF(CO3,DE3,"m")</f>
        <v>20</v>
      </c>
      <c r="DB3" s="6">
        <v>1</v>
      </c>
      <c r="DC3" s="6">
        <v>20</v>
      </c>
      <c r="DD3" s="6">
        <v>1</v>
      </c>
      <c r="DE3" s="108">
        <v>41120</v>
      </c>
      <c r="DF3" s="6">
        <v>1</v>
      </c>
    </row>
    <row r="4" s="6" customFormat="1" ht="50.25" customHeight="1" spans="1:110">
      <c r="A4" s="39" t="s">
        <v>115</v>
      </c>
      <c r="B4" s="40">
        <v>10094130</v>
      </c>
      <c r="C4" s="41">
        <v>1</v>
      </c>
      <c r="D4" s="42" t="s">
        <v>116</v>
      </c>
      <c r="E4" s="42">
        <v>1</v>
      </c>
      <c r="F4" s="43">
        <v>58</v>
      </c>
      <c r="G4" s="44">
        <v>40514.6666666667</v>
      </c>
      <c r="H4" s="45">
        <v>40532.4166666667</v>
      </c>
      <c r="I4" s="42" t="s">
        <v>117</v>
      </c>
      <c r="J4" s="45">
        <v>40505</v>
      </c>
      <c r="K4" s="42" t="s">
        <v>118</v>
      </c>
      <c r="L4" s="36">
        <v>1</v>
      </c>
      <c r="M4" s="36">
        <v>2</v>
      </c>
      <c r="N4" s="64">
        <v>1</v>
      </c>
      <c r="O4" s="64">
        <v>2</v>
      </c>
      <c r="P4" s="64" t="str">
        <f t="shared" si="0"/>
        <v>1</v>
      </c>
      <c r="Q4" s="64" t="str">
        <f t="shared" si="1"/>
        <v>0</v>
      </c>
      <c r="R4" s="64">
        <v>41</v>
      </c>
      <c r="S4" s="69" t="str">
        <f t="shared" si="2"/>
        <v>0</v>
      </c>
      <c r="T4" s="64">
        <v>15.4</v>
      </c>
      <c r="U4" s="64" t="str">
        <f t="shared" si="3"/>
        <v>0</v>
      </c>
      <c r="V4" s="42" t="s">
        <v>119</v>
      </c>
      <c r="W4" s="71">
        <v>12.4</v>
      </c>
      <c r="X4" s="71" t="str">
        <f t="shared" si="4"/>
        <v>0</v>
      </c>
      <c r="Y4" s="79">
        <v>89.1</v>
      </c>
      <c r="Z4" s="79" t="str">
        <f t="shared" si="5"/>
        <v>0</v>
      </c>
      <c r="AA4" s="79">
        <v>25.2</v>
      </c>
      <c r="AB4" s="79" t="str">
        <f t="shared" si="6"/>
        <v>0</v>
      </c>
      <c r="AC4" s="79">
        <v>29.9</v>
      </c>
      <c r="AD4" s="79" t="str">
        <f t="shared" si="7"/>
        <v>0</v>
      </c>
      <c r="AE4" s="79">
        <v>61.7</v>
      </c>
      <c r="AF4" s="79" t="str">
        <f t="shared" si="8"/>
        <v>1</v>
      </c>
      <c r="AG4" s="79">
        <v>70.4</v>
      </c>
      <c r="AH4" s="79" t="str">
        <f t="shared" si="9"/>
        <v>1</v>
      </c>
      <c r="AI4" s="64">
        <v>534.3</v>
      </c>
      <c r="AJ4" s="41" t="str">
        <f t="shared" si="10"/>
        <v>1</v>
      </c>
      <c r="AK4" s="85">
        <v>27.15</v>
      </c>
      <c r="AL4" s="41" t="str">
        <f t="shared" si="11"/>
        <v>0</v>
      </c>
      <c r="AM4" s="64">
        <v>1.6</v>
      </c>
      <c r="AN4" s="41" t="str">
        <f t="shared" si="12"/>
        <v>0</v>
      </c>
      <c r="AO4" s="42"/>
      <c r="AP4" s="41" t="str">
        <f t="shared" si="13"/>
        <v>0</v>
      </c>
      <c r="AQ4" s="79"/>
      <c r="AR4" s="42" t="s">
        <v>120</v>
      </c>
      <c r="AS4" s="36">
        <v>1</v>
      </c>
      <c r="AT4" s="36" t="s">
        <v>98</v>
      </c>
      <c r="AU4" s="36">
        <v>1</v>
      </c>
      <c r="AV4" s="42" t="s">
        <v>99</v>
      </c>
      <c r="AW4" s="96" t="s">
        <v>121</v>
      </c>
      <c r="AX4" s="42" t="s">
        <v>100</v>
      </c>
      <c r="AY4" s="42" t="s">
        <v>100</v>
      </c>
      <c r="AZ4" s="42" t="s">
        <v>100</v>
      </c>
      <c r="BA4" s="42" t="s">
        <v>100</v>
      </c>
      <c r="BB4" s="42" t="s">
        <v>100</v>
      </c>
      <c r="BC4" s="42" t="s">
        <v>100</v>
      </c>
      <c r="BD4" s="42" t="s">
        <v>100</v>
      </c>
      <c r="BE4" s="36" t="s">
        <v>101</v>
      </c>
      <c r="BF4" s="36" t="s">
        <v>101</v>
      </c>
      <c r="BG4" s="36" t="s">
        <v>101</v>
      </c>
      <c r="BH4" s="36" t="s">
        <v>101</v>
      </c>
      <c r="BI4" s="36" t="s">
        <v>101</v>
      </c>
      <c r="BJ4" s="36" t="s">
        <v>101</v>
      </c>
      <c r="BK4" s="36" t="s">
        <v>101</v>
      </c>
      <c r="BL4" s="36" t="s">
        <v>101</v>
      </c>
      <c r="BM4" s="36"/>
      <c r="BN4" s="36" t="s">
        <v>102</v>
      </c>
      <c r="BO4" s="36" t="s">
        <v>122</v>
      </c>
      <c r="BP4" s="36">
        <v>0</v>
      </c>
      <c r="BQ4" s="36" t="s">
        <v>113</v>
      </c>
      <c r="BR4" s="79">
        <v>1</v>
      </c>
      <c r="BS4" s="79">
        <v>65</v>
      </c>
      <c r="BT4" s="79" t="s">
        <v>123</v>
      </c>
      <c r="BU4" s="79"/>
      <c r="BV4" s="79"/>
      <c r="BW4" s="79">
        <v>0</v>
      </c>
      <c r="BX4" s="79">
        <v>0</v>
      </c>
      <c r="BY4" s="79">
        <v>1</v>
      </c>
      <c r="BZ4" s="79">
        <v>1</v>
      </c>
      <c r="CA4" s="79">
        <v>1</v>
      </c>
      <c r="CB4" s="79">
        <v>1</v>
      </c>
      <c r="CC4" s="79">
        <v>1</v>
      </c>
      <c r="CD4" s="79">
        <v>1</v>
      </c>
      <c r="CE4" s="79">
        <v>1</v>
      </c>
      <c r="CF4" s="79">
        <v>1</v>
      </c>
      <c r="CG4" s="79">
        <v>0</v>
      </c>
      <c r="CH4" s="79">
        <v>0</v>
      </c>
      <c r="CI4" s="79">
        <v>1</v>
      </c>
      <c r="CJ4" s="79">
        <v>0</v>
      </c>
      <c r="CK4" s="79">
        <v>1</v>
      </c>
      <c r="CL4" s="79">
        <v>1</v>
      </c>
      <c r="CM4" s="79">
        <v>0</v>
      </c>
      <c r="CN4" s="79">
        <v>1</v>
      </c>
      <c r="CO4" s="107">
        <v>40522</v>
      </c>
      <c r="CP4" s="108">
        <v>42172</v>
      </c>
      <c r="CQ4" s="107">
        <v>41404</v>
      </c>
      <c r="CR4" s="79"/>
      <c r="CS4" s="6">
        <v>29</v>
      </c>
      <c r="CT4" s="6">
        <v>1</v>
      </c>
      <c r="CU4" s="118">
        <f>DATEDIF(CO4,CQ4,"m")</f>
        <v>29</v>
      </c>
      <c r="CV4" s="79">
        <v>1</v>
      </c>
      <c r="CW4" s="79">
        <v>24</v>
      </c>
      <c r="CX4" s="79">
        <v>0</v>
      </c>
      <c r="CY4" s="79">
        <f>DATEDIF(CQ4,DE4,"m")</f>
        <v>14</v>
      </c>
      <c r="CZ4" s="79">
        <v>1</v>
      </c>
      <c r="DA4" s="118">
        <f>DATEDIF(CO4,DE4,"m")</f>
        <v>43</v>
      </c>
      <c r="DB4" s="6">
        <v>1</v>
      </c>
      <c r="DC4" s="6">
        <v>43</v>
      </c>
      <c r="DD4" s="6">
        <v>1</v>
      </c>
      <c r="DE4" s="108">
        <v>41835</v>
      </c>
      <c r="DF4" s="6">
        <v>1</v>
      </c>
    </row>
    <row r="5" s="6" customFormat="1" ht="50.25" customHeight="1" spans="1:110">
      <c r="A5" s="33" t="s">
        <v>124</v>
      </c>
      <c r="B5" s="34">
        <v>10096822</v>
      </c>
      <c r="C5" s="35">
        <v>1</v>
      </c>
      <c r="D5" s="36" t="s">
        <v>125</v>
      </c>
      <c r="E5" s="36">
        <v>1</v>
      </c>
      <c r="F5" s="36">
        <v>54</v>
      </c>
      <c r="G5" s="37">
        <v>40541.6666666667</v>
      </c>
      <c r="H5" s="38">
        <v>40560.4166666667</v>
      </c>
      <c r="I5" s="36" t="s">
        <v>126</v>
      </c>
      <c r="J5" s="38">
        <v>40540</v>
      </c>
      <c r="K5" s="36" t="s">
        <v>127</v>
      </c>
      <c r="L5" s="36">
        <v>1</v>
      </c>
      <c r="M5" s="36">
        <v>1</v>
      </c>
      <c r="N5" s="36">
        <v>1</v>
      </c>
      <c r="O5" s="36">
        <v>2</v>
      </c>
      <c r="P5" s="64" t="str">
        <f t="shared" si="0"/>
        <v>1</v>
      </c>
      <c r="Q5" s="64" t="str">
        <f t="shared" si="1"/>
        <v>0</v>
      </c>
      <c r="R5" s="36">
        <v>46.8</v>
      </c>
      <c r="S5" s="69" t="str">
        <f t="shared" si="2"/>
        <v>0</v>
      </c>
      <c r="T5" s="36">
        <v>16.9</v>
      </c>
      <c r="U5" s="64" t="str">
        <f t="shared" si="3"/>
        <v>0</v>
      </c>
      <c r="V5" s="70" t="s">
        <v>128</v>
      </c>
      <c r="W5" s="71">
        <v>10.8</v>
      </c>
      <c r="X5" s="71" t="str">
        <f t="shared" si="4"/>
        <v>0</v>
      </c>
      <c r="Y5" s="79">
        <v>58.8</v>
      </c>
      <c r="Z5" s="79" t="str">
        <f t="shared" si="5"/>
        <v>0</v>
      </c>
      <c r="AA5" s="79">
        <v>32.8</v>
      </c>
      <c r="AB5" s="79" t="str">
        <f t="shared" si="6"/>
        <v>0</v>
      </c>
      <c r="AC5" s="79">
        <v>19.6</v>
      </c>
      <c r="AD5" s="79" t="str">
        <f t="shared" si="7"/>
        <v>0</v>
      </c>
      <c r="AE5" s="79">
        <v>49.5</v>
      </c>
      <c r="AF5" s="79" t="str">
        <f t="shared" si="8"/>
        <v>0</v>
      </c>
      <c r="AG5" s="79">
        <v>138</v>
      </c>
      <c r="AH5" s="79" t="str">
        <f t="shared" si="9"/>
        <v>0</v>
      </c>
      <c r="AI5" s="36">
        <v>3388</v>
      </c>
      <c r="AJ5" s="41" t="str">
        <f t="shared" si="10"/>
        <v>1</v>
      </c>
      <c r="AK5" s="84">
        <v>28.3</v>
      </c>
      <c r="AL5" s="41" t="str">
        <f t="shared" si="11"/>
        <v>0</v>
      </c>
      <c r="AM5" s="36">
        <v>2.23</v>
      </c>
      <c r="AN5" s="41" t="str">
        <f t="shared" si="12"/>
        <v>0</v>
      </c>
      <c r="AO5" s="36"/>
      <c r="AP5" s="41" t="str">
        <f t="shared" si="13"/>
        <v>0</v>
      </c>
      <c r="AQ5" s="79"/>
      <c r="AR5" s="36">
        <v>13</v>
      </c>
      <c r="AS5" s="36">
        <v>2</v>
      </c>
      <c r="AT5" s="91" t="s">
        <v>111</v>
      </c>
      <c r="AU5" s="91" t="s">
        <v>112</v>
      </c>
      <c r="AV5" s="36" t="s">
        <v>99</v>
      </c>
      <c r="AW5" s="95">
        <v>2</v>
      </c>
      <c r="AX5" s="36" t="s">
        <v>100</v>
      </c>
      <c r="AY5" s="36" t="s">
        <v>100</v>
      </c>
      <c r="AZ5" s="36" t="s">
        <v>100</v>
      </c>
      <c r="BA5" s="36" t="s">
        <v>100</v>
      </c>
      <c r="BB5" s="36" t="s">
        <v>99</v>
      </c>
      <c r="BC5" s="36" t="s">
        <v>100</v>
      </c>
      <c r="BD5" s="36" t="s">
        <v>100</v>
      </c>
      <c r="BE5" s="36" t="s">
        <v>101</v>
      </c>
      <c r="BF5" s="36" t="s">
        <v>101</v>
      </c>
      <c r="BG5" s="36" t="s">
        <v>101</v>
      </c>
      <c r="BH5" s="36" t="s">
        <v>101</v>
      </c>
      <c r="BI5" s="36" t="s">
        <v>101</v>
      </c>
      <c r="BJ5" s="36" t="s">
        <v>101</v>
      </c>
      <c r="BK5" s="36" t="s">
        <v>101</v>
      </c>
      <c r="BL5" s="36" t="s">
        <v>101</v>
      </c>
      <c r="BM5" s="36"/>
      <c r="BN5" s="36" t="s">
        <v>102</v>
      </c>
      <c r="BO5" s="36" t="s">
        <v>102</v>
      </c>
      <c r="BP5" s="36">
        <v>0</v>
      </c>
      <c r="BQ5" s="36" t="s">
        <v>129</v>
      </c>
      <c r="BR5" s="79">
        <v>1</v>
      </c>
      <c r="BS5" s="79">
        <v>43</v>
      </c>
      <c r="BT5" s="79" t="s">
        <v>130</v>
      </c>
      <c r="BU5" s="79"/>
      <c r="BV5" s="79"/>
      <c r="BW5" s="79">
        <v>0</v>
      </c>
      <c r="BX5" s="79">
        <v>0</v>
      </c>
      <c r="BY5" s="79">
        <v>1</v>
      </c>
      <c r="BZ5" s="79">
        <v>1</v>
      </c>
      <c r="CA5" s="79">
        <v>1</v>
      </c>
      <c r="CB5" s="79">
        <v>1</v>
      </c>
      <c r="CC5" s="79">
        <v>1</v>
      </c>
      <c r="CD5" s="79">
        <v>1</v>
      </c>
      <c r="CE5" s="79">
        <v>1</v>
      </c>
      <c r="CF5" s="79">
        <v>0</v>
      </c>
      <c r="CG5" s="79">
        <v>0</v>
      </c>
      <c r="CH5" s="79">
        <v>0</v>
      </c>
      <c r="CI5" s="79">
        <v>0</v>
      </c>
      <c r="CJ5" s="79">
        <v>0</v>
      </c>
      <c r="CK5" s="79">
        <v>1</v>
      </c>
      <c r="CL5" s="79">
        <v>1</v>
      </c>
      <c r="CM5" s="79">
        <v>0</v>
      </c>
      <c r="CN5" s="79">
        <v>0</v>
      </c>
      <c r="CO5" s="107">
        <v>40548</v>
      </c>
      <c r="CP5" s="108">
        <v>40984</v>
      </c>
      <c r="CQ5" s="107">
        <v>40610</v>
      </c>
      <c r="CR5" s="79"/>
      <c r="CS5" s="6">
        <v>2</v>
      </c>
      <c r="CT5" s="6">
        <v>1</v>
      </c>
      <c r="CU5" s="118">
        <f>DATEDIF(CO5,CQ5,"m")</f>
        <v>2</v>
      </c>
      <c r="CV5" s="79">
        <v>1</v>
      </c>
      <c r="CW5" s="79">
        <v>2</v>
      </c>
      <c r="CX5" s="79">
        <v>1</v>
      </c>
      <c r="CY5" s="79">
        <f>DATEDIF(CQ5,DE5,"m")</f>
        <v>9</v>
      </c>
      <c r="CZ5" s="79">
        <v>1</v>
      </c>
      <c r="DA5" s="118">
        <f>DATEDIF(CO5,DE5,"m")</f>
        <v>11</v>
      </c>
      <c r="DB5" s="6">
        <v>1</v>
      </c>
      <c r="DC5" s="6">
        <v>11</v>
      </c>
      <c r="DD5" s="6">
        <v>1</v>
      </c>
      <c r="DE5" s="108">
        <v>40892</v>
      </c>
      <c r="DF5" s="6">
        <v>1</v>
      </c>
    </row>
    <row r="6" s="6" customFormat="1" ht="50.25" customHeight="1" spans="1:266">
      <c r="A6" s="39" t="s">
        <v>131</v>
      </c>
      <c r="B6" s="46">
        <v>10096853</v>
      </c>
      <c r="C6" s="41">
        <v>1</v>
      </c>
      <c r="D6" s="42" t="s">
        <v>132</v>
      </c>
      <c r="E6" s="42">
        <v>1</v>
      </c>
      <c r="F6" s="43">
        <v>65</v>
      </c>
      <c r="G6" s="44">
        <v>40547.5833333333</v>
      </c>
      <c r="H6" s="45">
        <v>40560.5416666667</v>
      </c>
      <c r="I6" s="42" t="s">
        <v>133</v>
      </c>
      <c r="J6" s="45">
        <v>40540</v>
      </c>
      <c r="K6" s="42" t="s">
        <v>134</v>
      </c>
      <c r="L6" s="36">
        <v>1</v>
      </c>
      <c r="M6" s="36">
        <v>1</v>
      </c>
      <c r="N6" s="64">
        <v>1</v>
      </c>
      <c r="O6" s="64">
        <v>1</v>
      </c>
      <c r="P6" s="64" t="str">
        <f t="shared" si="0"/>
        <v>1</v>
      </c>
      <c r="Q6" s="64" t="str">
        <f t="shared" si="1"/>
        <v>1</v>
      </c>
      <c r="R6" s="64">
        <v>43.2</v>
      </c>
      <c r="S6" s="69" t="str">
        <f t="shared" si="2"/>
        <v>0</v>
      </c>
      <c r="T6" s="64">
        <v>10.7</v>
      </c>
      <c r="U6" s="64" t="str">
        <f t="shared" si="3"/>
        <v>0</v>
      </c>
      <c r="V6" s="42" t="s">
        <v>110</v>
      </c>
      <c r="W6" s="71">
        <v>11.3</v>
      </c>
      <c r="X6" s="71" t="str">
        <f t="shared" si="4"/>
        <v>0</v>
      </c>
      <c r="Y6" s="79">
        <v>79.7</v>
      </c>
      <c r="Z6" s="79" t="str">
        <f t="shared" si="5"/>
        <v>0</v>
      </c>
      <c r="AA6" s="79">
        <v>222.9</v>
      </c>
      <c r="AB6" s="79" t="str">
        <f t="shared" si="6"/>
        <v>1</v>
      </c>
      <c r="AC6" s="79">
        <v>124.4</v>
      </c>
      <c r="AD6" s="79" t="str">
        <f t="shared" si="7"/>
        <v>1</v>
      </c>
      <c r="AE6" s="79">
        <v>45.1</v>
      </c>
      <c r="AF6" s="79" t="str">
        <f t="shared" si="8"/>
        <v>0</v>
      </c>
      <c r="AG6" s="79">
        <v>161</v>
      </c>
      <c r="AH6" s="79" t="str">
        <f t="shared" si="9"/>
        <v>0</v>
      </c>
      <c r="AI6" s="64">
        <v>2.84</v>
      </c>
      <c r="AJ6" s="41" t="str">
        <f t="shared" si="10"/>
        <v>0</v>
      </c>
      <c r="AK6" s="85">
        <v>11.84</v>
      </c>
      <c r="AL6" s="41" t="str">
        <f t="shared" si="11"/>
        <v>0</v>
      </c>
      <c r="AM6" s="64">
        <v>1.32</v>
      </c>
      <c r="AN6" s="41" t="str">
        <f t="shared" si="12"/>
        <v>0</v>
      </c>
      <c r="AO6" s="42"/>
      <c r="AP6" s="41" t="str">
        <f t="shared" si="13"/>
        <v>0</v>
      </c>
      <c r="AQ6" s="79">
        <v>0</v>
      </c>
      <c r="AR6" s="42" t="s">
        <v>120</v>
      </c>
      <c r="AS6" s="36">
        <v>1</v>
      </c>
      <c r="AT6" s="91" t="s">
        <v>111</v>
      </c>
      <c r="AU6" s="91" t="s">
        <v>112</v>
      </c>
      <c r="AV6" s="42" t="s">
        <v>99</v>
      </c>
      <c r="AW6" s="96" t="s">
        <v>121</v>
      </c>
      <c r="AX6" s="42" t="s">
        <v>121</v>
      </c>
      <c r="AY6" s="42" t="s">
        <v>121</v>
      </c>
      <c r="AZ6" s="42" t="s">
        <v>121</v>
      </c>
      <c r="BA6" s="42" t="s">
        <v>121</v>
      </c>
      <c r="BB6" s="42" t="s">
        <v>121</v>
      </c>
      <c r="BC6" s="42" t="s">
        <v>121</v>
      </c>
      <c r="BD6" s="42" t="s">
        <v>121</v>
      </c>
      <c r="BE6" s="36" t="s">
        <v>101</v>
      </c>
      <c r="BF6" s="36" t="s">
        <v>101</v>
      </c>
      <c r="BG6" s="36" t="s">
        <v>101</v>
      </c>
      <c r="BH6" s="36" t="s">
        <v>101</v>
      </c>
      <c r="BI6" s="36" t="s">
        <v>101</v>
      </c>
      <c r="BJ6" s="36" t="s">
        <v>101</v>
      </c>
      <c r="BK6" s="36" t="s">
        <v>101</v>
      </c>
      <c r="BL6" s="36" t="s">
        <v>101</v>
      </c>
      <c r="BM6" s="36"/>
      <c r="BN6" s="36" t="s">
        <v>102</v>
      </c>
      <c r="BO6" s="36">
        <v>0</v>
      </c>
      <c r="BP6" s="36">
        <v>0</v>
      </c>
      <c r="BQ6" s="36" t="s">
        <v>129</v>
      </c>
      <c r="BR6" s="79">
        <v>1</v>
      </c>
      <c r="BS6" s="79">
        <v>18</v>
      </c>
      <c r="BT6" s="79" t="s">
        <v>135</v>
      </c>
      <c r="BU6" s="79"/>
      <c r="BV6" s="79"/>
      <c r="BW6" s="79">
        <v>0</v>
      </c>
      <c r="BX6" s="79">
        <v>0</v>
      </c>
      <c r="BY6" s="79">
        <v>1</v>
      </c>
      <c r="BZ6" s="79">
        <v>1</v>
      </c>
      <c r="CA6" s="79">
        <v>1</v>
      </c>
      <c r="CB6" s="79">
        <v>1</v>
      </c>
      <c r="CC6" s="79">
        <v>0</v>
      </c>
      <c r="CD6" s="79">
        <v>1</v>
      </c>
      <c r="CE6" s="79">
        <v>0</v>
      </c>
      <c r="CF6" s="79">
        <v>0</v>
      </c>
      <c r="CG6" s="79">
        <v>0</v>
      </c>
      <c r="CH6" s="79">
        <v>0</v>
      </c>
      <c r="CI6" s="79">
        <v>0</v>
      </c>
      <c r="CJ6" s="79">
        <v>0</v>
      </c>
      <c r="CK6" s="79">
        <v>0</v>
      </c>
      <c r="CL6" s="79">
        <v>0</v>
      </c>
      <c r="CM6" s="79">
        <v>0</v>
      </c>
      <c r="CN6" s="79">
        <v>0</v>
      </c>
      <c r="CO6" s="107">
        <v>40550</v>
      </c>
      <c r="CP6" s="108">
        <v>44137</v>
      </c>
      <c r="CQ6" s="107">
        <v>43607</v>
      </c>
      <c r="CR6" s="79"/>
      <c r="CS6" s="6">
        <v>14</v>
      </c>
      <c r="CT6" s="6">
        <v>1</v>
      </c>
      <c r="CU6" s="118">
        <v>60</v>
      </c>
      <c r="CV6" s="79">
        <v>0</v>
      </c>
      <c r="CW6" s="79">
        <v>24</v>
      </c>
      <c r="CX6" s="79">
        <v>0</v>
      </c>
      <c r="CY6" s="79"/>
      <c r="CZ6" s="79"/>
      <c r="DA6" s="118">
        <f>DATEDIF(CO6,CP6,"m")</f>
        <v>117</v>
      </c>
      <c r="DB6" s="6">
        <v>0</v>
      </c>
      <c r="DC6" s="6">
        <v>60</v>
      </c>
      <c r="DD6" s="6">
        <v>0</v>
      </c>
      <c r="DE6" s="10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</row>
    <row r="7" s="6" customFormat="1" ht="50.25" customHeight="1" spans="1:110">
      <c r="A7" s="33" t="s">
        <v>136</v>
      </c>
      <c r="B7" s="34">
        <v>10098339</v>
      </c>
      <c r="C7" s="35">
        <v>1</v>
      </c>
      <c r="D7" s="36" t="s">
        <v>137</v>
      </c>
      <c r="E7" s="36">
        <v>1</v>
      </c>
      <c r="F7" s="36">
        <v>50</v>
      </c>
      <c r="G7" s="37">
        <v>40562.375</v>
      </c>
      <c r="H7" s="38">
        <v>40575.3333333333</v>
      </c>
      <c r="I7" s="36" t="s">
        <v>138</v>
      </c>
      <c r="J7" s="38">
        <v>40564</v>
      </c>
      <c r="K7" s="36" t="s">
        <v>96</v>
      </c>
      <c r="L7" s="36">
        <v>1</v>
      </c>
      <c r="M7" s="36">
        <v>2</v>
      </c>
      <c r="N7" s="36">
        <v>1</v>
      </c>
      <c r="O7" s="36">
        <v>1</v>
      </c>
      <c r="P7" s="64" t="str">
        <f t="shared" si="0"/>
        <v>1</v>
      </c>
      <c r="Q7" s="64" t="str">
        <f t="shared" si="1"/>
        <v>1</v>
      </c>
      <c r="R7" s="36">
        <v>32.5</v>
      </c>
      <c r="S7" s="69" t="str">
        <f t="shared" si="2"/>
        <v>1</v>
      </c>
      <c r="T7" s="36">
        <v>23.3</v>
      </c>
      <c r="U7" s="64" t="str">
        <f t="shared" si="3"/>
        <v>0</v>
      </c>
      <c r="V7" s="70" t="s">
        <v>139</v>
      </c>
      <c r="W7" s="72">
        <v>11.9</v>
      </c>
      <c r="X7" s="71" t="str">
        <f t="shared" si="4"/>
        <v>0</v>
      </c>
      <c r="Y7" s="79">
        <v>116.2</v>
      </c>
      <c r="Z7" s="79" t="str">
        <f t="shared" si="5"/>
        <v>1</v>
      </c>
      <c r="AA7" s="79">
        <v>127.1</v>
      </c>
      <c r="AB7" s="79" t="str">
        <f t="shared" si="6"/>
        <v>1</v>
      </c>
      <c r="AC7" s="79">
        <v>35.8</v>
      </c>
      <c r="AD7" s="79" t="str">
        <f t="shared" si="7"/>
        <v>1</v>
      </c>
      <c r="AE7" s="79">
        <v>48.1</v>
      </c>
      <c r="AF7" s="79" t="str">
        <f t="shared" si="8"/>
        <v>0</v>
      </c>
      <c r="AG7" s="79">
        <v>28</v>
      </c>
      <c r="AH7" s="79" t="str">
        <f t="shared" si="9"/>
        <v>1</v>
      </c>
      <c r="AI7" s="36">
        <v>205.9</v>
      </c>
      <c r="AJ7" s="41" t="str">
        <f t="shared" si="10"/>
        <v>1</v>
      </c>
      <c r="AK7" s="84">
        <v>70.89</v>
      </c>
      <c r="AL7" s="41" t="str">
        <f t="shared" si="11"/>
        <v>1</v>
      </c>
      <c r="AM7" s="36">
        <v>2.1</v>
      </c>
      <c r="AN7" s="41" t="str">
        <f t="shared" si="12"/>
        <v>0</v>
      </c>
      <c r="AO7" s="36">
        <v>192.8</v>
      </c>
      <c r="AP7" s="41" t="str">
        <f t="shared" si="13"/>
        <v>0</v>
      </c>
      <c r="AQ7" s="79"/>
      <c r="AR7" s="36" t="s">
        <v>99</v>
      </c>
      <c r="AS7" s="36">
        <v>0</v>
      </c>
      <c r="AT7" s="91" t="s">
        <v>111</v>
      </c>
      <c r="AU7" s="91" t="s">
        <v>112</v>
      </c>
      <c r="AV7" s="36" t="s">
        <v>99</v>
      </c>
      <c r="AW7" s="95">
        <v>3</v>
      </c>
      <c r="AX7" s="36" t="s">
        <v>99</v>
      </c>
      <c r="AY7" s="36" t="s">
        <v>100</v>
      </c>
      <c r="AZ7" s="36" t="s">
        <v>100</v>
      </c>
      <c r="BA7" s="36" t="s">
        <v>100</v>
      </c>
      <c r="BB7" s="36" t="s">
        <v>99</v>
      </c>
      <c r="BC7" s="36" t="s">
        <v>100</v>
      </c>
      <c r="BD7" s="36" t="s">
        <v>100</v>
      </c>
      <c r="BE7" s="42" t="s">
        <v>101</v>
      </c>
      <c r="BF7" s="42" t="s">
        <v>101</v>
      </c>
      <c r="BG7" s="42" t="s">
        <v>101</v>
      </c>
      <c r="BH7" s="42" t="s">
        <v>101</v>
      </c>
      <c r="BI7" s="42" t="s">
        <v>101</v>
      </c>
      <c r="BJ7" s="42" t="s">
        <v>101</v>
      </c>
      <c r="BK7" s="42" t="s">
        <v>101</v>
      </c>
      <c r="BL7" s="42" t="s">
        <v>101</v>
      </c>
      <c r="BM7" s="42"/>
      <c r="BN7" s="101" t="s">
        <v>102</v>
      </c>
      <c r="BO7" s="64" t="s">
        <v>122</v>
      </c>
      <c r="BP7" s="42" t="s">
        <v>112</v>
      </c>
      <c r="BQ7" s="42" t="s">
        <v>140</v>
      </c>
      <c r="BR7" s="102" t="s">
        <v>121</v>
      </c>
      <c r="BS7" s="79">
        <v>30</v>
      </c>
      <c r="BT7" s="79" t="s">
        <v>141</v>
      </c>
      <c r="BU7" s="79" t="s">
        <v>142</v>
      </c>
      <c r="BV7" s="79"/>
      <c r="BW7" s="79">
        <v>0</v>
      </c>
      <c r="BX7" s="79">
        <v>0</v>
      </c>
      <c r="BY7" s="79">
        <v>0</v>
      </c>
      <c r="BZ7" s="79">
        <v>1</v>
      </c>
      <c r="CA7" s="79">
        <v>1</v>
      </c>
      <c r="CB7" s="79">
        <v>1</v>
      </c>
      <c r="CC7" s="79">
        <v>1</v>
      </c>
      <c r="CD7" s="79">
        <v>1</v>
      </c>
      <c r="CE7" s="79">
        <v>0</v>
      </c>
      <c r="CF7" s="79">
        <v>0</v>
      </c>
      <c r="CG7" s="79">
        <v>0</v>
      </c>
      <c r="CH7" s="79">
        <v>0</v>
      </c>
      <c r="CI7" s="79">
        <v>0</v>
      </c>
      <c r="CJ7" s="79">
        <v>0</v>
      </c>
      <c r="CK7" s="79">
        <v>0</v>
      </c>
      <c r="CL7" s="79">
        <v>1</v>
      </c>
      <c r="CM7" s="79">
        <v>0</v>
      </c>
      <c r="CN7" s="79">
        <v>0</v>
      </c>
      <c r="CO7" s="107">
        <v>40567</v>
      </c>
      <c r="CP7" s="108">
        <v>41015</v>
      </c>
      <c r="CQ7" s="107">
        <v>40603</v>
      </c>
      <c r="CR7" s="79"/>
      <c r="CS7" s="6">
        <v>1</v>
      </c>
      <c r="CT7" s="6">
        <v>1</v>
      </c>
      <c r="CU7" s="118">
        <f>DATEDIF(CO7,CQ7,"m")</f>
        <v>1</v>
      </c>
      <c r="CV7" s="79">
        <v>1</v>
      </c>
      <c r="CW7" s="79">
        <v>1</v>
      </c>
      <c r="CX7" s="79">
        <v>1</v>
      </c>
      <c r="CY7" s="79">
        <f>DATEDIF(CQ7,DE7,"m")</f>
        <v>4</v>
      </c>
      <c r="CZ7" s="79">
        <v>1</v>
      </c>
      <c r="DA7" s="118">
        <f>DATEDIF(CO7,DE7,"m")</f>
        <v>5</v>
      </c>
      <c r="DB7" s="6">
        <v>1</v>
      </c>
      <c r="DC7" s="6">
        <v>5</v>
      </c>
      <c r="DD7" s="6">
        <v>1</v>
      </c>
      <c r="DE7" s="108">
        <v>40739</v>
      </c>
      <c r="DF7" s="6">
        <v>1</v>
      </c>
    </row>
    <row r="8" s="6" customFormat="1" ht="50.25" customHeight="1" spans="1:114">
      <c r="A8" s="39" t="s">
        <v>143</v>
      </c>
      <c r="B8" s="40">
        <v>10099002</v>
      </c>
      <c r="C8" s="41">
        <v>1</v>
      </c>
      <c r="D8" s="42" t="s">
        <v>144</v>
      </c>
      <c r="E8" s="42">
        <v>1</v>
      </c>
      <c r="F8" s="43">
        <v>57</v>
      </c>
      <c r="G8" s="44">
        <v>40583.375</v>
      </c>
      <c r="H8" s="45">
        <v>40597.4166666667</v>
      </c>
      <c r="I8" s="42" t="s">
        <v>145</v>
      </c>
      <c r="J8" s="45">
        <v>40584</v>
      </c>
      <c r="K8" s="42" t="s">
        <v>118</v>
      </c>
      <c r="L8" s="36">
        <v>1</v>
      </c>
      <c r="M8" s="36">
        <v>2</v>
      </c>
      <c r="N8" s="64">
        <v>1</v>
      </c>
      <c r="O8" s="64">
        <v>1</v>
      </c>
      <c r="P8" s="64" t="str">
        <f t="shared" si="0"/>
        <v>1</v>
      </c>
      <c r="Q8" s="64" t="str">
        <f t="shared" si="1"/>
        <v>1</v>
      </c>
      <c r="R8" s="64">
        <v>37.9</v>
      </c>
      <c r="S8" s="69" t="str">
        <f t="shared" si="2"/>
        <v>0</v>
      </c>
      <c r="T8" s="64">
        <v>18.6</v>
      </c>
      <c r="U8" s="64" t="str">
        <f t="shared" si="3"/>
        <v>0</v>
      </c>
      <c r="V8" s="42" t="s">
        <v>146</v>
      </c>
      <c r="W8" s="71">
        <v>11.1</v>
      </c>
      <c r="X8" s="71" t="str">
        <f t="shared" si="4"/>
        <v>0</v>
      </c>
      <c r="Y8" s="79">
        <v>56.9</v>
      </c>
      <c r="Z8" s="79" t="str">
        <f t="shared" si="5"/>
        <v>0</v>
      </c>
      <c r="AA8" s="79">
        <v>48.7</v>
      </c>
      <c r="AB8" s="79" t="str">
        <f t="shared" si="6"/>
        <v>1</v>
      </c>
      <c r="AC8" s="79">
        <v>37</v>
      </c>
      <c r="AD8" s="79" t="str">
        <f t="shared" si="7"/>
        <v>1</v>
      </c>
      <c r="AE8" s="79">
        <v>24.5</v>
      </c>
      <c r="AF8" s="79" t="str">
        <f t="shared" si="8"/>
        <v>0</v>
      </c>
      <c r="AG8" s="79">
        <v>96</v>
      </c>
      <c r="AH8" s="79" t="str">
        <f t="shared" si="9"/>
        <v>1</v>
      </c>
      <c r="AI8" s="64">
        <v>761</v>
      </c>
      <c r="AJ8" s="41" t="str">
        <f t="shared" si="10"/>
        <v>1</v>
      </c>
      <c r="AK8" s="85">
        <v>16.81</v>
      </c>
      <c r="AL8" s="41" t="str">
        <f t="shared" si="11"/>
        <v>0</v>
      </c>
      <c r="AM8" s="64">
        <v>2.65</v>
      </c>
      <c r="AN8" s="41" t="str">
        <f t="shared" si="12"/>
        <v>0</v>
      </c>
      <c r="AO8" s="42"/>
      <c r="AP8" s="41" t="str">
        <f t="shared" si="13"/>
        <v>0</v>
      </c>
      <c r="AQ8" s="79"/>
      <c r="AR8" s="42" t="s">
        <v>99</v>
      </c>
      <c r="AS8" s="42"/>
      <c r="AT8" s="36" t="s">
        <v>98</v>
      </c>
      <c r="AU8" s="36">
        <v>1</v>
      </c>
      <c r="AV8" s="42" t="s">
        <v>99</v>
      </c>
      <c r="AW8" s="96" t="s">
        <v>121</v>
      </c>
      <c r="AX8" s="42" t="s">
        <v>100</v>
      </c>
      <c r="AY8" s="42" t="s">
        <v>100</v>
      </c>
      <c r="AZ8" s="42" t="s">
        <v>100</v>
      </c>
      <c r="BA8" s="42" t="s">
        <v>100</v>
      </c>
      <c r="BB8" s="42" t="s">
        <v>100</v>
      </c>
      <c r="BC8" s="42" t="s">
        <v>100</v>
      </c>
      <c r="BD8" s="42" t="s">
        <v>100</v>
      </c>
      <c r="BE8" s="36" t="s">
        <v>101</v>
      </c>
      <c r="BF8" s="36" t="s">
        <v>101</v>
      </c>
      <c r="BG8" s="36" t="s">
        <v>101</v>
      </c>
      <c r="BH8" s="36" t="s">
        <v>101</v>
      </c>
      <c r="BI8" s="36" t="s">
        <v>101</v>
      </c>
      <c r="BJ8" s="36" t="s">
        <v>101</v>
      </c>
      <c r="BK8" s="36" t="s">
        <v>101</v>
      </c>
      <c r="BL8" s="36" t="s">
        <v>101</v>
      </c>
      <c r="BM8" s="36"/>
      <c r="BN8" s="36" t="s">
        <v>102</v>
      </c>
      <c r="BO8" s="36" t="s">
        <v>102</v>
      </c>
      <c r="BP8" s="36">
        <v>0</v>
      </c>
      <c r="BQ8" s="36" t="s">
        <v>147</v>
      </c>
      <c r="BR8" s="79">
        <v>1</v>
      </c>
      <c r="BS8" s="79">
        <v>21</v>
      </c>
      <c r="BT8" s="79" t="s">
        <v>148</v>
      </c>
      <c r="BU8" s="79"/>
      <c r="BV8" s="79"/>
      <c r="BW8" s="79">
        <v>0</v>
      </c>
      <c r="BX8" s="79">
        <v>0</v>
      </c>
      <c r="BY8" s="79">
        <v>1</v>
      </c>
      <c r="BZ8" s="79">
        <v>1</v>
      </c>
      <c r="CA8" s="79">
        <v>1</v>
      </c>
      <c r="CB8" s="79">
        <v>1</v>
      </c>
      <c r="CC8" s="79">
        <v>0</v>
      </c>
      <c r="CD8" s="79">
        <v>1</v>
      </c>
      <c r="CE8" s="79">
        <v>1</v>
      </c>
      <c r="CF8" s="79">
        <v>0</v>
      </c>
      <c r="CG8" s="79">
        <v>0</v>
      </c>
      <c r="CH8" s="79">
        <v>0</v>
      </c>
      <c r="CI8" s="79">
        <v>0</v>
      </c>
      <c r="CJ8" s="79">
        <v>0</v>
      </c>
      <c r="CK8" s="79">
        <v>0</v>
      </c>
      <c r="CL8" s="79">
        <v>0</v>
      </c>
      <c r="CM8" s="79">
        <v>0</v>
      </c>
      <c r="CN8" s="79">
        <v>1</v>
      </c>
      <c r="CO8" s="107">
        <v>40589</v>
      </c>
      <c r="CP8" s="108">
        <v>44137</v>
      </c>
      <c r="CQ8" s="107"/>
      <c r="CR8" s="109">
        <v>43916</v>
      </c>
      <c r="CS8" s="6">
        <v>100</v>
      </c>
      <c r="CT8" s="6">
        <v>1</v>
      </c>
      <c r="CU8" s="118">
        <v>60</v>
      </c>
      <c r="CV8" s="79">
        <v>0</v>
      </c>
      <c r="CW8" s="79">
        <v>24</v>
      </c>
      <c r="CX8" s="79">
        <v>0</v>
      </c>
      <c r="CY8" s="79"/>
      <c r="CZ8" s="79"/>
      <c r="DA8" s="118">
        <f t="shared" ref="DA8:DA21" si="14">DATEDIF(CO8,CP8,"m")</f>
        <v>116</v>
      </c>
      <c r="DB8" s="6">
        <v>0</v>
      </c>
      <c r="DC8" s="6">
        <v>60</v>
      </c>
      <c r="DD8" s="6">
        <v>0</v>
      </c>
      <c r="DE8" s="108"/>
      <c r="DH8" s="10"/>
      <c r="DI8" s="10"/>
      <c r="DJ8" s="10"/>
    </row>
    <row r="9" s="6" customFormat="1" ht="50.25" customHeight="1" spans="1:111">
      <c r="A9" s="39" t="s">
        <v>149</v>
      </c>
      <c r="B9" s="47">
        <v>10101240</v>
      </c>
      <c r="C9" s="41">
        <v>1</v>
      </c>
      <c r="D9" s="42" t="s">
        <v>150</v>
      </c>
      <c r="E9" s="42">
        <v>1</v>
      </c>
      <c r="F9" s="43">
        <v>66</v>
      </c>
      <c r="G9" s="44">
        <v>40611.4166666667</v>
      </c>
      <c r="H9" s="45">
        <v>40630.625</v>
      </c>
      <c r="I9" s="42" t="s">
        <v>151</v>
      </c>
      <c r="J9" s="45">
        <v>40616</v>
      </c>
      <c r="K9" s="42" t="s">
        <v>134</v>
      </c>
      <c r="L9" s="36">
        <v>1</v>
      </c>
      <c r="M9" s="36">
        <v>1</v>
      </c>
      <c r="N9" s="64">
        <v>1</v>
      </c>
      <c r="O9" s="64">
        <v>1</v>
      </c>
      <c r="P9" s="64" t="str">
        <f t="shared" si="0"/>
        <v>1</v>
      </c>
      <c r="Q9" s="64" t="str">
        <f t="shared" si="1"/>
        <v>1</v>
      </c>
      <c r="R9" s="64">
        <v>40.2</v>
      </c>
      <c r="S9" s="69" t="str">
        <f t="shared" si="2"/>
        <v>0</v>
      </c>
      <c r="T9" s="64">
        <v>14.4</v>
      </c>
      <c r="U9" s="64" t="str">
        <f t="shared" si="3"/>
        <v>0</v>
      </c>
      <c r="V9" s="42" t="s">
        <v>152</v>
      </c>
      <c r="W9" s="72">
        <v>11.4</v>
      </c>
      <c r="X9" s="71" t="str">
        <f t="shared" si="4"/>
        <v>0</v>
      </c>
      <c r="Y9" s="79">
        <v>101</v>
      </c>
      <c r="Z9" s="79" t="str">
        <f t="shared" si="5"/>
        <v>1</v>
      </c>
      <c r="AA9" s="79">
        <v>162.7</v>
      </c>
      <c r="AB9" s="79" t="str">
        <f t="shared" si="6"/>
        <v>1</v>
      </c>
      <c r="AC9" s="79">
        <v>32.2</v>
      </c>
      <c r="AD9" s="79" t="str">
        <f t="shared" si="7"/>
        <v>0</v>
      </c>
      <c r="AE9" s="79">
        <v>309.3</v>
      </c>
      <c r="AF9" s="79" t="str">
        <f t="shared" si="8"/>
        <v>1</v>
      </c>
      <c r="AG9" s="79">
        <v>180</v>
      </c>
      <c r="AH9" s="79" t="str">
        <f t="shared" si="9"/>
        <v>0</v>
      </c>
      <c r="AI9" s="64">
        <v>10.7</v>
      </c>
      <c r="AJ9" s="41" t="str">
        <f t="shared" si="10"/>
        <v>0</v>
      </c>
      <c r="AK9" s="85">
        <v>24.99</v>
      </c>
      <c r="AL9" s="41" t="str">
        <f t="shared" si="11"/>
        <v>0</v>
      </c>
      <c r="AM9" s="64">
        <v>6.16</v>
      </c>
      <c r="AN9" s="41" t="str">
        <f t="shared" si="12"/>
        <v>1</v>
      </c>
      <c r="AO9" s="64">
        <v>664.2</v>
      </c>
      <c r="AP9" s="41" t="str">
        <f t="shared" si="13"/>
        <v>1</v>
      </c>
      <c r="AQ9" s="79">
        <v>1</v>
      </c>
      <c r="AR9" s="42" t="s">
        <v>153</v>
      </c>
      <c r="AS9" s="36">
        <v>2</v>
      </c>
      <c r="AT9" s="91" t="s">
        <v>111</v>
      </c>
      <c r="AU9" s="91" t="s">
        <v>112</v>
      </c>
      <c r="AV9" s="42" t="s">
        <v>99</v>
      </c>
      <c r="AW9" s="96" t="s">
        <v>121</v>
      </c>
      <c r="AX9" s="42" t="s">
        <v>100</v>
      </c>
      <c r="AY9" s="42" t="s">
        <v>100</v>
      </c>
      <c r="AZ9" s="42" t="s">
        <v>100</v>
      </c>
      <c r="BA9" s="42" t="s">
        <v>100</v>
      </c>
      <c r="BB9" s="42" t="s">
        <v>100</v>
      </c>
      <c r="BC9" s="42" t="s">
        <v>100</v>
      </c>
      <c r="BD9" s="42" t="s">
        <v>100</v>
      </c>
      <c r="BE9" s="42" t="s">
        <v>101</v>
      </c>
      <c r="BF9" s="42" t="s">
        <v>112</v>
      </c>
      <c r="BG9" s="42" t="s">
        <v>99</v>
      </c>
      <c r="BH9" s="42" t="s">
        <v>99</v>
      </c>
      <c r="BI9" s="42" t="s">
        <v>112</v>
      </c>
      <c r="BJ9" s="42" t="s">
        <v>99</v>
      </c>
      <c r="BK9" s="42" t="s">
        <v>101</v>
      </c>
      <c r="BL9" s="42" t="s">
        <v>101</v>
      </c>
      <c r="BM9" s="42" t="s">
        <v>154</v>
      </c>
      <c r="BN9" s="101" t="s">
        <v>102</v>
      </c>
      <c r="BO9" s="64" t="s">
        <v>102</v>
      </c>
      <c r="BP9" s="42" t="s">
        <v>112</v>
      </c>
      <c r="BQ9" s="42" t="s">
        <v>155</v>
      </c>
      <c r="BR9" s="79">
        <v>1</v>
      </c>
      <c r="BS9" s="79">
        <v>39</v>
      </c>
      <c r="BT9" s="79" t="s">
        <v>156</v>
      </c>
      <c r="BU9" s="79"/>
      <c r="BV9" s="79"/>
      <c r="BW9" s="79">
        <v>0</v>
      </c>
      <c r="BX9" s="79">
        <v>0</v>
      </c>
      <c r="BY9" s="79">
        <v>1</v>
      </c>
      <c r="BZ9" s="79">
        <v>1</v>
      </c>
      <c r="CA9" s="79">
        <v>1</v>
      </c>
      <c r="CB9" s="79">
        <v>1</v>
      </c>
      <c r="CC9" s="79">
        <v>1</v>
      </c>
      <c r="CD9" s="79">
        <v>1</v>
      </c>
      <c r="CE9" s="79">
        <v>0</v>
      </c>
      <c r="CF9" s="79">
        <v>0</v>
      </c>
      <c r="CG9" s="79">
        <v>0</v>
      </c>
      <c r="CH9" s="79">
        <v>0</v>
      </c>
      <c r="CI9" s="79">
        <v>0</v>
      </c>
      <c r="CJ9" s="79">
        <v>0</v>
      </c>
      <c r="CK9" s="79">
        <v>1</v>
      </c>
      <c r="CL9" s="79">
        <v>0</v>
      </c>
      <c r="CM9" s="79">
        <v>0</v>
      </c>
      <c r="CN9" s="79">
        <v>0</v>
      </c>
      <c r="CO9" s="107">
        <v>40620</v>
      </c>
      <c r="CP9" s="108">
        <v>44132</v>
      </c>
      <c r="CQ9" s="107">
        <v>42500</v>
      </c>
      <c r="CR9" s="79"/>
      <c r="CS9" s="6">
        <v>10</v>
      </c>
      <c r="CT9" s="6">
        <v>1</v>
      </c>
      <c r="CU9" s="118">
        <v>60</v>
      </c>
      <c r="CV9" s="79">
        <v>0</v>
      </c>
      <c r="CW9" s="79">
        <v>24</v>
      </c>
      <c r="CX9" s="79">
        <v>0</v>
      </c>
      <c r="CY9" s="79"/>
      <c r="CZ9" s="79"/>
      <c r="DA9" s="118">
        <f t="shared" si="14"/>
        <v>115</v>
      </c>
      <c r="DB9" s="6">
        <v>0</v>
      </c>
      <c r="DC9" s="6">
        <v>60</v>
      </c>
      <c r="DD9" s="6">
        <v>0</v>
      </c>
      <c r="DE9" s="108"/>
      <c r="DG9" s="8"/>
    </row>
    <row r="10" s="6" customFormat="1" ht="50.25" customHeight="1" spans="1:111">
      <c r="A10" s="39" t="s">
        <v>157</v>
      </c>
      <c r="B10" s="47">
        <v>10101519</v>
      </c>
      <c r="C10" s="41">
        <v>1</v>
      </c>
      <c r="D10" s="42" t="s">
        <v>158</v>
      </c>
      <c r="E10" s="42">
        <v>1</v>
      </c>
      <c r="F10" s="43">
        <v>39</v>
      </c>
      <c r="G10" s="44">
        <v>40618.4166666667</v>
      </c>
      <c r="H10" s="45">
        <v>40631.4166666667</v>
      </c>
      <c r="I10" s="42" t="s">
        <v>133</v>
      </c>
      <c r="J10" s="45">
        <v>40616</v>
      </c>
      <c r="K10" s="42" t="s">
        <v>134</v>
      </c>
      <c r="L10" s="36">
        <v>1</v>
      </c>
      <c r="M10" s="36">
        <v>1</v>
      </c>
      <c r="N10" s="64">
        <v>1</v>
      </c>
      <c r="O10" s="64">
        <v>1</v>
      </c>
      <c r="P10" s="64" t="str">
        <f t="shared" si="0"/>
        <v>1</v>
      </c>
      <c r="Q10" s="64" t="str">
        <f t="shared" si="1"/>
        <v>1</v>
      </c>
      <c r="R10" s="64">
        <v>46</v>
      </c>
      <c r="S10" s="69" t="str">
        <f t="shared" si="2"/>
        <v>0</v>
      </c>
      <c r="T10" s="64">
        <v>11.9</v>
      </c>
      <c r="U10" s="64" t="str">
        <f t="shared" si="3"/>
        <v>0</v>
      </c>
      <c r="V10" s="42" t="s">
        <v>159</v>
      </c>
      <c r="W10" s="72">
        <v>11.7</v>
      </c>
      <c r="X10" s="71" t="str">
        <f t="shared" si="4"/>
        <v>0</v>
      </c>
      <c r="Y10" s="79">
        <v>67.7</v>
      </c>
      <c r="Z10" s="79" t="str">
        <f t="shared" si="5"/>
        <v>0</v>
      </c>
      <c r="AA10" s="79">
        <v>57</v>
      </c>
      <c r="AB10" s="79" t="str">
        <f t="shared" si="6"/>
        <v>1</v>
      </c>
      <c r="AC10" s="79">
        <v>37.9</v>
      </c>
      <c r="AD10" s="79" t="str">
        <f t="shared" si="7"/>
        <v>1</v>
      </c>
      <c r="AE10" s="79">
        <v>42</v>
      </c>
      <c r="AF10" s="79" t="str">
        <f t="shared" si="8"/>
        <v>0</v>
      </c>
      <c r="AG10" s="79">
        <v>210.9</v>
      </c>
      <c r="AH10" s="79" t="str">
        <f t="shared" si="9"/>
        <v>0</v>
      </c>
      <c r="AI10" s="64">
        <v>653</v>
      </c>
      <c r="AJ10" s="41" t="str">
        <f t="shared" si="10"/>
        <v>1</v>
      </c>
      <c r="AK10" s="85">
        <v>0.6</v>
      </c>
      <c r="AL10" s="41" t="str">
        <f t="shared" si="11"/>
        <v>0</v>
      </c>
      <c r="AM10" s="64">
        <v>2.96</v>
      </c>
      <c r="AN10" s="41" t="str">
        <f t="shared" si="12"/>
        <v>0</v>
      </c>
      <c r="AO10" s="64">
        <v>622.9</v>
      </c>
      <c r="AP10" s="41" t="str">
        <f t="shared" si="13"/>
        <v>1</v>
      </c>
      <c r="AQ10" s="79"/>
      <c r="AR10" s="42" t="s">
        <v>99</v>
      </c>
      <c r="AS10" s="42"/>
      <c r="AT10" s="91" t="s">
        <v>111</v>
      </c>
      <c r="AU10" s="91" t="s">
        <v>112</v>
      </c>
      <c r="AV10" s="42" t="s">
        <v>99</v>
      </c>
      <c r="AW10" s="96" t="s">
        <v>100</v>
      </c>
      <c r="AX10" s="42" t="s">
        <v>99</v>
      </c>
      <c r="AY10" s="42" t="s">
        <v>100</v>
      </c>
      <c r="AZ10" s="42" t="s">
        <v>100</v>
      </c>
      <c r="BA10" s="42" t="s">
        <v>100</v>
      </c>
      <c r="BB10" s="42" t="s">
        <v>100</v>
      </c>
      <c r="BC10" s="42" t="s">
        <v>100</v>
      </c>
      <c r="BD10" s="42" t="s">
        <v>100</v>
      </c>
      <c r="BE10" s="42" t="s">
        <v>101</v>
      </c>
      <c r="BF10" s="42" t="s">
        <v>101</v>
      </c>
      <c r="BG10" s="42" t="s">
        <v>101</v>
      </c>
      <c r="BH10" s="42" t="s">
        <v>101</v>
      </c>
      <c r="BI10" s="42" t="s">
        <v>101</v>
      </c>
      <c r="BJ10" s="42" t="s">
        <v>101</v>
      </c>
      <c r="BK10" s="42" t="s">
        <v>101</v>
      </c>
      <c r="BL10" s="42" t="s">
        <v>101</v>
      </c>
      <c r="BM10" s="42"/>
      <c r="BN10" s="101" t="s">
        <v>102</v>
      </c>
      <c r="BO10" s="64" t="s">
        <v>102</v>
      </c>
      <c r="BP10" s="42" t="s">
        <v>112</v>
      </c>
      <c r="BQ10" s="42" t="s">
        <v>147</v>
      </c>
      <c r="BR10" s="79">
        <v>1</v>
      </c>
      <c r="BS10" s="79">
        <v>31</v>
      </c>
      <c r="BT10" s="79" t="s">
        <v>160</v>
      </c>
      <c r="BU10" s="79"/>
      <c r="BV10" s="79"/>
      <c r="BW10" s="79">
        <v>0</v>
      </c>
      <c r="BX10" s="79">
        <v>0</v>
      </c>
      <c r="BY10" s="79">
        <v>1</v>
      </c>
      <c r="BZ10" s="79">
        <v>0</v>
      </c>
      <c r="CA10" s="79">
        <v>1</v>
      </c>
      <c r="CB10" s="79">
        <v>1</v>
      </c>
      <c r="CC10" s="79">
        <v>0</v>
      </c>
      <c r="CD10" s="79">
        <v>1</v>
      </c>
      <c r="CE10" s="79">
        <v>0</v>
      </c>
      <c r="CF10" s="79">
        <v>0</v>
      </c>
      <c r="CG10" s="79">
        <v>0</v>
      </c>
      <c r="CH10" s="79">
        <v>0</v>
      </c>
      <c r="CI10" s="79">
        <v>0</v>
      </c>
      <c r="CJ10" s="79">
        <v>0</v>
      </c>
      <c r="CK10" s="79">
        <v>1</v>
      </c>
      <c r="CL10" s="79">
        <v>0</v>
      </c>
      <c r="CM10" s="79">
        <v>0</v>
      </c>
      <c r="CN10" s="79">
        <v>0</v>
      </c>
      <c r="CO10" s="107">
        <v>40623</v>
      </c>
      <c r="CP10" s="110">
        <v>44137</v>
      </c>
      <c r="CQ10" s="107"/>
      <c r="CR10" s="109">
        <v>42447</v>
      </c>
      <c r="CS10" s="6">
        <v>116</v>
      </c>
      <c r="CT10" s="6">
        <v>0</v>
      </c>
      <c r="CU10" s="118">
        <v>60</v>
      </c>
      <c r="CV10" s="79">
        <v>0</v>
      </c>
      <c r="CW10" s="79">
        <v>24</v>
      </c>
      <c r="CX10" s="79">
        <v>0</v>
      </c>
      <c r="CY10" s="79"/>
      <c r="CZ10" s="79"/>
      <c r="DA10" s="118">
        <f t="shared" si="14"/>
        <v>115</v>
      </c>
      <c r="DB10" s="6">
        <v>0</v>
      </c>
      <c r="DC10" s="6">
        <v>60</v>
      </c>
      <c r="DD10" s="6">
        <v>0</v>
      </c>
      <c r="DE10" s="108"/>
      <c r="DG10" s="10"/>
    </row>
    <row r="11" s="6" customFormat="1" ht="50.25" customHeight="1" spans="1:114">
      <c r="A11" s="39" t="s">
        <v>161</v>
      </c>
      <c r="B11" s="47">
        <v>10101975</v>
      </c>
      <c r="C11" s="41">
        <v>2</v>
      </c>
      <c r="D11" s="42" t="s">
        <v>162</v>
      </c>
      <c r="E11" s="42">
        <v>1</v>
      </c>
      <c r="F11" s="43">
        <v>46</v>
      </c>
      <c r="G11" s="44">
        <v>41763.7083333333</v>
      </c>
      <c r="H11" s="45">
        <v>41779.4583333333</v>
      </c>
      <c r="I11" s="42" t="s">
        <v>163</v>
      </c>
      <c r="J11" s="45">
        <v>40620</v>
      </c>
      <c r="K11" s="42" t="s">
        <v>134</v>
      </c>
      <c r="L11" s="36">
        <v>1</v>
      </c>
      <c r="M11" s="36">
        <v>1</v>
      </c>
      <c r="N11" s="64">
        <v>1</v>
      </c>
      <c r="O11" s="64">
        <v>1</v>
      </c>
      <c r="P11" s="64" t="str">
        <f t="shared" si="0"/>
        <v>1</v>
      </c>
      <c r="Q11" s="64" t="str">
        <f t="shared" si="1"/>
        <v>1</v>
      </c>
      <c r="R11" s="64">
        <v>42.9</v>
      </c>
      <c r="S11" s="69" t="str">
        <f t="shared" si="2"/>
        <v>0</v>
      </c>
      <c r="T11" s="64">
        <v>13.8</v>
      </c>
      <c r="U11" s="64" t="str">
        <f t="shared" si="3"/>
        <v>0</v>
      </c>
      <c r="V11" s="42" t="s">
        <v>164</v>
      </c>
      <c r="W11" s="72">
        <v>12.3</v>
      </c>
      <c r="X11" s="71" t="str">
        <f t="shared" si="4"/>
        <v>0</v>
      </c>
      <c r="Y11" s="79">
        <v>96.7</v>
      </c>
      <c r="Z11" s="79" t="str">
        <f t="shared" si="5"/>
        <v>0</v>
      </c>
      <c r="AA11" s="79">
        <v>37.5</v>
      </c>
      <c r="AB11" s="79" t="str">
        <f t="shared" si="6"/>
        <v>0</v>
      </c>
      <c r="AC11" s="79">
        <v>27.6</v>
      </c>
      <c r="AD11" s="79" t="str">
        <f t="shared" si="7"/>
        <v>0</v>
      </c>
      <c r="AE11" s="79">
        <v>55.1</v>
      </c>
      <c r="AF11" s="79" t="str">
        <f t="shared" si="8"/>
        <v>1</v>
      </c>
      <c r="AG11" s="79">
        <v>135.8</v>
      </c>
      <c r="AH11" s="79" t="str">
        <f t="shared" si="9"/>
        <v>0</v>
      </c>
      <c r="AI11" s="64">
        <v>19.94</v>
      </c>
      <c r="AJ11" s="41" t="str">
        <f t="shared" si="10"/>
        <v>0</v>
      </c>
      <c r="AK11" s="85">
        <v>1.43</v>
      </c>
      <c r="AL11" s="41" t="str">
        <f t="shared" si="11"/>
        <v>0</v>
      </c>
      <c r="AM11" s="64">
        <v>143.1</v>
      </c>
      <c r="AN11" s="41" t="str">
        <f t="shared" si="12"/>
        <v>1</v>
      </c>
      <c r="AO11" s="42"/>
      <c r="AP11" s="41" t="str">
        <f t="shared" si="13"/>
        <v>0</v>
      </c>
      <c r="AQ11" s="79">
        <v>0</v>
      </c>
      <c r="AR11" s="42" t="s">
        <v>165</v>
      </c>
      <c r="AS11" s="36">
        <v>1</v>
      </c>
      <c r="AT11" s="91" t="s">
        <v>111</v>
      </c>
      <c r="AU11" s="91" t="s">
        <v>112</v>
      </c>
      <c r="AV11" s="42" t="s">
        <v>99</v>
      </c>
      <c r="AW11" s="96" t="s">
        <v>121</v>
      </c>
      <c r="AX11" s="42" t="s">
        <v>121</v>
      </c>
      <c r="AY11" s="42" t="s">
        <v>121</v>
      </c>
      <c r="AZ11" s="42" t="s">
        <v>121</v>
      </c>
      <c r="BA11" s="42" t="s">
        <v>121</v>
      </c>
      <c r="BB11" s="42" t="s">
        <v>121</v>
      </c>
      <c r="BC11" s="42" t="s">
        <v>100</v>
      </c>
      <c r="BD11" s="42" t="s">
        <v>100</v>
      </c>
      <c r="BE11" s="42" t="s">
        <v>101</v>
      </c>
      <c r="BF11" s="42" t="s">
        <v>101</v>
      </c>
      <c r="BG11" s="42" t="s">
        <v>101</v>
      </c>
      <c r="BH11" s="42" t="s">
        <v>101</v>
      </c>
      <c r="BI11" s="42" t="s">
        <v>101</v>
      </c>
      <c r="BJ11" s="42" t="s">
        <v>101</v>
      </c>
      <c r="BK11" s="42" t="s">
        <v>101</v>
      </c>
      <c r="BL11" s="42" t="s">
        <v>101</v>
      </c>
      <c r="BM11" s="42"/>
      <c r="BN11" s="101" t="s">
        <v>102</v>
      </c>
      <c r="BO11" s="64" t="s">
        <v>102</v>
      </c>
      <c r="BP11" s="42" t="s">
        <v>112</v>
      </c>
      <c r="BQ11" s="42" t="s">
        <v>155</v>
      </c>
      <c r="BR11" s="79">
        <v>1</v>
      </c>
      <c r="BS11" s="79">
        <v>28</v>
      </c>
      <c r="BT11" s="79" t="s">
        <v>166</v>
      </c>
      <c r="BU11" s="79"/>
      <c r="BV11" s="79"/>
      <c r="BW11" s="79">
        <v>0</v>
      </c>
      <c r="BX11" s="79">
        <v>0</v>
      </c>
      <c r="BY11" s="79">
        <v>1</v>
      </c>
      <c r="BZ11" s="79">
        <v>1</v>
      </c>
      <c r="CA11" s="79">
        <v>1</v>
      </c>
      <c r="CB11" s="79">
        <v>1</v>
      </c>
      <c r="CC11" s="79">
        <v>0</v>
      </c>
      <c r="CD11" s="79">
        <v>1</v>
      </c>
      <c r="CE11" s="79">
        <v>0</v>
      </c>
      <c r="CF11" s="79">
        <v>0</v>
      </c>
      <c r="CG11" s="79">
        <v>0</v>
      </c>
      <c r="CH11" s="79">
        <v>0</v>
      </c>
      <c r="CI11" s="79">
        <v>0</v>
      </c>
      <c r="CJ11" s="79">
        <v>0</v>
      </c>
      <c r="CK11" s="79">
        <v>1</v>
      </c>
      <c r="CL11" s="79">
        <v>0</v>
      </c>
      <c r="CM11" s="79">
        <v>0</v>
      </c>
      <c r="CN11" s="79">
        <v>0</v>
      </c>
      <c r="CO11" s="107">
        <v>40631</v>
      </c>
      <c r="CP11" s="108">
        <v>44102</v>
      </c>
      <c r="CQ11" s="107">
        <v>41738</v>
      </c>
      <c r="CR11" s="79"/>
      <c r="CS11" s="6">
        <v>36</v>
      </c>
      <c r="CT11" s="6">
        <v>1</v>
      </c>
      <c r="CU11" s="118">
        <f>DATEDIF(CO11,CQ11,"m")</f>
        <v>36</v>
      </c>
      <c r="CV11" s="79">
        <v>1</v>
      </c>
      <c r="CW11" s="79">
        <v>24</v>
      </c>
      <c r="CX11" s="79">
        <v>0</v>
      </c>
      <c r="CY11" s="79">
        <f>DATEDIF(CQ11,CP11,"m")</f>
        <v>77</v>
      </c>
      <c r="CZ11" s="79">
        <v>0</v>
      </c>
      <c r="DA11" s="118">
        <f t="shared" si="14"/>
        <v>113</v>
      </c>
      <c r="DB11" s="6">
        <v>0</v>
      </c>
      <c r="DC11" s="6">
        <v>60</v>
      </c>
      <c r="DD11" s="6">
        <v>0</v>
      </c>
      <c r="DE11" s="108"/>
      <c r="DH11" s="11"/>
      <c r="DI11" s="11"/>
      <c r="DJ11" s="11"/>
    </row>
    <row r="12" s="6" customFormat="1" ht="50.25" customHeight="1" spans="1:109">
      <c r="A12" s="39" t="s">
        <v>167</v>
      </c>
      <c r="B12" s="47">
        <v>10103173</v>
      </c>
      <c r="C12" s="41">
        <v>1</v>
      </c>
      <c r="D12" s="42" t="s">
        <v>168</v>
      </c>
      <c r="E12" s="42">
        <v>2</v>
      </c>
      <c r="F12" s="43">
        <v>64</v>
      </c>
      <c r="G12" s="44">
        <v>40635.4166666667</v>
      </c>
      <c r="H12" s="45">
        <v>40654.4166666667</v>
      </c>
      <c r="I12" s="42" t="s">
        <v>169</v>
      </c>
      <c r="J12" s="45">
        <v>40634</v>
      </c>
      <c r="K12" s="42" t="s">
        <v>134</v>
      </c>
      <c r="L12" s="36">
        <v>1</v>
      </c>
      <c r="M12" s="36">
        <v>1</v>
      </c>
      <c r="N12" s="64">
        <v>1</v>
      </c>
      <c r="O12" s="64">
        <v>2</v>
      </c>
      <c r="P12" s="64" t="str">
        <f t="shared" si="0"/>
        <v>1</v>
      </c>
      <c r="Q12" s="64" t="str">
        <f t="shared" si="1"/>
        <v>0</v>
      </c>
      <c r="R12" s="64">
        <v>45.1</v>
      </c>
      <c r="S12" s="69" t="str">
        <f t="shared" si="2"/>
        <v>0</v>
      </c>
      <c r="T12" s="64">
        <v>15.9</v>
      </c>
      <c r="U12" s="64" t="str">
        <f t="shared" si="3"/>
        <v>0</v>
      </c>
      <c r="V12" s="42" t="s">
        <v>170</v>
      </c>
      <c r="W12" s="72">
        <v>12</v>
      </c>
      <c r="X12" s="71" t="str">
        <f t="shared" si="4"/>
        <v>0</v>
      </c>
      <c r="Y12" s="79">
        <v>53.9</v>
      </c>
      <c r="Z12" s="79" t="str">
        <f t="shared" si="5"/>
        <v>0</v>
      </c>
      <c r="AA12" s="79">
        <v>112.1</v>
      </c>
      <c r="AB12" s="79" t="str">
        <f t="shared" si="6"/>
        <v>1</v>
      </c>
      <c r="AC12" s="79">
        <v>78.3</v>
      </c>
      <c r="AD12" s="79" t="str">
        <f t="shared" si="7"/>
        <v>1</v>
      </c>
      <c r="AE12" s="79">
        <v>29.5</v>
      </c>
      <c r="AF12" s="79" t="str">
        <f t="shared" si="8"/>
        <v>0</v>
      </c>
      <c r="AG12" s="79">
        <v>177</v>
      </c>
      <c r="AH12" s="79" t="str">
        <f t="shared" si="9"/>
        <v>0</v>
      </c>
      <c r="AI12" s="64">
        <v>1459</v>
      </c>
      <c r="AJ12" s="41" t="str">
        <f t="shared" si="10"/>
        <v>1</v>
      </c>
      <c r="AK12" s="85">
        <v>16.02</v>
      </c>
      <c r="AL12" s="41" t="str">
        <f t="shared" si="11"/>
        <v>0</v>
      </c>
      <c r="AM12" s="64">
        <v>3.28</v>
      </c>
      <c r="AN12" s="41" t="str">
        <f t="shared" si="12"/>
        <v>0</v>
      </c>
      <c r="AO12" s="42"/>
      <c r="AP12" s="41" t="str">
        <f t="shared" si="13"/>
        <v>0</v>
      </c>
      <c r="AQ12" s="79">
        <v>0</v>
      </c>
      <c r="AR12" s="42" t="s">
        <v>171</v>
      </c>
      <c r="AS12" s="36">
        <v>2</v>
      </c>
      <c r="AT12" s="91" t="s">
        <v>111</v>
      </c>
      <c r="AU12" s="91" t="s">
        <v>112</v>
      </c>
      <c r="AV12" s="42" t="s">
        <v>99</v>
      </c>
      <c r="AW12" s="96" t="s">
        <v>121</v>
      </c>
      <c r="AX12" s="42" t="s">
        <v>121</v>
      </c>
      <c r="AY12" s="42" t="s">
        <v>100</v>
      </c>
      <c r="AZ12" s="42" t="s">
        <v>100</v>
      </c>
      <c r="BA12" s="42" t="s">
        <v>100</v>
      </c>
      <c r="BB12" s="42" t="s">
        <v>121</v>
      </c>
      <c r="BC12" s="42" t="s">
        <v>100</v>
      </c>
      <c r="BD12" s="42" t="s">
        <v>100</v>
      </c>
      <c r="BE12" s="42" t="s">
        <v>101</v>
      </c>
      <c r="BF12" s="42" t="s">
        <v>101</v>
      </c>
      <c r="BG12" s="42" t="s">
        <v>101</v>
      </c>
      <c r="BH12" s="42" t="s">
        <v>101</v>
      </c>
      <c r="BI12" s="42" t="s">
        <v>101</v>
      </c>
      <c r="BJ12" s="42" t="s">
        <v>101</v>
      </c>
      <c r="BK12" s="42" t="s">
        <v>101</v>
      </c>
      <c r="BL12" s="42" t="s">
        <v>101</v>
      </c>
      <c r="BM12" s="42"/>
      <c r="BN12" s="101" t="s">
        <v>102</v>
      </c>
      <c r="BO12" s="64" t="s">
        <v>102</v>
      </c>
      <c r="BP12" s="42" t="s">
        <v>112</v>
      </c>
      <c r="BQ12" s="42" t="s">
        <v>103</v>
      </c>
      <c r="BR12" s="79">
        <v>1</v>
      </c>
      <c r="BS12" s="79">
        <v>36</v>
      </c>
      <c r="BT12" s="79" t="s">
        <v>172</v>
      </c>
      <c r="BU12" s="79"/>
      <c r="BV12" s="79"/>
      <c r="BW12" s="79">
        <v>0</v>
      </c>
      <c r="BX12" s="79">
        <v>0</v>
      </c>
      <c r="BY12" s="79">
        <v>1</v>
      </c>
      <c r="BZ12" s="79">
        <v>1</v>
      </c>
      <c r="CA12" s="79">
        <v>1</v>
      </c>
      <c r="CB12" s="79">
        <v>1</v>
      </c>
      <c r="CC12" s="79">
        <v>0</v>
      </c>
      <c r="CD12" s="79">
        <v>1</v>
      </c>
      <c r="CE12" s="79">
        <v>0</v>
      </c>
      <c r="CF12" s="79">
        <v>0</v>
      </c>
      <c r="CG12" s="79">
        <v>0</v>
      </c>
      <c r="CH12" s="79">
        <v>0</v>
      </c>
      <c r="CI12" s="79">
        <v>0</v>
      </c>
      <c r="CJ12" s="79">
        <v>0</v>
      </c>
      <c r="CK12" s="79">
        <v>1</v>
      </c>
      <c r="CL12" s="79">
        <v>0</v>
      </c>
      <c r="CM12" s="79">
        <v>0</v>
      </c>
      <c r="CN12" s="79">
        <v>1</v>
      </c>
      <c r="CO12" s="107">
        <v>40634</v>
      </c>
      <c r="CP12" s="108">
        <v>44137</v>
      </c>
      <c r="CQ12" s="107">
        <v>41017</v>
      </c>
      <c r="CR12" s="79"/>
      <c r="CS12" s="6">
        <v>12</v>
      </c>
      <c r="CT12" s="6">
        <v>1</v>
      </c>
      <c r="CU12" s="118">
        <f>DATEDIF(CO12,CQ12,"m")</f>
        <v>12</v>
      </c>
      <c r="CV12" s="79">
        <v>1</v>
      </c>
      <c r="CW12" s="79">
        <v>12</v>
      </c>
      <c r="CX12" s="79">
        <v>1</v>
      </c>
      <c r="CY12" s="79">
        <f>DATEDIF(CQ12,CP12,"m")</f>
        <v>102</v>
      </c>
      <c r="CZ12" s="79">
        <v>0</v>
      </c>
      <c r="DA12" s="118">
        <f t="shared" si="14"/>
        <v>115</v>
      </c>
      <c r="DB12" s="6">
        <v>0</v>
      </c>
      <c r="DC12" s="6">
        <v>60</v>
      </c>
      <c r="DD12" s="6">
        <v>0</v>
      </c>
      <c r="DE12" s="108"/>
    </row>
    <row r="13" s="6" customFormat="1" ht="50.25" customHeight="1" spans="1:109">
      <c r="A13" s="39" t="s">
        <v>173</v>
      </c>
      <c r="B13" s="47">
        <v>10102193</v>
      </c>
      <c r="C13" s="41">
        <v>1</v>
      </c>
      <c r="D13" s="42" t="s">
        <v>174</v>
      </c>
      <c r="E13" s="42">
        <v>1</v>
      </c>
      <c r="F13" s="43">
        <v>58</v>
      </c>
      <c r="G13" s="44">
        <v>40632.375</v>
      </c>
      <c r="H13" s="45">
        <v>40658.4166666667</v>
      </c>
      <c r="I13" s="42" t="s">
        <v>175</v>
      </c>
      <c r="J13" s="45">
        <v>40626</v>
      </c>
      <c r="K13" s="42" t="s">
        <v>134</v>
      </c>
      <c r="L13" s="36">
        <v>1</v>
      </c>
      <c r="M13" s="36">
        <v>1</v>
      </c>
      <c r="N13" s="64">
        <v>1</v>
      </c>
      <c r="O13" s="64">
        <v>2</v>
      </c>
      <c r="P13" s="64" t="str">
        <f t="shared" si="0"/>
        <v>1</v>
      </c>
      <c r="Q13" s="64" t="str">
        <f t="shared" si="1"/>
        <v>0</v>
      </c>
      <c r="R13" s="64">
        <v>44.5</v>
      </c>
      <c r="S13" s="69" t="str">
        <f t="shared" si="2"/>
        <v>0</v>
      </c>
      <c r="T13" s="64">
        <v>6.7</v>
      </c>
      <c r="U13" s="64" t="str">
        <f t="shared" si="3"/>
        <v>0</v>
      </c>
      <c r="V13" s="42" t="s">
        <v>176</v>
      </c>
      <c r="W13" s="72">
        <v>13.8</v>
      </c>
      <c r="X13" s="71" t="str">
        <f t="shared" si="4"/>
        <v>1</v>
      </c>
      <c r="Y13" s="79">
        <v>61.9</v>
      </c>
      <c r="Z13" s="79" t="str">
        <f t="shared" si="5"/>
        <v>0</v>
      </c>
      <c r="AA13" s="79">
        <v>31.8</v>
      </c>
      <c r="AB13" s="79" t="str">
        <f t="shared" si="6"/>
        <v>0</v>
      </c>
      <c r="AC13" s="79">
        <v>22.8</v>
      </c>
      <c r="AD13" s="79" t="str">
        <f t="shared" si="7"/>
        <v>0</v>
      </c>
      <c r="AE13" s="79">
        <v>77.2</v>
      </c>
      <c r="AF13" s="79" t="str">
        <f t="shared" si="8"/>
        <v>1</v>
      </c>
      <c r="AG13" s="79">
        <v>273</v>
      </c>
      <c r="AH13" s="79" t="str">
        <f t="shared" si="9"/>
        <v>0</v>
      </c>
      <c r="AI13" s="64">
        <v>92.92</v>
      </c>
      <c r="AJ13" s="41" t="str">
        <f t="shared" si="10"/>
        <v>0</v>
      </c>
      <c r="AK13" s="85">
        <v>27.73</v>
      </c>
      <c r="AL13" s="41" t="str">
        <f t="shared" si="11"/>
        <v>0</v>
      </c>
      <c r="AM13" s="64">
        <v>2.02</v>
      </c>
      <c r="AN13" s="41" t="str">
        <f t="shared" si="12"/>
        <v>0</v>
      </c>
      <c r="AO13" s="42"/>
      <c r="AP13" s="41" t="str">
        <f t="shared" si="13"/>
        <v>0</v>
      </c>
      <c r="AQ13" s="79"/>
      <c r="AR13" s="42" t="s">
        <v>99</v>
      </c>
      <c r="AS13" s="42"/>
      <c r="AT13" s="91" t="s">
        <v>111</v>
      </c>
      <c r="AU13" s="91" t="s">
        <v>112</v>
      </c>
      <c r="AV13" s="42" t="s">
        <v>99</v>
      </c>
      <c r="AW13" s="96" t="s">
        <v>100</v>
      </c>
      <c r="AX13" s="42" t="s">
        <v>99</v>
      </c>
      <c r="AY13" s="42" t="s">
        <v>100</v>
      </c>
      <c r="AZ13" s="42" t="s">
        <v>99</v>
      </c>
      <c r="BA13" s="42" t="s">
        <v>100</v>
      </c>
      <c r="BB13" s="42" t="s">
        <v>121</v>
      </c>
      <c r="BC13" s="42" t="s">
        <v>100</v>
      </c>
      <c r="BD13" s="42" t="s">
        <v>99</v>
      </c>
      <c r="BE13" s="42" t="s">
        <v>101</v>
      </c>
      <c r="BF13" s="42" t="s">
        <v>101</v>
      </c>
      <c r="BG13" s="42" t="s">
        <v>101</v>
      </c>
      <c r="BH13" s="42" t="s">
        <v>101</v>
      </c>
      <c r="BI13" s="42" t="s">
        <v>101</v>
      </c>
      <c r="BJ13" s="42" t="s">
        <v>101</v>
      </c>
      <c r="BK13" s="42" t="s">
        <v>101</v>
      </c>
      <c r="BL13" s="42" t="s">
        <v>101</v>
      </c>
      <c r="BM13" s="42"/>
      <c r="BN13" s="101" t="s">
        <v>102</v>
      </c>
      <c r="BO13" s="64" t="s">
        <v>177</v>
      </c>
      <c r="BP13" s="42" t="s">
        <v>112</v>
      </c>
      <c r="BQ13" s="42" t="s">
        <v>147</v>
      </c>
      <c r="BR13" s="79">
        <v>1</v>
      </c>
      <c r="BS13" s="79">
        <v>58</v>
      </c>
      <c r="BT13" s="79" t="s">
        <v>178</v>
      </c>
      <c r="BU13" s="79"/>
      <c r="BV13" s="79"/>
      <c r="BW13" s="79">
        <v>1</v>
      </c>
      <c r="BX13" s="79">
        <v>0</v>
      </c>
      <c r="BY13" s="79">
        <v>1</v>
      </c>
      <c r="BZ13" s="79">
        <v>1</v>
      </c>
      <c r="CA13" s="79">
        <v>1</v>
      </c>
      <c r="CB13" s="79">
        <v>1</v>
      </c>
      <c r="CC13" s="79">
        <v>1</v>
      </c>
      <c r="CD13" s="79">
        <v>1</v>
      </c>
      <c r="CE13" s="79">
        <v>0</v>
      </c>
      <c r="CF13" s="79">
        <v>0</v>
      </c>
      <c r="CG13" s="79">
        <v>0</v>
      </c>
      <c r="CH13" s="79">
        <v>0</v>
      </c>
      <c r="CI13" s="79">
        <v>0</v>
      </c>
      <c r="CJ13" s="79">
        <v>0</v>
      </c>
      <c r="CK13" s="79">
        <v>0</v>
      </c>
      <c r="CL13" s="79">
        <v>1</v>
      </c>
      <c r="CM13" s="79">
        <v>0</v>
      </c>
      <c r="CN13" s="79">
        <v>0</v>
      </c>
      <c r="CO13" s="107">
        <v>40644</v>
      </c>
      <c r="CP13" s="108">
        <v>44137</v>
      </c>
      <c r="CQ13" s="107"/>
      <c r="CR13" s="109">
        <v>43653</v>
      </c>
      <c r="CS13" s="6">
        <v>100</v>
      </c>
      <c r="CT13" s="6">
        <v>0</v>
      </c>
      <c r="CU13" s="118">
        <v>60</v>
      </c>
      <c r="CV13" s="79">
        <v>0</v>
      </c>
      <c r="CW13" s="79">
        <v>24</v>
      </c>
      <c r="CX13" s="79">
        <v>0</v>
      </c>
      <c r="CY13" s="79"/>
      <c r="CZ13" s="79"/>
      <c r="DA13" s="118">
        <f t="shared" si="14"/>
        <v>114</v>
      </c>
      <c r="DB13" s="6">
        <v>0</v>
      </c>
      <c r="DC13" s="6">
        <v>60</v>
      </c>
      <c r="DD13" s="6">
        <v>0</v>
      </c>
      <c r="DE13" s="108"/>
    </row>
    <row r="14" s="6" customFormat="1" ht="50.25" customHeight="1" spans="1:111">
      <c r="A14" s="39" t="s">
        <v>179</v>
      </c>
      <c r="B14" s="47">
        <v>10103024</v>
      </c>
      <c r="C14" s="41">
        <v>1</v>
      </c>
      <c r="D14" s="42" t="s">
        <v>180</v>
      </c>
      <c r="E14" s="42">
        <v>1</v>
      </c>
      <c r="F14" s="43">
        <v>48</v>
      </c>
      <c r="G14" s="44">
        <v>40639.4166666667</v>
      </c>
      <c r="H14" s="45">
        <v>40654.4166666667</v>
      </c>
      <c r="I14" s="42" t="s">
        <v>181</v>
      </c>
      <c r="J14" s="45">
        <v>40633</v>
      </c>
      <c r="K14" s="42" t="s">
        <v>134</v>
      </c>
      <c r="L14" s="36">
        <v>1</v>
      </c>
      <c r="M14" s="36">
        <v>1</v>
      </c>
      <c r="N14" s="64">
        <v>2</v>
      </c>
      <c r="O14" s="64">
        <v>2</v>
      </c>
      <c r="P14" s="64" t="str">
        <f t="shared" si="0"/>
        <v>0</v>
      </c>
      <c r="Q14" s="64" t="str">
        <f t="shared" si="1"/>
        <v>0</v>
      </c>
      <c r="R14" s="64">
        <v>43.8</v>
      </c>
      <c r="S14" s="69" t="str">
        <f t="shared" si="2"/>
        <v>0</v>
      </c>
      <c r="T14" s="64">
        <v>10.3</v>
      </c>
      <c r="U14" s="64" t="str">
        <f t="shared" si="3"/>
        <v>0</v>
      </c>
      <c r="V14" s="42" t="s">
        <v>182</v>
      </c>
      <c r="W14" s="72">
        <v>10.4</v>
      </c>
      <c r="X14" s="71" t="str">
        <f t="shared" si="4"/>
        <v>0</v>
      </c>
      <c r="Y14" s="79">
        <v>138.7</v>
      </c>
      <c r="Z14" s="79" t="str">
        <f t="shared" si="5"/>
        <v>1</v>
      </c>
      <c r="AA14" s="79">
        <v>87.4</v>
      </c>
      <c r="AB14" s="79" t="str">
        <f t="shared" si="6"/>
        <v>1</v>
      </c>
      <c r="AC14" s="79">
        <v>48.6</v>
      </c>
      <c r="AD14" s="79" t="str">
        <f t="shared" si="7"/>
        <v>1</v>
      </c>
      <c r="AE14" s="79">
        <v>62.4</v>
      </c>
      <c r="AF14" s="79" t="str">
        <f t="shared" si="8"/>
        <v>1</v>
      </c>
      <c r="AG14" s="79">
        <v>150</v>
      </c>
      <c r="AH14" s="79" t="str">
        <f t="shared" si="9"/>
        <v>0</v>
      </c>
      <c r="AI14" s="64">
        <v>3.08</v>
      </c>
      <c r="AJ14" s="41" t="str">
        <f t="shared" si="10"/>
        <v>0</v>
      </c>
      <c r="AK14" s="85">
        <v>51.37</v>
      </c>
      <c r="AL14" s="41" t="str">
        <f t="shared" si="11"/>
        <v>1</v>
      </c>
      <c r="AM14" s="64">
        <v>5.85</v>
      </c>
      <c r="AN14" s="41" t="str">
        <f t="shared" si="12"/>
        <v>1</v>
      </c>
      <c r="AO14" s="64">
        <v>725.9</v>
      </c>
      <c r="AP14" s="41" t="str">
        <f t="shared" si="13"/>
        <v>1</v>
      </c>
      <c r="AQ14" s="79">
        <v>0</v>
      </c>
      <c r="AR14" s="42" t="s">
        <v>120</v>
      </c>
      <c r="AS14" s="36">
        <v>1</v>
      </c>
      <c r="AT14" s="91" t="s">
        <v>98</v>
      </c>
      <c r="AU14" s="91" t="s">
        <v>99</v>
      </c>
      <c r="AV14" s="42" t="s">
        <v>99</v>
      </c>
      <c r="AW14" s="96" t="s">
        <v>100</v>
      </c>
      <c r="AX14" s="42" t="s">
        <v>121</v>
      </c>
      <c r="AY14" s="42" t="s">
        <v>121</v>
      </c>
      <c r="AZ14" s="42" t="s">
        <v>121</v>
      </c>
      <c r="BA14" s="42" t="s">
        <v>121</v>
      </c>
      <c r="BB14" s="42" t="s">
        <v>121</v>
      </c>
      <c r="BC14" s="42" t="s">
        <v>121</v>
      </c>
      <c r="BD14" s="42" t="s">
        <v>121</v>
      </c>
      <c r="BE14" s="42" t="s">
        <v>101</v>
      </c>
      <c r="BF14" s="42" t="s">
        <v>101</v>
      </c>
      <c r="BG14" s="42" t="s">
        <v>101</v>
      </c>
      <c r="BH14" s="42" t="s">
        <v>101</v>
      </c>
      <c r="BI14" s="42" t="s">
        <v>101</v>
      </c>
      <c r="BJ14" s="42" t="s">
        <v>101</v>
      </c>
      <c r="BK14" s="42" t="s">
        <v>101</v>
      </c>
      <c r="BL14" s="42" t="s">
        <v>101</v>
      </c>
      <c r="BM14" s="42"/>
      <c r="BN14" s="101" t="s">
        <v>102</v>
      </c>
      <c r="BO14" s="64" t="s">
        <v>102</v>
      </c>
      <c r="BP14" s="42" t="s">
        <v>112</v>
      </c>
      <c r="BQ14" s="42" t="s">
        <v>183</v>
      </c>
      <c r="BR14" s="79">
        <v>1</v>
      </c>
      <c r="BS14" s="79">
        <v>76</v>
      </c>
      <c r="BT14" s="79" t="s">
        <v>184</v>
      </c>
      <c r="BU14" s="79"/>
      <c r="BV14" s="79"/>
      <c r="BW14" s="79">
        <v>0</v>
      </c>
      <c r="BX14" s="79">
        <v>0</v>
      </c>
      <c r="BY14" s="79">
        <v>1</v>
      </c>
      <c r="BZ14" s="79">
        <v>0</v>
      </c>
      <c r="CA14" s="79">
        <v>1</v>
      </c>
      <c r="CB14" s="79">
        <v>1</v>
      </c>
      <c r="CC14" s="79">
        <v>1</v>
      </c>
      <c r="CD14" s="79">
        <v>1</v>
      </c>
      <c r="CE14" s="79">
        <v>1</v>
      </c>
      <c r="CF14" s="79">
        <v>0</v>
      </c>
      <c r="CG14" s="79">
        <v>0</v>
      </c>
      <c r="CH14" s="79">
        <v>0</v>
      </c>
      <c r="CI14" s="79">
        <v>0</v>
      </c>
      <c r="CJ14" s="79">
        <v>0</v>
      </c>
      <c r="CK14" s="79">
        <v>1</v>
      </c>
      <c r="CL14" s="79">
        <v>0</v>
      </c>
      <c r="CM14" s="79">
        <v>0</v>
      </c>
      <c r="CN14" s="79">
        <v>1</v>
      </c>
      <c r="CO14" s="107">
        <v>40644</v>
      </c>
      <c r="CP14" s="107">
        <v>42657</v>
      </c>
      <c r="CQ14" s="107">
        <v>42657</v>
      </c>
      <c r="CR14" s="79"/>
      <c r="CS14" s="6">
        <v>66</v>
      </c>
      <c r="CT14" s="6">
        <v>0</v>
      </c>
      <c r="CU14" s="118">
        <v>60</v>
      </c>
      <c r="CV14" s="79">
        <v>0</v>
      </c>
      <c r="CW14" s="79">
        <v>24</v>
      </c>
      <c r="CX14" s="79">
        <v>0</v>
      </c>
      <c r="CY14" s="79"/>
      <c r="CZ14" s="79"/>
      <c r="DA14" s="118">
        <f t="shared" si="14"/>
        <v>66</v>
      </c>
      <c r="DB14" s="6">
        <v>0</v>
      </c>
      <c r="DC14" s="6">
        <v>60</v>
      </c>
      <c r="DD14" s="6">
        <v>0</v>
      </c>
      <c r="DE14" s="108"/>
      <c r="DG14" s="8"/>
    </row>
    <row r="15" s="6" customFormat="1" ht="50.25" customHeight="1" spans="1:114">
      <c r="A15" s="39" t="s">
        <v>185</v>
      </c>
      <c r="B15" s="47">
        <v>10103288</v>
      </c>
      <c r="C15" s="41">
        <v>1</v>
      </c>
      <c r="D15" s="42" t="s">
        <v>186</v>
      </c>
      <c r="E15" s="42">
        <v>1</v>
      </c>
      <c r="F15" s="43">
        <v>52</v>
      </c>
      <c r="G15" s="44">
        <v>40640.5</v>
      </c>
      <c r="H15" s="45">
        <v>40652.4583333333</v>
      </c>
      <c r="I15" s="42" t="s">
        <v>187</v>
      </c>
      <c r="J15" s="45">
        <v>40639</v>
      </c>
      <c r="K15" s="42" t="s">
        <v>134</v>
      </c>
      <c r="L15" s="36">
        <v>1</v>
      </c>
      <c r="M15" s="36">
        <v>1</v>
      </c>
      <c r="N15" s="64">
        <v>1</v>
      </c>
      <c r="O15" s="64">
        <v>2</v>
      </c>
      <c r="P15" s="64" t="str">
        <f t="shared" si="0"/>
        <v>1</v>
      </c>
      <c r="Q15" s="64" t="str">
        <f t="shared" si="1"/>
        <v>0</v>
      </c>
      <c r="R15" s="64">
        <v>39.1</v>
      </c>
      <c r="S15" s="69" t="str">
        <f t="shared" si="2"/>
        <v>0</v>
      </c>
      <c r="T15" s="64">
        <v>21.4</v>
      </c>
      <c r="U15" s="64" t="str">
        <f t="shared" si="3"/>
        <v>0</v>
      </c>
      <c r="V15" s="42" t="s">
        <v>99</v>
      </c>
      <c r="W15" s="71">
        <v>11.3</v>
      </c>
      <c r="X15" s="71" t="str">
        <f t="shared" si="4"/>
        <v>0</v>
      </c>
      <c r="Y15" s="79">
        <v>81.3</v>
      </c>
      <c r="Z15" s="79" t="str">
        <f t="shared" si="5"/>
        <v>0</v>
      </c>
      <c r="AA15" s="79">
        <v>44.3</v>
      </c>
      <c r="AB15" s="79" t="str">
        <f t="shared" si="6"/>
        <v>1</v>
      </c>
      <c r="AC15" s="79">
        <v>28.1</v>
      </c>
      <c r="AD15" s="79" t="str">
        <f t="shared" si="7"/>
        <v>0</v>
      </c>
      <c r="AE15" s="79">
        <v>50.6</v>
      </c>
      <c r="AF15" s="79" t="str">
        <f t="shared" si="8"/>
        <v>1</v>
      </c>
      <c r="AG15" s="79">
        <v>239.2</v>
      </c>
      <c r="AH15" s="79" t="str">
        <f t="shared" si="9"/>
        <v>0</v>
      </c>
      <c r="AI15" s="64">
        <v>1.85</v>
      </c>
      <c r="AJ15" s="41" t="str">
        <f t="shared" si="10"/>
        <v>0</v>
      </c>
      <c r="AK15" s="85">
        <v>0.6</v>
      </c>
      <c r="AL15" s="41" t="str">
        <f t="shared" si="11"/>
        <v>0</v>
      </c>
      <c r="AM15" s="64">
        <v>2.79</v>
      </c>
      <c r="AN15" s="41" t="str">
        <f t="shared" si="12"/>
        <v>0</v>
      </c>
      <c r="AO15" s="64">
        <v>288.7</v>
      </c>
      <c r="AP15" s="41" t="str">
        <f t="shared" si="13"/>
        <v>0</v>
      </c>
      <c r="AQ15" s="79"/>
      <c r="AR15" s="42" t="s">
        <v>99</v>
      </c>
      <c r="AS15" s="42"/>
      <c r="AT15" s="42" t="s">
        <v>188</v>
      </c>
      <c r="AU15" s="42" t="s">
        <v>99</v>
      </c>
      <c r="AV15" s="42" t="s">
        <v>99</v>
      </c>
      <c r="AW15" s="96" t="s">
        <v>121</v>
      </c>
      <c r="AX15" s="42" t="s">
        <v>121</v>
      </c>
      <c r="AY15" s="42" t="s">
        <v>100</v>
      </c>
      <c r="AZ15" s="42" t="s">
        <v>100</v>
      </c>
      <c r="BA15" s="42" t="s">
        <v>100</v>
      </c>
      <c r="BB15" s="42" t="s">
        <v>121</v>
      </c>
      <c r="BC15" s="42" t="s">
        <v>100</v>
      </c>
      <c r="BD15" s="42" t="s">
        <v>100</v>
      </c>
      <c r="BE15" s="36" t="s">
        <v>101</v>
      </c>
      <c r="BF15" s="36" t="s">
        <v>101</v>
      </c>
      <c r="BG15" s="36" t="s">
        <v>101</v>
      </c>
      <c r="BH15" s="36" t="s">
        <v>101</v>
      </c>
      <c r="BI15" s="36" t="s">
        <v>101</v>
      </c>
      <c r="BJ15" s="36" t="s">
        <v>101</v>
      </c>
      <c r="BK15" s="36" t="s">
        <v>101</v>
      </c>
      <c r="BL15" s="36" t="s">
        <v>101</v>
      </c>
      <c r="BM15" s="36"/>
      <c r="BN15" s="36" t="s">
        <v>102</v>
      </c>
      <c r="BO15" s="36" t="s">
        <v>102</v>
      </c>
      <c r="BP15" s="36">
        <v>0</v>
      </c>
      <c r="BQ15" s="36" t="s">
        <v>189</v>
      </c>
      <c r="BR15" s="79">
        <v>1</v>
      </c>
      <c r="BS15" s="79">
        <v>48</v>
      </c>
      <c r="BT15" s="79" t="s">
        <v>190</v>
      </c>
      <c r="BU15" s="79"/>
      <c r="BV15" s="79"/>
      <c r="BW15" s="79">
        <v>0</v>
      </c>
      <c r="BX15" s="79">
        <v>0</v>
      </c>
      <c r="BY15" s="79">
        <v>1</v>
      </c>
      <c r="BZ15" s="79">
        <v>1</v>
      </c>
      <c r="CA15" s="79">
        <v>1</v>
      </c>
      <c r="CB15" s="79">
        <v>1</v>
      </c>
      <c r="CC15" s="79">
        <v>0</v>
      </c>
      <c r="CD15" s="79">
        <v>1</v>
      </c>
      <c r="CE15" s="79">
        <v>0</v>
      </c>
      <c r="CF15" s="79">
        <v>0</v>
      </c>
      <c r="CG15" s="79">
        <v>0</v>
      </c>
      <c r="CH15" s="79">
        <v>0</v>
      </c>
      <c r="CI15" s="79">
        <v>0</v>
      </c>
      <c r="CJ15" s="79">
        <v>0</v>
      </c>
      <c r="CK15" s="79">
        <v>1</v>
      </c>
      <c r="CL15" s="79">
        <v>0</v>
      </c>
      <c r="CM15" s="79">
        <v>0</v>
      </c>
      <c r="CN15" s="79">
        <v>1</v>
      </c>
      <c r="CO15" s="107">
        <v>40646</v>
      </c>
      <c r="CP15" s="108">
        <v>44117</v>
      </c>
      <c r="CQ15" s="107"/>
      <c r="CR15" s="109">
        <v>43970</v>
      </c>
      <c r="CS15" s="6">
        <v>61</v>
      </c>
      <c r="CT15" s="6">
        <v>1</v>
      </c>
      <c r="CU15" s="118">
        <v>60</v>
      </c>
      <c r="CV15" s="79">
        <v>0</v>
      </c>
      <c r="CW15" s="79">
        <v>24</v>
      </c>
      <c r="CX15" s="79">
        <v>0</v>
      </c>
      <c r="CY15" s="79"/>
      <c r="CZ15" s="79"/>
      <c r="DA15" s="118">
        <f t="shared" si="14"/>
        <v>114</v>
      </c>
      <c r="DB15" s="6">
        <v>0</v>
      </c>
      <c r="DC15" s="6">
        <v>60</v>
      </c>
      <c r="DD15" s="6">
        <v>0</v>
      </c>
      <c r="DE15" s="108"/>
      <c r="DH15" s="10"/>
      <c r="DI15" s="10"/>
      <c r="DJ15" s="10"/>
    </row>
    <row r="16" s="6" customFormat="1" ht="50.25" customHeight="1" spans="1:111">
      <c r="A16" s="39" t="s">
        <v>191</v>
      </c>
      <c r="B16" s="47">
        <v>10103340</v>
      </c>
      <c r="C16" s="41">
        <v>1</v>
      </c>
      <c r="D16" s="42" t="s">
        <v>192</v>
      </c>
      <c r="E16" s="42">
        <v>1</v>
      </c>
      <c r="F16" s="43">
        <v>46</v>
      </c>
      <c r="G16" s="44">
        <v>40644.4166666667</v>
      </c>
      <c r="H16" s="45">
        <v>40658.4166666667</v>
      </c>
      <c r="I16" s="42" t="s">
        <v>193</v>
      </c>
      <c r="J16" s="45">
        <v>40640</v>
      </c>
      <c r="K16" s="42" t="s">
        <v>134</v>
      </c>
      <c r="L16" s="36">
        <v>1</v>
      </c>
      <c r="M16" s="36">
        <v>1</v>
      </c>
      <c r="N16" s="64">
        <v>1</v>
      </c>
      <c r="O16" s="64">
        <v>1</v>
      </c>
      <c r="P16" s="64" t="str">
        <f t="shared" si="0"/>
        <v>1</v>
      </c>
      <c r="Q16" s="64" t="str">
        <f t="shared" si="1"/>
        <v>1</v>
      </c>
      <c r="R16" s="64">
        <v>42.6</v>
      </c>
      <c r="S16" s="69" t="str">
        <f t="shared" si="2"/>
        <v>0</v>
      </c>
      <c r="T16" s="64">
        <v>9.7</v>
      </c>
      <c r="U16" s="64" t="str">
        <f t="shared" si="3"/>
        <v>0</v>
      </c>
      <c r="V16" s="42" t="s">
        <v>194</v>
      </c>
      <c r="W16" s="72">
        <v>10.9</v>
      </c>
      <c r="X16" s="71" t="str">
        <f t="shared" si="4"/>
        <v>0</v>
      </c>
      <c r="Y16" s="79">
        <v>60.4</v>
      </c>
      <c r="Z16" s="79" t="str">
        <f t="shared" si="5"/>
        <v>0</v>
      </c>
      <c r="AA16" s="79">
        <v>154.4</v>
      </c>
      <c r="AB16" s="79" t="str">
        <f t="shared" si="6"/>
        <v>1</v>
      </c>
      <c r="AC16" s="79">
        <v>39.1</v>
      </c>
      <c r="AD16" s="79" t="str">
        <f t="shared" si="7"/>
        <v>1</v>
      </c>
      <c r="AE16" s="79">
        <v>77.5</v>
      </c>
      <c r="AF16" s="79" t="str">
        <f t="shared" si="8"/>
        <v>1</v>
      </c>
      <c r="AG16" s="79">
        <v>102.1</v>
      </c>
      <c r="AH16" s="79" t="str">
        <f t="shared" si="9"/>
        <v>0</v>
      </c>
      <c r="AI16" s="64">
        <v>2176</v>
      </c>
      <c r="AJ16" s="41" t="str">
        <f t="shared" si="10"/>
        <v>1</v>
      </c>
      <c r="AK16" s="85">
        <v>32.56</v>
      </c>
      <c r="AL16" s="41" t="str">
        <f t="shared" si="11"/>
        <v>0</v>
      </c>
      <c r="AM16" s="64">
        <v>1.18</v>
      </c>
      <c r="AN16" s="41" t="str">
        <f t="shared" si="12"/>
        <v>0</v>
      </c>
      <c r="AO16" s="42"/>
      <c r="AP16" s="41" t="str">
        <f t="shared" si="13"/>
        <v>0</v>
      </c>
      <c r="AQ16" s="79">
        <v>0</v>
      </c>
      <c r="AR16" s="42" t="s">
        <v>195</v>
      </c>
      <c r="AS16" s="36">
        <v>2</v>
      </c>
      <c r="AT16" s="42" t="s">
        <v>196</v>
      </c>
      <c r="AU16" s="42" t="s">
        <v>99</v>
      </c>
      <c r="AV16" s="42" t="s">
        <v>99</v>
      </c>
      <c r="AW16" s="96" t="s">
        <v>100</v>
      </c>
      <c r="AX16" s="42" t="s">
        <v>99</v>
      </c>
      <c r="AY16" s="42" t="s">
        <v>100</v>
      </c>
      <c r="AZ16" s="42" t="s">
        <v>100</v>
      </c>
      <c r="BA16" s="42" t="s">
        <v>100</v>
      </c>
      <c r="BB16" s="42" t="s">
        <v>99</v>
      </c>
      <c r="BC16" s="42" t="s">
        <v>100</v>
      </c>
      <c r="BD16" s="42" t="s">
        <v>121</v>
      </c>
      <c r="BE16" s="42" t="s">
        <v>101</v>
      </c>
      <c r="BF16" s="42" t="s">
        <v>101</v>
      </c>
      <c r="BG16" s="42" t="s">
        <v>101</v>
      </c>
      <c r="BH16" s="42" t="s">
        <v>101</v>
      </c>
      <c r="BI16" s="42" t="s">
        <v>101</v>
      </c>
      <c r="BJ16" s="42" t="s">
        <v>101</v>
      </c>
      <c r="BK16" s="42" t="s">
        <v>101</v>
      </c>
      <c r="BL16" s="42" t="s">
        <v>101</v>
      </c>
      <c r="BM16" s="42"/>
      <c r="BN16" s="101" t="s">
        <v>102</v>
      </c>
      <c r="BO16" s="64" t="s">
        <v>102</v>
      </c>
      <c r="BP16" s="42" t="s">
        <v>112</v>
      </c>
      <c r="BQ16" s="42" t="s">
        <v>189</v>
      </c>
      <c r="BR16" s="79">
        <v>1</v>
      </c>
      <c r="BS16" s="79">
        <v>95</v>
      </c>
      <c r="BT16" s="79" t="s">
        <v>197</v>
      </c>
      <c r="BU16" s="79"/>
      <c r="BV16" s="79"/>
      <c r="BW16" s="79">
        <v>0</v>
      </c>
      <c r="BX16" s="79">
        <v>0</v>
      </c>
      <c r="BY16" s="79">
        <v>1</v>
      </c>
      <c r="BZ16" s="79">
        <v>1</v>
      </c>
      <c r="CA16" s="79">
        <v>1</v>
      </c>
      <c r="CB16" s="79">
        <v>1</v>
      </c>
      <c r="CC16" s="79">
        <v>1</v>
      </c>
      <c r="CD16" s="79">
        <v>1</v>
      </c>
      <c r="CE16" s="79">
        <v>1</v>
      </c>
      <c r="CF16" s="79">
        <v>0</v>
      </c>
      <c r="CG16" s="79">
        <v>0</v>
      </c>
      <c r="CH16" s="79">
        <v>0</v>
      </c>
      <c r="CI16" s="79">
        <v>0</v>
      </c>
      <c r="CJ16" s="79">
        <v>0</v>
      </c>
      <c r="CK16" s="79">
        <v>0</v>
      </c>
      <c r="CL16" s="79">
        <v>1</v>
      </c>
      <c r="CM16" s="79">
        <v>0</v>
      </c>
      <c r="CN16" s="79">
        <v>1</v>
      </c>
      <c r="CO16" s="107">
        <v>40651</v>
      </c>
      <c r="CP16" s="108">
        <v>44146</v>
      </c>
      <c r="CQ16" s="107">
        <v>43909</v>
      </c>
      <c r="CR16" s="79"/>
      <c r="CS16" s="6">
        <v>18</v>
      </c>
      <c r="CT16" s="6">
        <v>1</v>
      </c>
      <c r="CU16" s="118">
        <v>60</v>
      </c>
      <c r="CV16" s="79">
        <v>0</v>
      </c>
      <c r="CW16" s="79">
        <v>24</v>
      </c>
      <c r="CX16" s="79">
        <v>0</v>
      </c>
      <c r="CY16" s="79"/>
      <c r="CZ16" s="79"/>
      <c r="DA16" s="118">
        <f t="shared" si="14"/>
        <v>114</v>
      </c>
      <c r="DB16" s="6">
        <v>0</v>
      </c>
      <c r="DC16" s="6">
        <v>60</v>
      </c>
      <c r="DD16" s="6">
        <v>0</v>
      </c>
      <c r="DE16" s="108"/>
      <c r="DG16" s="8"/>
    </row>
    <row r="17" s="6" customFormat="1" ht="50.25" customHeight="1" spans="1:111">
      <c r="A17" s="39" t="s">
        <v>198</v>
      </c>
      <c r="B17" s="47">
        <v>10103655</v>
      </c>
      <c r="C17" s="41">
        <v>1</v>
      </c>
      <c r="D17" s="42" t="s">
        <v>199</v>
      </c>
      <c r="E17" s="42">
        <v>1</v>
      </c>
      <c r="F17" s="43">
        <v>35</v>
      </c>
      <c r="G17" s="44">
        <v>40641.3333333333</v>
      </c>
      <c r="H17" s="45">
        <v>40659.4166666667</v>
      </c>
      <c r="I17" s="42" t="s">
        <v>200</v>
      </c>
      <c r="J17" s="45">
        <v>40645</v>
      </c>
      <c r="K17" s="42" t="s">
        <v>134</v>
      </c>
      <c r="L17" s="36">
        <v>1</v>
      </c>
      <c r="M17" s="36">
        <v>1</v>
      </c>
      <c r="N17" s="64">
        <v>1</v>
      </c>
      <c r="O17" s="64">
        <v>1</v>
      </c>
      <c r="P17" s="64" t="str">
        <f t="shared" si="0"/>
        <v>1</v>
      </c>
      <c r="Q17" s="64" t="str">
        <f t="shared" si="1"/>
        <v>1</v>
      </c>
      <c r="R17" s="64">
        <v>43.1</v>
      </c>
      <c r="S17" s="69" t="str">
        <f t="shared" si="2"/>
        <v>0</v>
      </c>
      <c r="T17" s="64">
        <v>15</v>
      </c>
      <c r="U17" s="64" t="str">
        <f t="shared" si="3"/>
        <v>0</v>
      </c>
      <c r="V17" s="42" t="s">
        <v>201</v>
      </c>
      <c r="W17" s="72">
        <v>11</v>
      </c>
      <c r="X17" s="71" t="str">
        <f t="shared" si="4"/>
        <v>0</v>
      </c>
      <c r="Y17" s="79">
        <v>74</v>
      </c>
      <c r="Z17" s="79" t="str">
        <f t="shared" si="5"/>
        <v>0</v>
      </c>
      <c r="AA17" s="79">
        <v>47.8</v>
      </c>
      <c r="AB17" s="79" t="str">
        <f t="shared" si="6"/>
        <v>1</v>
      </c>
      <c r="AC17" s="79">
        <v>58.7</v>
      </c>
      <c r="AD17" s="79" t="str">
        <f t="shared" si="7"/>
        <v>1</v>
      </c>
      <c r="AE17" s="79">
        <v>275</v>
      </c>
      <c r="AF17" s="79" t="str">
        <f t="shared" si="8"/>
        <v>1</v>
      </c>
      <c r="AG17" s="79">
        <v>168.3</v>
      </c>
      <c r="AH17" s="79" t="str">
        <f t="shared" si="9"/>
        <v>0</v>
      </c>
      <c r="AI17" s="64">
        <v>10.34</v>
      </c>
      <c r="AJ17" s="41" t="str">
        <f t="shared" si="10"/>
        <v>0</v>
      </c>
      <c r="AK17" s="85">
        <v>30.3</v>
      </c>
      <c r="AL17" s="41" t="str">
        <f t="shared" si="11"/>
        <v>0</v>
      </c>
      <c r="AM17" s="64">
        <v>3.17</v>
      </c>
      <c r="AN17" s="41" t="str">
        <f t="shared" si="12"/>
        <v>0</v>
      </c>
      <c r="AO17" s="42"/>
      <c r="AP17" s="41" t="str">
        <f t="shared" si="13"/>
        <v>0</v>
      </c>
      <c r="AQ17" s="79"/>
      <c r="AR17" s="42" t="s">
        <v>120</v>
      </c>
      <c r="AS17" s="36">
        <v>1</v>
      </c>
      <c r="AT17" s="91" t="s">
        <v>111</v>
      </c>
      <c r="AU17" s="91" t="s">
        <v>112</v>
      </c>
      <c r="AV17" s="42" t="s">
        <v>99</v>
      </c>
      <c r="AW17" s="96" t="s">
        <v>121</v>
      </c>
      <c r="AX17" s="42" t="s">
        <v>99</v>
      </c>
      <c r="AY17" s="42" t="s">
        <v>100</v>
      </c>
      <c r="AZ17" s="42" t="s">
        <v>100</v>
      </c>
      <c r="BA17" s="42" t="s">
        <v>121</v>
      </c>
      <c r="BB17" s="42" t="s">
        <v>121</v>
      </c>
      <c r="BC17" s="42" t="s">
        <v>100</v>
      </c>
      <c r="BD17" s="42" t="s">
        <v>100</v>
      </c>
      <c r="BE17" s="42" t="s">
        <v>101</v>
      </c>
      <c r="BF17" s="42" t="s">
        <v>101</v>
      </c>
      <c r="BG17" s="42" t="s">
        <v>101</v>
      </c>
      <c r="BH17" s="42" t="s">
        <v>101</v>
      </c>
      <c r="BI17" s="42" t="s">
        <v>101</v>
      </c>
      <c r="BJ17" s="42" t="s">
        <v>101</v>
      </c>
      <c r="BK17" s="42" t="s">
        <v>101</v>
      </c>
      <c r="BL17" s="42" t="s">
        <v>101</v>
      </c>
      <c r="BM17" s="42"/>
      <c r="BN17" s="101" t="s">
        <v>102</v>
      </c>
      <c r="BO17" s="64" t="s">
        <v>102</v>
      </c>
      <c r="BP17" s="42" t="s">
        <v>112</v>
      </c>
      <c r="BQ17" s="42" t="s">
        <v>202</v>
      </c>
      <c r="BR17" s="79">
        <v>1</v>
      </c>
      <c r="BS17" s="79">
        <v>87</v>
      </c>
      <c r="BT17" s="79" t="s">
        <v>203</v>
      </c>
      <c r="BU17" s="79"/>
      <c r="BV17" s="79"/>
      <c r="BW17" s="79">
        <v>0</v>
      </c>
      <c r="BX17" s="79">
        <v>0</v>
      </c>
      <c r="BY17" s="79">
        <v>1</v>
      </c>
      <c r="BZ17" s="79">
        <v>1</v>
      </c>
      <c r="CA17" s="79">
        <v>1</v>
      </c>
      <c r="CB17" s="79">
        <v>1</v>
      </c>
      <c r="CC17" s="79">
        <v>1</v>
      </c>
      <c r="CD17" s="79">
        <v>1</v>
      </c>
      <c r="CE17" s="79">
        <v>1</v>
      </c>
      <c r="CF17" s="79">
        <v>0</v>
      </c>
      <c r="CG17" s="79">
        <v>0</v>
      </c>
      <c r="CH17" s="79">
        <v>0</v>
      </c>
      <c r="CI17" s="79">
        <v>0</v>
      </c>
      <c r="CJ17" s="79">
        <v>0</v>
      </c>
      <c r="CK17" s="79">
        <v>0</v>
      </c>
      <c r="CL17" s="79">
        <v>0</v>
      </c>
      <c r="CM17" s="79">
        <v>0</v>
      </c>
      <c r="CN17" s="79">
        <v>0</v>
      </c>
      <c r="CO17" s="107">
        <v>40652</v>
      </c>
      <c r="CP17" s="108">
        <v>44137</v>
      </c>
      <c r="CQ17" s="107">
        <v>43208</v>
      </c>
      <c r="CR17" s="79"/>
      <c r="CS17" s="6">
        <v>64</v>
      </c>
      <c r="CT17" s="6">
        <v>0</v>
      </c>
      <c r="CU17" s="118">
        <v>60</v>
      </c>
      <c r="CV17" s="79">
        <v>0</v>
      </c>
      <c r="CW17" s="79">
        <v>24</v>
      </c>
      <c r="CX17" s="79">
        <v>0</v>
      </c>
      <c r="CY17" s="79"/>
      <c r="CZ17" s="79"/>
      <c r="DA17" s="118">
        <f t="shared" si="14"/>
        <v>114</v>
      </c>
      <c r="DB17" s="6">
        <v>0</v>
      </c>
      <c r="DC17" s="6">
        <v>60</v>
      </c>
      <c r="DD17" s="6">
        <v>0</v>
      </c>
      <c r="DE17" s="108"/>
      <c r="DG17" s="8"/>
    </row>
    <row r="18" s="6" customFormat="1" ht="50.25" customHeight="1" spans="1:114">
      <c r="A18" s="39" t="s">
        <v>204</v>
      </c>
      <c r="B18" s="40">
        <v>10103675</v>
      </c>
      <c r="C18" s="41">
        <v>1</v>
      </c>
      <c r="D18" s="42" t="s">
        <v>205</v>
      </c>
      <c r="E18" s="42">
        <v>1</v>
      </c>
      <c r="F18" s="43">
        <v>55</v>
      </c>
      <c r="G18" s="44">
        <v>40642.4583333333</v>
      </c>
      <c r="H18" s="45">
        <v>40659.4166666667</v>
      </c>
      <c r="I18" s="42" t="s">
        <v>206</v>
      </c>
      <c r="J18" s="45">
        <v>40648</v>
      </c>
      <c r="K18" s="42" t="s">
        <v>134</v>
      </c>
      <c r="L18" s="36">
        <v>1</v>
      </c>
      <c r="M18" s="36">
        <v>1</v>
      </c>
      <c r="N18" s="64">
        <v>2</v>
      </c>
      <c r="O18" s="64">
        <v>1</v>
      </c>
      <c r="P18" s="64" t="str">
        <f t="shared" si="0"/>
        <v>0</v>
      </c>
      <c r="Q18" s="64" t="str">
        <f t="shared" si="1"/>
        <v>1</v>
      </c>
      <c r="R18" s="64">
        <v>40.6</v>
      </c>
      <c r="S18" s="69" t="str">
        <f t="shared" si="2"/>
        <v>0</v>
      </c>
      <c r="T18" s="64">
        <v>13.1</v>
      </c>
      <c r="U18" s="64" t="str">
        <f t="shared" si="3"/>
        <v>0</v>
      </c>
      <c r="V18" s="42" t="s">
        <v>207</v>
      </c>
      <c r="W18" s="72">
        <v>10.7</v>
      </c>
      <c r="X18" s="71" t="str">
        <f t="shared" si="4"/>
        <v>0</v>
      </c>
      <c r="Y18" s="79">
        <v>50.7</v>
      </c>
      <c r="Z18" s="79" t="str">
        <f t="shared" si="5"/>
        <v>0</v>
      </c>
      <c r="AA18" s="79">
        <v>82.3</v>
      </c>
      <c r="AB18" s="79" t="str">
        <f t="shared" si="6"/>
        <v>1</v>
      </c>
      <c r="AC18" s="79">
        <v>41.4</v>
      </c>
      <c r="AD18" s="79" t="str">
        <f t="shared" si="7"/>
        <v>1</v>
      </c>
      <c r="AE18" s="79">
        <v>52.7</v>
      </c>
      <c r="AF18" s="79" t="str">
        <f t="shared" si="8"/>
        <v>1</v>
      </c>
      <c r="AG18" s="79">
        <v>238</v>
      </c>
      <c r="AH18" s="79" t="str">
        <f t="shared" si="9"/>
        <v>0</v>
      </c>
      <c r="AI18" s="64">
        <v>3.4</v>
      </c>
      <c r="AJ18" s="41" t="str">
        <f t="shared" si="10"/>
        <v>0</v>
      </c>
      <c r="AK18" s="85">
        <v>22.88</v>
      </c>
      <c r="AL18" s="41" t="str">
        <f t="shared" si="11"/>
        <v>0</v>
      </c>
      <c r="AM18" s="64">
        <v>1.29</v>
      </c>
      <c r="AN18" s="41" t="str">
        <f t="shared" si="12"/>
        <v>0</v>
      </c>
      <c r="AO18" s="42"/>
      <c r="AP18" s="41" t="str">
        <f t="shared" si="13"/>
        <v>0</v>
      </c>
      <c r="AQ18" s="79">
        <v>0</v>
      </c>
      <c r="AR18" s="42" t="s">
        <v>120</v>
      </c>
      <c r="AS18" s="36">
        <v>1</v>
      </c>
      <c r="AT18" s="42" t="s">
        <v>196</v>
      </c>
      <c r="AU18" s="42" t="s">
        <v>99</v>
      </c>
      <c r="AV18" s="42" t="s">
        <v>99</v>
      </c>
      <c r="AW18" s="96" t="s">
        <v>100</v>
      </c>
      <c r="AX18" s="42" t="s">
        <v>121</v>
      </c>
      <c r="AY18" s="42" t="s">
        <v>121</v>
      </c>
      <c r="AZ18" s="42" t="s">
        <v>121</v>
      </c>
      <c r="BA18" s="42" t="s">
        <v>121</v>
      </c>
      <c r="BB18" s="42" t="s">
        <v>121</v>
      </c>
      <c r="BC18" s="42" t="s">
        <v>121</v>
      </c>
      <c r="BD18" s="42" t="s">
        <v>121</v>
      </c>
      <c r="BE18" s="42" t="s">
        <v>101</v>
      </c>
      <c r="BF18" s="42" t="s">
        <v>101</v>
      </c>
      <c r="BG18" s="42" t="s">
        <v>101</v>
      </c>
      <c r="BH18" s="42" t="s">
        <v>101</v>
      </c>
      <c r="BI18" s="42" t="s">
        <v>101</v>
      </c>
      <c r="BJ18" s="42" t="s">
        <v>101</v>
      </c>
      <c r="BK18" s="42" t="s">
        <v>101</v>
      </c>
      <c r="BL18" s="42" t="s">
        <v>101</v>
      </c>
      <c r="BM18" s="42"/>
      <c r="BN18" s="101" t="s">
        <v>102</v>
      </c>
      <c r="BO18" s="64">
        <v>0</v>
      </c>
      <c r="BP18" s="42" t="s">
        <v>112</v>
      </c>
      <c r="BQ18" s="42" t="s">
        <v>208</v>
      </c>
      <c r="BR18" s="79">
        <v>1</v>
      </c>
      <c r="BS18" s="79">
        <v>16</v>
      </c>
      <c r="BT18" s="79" t="s">
        <v>209</v>
      </c>
      <c r="BU18" s="79"/>
      <c r="BV18" s="79"/>
      <c r="BW18" s="79">
        <v>0</v>
      </c>
      <c r="BX18" s="79">
        <v>0</v>
      </c>
      <c r="BY18" s="79">
        <v>1</v>
      </c>
      <c r="BZ18" s="79">
        <v>1</v>
      </c>
      <c r="CA18" s="79">
        <v>1</v>
      </c>
      <c r="CB18" s="79">
        <v>1</v>
      </c>
      <c r="CC18" s="79">
        <v>0</v>
      </c>
      <c r="CD18" s="79">
        <v>1</v>
      </c>
      <c r="CE18" s="79">
        <v>0</v>
      </c>
      <c r="CF18" s="79">
        <v>0</v>
      </c>
      <c r="CG18" s="79">
        <v>0</v>
      </c>
      <c r="CH18" s="79">
        <v>0</v>
      </c>
      <c r="CI18" s="79">
        <v>0</v>
      </c>
      <c r="CJ18" s="79">
        <v>0</v>
      </c>
      <c r="CK18" s="79">
        <v>0</v>
      </c>
      <c r="CL18" s="79">
        <v>0</v>
      </c>
      <c r="CM18" s="79">
        <v>0</v>
      </c>
      <c r="CN18" s="79">
        <v>0</v>
      </c>
      <c r="CO18" s="107">
        <v>40653</v>
      </c>
      <c r="CP18" s="108">
        <v>44114</v>
      </c>
      <c r="CQ18" s="107">
        <v>42960</v>
      </c>
      <c r="CR18" s="79"/>
      <c r="CS18" s="7">
        <v>66</v>
      </c>
      <c r="CT18" s="7">
        <v>0</v>
      </c>
      <c r="CU18" s="118">
        <v>60</v>
      </c>
      <c r="CV18" s="79">
        <v>0</v>
      </c>
      <c r="CW18" s="79">
        <v>24</v>
      </c>
      <c r="CX18" s="79">
        <v>0</v>
      </c>
      <c r="CY18" s="79"/>
      <c r="CZ18" s="79"/>
      <c r="DA18" s="118">
        <f t="shared" si="14"/>
        <v>113</v>
      </c>
      <c r="DB18" s="6">
        <v>0</v>
      </c>
      <c r="DC18" s="6">
        <v>60</v>
      </c>
      <c r="DD18" s="6">
        <v>0</v>
      </c>
      <c r="DE18" s="108"/>
      <c r="DG18" s="8"/>
      <c r="DH18" s="11"/>
      <c r="DI18" s="11"/>
      <c r="DJ18" s="11"/>
    </row>
    <row r="19" s="6" customFormat="1" ht="50.25" customHeight="1" spans="1:266">
      <c r="A19" s="39" t="s">
        <v>210</v>
      </c>
      <c r="B19" s="47">
        <v>10103771</v>
      </c>
      <c r="C19" s="41">
        <v>1</v>
      </c>
      <c r="D19" s="42" t="s">
        <v>211</v>
      </c>
      <c r="E19" s="42">
        <v>2</v>
      </c>
      <c r="F19" s="43">
        <v>64</v>
      </c>
      <c r="G19" s="44">
        <v>40644.4166666667</v>
      </c>
      <c r="H19" s="45">
        <v>40666.375</v>
      </c>
      <c r="I19" s="42" t="s">
        <v>206</v>
      </c>
      <c r="J19" s="45">
        <v>40644</v>
      </c>
      <c r="K19" s="42" t="s">
        <v>134</v>
      </c>
      <c r="L19" s="36">
        <v>1</v>
      </c>
      <c r="M19" s="36">
        <v>1</v>
      </c>
      <c r="N19" s="64">
        <v>2</v>
      </c>
      <c r="O19" s="64">
        <v>1</v>
      </c>
      <c r="P19" s="64" t="str">
        <f t="shared" si="0"/>
        <v>0</v>
      </c>
      <c r="Q19" s="64" t="str">
        <f t="shared" si="1"/>
        <v>1</v>
      </c>
      <c r="R19" s="64">
        <v>39.4</v>
      </c>
      <c r="S19" s="69" t="str">
        <f t="shared" si="2"/>
        <v>0</v>
      </c>
      <c r="T19" s="64">
        <v>8.4</v>
      </c>
      <c r="U19" s="64" t="str">
        <f t="shared" si="3"/>
        <v>0</v>
      </c>
      <c r="V19" s="42" t="s">
        <v>152</v>
      </c>
      <c r="W19" s="72">
        <v>11.4</v>
      </c>
      <c r="X19" s="71" t="str">
        <f t="shared" si="4"/>
        <v>0</v>
      </c>
      <c r="Y19" s="79">
        <v>89.1</v>
      </c>
      <c r="Z19" s="79" t="str">
        <f t="shared" si="5"/>
        <v>0</v>
      </c>
      <c r="AA19" s="79">
        <v>76.1</v>
      </c>
      <c r="AB19" s="79" t="str">
        <f t="shared" si="6"/>
        <v>1</v>
      </c>
      <c r="AC19" s="79">
        <v>53.8</v>
      </c>
      <c r="AD19" s="79" t="str">
        <f t="shared" si="7"/>
        <v>1</v>
      </c>
      <c r="AE19" s="79">
        <v>69</v>
      </c>
      <c r="AF19" s="79" t="str">
        <f t="shared" si="8"/>
        <v>1</v>
      </c>
      <c r="AG19" s="79">
        <v>56</v>
      </c>
      <c r="AH19" s="79" t="str">
        <f t="shared" si="9"/>
        <v>1</v>
      </c>
      <c r="AI19" s="64">
        <v>184</v>
      </c>
      <c r="AJ19" s="41" t="str">
        <f t="shared" si="10"/>
        <v>0</v>
      </c>
      <c r="AK19" s="85">
        <v>38.13</v>
      </c>
      <c r="AL19" s="41" t="str">
        <f t="shared" si="11"/>
        <v>1</v>
      </c>
      <c r="AM19" s="64">
        <v>2.29</v>
      </c>
      <c r="AN19" s="41" t="str">
        <f t="shared" si="12"/>
        <v>0</v>
      </c>
      <c r="AO19" s="42"/>
      <c r="AP19" s="41" t="str">
        <f t="shared" si="13"/>
        <v>0</v>
      </c>
      <c r="AQ19" s="79">
        <v>0</v>
      </c>
      <c r="AR19" s="42" t="s">
        <v>212</v>
      </c>
      <c r="AS19" s="36">
        <v>2</v>
      </c>
      <c r="AT19" s="91" t="s">
        <v>111</v>
      </c>
      <c r="AU19" s="91" t="s">
        <v>112</v>
      </c>
      <c r="AV19" s="42" t="s">
        <v>99</v>
      </c>
      <c r="AW19" s="96" t="s">
        <v>121</v>
      </c>
      <c r="AX19" s="42" t="s">
        <v>121</v>
      </c>
      <c r="AY19" s="42" t="s">
        <v>100</v>
      </c>
      <c r="AZ19" s="42" t="s">
        <v>100</v>
      </c>
      <c r="BA19" s="42" t="s">
        <v>121</v>
      </c>
      <c r="BB19" s="42" t="s">
        <v>121</v>
      </c>
      <c r="BC19" s="42" t="s">
        <v>100</v>
      </c>
      <c r="BD19" s="42" t="s">
        <v>121</v>
      </c>
      <c r="BE19" s="42" t="s">
        <v>101</v>
      </c>
      <c r="BF19" s="42" t="s">
        <v>101</v>
      </c>
      <c r="BG19" s="42" t="s">
        <v>101</v>
      </c>
      <c r="BH19" s="42" t="s">
        <v>101</v>
      </c>
      <c r="BI19" s="42" t="s">
        <v>101</v>
      </c>
      <c r="BJ19" s="42" t="s">
        <v>101</v>
      </c>
      <c r="BK19" s="42" t="s">
        <v>101</v>
      </c>
      <c r="BL19" s="42" t="s">
        <v>101</v>
      </c>
      <c r="BM19" s="42"/>
      <c r="BN19" s="101" t="s">
        <v>102</v>
      </c>
      <c r="BO19" s="64" t="s">
        <v>102</v>
      </c>
      <c r="BP19" s="42" t="s">
        <v>112</v>
      </c>
      <c r="BQ19" s="42" t="s">
        <v>213</v>
      </c>
      <c r="BR19" s="79">
        <v>1</v>
      </c>
      <c r="BS19" s="79">
        <v>61</v>
      </c>
      <c r="BT19" s="79" t="s">
        <v>214</v>
      </c>
      <c r="BU19" s="79"/>
      <c r="BV19" s="79"/>
      <c r="BW19" s="79">
        <v>0</v>
      </c>
      <c r="BX19" s="79">
        <v>0</v>
      </c>
      <c r="BY19" s="79">
        <v>1</v>
      </c>
      <c r="BZ19" s="79">
        <v>1</v>
      </c>
      <c r="CA19" s="79">
        <v>1</v>
      </c>
      <c r="CB19" s="79">
        <v>1</v>
      </c>
      <c r="CC19" s="79">
        <v>0</v>
      </c>
      <c r="CD19" s="79">
        <v>1</v>
      </c>
      <c r="CE19" s="79">
        <v>1</v>
      </c>
      <c r="CF19" s="79">
        <v>1</v>
      </c>
      <c r="CG19" s="79">
        <v>0</v>
      </c>
      <c r="CH19" s="79">
        <v>0</v>
      </c>
      <c r="CI19" s="79">
        <v>0</v>
      </c>
      <c r="CJ19" s="79">
        <v>0</v>
      </c>
      <c r="CK19" s="79">
        <v>1</v>
      </c>
      <c r="CL19" s="79">
        <v>1</v>
      </c>
      <c r="CM19" s="79">
        <v>1</v>
      </c>
      <c r="CN19" s="79">
        <v>1</v>
      </c>
      <c r="CO19" s="107">
        <v>40653</v>
      </c>
      <c r="CP19" s="108">
        <v>44161</v>
      </c>
      <c r="CQ19" s="107">
        <v>41991</v>
      </c>
      <c r="CR19" s="79"/>
      <c r="CS19" s="6">
        <v>43</v>
      </c>
      <c r="CT19" s="6">
        <v>1</v>
      </c>
      <c r="CU19" s="118">
        <f>DATEDIF(CO19,CQ19,"m")</f>
        <v>43</v>
      </c>
      <c r="CV19" s="79">
        <v>1</v>
      </c>
      <c r="CW19" s="79">
        <v>24</v>
      </c>
      <c r="CX19" s="79">
        <v>0</v>
      </c>
      <c r="CY19" s="79">
        <f>DATEDIF(CQ19,CP19,"m")</f>
        <v>71</v>
      </c>
      <c r="CZ19" s="79">
        <v>0</v>
      </c>
      <c r="DA19" s="118">
        <f t="shared" si="14"/>
        <v>115</v>
      </c>
      <c r="DB19" s="6">
        <v>0</v>
      </c>
      <c r="DC19" s="6">
        <v>60</v>
      </c>
      <c r="DD19" s="6">
        <v>0</v>
      </c>
      <c r="DE19" s="10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</row>
    <row r="20" s="7" customFormat="1" ht="50.25" customHeight="1" spans="1:114">
      <c r="A20" s="48" t="s">
        <v>215</v>
      </c>
      <c r="B20" s="47">
        <v>10102202</v>
      </c>
      <c r="C20" s="49">
        <v>1</v>
      </c>
      <c r="D20" s="50" t="s">
        <v>216</v>
      </c>
      <c r="E20" s="50">
        <v>1</v>
      </c>
      <c r="F20" s="51">
        <v>61</v>
      </c>
      <c r="G20" s="52">
        <v>40644.4583333333</v>
      </c>
      <c r="H20" s="52">
        <v>40666.375</v>
      </c>
      <c r="I20" s="50" t="s">
        <v>217</v>
      </c>
      <c r="J20" s="52">
        <v>40624</v>
      </c>
      <c r="K20" s="50" t="s">
        <v>134</v>
      </c>
      <c r="L20" s="36">
        <v>1</v>
      </c>
      <c r="M20" s="36">
        <v>1</v>
      </c>
      <c r="N20" s="65">
        <v>2</v>
      </c>
      <c r="O20" s="65">
        <v>2</v>
      </c>
      <c r="P20" s="64" t="str">
        <f t="shared" si="0"/>
        <v>0</v>
      </c>
      <c r="Q20" s="64" t="str">
        <f t="shared" si="1"/>
        <v>0</v>
      </c>
      <c r="R20" s="65">
        <v>41.2</v>
      </c>
      <c r="S20" s="69" t="str">
        <f t="shared" si="2"/>
        <v>0</v>
      </c>
      <c r="T20" s="65">
        <v>6.7</v>
      </c>
      <c r="U20" s="64" t="str">
        <f t="shared" si="3"/>
        <v>0</v>
      </c>
      <c r="V20" s="50" t="s">
        <v>218</v>
      </c>
      <c r="W20" s="73">
        <v>11.1</v>
      </c>
      <c r="X20" s="74" t="str">
        <f t="shared" si="4"/>
        <v>0</v>
      </c>
      <c r="Y20" s="80">
        <v>319.2</v>
      </c>
      <c r="Z20" s="79" t="str">
        <f t="shared" si="5"/>
        <v>1</v>
      </c>
      <c r="AA20" s="80">
        <v>154.4</v>
      </c>
      <c r="AB20" s="79" t="str">
        <f t="shared" si="6"/>
        <v>1</v>
      </c>
      <c r="AC20" s="80">
        <v>82.4</v>
      </c>
      <c r="AD20" s="79" t="str">
        <f t="shared" si="7"/>
        <v>1</v>
      </c>
      <c r="AE20" s="80">
        <v>466.8</v>
      </c>
      <c r="AF20" s="79" t="str">
        <f t="shared" si="8"/>
        <v>1</v>
      </c>
      <c r="AG20" s="80">
        <v>287.9</v>
      </c>
      <c r="AH20" s="79" t="str">
        <f t="shared" si="9"/>
        <v>0</v>
      </c>
      <c r="AI20" s="65">
        <v>2.34</v>
      </c>
      <c r="AJ20" s="41" t="str">
        <f t="shared" si="10"/>
        <v>0</v>
      </c>
      <c r="AK20" s="86">
        <v>6.24</v>
      </c>
      <c r="AL20" s="41" t="str">
        <f t="shared" si="11"/>
        <v>0</v>
      </c>
      <c r="AM20" s="65">
        <v>2.3</v>
      </c>
      <c r="AN20" s="41" t="str">
        <f t="shared" si="12"/>
        <v>0</v>
      </c>
      <c r="AO20" s="50"/>
      <c r="AP20" s="41" t="str">
        <f t="shared" si="13"/>
        <v>0</v>
      </c>
      <c r="AQ20" s="80"/>
      <c r="AR20" s="50" t="s">
        <v>99</v>
      </c>
      <c r="AS20" s="50"/>
      <c r="AT20" s="91" t="s">
        <v>111</v>
      </c>
      <c r="AU20" s="91" t="s">
        <v>112</v>
      </c>
      <c r="AV20" s="50" t="s">
        <v>99</v>
      </c>
      <c r="AW20" s="97" t="s">
        <v>121</v>
      </c>
      <c r="AX20" s="50" t="s">
        <v>121</v>
      </c>
      <c r="AY20" s="50" t="s">
        <v>100</v>
      </c>
      <c r="AZ20" s="50" t="s">
        <v>100</v>
      </c>
      <c r="BA20" s="50" t="s">
        <v>100</v>
      </c>
      <c r="BB20" s="50" t="s">
        <v>121</v>
      </c>
      <c r="BC20" s="50" t="s">
        <v>100</v>
      </c>
      <c r="BD20" s="50" t="s">
        <v>100</v>
      </c>
      <c r="BE20" s="50" t="s">
        <v>101</v>
      </c>
      <c r="BF20" s="50" t="s">
        <v>101</v>
      </c>
      <c r="BG20" s="50" t="s">
        <v>101</v>
      </c>
      <c r="BH20" s="50" t="s">
        <v>101</v>
      </c>
      <c r="BI20" s="50" t="s">
        <v>101</v>
      </c>
      <c r="BJ20" s="50" t="s">
        <v>101</v>
      </c>
      <c r="BK20" s="50" t="s">
        <v>101</v>
      </c>
      <c r="BL20" s="50" t="s">
        <v>101</v>
      </c>
      <c r="BM20" s="50"/>
      <c r="BN20" s="103" t="s">
        <v>102</v>
      </c>
      <c r="BO20" s="65" t="s">
        <v>102</v>
      </c>
      <c r="BP20" s="50" t="s">
        <v>112</v>
      </c>
      <c r="BQ20" s="50" t="s">
        <v>219</v>
      </c>
      <c r="BR20" s="80">
        <v>1</v>
      </c>
      <c r="BS20" s="80">
        <v>39</v>
      </c>
      <c r="BT20" s="80" t="s">
        <v>220</v>
      </c>
      <c r="BU20" s="80"/>
      <c r="BV20" s="80"/>
      <c r="BW20" s="80">
        <v>0</v>
      </c>
      <c r="BX20" s="80">
        <v>0</v>
      </c>
      <c r="BY20" s="80">
        <v>1</v>
      </c>
      <c r="BZ20" s="80">
        <v>0</v>
      </c>
      <c r="CA20" s="80">
        <v>1</v>
      </c>
      <c r="CB20" s="80">
        <v>1</v>
      </c>
      <c r="CC20" s="80">
        <v>0</v>
      </c>
      <c r="CD20" s="80">
        <v>1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79">
        <v>0</v>
      </c>
      <c r="CK20" s="79">
        <v>1</v>
      </c>
      <c r="CL20" s="79">
        <v>0</v>
      </c>
      <c r="CM20" s="79">
        <v>1</v>
      </c>
      <c r="CN20" s="79">
        <v>1</v>
      </c>
      <c r="CO20" s="111">
        <v>40655</v>
      </c>
      <c r="CP20" s="111">
        <v>42486</v>
      </c>
      <c r="CQ20" s="111"/>
      <c r="CR20" s="112">
        <v>42486</v>
      </c>
      <c r="CS20" s="6">
        <v>66</v>
      </c>
      <c r="CT20" s="6">
        <v>0</v>
      </c>
      <c r="CU20" s="118">
        <f>DATEDIF(CO20,CP20,"m")</f>
        <v>60</v>
      </c>
      <c r="CV20" s="79">
        <v>0</v>
      </c>
      <c r="CW20" s="79">
        <v>24</v>
      </c>
      <c r="CX20" s="79">
        <v>0</v>
      </c>
      <c r="CY20" s="79"/>
      <c r="CZ20" s="79"/>
      <c r="DA20" s="118">
        <f t="shared" si="14"/>
        <v>60</v>
      </c>
      <c r="DB20" s="7">
        <v>0</v>
      </c>
      <c r="DC20" s="121">
        <v>60</v>
      </c>
      <c r="DD20" s="121">
        <v>0</v>
      </c>
      <c r="DE20" s="116"/>
      <c r="DG20" s="8"/>
      <c r="DH20" s="8"/>
      <c r="DI20" s="8"/>
      <c r="DJ20" s="8"/>
    </row>
    <row r="21" s="6" customFormat="1" ht="50.25" customHeight="1" spans="1:111">
      <c r="A21" s="39" t="s">
        <v>221</v>
      </c>
      <c r="B21" s="47">
        <v>10103929</v>
      </c>
      <c r="C21" s="41">
        <v>1</v>
      </c>
      <c r="D21" s="42" t="s">
        <v>222</v>
      </c>
      <c r="E21" s="42">
        <v>1</v>
      </c>
      <c r="F21" s="43">
        <v>37</v>
      </c>
      <c r="G21" s="44">
        <v>40651.6666666667</v>
      </c>
      <c r="H21" s="45">
        <v>40668.375</v>
      </c>
      <c r="I21" s="42" t="s">
        <v>223</v>
      </c>
      <c r="J21" s="45">
        <v>40645</v>
      </c>
      <c r="K21" s="42" t="s">
        <v>134</v>
      </c>
      <c r="L21" s="36">
        <v>1</v>
      </c>
      <c r="M21" s="36">
        <v>1</v>
      </c>
      <c r="N21" s="64">
        <v>1</v>
      </c>
      <c r="O21" s="64">
        <v>2</v>
      </c>
      <c r="P21" s="64" t="str">
        <f t="shared" si="0"/>
        <v>1</v>
      </c>
      <c r="Q21" s="64" t="str">
        <f t="shared" si="1"/>
        <v>0</v>
      </c>
      <c r="R21" s="64">
        <v>43.1</v>
      </c>
      <c r="S21" s="69" t="str">
        <f t="shared" si="2"/>
        <v>0</v>
      </c>
      <c r="T21" s="64">
        <v>12.1</v>
      </c>
      <c r="U21" s="64" t="str">
        <f t="shared" si="3"/>
        <v>0</v>
      </c>
      <c r="V21" s="42" t="s">
        <v>170</v>
      </c>
      <c r="W21" s="72">
        <v>12</v>
      </c>
      <c r="X21" s="71" t="str">
        <f t="shared" si="4"/>
        <v>0</v>
      </c>
      <c r="Y21" s="79">
        <v>63.4</v>
      </c>
      <c r="Z21" s="79" t="str">
        <f t="shared" si="5"/>
        <v>0</v>
      </c>
      <c r="AA21" s="79">
        <v>37.5</v>
      </c>
      <c r="AB21" s="79" t="str">
        <f t="shared" si="6"/>
        <v>0</v>
      </c>
      <c r="AC21" s="79">
        <v>39.2</v>
      </c>
      <c r="AD21" s="79" t="str">
        <f t="shared" si="7"/>
        <v>1</v>
      </c>
      <c r="AE21" s="79">
        <v>33.6</v>
      </c>
      <c r="AF21" s="79" t="str">
        <f t="shared" si="8"/>
        <v>0</v>
      </c>
      <c r="AG21" s="79">
        <v>224</v>
      </c>
      <c r="AH21" s="79" t="str">
        <f t="shared" si="9"/>
        <v>0</v>
      </c>
      <c r="AI21" s="64">
        <v>37.5</v>
      </c>
      <c r="AJ21" s="41" t="str">
        <f t="shared" si="10"/>
        <v>0</v>
      </c>
      <c r="AK21" s="85">
        <v>19.32</v>
      </c>
      <c r="AL21" s="41" t="str">
        <f t="shared" si="11"/>
        <v>0</v>
      </c>
      <c r="AM21" s="64">
        <v>1.45</v>
      </c>
      <c r="AN21" s="41" t="str">
        <f t="shared" si="12"/>
        <v>0</v>
      </c>
      <c r="AO21" s="42"/>
      <c r="AP21" s="41" t="str">
        <f t="shared" si="13"/>
        <v>0</v>
      </c>
      <c r="AQ21" s="79"/>
      <c r="AR21" s="42" t="s">
        <v>99</v>
      </c>
      <c r="AS21" s="42"/>
      <c r="AT21" s="91" t="s">
        <v>111</v>
      </c>
      <c r="AU21" s="91" t="s">
        <v>112</v>
      </c>
      <c r="AV21" s="42" t="s">
        <v>99</v>
      </c>
      <c r="AW21" s="96" t="s">
        <v>121</v>
      </c>
      <c r="AX21" s="42" t="s">
        <v>99</v>
      </c>
      <c r="AY21" s="42" t="s">
        <v>100</v>
      </c>
      <c r="AZ21" s="42" t="s">
        <v>100</v>
      </c>
      <c r="BA21" s="42" t="s">
        <v>100</v>
      </c>
      <c r="BB21" s="42" t="s">
        <v>99</v>
      </c>
      <c r="BC21" s="42" t="s">
        <v>100</v>
      </c>
      <c r="BD21" s="42" t="s">
        <v>121</v>
      </c>
      <c r="BE21" s="42" t="s">
        <v>101</v>
      </c>
      <c r="BF21" s="42" t="s">
        <v>101</v>
      </c>
      <c r="BG21" s="42" t="s">
        <v>101</v>
      </c>
      <c r="BH21" s="42" t="s">
        <v>101</v>
      </c>
      <c r="BI21" s="42" t="s">
        <v>101</v>
      </c>
      <c r="BJ21" s="42" t="s">
        <v>101</v>
      </c>
      <c r="BK21" s="42" t="s">
        <v>101</v>
      </c>
      <c r="BL21" s="42" t="s">
        <v>101</v>
      </c>
      <c r="BM21" s="42"/>
      <c r="BN21" s="101" t="s">
        <v>102</v>
      </c>
      <c r="BO21" s="64" t="s">
        <v>102</v>
      </c>
      <c r="BP21" s="42" t="s">
        <v>112</v>
      </c>
      <c r="BQ21" s="42" t="s">
        <v>224</v>
      </c>
      <c r="BR21" s="79">
        <v>1</v>
      </c>
      <c r="BS21" s="79">
        <v>63</v>
      </c>
      <c r="BT21" s="79" t="s">
        <v>225</v>
      </c>
      <c r="BU21" s="79"/>
      <c r="BV21" s="79"/>
      <c r="BW21" s="79">
        <v>0</v>
      </c>
      <c r="BX21" s="79">
        <v>0</v>
      </c>
      <c r="BY21" s="79">
        <v>1</v>
      </c>
      <c r="BZ21" s="79">
        <v>1</v>
      </c>
      <c r="CA21" s="79">
        <v>1</v>
      </c>
      <c r="CB21" s="79">
        <v>1</v>
      </c>
      <c r="CC21" s="79">
        <v>1</v>
      </c>
      <c r="CD21" s="79">
        <v>1</v>
      </c>
      <c r="CE21" s="79">
        <v>1</v>
      </c>
      <c r="CF21" s="79">
        <v>0</v>
      </c>
      <c r="CG21" s="79">
        <v>0</v>
      </c>
      <c r="CH21" s="79">
        <v>0</v>
      </c>
      <c r="CI21" s="79">
        <v>0</v>
      </c>
      <c r="CJ21" s="79">
        <v>0</v>
      </c>
      <c r="CK21" s="79">
        <v>1</v>
      </c>
      <c r="CL21" s="79">
        <v>1</v>
      </c>
      <c r="CM21" s="79">
        <v>0</v>
      </c>
      <c r="CN21" s="79">
        <v>0</v>
      </c>
      <c r="CO21" s="107">
        <v>40660</v>
      </c>
      <c r="CP21" s="108">
        <v>44108</v>
      </c>
      <c r="CQ21" s="107"/>
      <c r="CR21" s="109">
        <v>43728</v>
      </c>
      <c r="CS21" s="6">
        <v>115</v>
      </c>
      <c r="CT21" s="6">
        <v>0</v>
      </c>
      <c r="CU21" s="118">
        <v>60</v>
      </c>
      <c r="CV21" s="79">
        <v>0</v>
      </c>
      <c r="CW21" s="79">
        <v>24</v>
      </c>
      <c r="CX21" s="79">
        <v>0</v>
      </c>
      <c r="CY21" s="79"/>
      <c r="CZ21" s="79"/>
      <c r="DA21" s="118">
        <f t="shared" si="14"/>
        <v>113</v>
      </c>
      <c r="DB21" s="6">
        <v>0</v>
      </c>
      <c r="DC21" s="6">
        <v>60</v>
      </c>
      <c r="DD21" s="6">
        <v>0</v>
      </c>
      <c r="DE21" s="108"/>
      <c r="DG21" s="11"/>
    </row>
    <row r="22" s="6" customFormat="1" ht="50.25" customHeight="1" spans="1:110">
      <c r="A22" s="33" t="s">
        <v>226</v>
      </c>
      <c r="B22" s="34">
        <v>10104799</v>
      </c>
      <c r="C22" s="35">
        <v>1</v>
      </c>
      <c r="D22" s="36" t="s">
        <v>227</v>
      </c>
      <c r="E22" s="36">
        <v>1</v>
      </c>
      <c r="F22" s="36">
        <v>32</v>
      </c>
      <c r="G22" s="37">
        <v>40654.6666666667</v>
      </c>
      <c r="H22" s="38">
        <v>40672.4583333333</v>
      </c>
      <c r="I22" s="36" t="s">
        <v>228</v>
      </c>
      <c r="J22" s="38">
        <v>40655</v>
      </c>
      <c r="K22" s="36" t="s">
        <v>229</v>
      </c>
      <c r="L22" s="36">
        <v>2</v>
      </c>
      <c r="M22" s="36">
        <v>1</v>
      </c>
      <c r="N22" s="36">
        <v>1</v>
      </c>
      <c r="O22" s="36">
        <v>1</v>
      </c>
      <c r="P22" s="64" t="str">
        <f t="shared" si="0"/>
        <v>1</v>
      </c>
      <c r="Q22" s="64" t="str">
        <f t="shared" si="1"/>
        <v>1</v>
      </c>
      <c r="R22" s="36">
        <v>41.3</v>
      </c>
      <c r="S22" s="69" t="str">
        <f t="shared" si="2"/>
        <v>0</v>
      </c>
      <c r="T22" s="36">
        <v>14.7</v>
      </c>
      <c r="U22" s="64" t="str">
        <f t="shared" si="3"/>
        <v>0</v>
      </c>
      <c r="V22" s="70">
        <v>1.08</v>
      </c>
      <c r="W22" s="72">
        <v>12.2</v>
      </c>
      <c r="X22" s="71" t="str">
        <f t="shared" si="4"/>
        <v>0</v>
      </c>
      <c r="Y22" s="79">
        <v>126.5</v>
      </c>
      <c r="Z22" s="79" t="str">
        <f t="shared" si="5"/>
        <v>1</v>
      </c>
      <c r="AA22" s="79">
        <v>70.6</v>
      </c>
      <c r="AB22" s="79" t="str">
        <f t="shared" si="6"/>
        <v>1</v>
      </c>
      <c r="AC22" s="79">
        <v>50.7</v>
      </c>
      <c r="AD22" s="79" t="str">
        <f t="shared" si="7"/>
        <v>1</v>
      </c>
      <c r="AE22" s="79">
        <v>160.2</v>
      </c>
      <c r="AF22" s="79" t="str">
        <f t="shared" si="8"/>
        <v>1</v>
      </c>
      <c r="AG22" s="79">
        <v>120</v>
      </c>
      <c r="AH22" s="79" t="str">
        <f t="shared" si="9"/>
        <v>0</v>
      </c>
      <c r="AI22" s="36">
        <v>8.04</v>
      </c>
      <c r="AJ22" s="41" t="str">
        <f t="shared" si="10"/>
        <v>0</v>
      </c>
      <c r="AK22" s="84">
        <v>25.41</v>
      </c>
      <c r="AL22" s="41" t="str">
        <f t="shared" si="11"/>
        <v>0</v>
      </c>
      <c r="AM22" s="36">
        <v>1.42</v>
      </c>
      <c r="AN22" s="41" t="str">
        <f t="shared" si="12"/>
        <v>0</v>
      </c>
      <c r="AO22" s="36">
        <v>588.3</v>
      </c>
      <c r="AP22" s="41" t="str">
        <f t="shared" si="13"/>
        <v>1</v>
      </c>
      <c r="AQ22" s="79">
        <v>0</v>
      </c>
      <c r="AR22" s="36">
        <v>12</v>
      </c>
      <c r="AS22" s="36">
        <v>2</v>
      </c>
      <c r="AT22" s="36" t="s">
        <v>98</v>
      </c>
      <c r="AU22" s="36">
        <v>1</v>
      </c>
      <c r="AV22" s="36" t="s">
        <v>99</v>
      </c>
      <c r="AW22" s="95" t="s">
        <v>100</v>
      </c>
      <c r="AX22" s="36" t="s">
        <v>121</v>
      </c>
      <c r="AY22" s="36" t="s">
        <v>100</v>
      </c>
      <c r="AZ22" s="36" t="s">
        <v>100</v>
      </c>
      <c r="BA22" s="36" t="s">
        <v>100</v>
      </c>
      <c r="BB22" s="36" t="s">
        <v>99</v>
      </c>
      <c r="BC22" s="36" t="s">
        <v>100</v>
      </c>
      <c r="BD22" s="36" t="s">
        <v>100</v>
      </c>
      <c r="BE22" s="42" t="s">
        <v>101</v>
      </c>
      <c r="BF22" s="42" t="s">
        <v>101</v>
      </c>
      <c r="BG22" s="42" t="s">
        <v>101</v>
      </c>
      <c r="BH22" s="42" t="s">
        <v>101</v>
      </c>
      <c r="BI22" s="42" t="s">
        <v>101</v>
      </c>
      <c r="BJ22" s="42" t="s">
        <v>101</v>
      </c>
      <c r="BK22" s="42" t="s">
        <v>101</v>
      </c>
      <c r="BL22" s="42" t="s">
        <v>101</v>
      </c>
      <c r="BM22" s="42"/>
      <c r="BN22" s="101" t="s">
        <v>102</v>
      </c>
      <c r="BO22" s="64" t="s">
        <v>102</v>
      </c>
      <c r="BP22" s="42" t="s">
        <v>112</v>
      </c>
      <c r="BQ22" s="42" t="s">
        <v>155</v>
      </c>
      <c r="BR22" s="79">
        <v>1</v>
      </c>
      <c r="BS22" s="79">
        <v>74</v>
      </c>
      <c r="BT22" s="79" t="s">
        <v>230</v>
      </c>
      <c r="BU22" s="79"/>
      <c r="BV22" s="79"/>
      <c r="BW22" s="79">
        <v>0</v>
      </c>
      <c r="BX22" s="79">
        <v>0</v>
      </c>
      <c r="BY22" s="79">
        <v>1</v>
      </c>
      <c r="BZ22" s="79">
        <v>1</v>
      </c>
      <c r="CA22" s="79">
        <v>1</v>
      </c>
      <c r="CB22" s="79">
        <v>1</v>
      </c>
      <c r="CC22" s="79">
        <v>1</v>
      </c>
      <c r="CD22" s="79">
        <v>1</v>
      </c>
      <c r="CE22" s="79">
        <v>1</v>
      </c>
      <c r="CF22" s="79">
        <v>1</v>
      </c>
      <c r="CG22" s="79">
        <v>0</v>
      </c>
      <c r="CH22" s="79">
        <v>0</v>
      </c>
      <c r="CI22" s="79">
        <v>0</v>
      </c>
      <c r="CJ22" s="79">
        <v>0</v>
      </c>
      <c r="CK22" s="79">
        <v>1</v>
      </c>
      <c r="CL22" s="79">
        <v>1</v>
      </c>
      <c r="CM22" s="79">
        <v>0</v>
      </c>
      <c r="CN22" s="79">
        <v>1</v>
      </c>
      <c r="CO22" s="107">
        <v>40661</v>
      </c>
      <c r="CP22" s="108">
        <v>41485</v>
      </c>
      <c r="CQ22" s="107">
        <v>41078</v>
      </c>
      <c r="CR22" s="79"/>
      <c r="CS22" s="6">
        <v>13</v>
      </c>
      <c r="CT22" s="6">
        <v>1</v>
      </c>
      <c r="CU22" s="118">
        <f>DATEDIF(CO22,CQ22,"m")</f>
        <v>13</v>
      </c>
      <c r="CV22" s="79">
        <v>1</v>
      </c>
      <c r="CW22" s="79">
        <v>13</v>
      </c>
      <c r="CX22" s="79">
        <v>1</v>
      </c>
      <c r="CY22" s="79">
        <f>DATEDIF(CQ22,DE22,"m")</f>
        <v>5</v>
      </c>
      <c r="CZ22" s="79">
        <v>1</v>
      </c>
      <c r="DA22" s="118">
        <f>DATEDIF(CO22,DE22,"m")</f>
        <v>19</v>
      </c>
      <c r="DB22" s="6">
        <v>1</v>
      </c>
      <c r="DC22" s="6">
        <v>19</v>
      </c>
      <c r="DD22" s="6">
        <v>1</v>
      </c>
      <c r="DE22" s="108">
        <v>41258</v>
      </c>
      <c r="DF22" s="6">
        <v>1</v>
      </c>
    </row>
    <row r="23" s="6" customFormat="1" ht="50.25" customHeight="1" spans="1:109">
      <c r="A23" s="39" t="s">
        <v>231</v>
      </c>
      <c r="B23" s="47">
        <v>10104546</v>
      </c>
      <c r="C23" s="41">
        <v>1</v>
      </c>
      <c r="D23" s="42" t="s">
        <v>232</v>
      </c>
      <c r="E23" s="42">
        <v>1</v>
      </c>
      <c r="F23" s="43">
        <v>25</v>
      </c>
      <c r="G23" s="44">
        <v>40655.625</v>
      </c>
      <c r="H23" s="45">
        <v>40672.4583333333</v>
      </c>
      <c r="I23" s="42" t="s">
        <v>133</v>
      </c>
      <c r="J23" s="45">
        <v>40654</v>
      </c>
      <c r="K23" s="42" t="s">
        <v>134</v>
      </c>
      <c r="L23" s="36">
        <v>1</v>
      </c>
      <c r="M23" s="36">
        <v>1</v>
      </c>
      <c r="N23" s="64">
        <v>1</v>
      </c>
      <c r="O23" s="64">
        <v>2</v>
      </c>
      <c r="P23" s="64" t="str">
        <f t="shared" si="0"/>
        <v>1</v>
      </c>
      <c r="Q23" s="64" t="str">
        <f t="shared" si="1"/>
        <v>0</v>
      </c>
      <c r="R23" s="64">
        <v>46.5</v>
      </c>
      <c r="S23" s="69" t="str">
        <f t="shared" si="2"/>
        <v>0</v>
      </c>
      <c r="T23" s="64">
        <v>16.6</v>
      </c>
      <c r="U23" s="64" t="str">
        <f t="shared" si="3"/>
        <v>0</v>
      </c>
      <c r="V23" s="42" t="s">
        <v>170</v>
      </c>
      <c r="W23" s="72">
        <v>12</v>
      </c>
      <c r="X23" s="71" t="str">
        <f t="shared" si="4"/>
        <v>0</v>
      </c>
      <c r="Y23" s="79">
        <v>56</v>
      </c>
      <c r="Z23" s="79" t="str">
        <f t="shared" si="5"/>
        <v>0</v>
      </c>
      <c r="AA23" s="79">
        <v>23.6</v>
      </c>
      <c r="AB23" s="79" t="str">
        <f t="shared" si="6"/>
        <v>0</v>
      </c>
      <c r="AC23" s="79">
        <v>28.5</v>
      </c>
      <c r="AD23" s="79" t="str">
        <f t="shared" si="7"/>
        <v>0</v>
      </c>
      <c r="AE23" s="79">
        <v>25</v>
      </c>
      <c r="AF23" s="79" t="str">
        <f t="shared" si="8"/>
        <v>0</v>
      </c>
      <c r="AG23" s="79">
        <v>232</v>
      </c>
      <c r="AH23" s="79" t="str">
        <f t="shared" si="9"/>
        <v>0</v>
      </c>
      <c r="AI23" s="64">
        <v>6237</v>
      </c>
      <c r="AJ23" s="41" t="str">
        <f t="shared" si="10"/>
        <v>1</v>
      </c>
      <c r="AK23" s="85">
        <v>17.05</v>
      </c>
      <c r="AL23" s="41" t="str">
        <f t="shared" si="11"/>
        <v>0</v>
      </c>
      <c r="AM23" s="64">
        <v>2.06</v>
      </c>
      <c r="AN23" s="41" t="str">
        <f t="shared" si="12"/>
        <v>0</v>
      </c>
      <c r="AO23" s="64">
        <v>220.8</v>
      </c>
      <c r="AP23" s="41" t="str">
        <f t="shared" si="13"/>
        <v>0</v>
      </c>
      <c r="AQ23" s="79"/>
      <c r="AR23" s="42" t="s">
        <v>99</v>
      </c>
      <c r="AS23" s="42"/>
      <c r="AT23" s="91" t="s">
        <v>111</v>
      </c>
      <c r="AU23" s="91" t="s">
        <v>112</v>
      </c>
      <c r="AV23" s="42" t="s">
        <v>99</v>
      </c>
      <c r="AW23" s="96" t="s">
        <v>121</v>
      </c>
      <c r="AX23" s="42" t="s">
        <v>99</v>
      </c>
      <c r="AY23" s="42" t="s">
        <v>100</v>
      </c>
      <c r="AZ23" s="42" t="s">
        <v>100</v>
      </c>
      <c r="BA23" s="42" t="s">
        <v>100</v>
      </c>
      <c r="BB23" s="42" t="s">
        <v>121</v>
      </c>
      <c r="BC23" s="42" t="s">
        <v>100</v>
      </c>
      <c r="BD23" s="42" t="s">
        <v>121</v>
      </c>
      <c r="BE23" s="42" t="s">
        <v>101</v>
      </c>
      <c r="BF23" s="42" t="s">
        <v>101</v>
      </c>
      <c r="BG23" s="42" t="s">
        <v>101</v>
      </c>
      <c r="BH23" s="42" t="s">
        <v>101</v>
      </c>
      <c r="BI23" s="42" t="s">
        <v>101</v>
      </c>
      <c r="BJ23" s="42" t="s">
        <v>101</v>
      </c>
      <c r="BK23" s="42" t="s">
        <v>101</v>
      </c>
      <c r="BL23" s="42" t="s">
        <v>101</v>
      </c>
      <c r="BM23" s="42"/>
      <c r="BN23" s="101" t="s">
        <v>102</v>
      </c>
      <c r="BO23" s="64" t="s">
        <v>102</v>
      </c>
      <c r="BP23" s="42" t="s">
        <v>112</v>
      </c>
      <c r="BQ23" s="42" t="s">
        <v>233</v>
      </c>
      <c r="BR23" s="79">
        <v>1</v>
      </c>
      <c r="BS23" s="79">
        <v>49</v>
      </c>
      <c r="BT23" s="79" t="s">
        <v>234</v>
      </c>
      <c r="BU23" s="79"/>
      <c r="BV23" s="79"/>
      <c r="BW23" s="79">
        <v>0</v>
      </c>
      <c r="BX23" s="79">
        <v>0</v>
      </c>
      <c r="BY23" s="79">
        <v>1</v>
      </c>
      <c r="BZ23" s="79">
        <v>1</v>
      </c>
      <c r="CA23" s="79">
        <v>1</v>
      </c>
      <c r="CB23" s="79">
        <v>1</v>
      </c>
      <c r="CC23" s="79">
        <v>1</v>
      </c>
      <c r="CD23" s="79">
        <v>1</v>
      </c>
      <c r="CE23" s="79">
        <v>0</v>
      </c>
      <c r="CF23" s="79">
        <v>0</v>
      </c>
      <c r="CG23" s="79">
        <v>0</v>
      </c>
      <c r="CH23" s="79">
        <v>0</v>
      </c>
      <c r="CI23" s="79">
        <v>0</v>
      </c>
      <c r="CJ23" s="79">
        <v>1</v>
      </c>
      <c r="CK23" s="79">
        <v>1</v>
      </c>
      <c r="CL23" s="79">
        <v>1</v>
      </c>
      <c r="CM23" s="79">
        <v>0</v>
      </c>
      <c r="CN23" s="79">
        <v>1</v>
      </c>
      <c r="CO23" s="107">
        <v>40662</v>
      </c>
      <c r="CP23" s="108">
        <v>44125</v>
      </c>
      <c r="CQ23" s="107"/>
      <c r="CR23" s="109">
        <v>43986</v>
      </c>
      <c r="CS23" s="6">
        <v>114</v>
      </c>
      <c r="CT23" s="6">
        <v>0</v>
      </c>
      <c r="CU23" s="118">
        <v>60</v>
      </c>
      <c r="CV23" s="79">
        <v>0</v>
      </c>
      <c r="CW23" s="79">
        <v>24</v>
      </c>
      <c r="CX23" s="79">
        <v>0</v>
      </c>
      <c r="CY23" s="79"/>
      <c r="CZ23" s="79"/>
      <c r="DA23" s="118">
        <f>DATEDIF(CO23,CP23,"m")</f>
        <v>113</v>
      </c>
      <c r="DB23" s="6">
        <v>0</v>
      </c>
      <c r="DC23" s="6">
        <v>60</v>
      </c>
      <c r="DD23" s="6">
        <v>0</v>
      </c>
      <c r="DE23" s="108"/>
    </row>
    <row r="24" s="6" customFormat="1" ht="50.25" customHeight="1" spans="1:110">
      <c r="A24" s="33" t="s">
        <v>235</v>
      </c>
      <c r="B24" s="34">
        <v>10105796</v>
      </c>
      <c r="C24" s="35">
        <v>1</v>
      </c>
      <c r="D24" s="36" t="s">
        <v>236</v>
      </c>
      <c r="E24" s="36">
        <v>1</v>
      </c>
      <c r="F24" s="36">
        <v>41</v>
      </c>
      <c r="G24" s="37">
        <v>40667.4583333333</v>
      </c>
      <c r="H24" s="38">
        <v>40680.4166666667</v>
      </c>
      <c r="I24" s="36" t="s">
        <v>237</v>
      </c>
      <c r="J24" s="38">
        <v>40669</v>
      </c>
      <c r="K24" s="36" t="s">
        <v>238</v>
      </c>
      <c r="L24" s="36">
        <v>2</v>
      </c>
      <c r="M24" s="36">
        <v>1</v>
      </c>
      <c r="N24" s="36">
        <v>1</v>
      </c>
      <c r="O24" s="36">
        <v>1</v>
      </c>
      <c r="P24" s="64" t="str">
        <f t="shared" si="0"/>
        <v>1</v>
      </c>
      <c r="Q24" s="64" t="str">
        <f t="shared" si="1"/>
        <v>1</v>
      </c>
      <c r="R24" s="36">
        <v>40.5</v>
      </c>
      <c r="S24" s="69" t="str">
        <f t="shared" si="2"/>
        <v>0</v>
      </c>
      <c r="T24" s="36">
        <v>14.8</v>
      </c>
      <c r="U24" s="64" t="str">
        <f t="shared" si="3"/>
        <v>0</v>
      </c>
      <c r="V24" s="70" t="s">
        <v>159</v>
      </c>
      <c r="W24" s="71">
        <v>11.8</v>
      </c>
      <c r="X24" s="71" t="str">
        <f t="shared" si="4"/>
        <v>0</v>
      </c>
      <c r="Y24" s="79">
        <v>83.5</v>
      </c>
      <c r="Z24" s="79" t="str">
        <f t="shared" si="5"/>
        <v>0</v>
      </c>
      <c r="AA24" s="79">
        <v>39.5</v>
      </c>
      <c r="AB24" s="79" t="str">
        <f t="shared" si="6"/>
        <v>0</v>
      </c>
      <c r="AC24" s="79">
        <v>55.6</v>
      </c>
      <c r="AD24" s="79" t="str">
        <f t="shared" si="7"/>
        <v>1</v>
      </c>
      <c r="AE24" s="79">
        <v>21.7</v>
      </c>
      <c r="AF24" s="79" t="str">
        <f t="shared" si="8"/>
        <v>0</v>
      </c>
      <c r="AG24" s="79">
        <v>158</v>
      </c>
      <c r="AH24" s="79" t="str">
        <f t="shared" si="9"/>
        <v>0</v>
      </c>
      <c r="AI24" s="36">
        <v>1.91</v>
      </c>
      <c r="AJ24" s="41" t="str">
        <f t="shared" si="10"/>
        <v>0</v>
      </c>
      <c r="AK24" s="84">
        <v>6.9</v>
      </c>
      <c r="AL24" s="41" t="str">
        <f t="shared" si="11"/>
        <v>0</v>
      </c>
      <c r="AM24" s="36">
        <v>1.04</v>
      </c>
      <c r="AN24" s="41" t="str">
        <f t="shared" si="12"/>
        <v>0</v>
      </c>
      <c r="AO24" s="36">
        <v>256.4</v>
      </c>
      <c r="AP24" s="41" t="str">
        <f t="shared" si="13"/>
        <v>0</v>
      </c>
      <c r="AQ24" s="79"/>
      <c r="AR24" s="36" t="s">
        <v>99</v>
      </c>
      <c r="AS24" s="36">
        <v>0</v>
      </c>
      <c r="AT24" s="36" t="s">
        <v>239</v>
      </c>
      <c r="AU24" s="36">
        <v>1</v>
      </c>
      <c r="AV24" s="36" t="s">
        <v>99</v>
      </c>
      <c r="AW24" s="95" t="s">
        <v>121</v>
      </c>
      <c r="AX24" s="36" t="s">
        <v>121</v>
      </c>
      <c r="AY24" s="36" t="s">
        <v>100</v>
      </c>
      <c r="AZ24" s="36" t="s">
        <v>99</v>
      </c>
      <c r="BA24" s="36" t="s">
        <v>100</v>
      </c>
      <c r="BB24" s="36" t="s">
        <v>99</v>
      </c>
      <c r="BC24" s="36" t="s">
        <v>100</v>
      </c>
      <c r="BD24" s="36">
        <v>1</v>
      </c>
      <c r="BE24" s="36" t="s">
        <v>101</v>
      </c>
      <c r="BF24" s="36" t="s">
        <v>101</v>
      </c>
      <c r="BG24" s="36" t="s">
        <v>101</v>
      </c>
      <c r="BH24" s="36" t="s">
        <v>101</v>
      </c>
      <c r="BI24" s="36" t="s">
        <v>101</v>
      </c>
      <c r="BJ24" s="36" t="s">
        <v>101</v>
      </c>
      <c r="BK24" s="36" t="s">
        <v>101</v>
      </c>
      <c r="BL24" s="36" t="s">
        <v>101</v>
      </c>
      <c r="BM24" s="36"/>
      <c r="BN24" s="36" t="s">
        <v>102</v>
      </c>
      <c r="BO24" s="36" t="s">
        <v>102</v>
      </c>
      <c r="BP24" s="36">
        <v>0</v>
      </c>
      <c r="BQ24" s="36" t="s">
        <v>155</v>
      </c>
      <c r="BR24" s="79">
        <v>1</v>
      </c>
      <c r="BS24" s="79">
        <v>61</v>
      </c>
      <c r="BT24" s="79" t="s">
        <v>240</v>
      </c>
      <c r="BU24" s="79"/>
      <c r="BV24" s="79"/>
      <c r="BW24" s="79">
        <v>0</v>
      </c>
      <c r="BX24" s="79">
        <v>1</v>
      </c>
      <c r="BY24" s="79">
        <v>1</v>
      </c>
      <c r="BZ24" s="79">
        <v>1</v>
      </c>
      <c r="CA24" s="79">
        <v>1</v>
      </c>
      <c r="CB24" s="79">
        <v>1</v>
      </c>
      <c r="CC24" s="79">
        <v>1</v>
      </c>
      <c r="CD24" s="79">
        <v>1</v>
      </c>
      <c r="CE24" s="79">
        <v>1</v>
      </c>
      <c r="CF24" s="79">
        <v>0</v>
      </c>
      <c r="CG24" s="79">
        <v>0</v>
      </c>
      <c r="CH24" s="79">
        <v>0</v>
      </c>
      <c r="CI24" s="79">
        <v>0</v>
      </c>
      <c r="CJ24" s="79">
        <v>0</v>
      </c>
      <c r="CK24" s="79">
        <v>1</v>
      </c>
      <c r="CL24" s="79">
        <v>0</v>
      </c>
      <c r="CM24" s="79">
        <v>0</v>
      </c>
      <c r="CN24" s="79">
        <v>1</v>
      </c>
      <c r="CO24" s="107">
        <v>40672</v>
      </c>
      <c r="CP24" s="108">
        <v>41495</v>
      </c>
      <c r="CQ24" s="107">
        <v>41181</v>
      </c>
      <c r="CR24" s="79"/>
      <c r="CS24" s="6">
        <v>16</v>
      </c>
      <c r="CT24" s="6">
        <v>1</v>
      </c>
      <c r="CU24" s="118">
        <f>DATEDIF(CO24,CQ24,"m")</f>
        <v>16</v>
      </c>
      <c r="CV24" s="79">
        <v>1</v>
      </c>
      <c r="CW24" s="79">
        <v>16</v>
      </c>
      <c r="CX24" s="79">
        <v>1</v>
      </c>
      <c r="CY24" s="79">
        <f>DATEDIF(CQ24,DE24,"m")</f>
        <v>1</v>
      </c>
      <c r="CZ24" s="79">
        <v>1</v>
      </c>
      <c r="DA24" s="118">
        <f>DATEDIF(CO24,DE24,"m")</f>
        <v>18</v>
      </c>
      <c r="DB24" s="6">
        <v>1</v>
      </c>
      <c r="DC24" s="6">
        <v>18</v>
      </c>
      <c r="DD24" s="6">
        <v>1</v>
      </c>
      <c r="DE24" s="108">
        <v>41228</v>
      </c>
      <c r="DF24" s="6">
        <v>1</v>
      </c>
    </row>
    <row r="25" s="6" customFormat="1" ht="50.25" customHeight="1" spans="1:110">
      <c r="A25" s="39" t="s">
        <v>241</v>
      </c>
      <c r="B25" s="47">
        <v>10104757</v>
      </c>
      <c r="C25" s="41">
        <v>1</v>
      </c>
      <c r="D25" s="42" t="s">
        <v>242</v>
      </c>
      <c r="E25" s="42">
        <v>2</v>
      </c>
      <c r="F25" s="43">
        <v>40</v>
      </c>
      <c r="G25" s="44">
        <v>40658.625</v>
      </c>
      <c r="H25" s="45">
        <v>40680.4166666667</v>
      </c>
      <c r="I25" s="42" t="s">
        <v>243</v>
      </c>
      <c r="J25" s="45">
        <v>40659</v>
      </c>
      <c r="K25" s="42" t="s">
        <v>134</v>
      </c>
      <c r="L25" s="36">
        <v>1</v>
      </c>
      <c r="M25" s="36">
        <v>1</v>
      </c>
      <c r="N25" s="64">
        <v>1</v>
      </c>
      <c r="O25" s="64">
        <v>1</v>
      </c>
      <c r="P25" s="64" t="str">
        <f t="shared" si="0"/>
        <v>1</v>
      </c>
      <c r="Q25" s="64" t="str">
        <f t="shared" si="1"/>
        <v>1</v>
      </c>
      <c r="R25" s="64">
        <v>40.9</v>
      </c>
      <c r="S25" s="69" t="str">
        <f t="shared" si="2"/>
        <v>0</v>
      </c>
      <c r="T25" s="64">
        <v>10.4</v>
      </c>
      <c r="U25" s="64" t="str">
        <f t="shared" si="3"/>
        <v>0</v>
      </c>
      <c r="V25" s="42" t="s">
        <v>244</v>
      </c>
      <c r="W25" s="72">
        <v>11.3</v>
      </c>
      <c r="X25" s="71" t="str">
        <f t="shared" si="4"/>
        <v>0</v>
      </c>
      <c r="Y25" s="79">
        <v>81.8</v>
      </c>
      <c r="Z25" s="79" t="str">
        <f t="shared" si="5"/>
        <v>0</v>
      </c>
      <c r="AA25" s="79">
        <v>108.3</v>
      </c>
      <c r="AB25" s="79" t="str">
        <f t="shared" si="6"/>
        <v>1</v>
      </c>
      <c r="AC25" s="79">
        <v>75.9</v>
      </c>
      <c r="AD25" s="79" t="str">
        <f t="shared" si="7"/>
        <v>1</v>
      </c>
      <c r="AE25" s="79">
        <v>177.8</v>
      </c>
      <c r="AF25" s="79" t="str">
        <f t="shared" si="8"/>
        <v>1</v>
      </c>
      <c r="AG25" s="79">
        <v>93</v>
      </c>
      <c r="AH25" s="79" t="str">
        <f t="shared" si="9"/>
        <v>1</v>
      </c>
      <c r="AI25" s="64">
        <v>484.5</v>
      </c>
      <c r="AJ25" s="41" t="str">
        <f t="shared" si="10"/>
        <v>1</v>
      </c>
      <c r="AK25" s="85">
        <v>17.77</v>
      </c>
      <c r="AL25" s="41" t="str">
        <f t="shared" si="11"/>
        <v>0</v>
      </c>
      <c r="AM25" s="64">
        <v>2.02</v>
      </c>
      <c r="AN25" s="41" t="str">
        <f t="shared" si="12"/>
        <v>0</v>
      </c>
      <c r="AO25" s="42"/>
      <c r="AP25" s="41" t="str">
        <f t="shared" si="13"/>
        <v>0</v>
      </c>
      <c r="AQ25" s="79">
        <v>0</v>
      </c>
      <c r="AR25" s="42" t="s">
        <v>245</v>
      </c>
      <c r="AS25" s="36">
        <v>2</v>
      </c>
      <c r="AT25" s="42" t="s">
        <v>196</v>
      </c>
      <c r="AU25" s="42" t="s">
        <v>99</v>
      </c>
      <c r="AV25" s="42" t="s">
        <v>99</v>
      </c>
      <c r="AW25" s="96" t="s">
        <v>100</v>
      </c>
      <c r="AX25" s="42" t="s">
        <v>99</v>
      </c>
      <c r="AY25" s="42" t="s">
        <v>100</v>
      </c>
      <c r="AZ25" s="42" t="s">
        <v>100</v>
      </c>
      <c r="BA25" s="42" t="s">
        <v>100</v>
      </c>
      <c r="BB25" s="42" t="s">
        <v>99</v>
      </c>
      <c r="BC25" s="42" t="s">
        <v>100</v>
      </c>
      <c r="BD25" s="42" t="s">
        <v>99</v>
      </c>
      <c r="BE25" s="42" t="s">
        <v>101</v>
      </c>
      <c r="BF25" s="42" t="s">
        <v>101</v>
      </c>
      <c r="BG25" s="42" t="s">
        <v>101</v>
      </c>
      <c r="BH25" s="42" t="s">
        <v>101</v>
      </c>
      <c r="BI25" s="42" t="s">
        <v>101</v>
      </c>
      <c r="BJ25" s="42" t="s">
        <v>101</v>
      </c>
      <c r="BK25" s="42" t="s">
        <v>101</v>
      </c>
      <c r="BL25" s="42" t="s">
        <v>101</v>
      </c>
      <c r="BM25" s="42"/>
      <c r="BN25" s="101" t="s">
        <v>102</v>
      </c>
      <c r="BO25" s="64" t="s">
        <v>102</v>
      </c>
      <c r="BP25" s="42" t="s">
        <v>112</v>
      </c>
      <c r="BQ25" s="42" t="s">
        <v>189</v>
      </c>
      <c r="BR25" s="79">
        <v>1</v>
      </c>
      <c r="BS25" s="79">
        <v>52</v>
      </c>
      <c r="BT25" s="79" t="s">
        <v>246</v>
      </c>
      <c r="BU25" s="79"/>
      <c r="BV25" s="79"/>
      <c r="BW25" s="79">
        <v>0</v>
      </c>
      <c r="BX25" s="79">
        <v>0</v>
      </c>
      <c r="BY25" s="79">
        <v>1</v>
      </c>
      <c r="BZ25" s="79">
        <v>1</v>
      </c>
      <c r="CA25" s="79">
        <v>1</v>
      </c>
      <c r="CB25" s="79">
        <v>1</v>
      </c>
      <c r="CC25" s="79">
        <v>1</v>
      </c>
      <c r="CD25" s="79">
        <v>1</v>
      </c>
      <c r="CE25" s="79">
        <v>1</v>
      </c>
      <c r="CF25" s="79">
        <v>0</v>
      </c>
      <c r="CG25" s="79">
        <v>0</v>
      </c>
      <c r="CH25" s="79">
        <v>0</v>
      </c>
      <c r="CI25" s="79">
        <v>0</v>
      </c>
      <c r="CJ25" s="79">
        <v>0</v>
      </c>
      <c r="CK25" s="79">
        <v>1</v>
      </c>
      <c r="CL25" s="79">
        <v>0</v>
      </c>
      <c r="CM25" s="79">
        <v>0</v>
      </c>
      <c r="CN25" s="79">
        <v>1</v>
      </c>
      <c r="CO25" s="107">
        <v>40673</v>
      </c>
      <c r="CP25" s="108">
        <v>43809</v>
      </c>
      <c r="CQ25" s="107">
        <v>40760</v>
      </c>
      <c r="CR25" s="79"/>
      <c r="CS25" s="6">
        <v>2</v>
      </c>
      <c r="CT25" s="6">
        <v>1</v>
      </c>
      <c r="CU25" s="118">
        <f>DATEDIF(CO25,CQ25,"m")</f>
        <v>2</v>
      </c>
      <c r="CV25" s="79">
        <v>1</v>
      </c>
      <c r="CW25" s="79">
        <v>2</v>
      </c>
      <c r="CX25" s="79">
        <v>1</v>
      </c>
      <c r="CY25" s="79">
        <f>DATEDIF(CQ25,DE25,"m")</f>
        <v>14</v>
      </c>
      <c r="CZ25" s="79">
        <v>1</v>
      </c>
      <c r="DA25" s="118">
        <f>DATEDIF(CO25,DE25,"m")</f>
        <v>17</v>
      </c>
      <c r="DB25" s="6">
        <v>1</v>
      </c>
      <c r="DC25" s="6">
        <v>17</v>
      </c>
      <c r="DD25" s="6">
        <v>1</v>
      </c>
      <c r="DE25" s="108">
        <v>41197</v>
      </c>
      <c r="DF25" s="6">
        <v>1</v>
      </c>
    </row>
    <row r="26" s="6" customFormat="1" ht="50.25" customHeight="1" spans="1:111">
      <c r="A26" s="39" t="s">
        <v>247</v>
      </c>
      <c r="B26" s="47">
        <v>10105129</v>
      </c>
      <c r="C26" s="41">
        <v>1</v>
      </c>
      <c r="D26" s="42" t="s">
        <v>248</v>
      </c>
      <c r="E26" s="42">
        <v>1</v>
      </c>
      <c r="F26" s="43">
        <v>63</v>
      </c>
      <c r="G26" s="44">
        <v>40661.625</v>
      </c>
      <c r="H26" s="45">
        <v>40693.4166666667</v>
      </c>
      <c r="I26" s="42" t="s">
        <v>249</v>
      </c>
      <c r="J26" s="45">
        <v>40659</v>
      </c>
      <c r="K26" s="42" t="s">
        <v>134</v>
      </c>
      <c r="L26" s="36">
        <v>1</v>
      </c>
      <c r="M26" s="36">
        <v>1</v>
      </c>
      <c r="N26" s="64">
        <v>1</v>
      </c>
      <c r="O26" s="64">
        <v>1</v>
      </c>
      <c r="P26" s="64" t="str">
        <f t="shared" si="0"/>
        <v>1</v>
      </c>
      <c r="Q26" s="64" t="str">
        <f t="shared" si="1"/>
        <v>1</v>
      </c>
      <c r="R26" s="64">
        <v>48</v>
      </c>
      <c r="S26" s="69" t="str">
        <f t="shared" si="2"/>
        <v>0</v>
      </c>
      <c r="T26" s="64">
        <v>18.2</v>
      </c>
      <c r="U26" s="64" t="str">
        <f t="shared" si="3"/>
        <v>0</v>
      </c>
      <c r="V26" s="42" t="s">
        <v>250</v>
      </c>
      <c r="W26" s="71">
        <v>11.2</v>
      </c>
      <c r="X26" s="71" t="str">
        <f t="shared" si="4"/>
        <v>0</v>
      </c>
      <c r="Y26" s="79">
        <v>75.9</v>
      </c>
      <c r="Z26" s="79" t="str">
        <f t="shared" si="5"/>
        <v>0</v>
      </c>
      <c r="AA26" s="79">
        <v>26.6</v>
      </c>
      <c r="AB26" s="79" t="str">
        <f t="shared" si="6"/>
        <v>0</v>
      </c>
      <c r="AC26" s="79">
        <v>25.8</v>
      </c>
      <c r="AD26" s="79" t="str">
        <f t="shared" si="7"/>
        <v>0</v>
      </c>
      <c r="AE26" s="79">
        <v>22</v>
      </c>
      <c r="AF26" s="79" t="str">
        <f t="shared" si="8"/>
        <v>0</v>
      </c>
      <c r="AG26" s="79">
        <v>166</v>
      </c>
      <c r="AH26" s="79" t="str">
        <f t="shared" si="9"/>
        <v>0</v>
      </c>
      <c r="AI26" s="64">
        <v>2.8</v>
      </c>
      <c r="AJ26" s="41" t="str">
        <f t="shared" si="10"/>
        <v>0</v>
      </c>
      <c r="AK26" s="85">
        <v>12.38</v>
      </c>
      <c r="AL26" s="41" t="str">
        <f t="shared" si="11"/>
        <v>0</v>
      </c>
      <c r="AM26" s="64">
        <v>2.37</v>
      </c>
      <c r="AN26" s="41" t="str">
        <f t="shared" si="12"/>
        <v>0</v>
      </c>
      <c r="AO26" s="42"/>
      <c r="AP26" s="41" t="str">
        <f t="shared" si="13"/>
        <v>0</v>
      </c>
      <c r="AQ26" s="79">
        <v>0</v>
      </c>
      <c r="AR26" s="42" t="s">
        <v>251</v>
      </c>
      <c r="AS26" s="36">
        <v>2</v>
      </c>
      <c r="AT26" s="42" t="s">
        <v>196</v>
      </c>
      <c r="AU26" s="42" t="s">
        <v>99</v>
      </c>
      <c r="AV26" s="42" t="s">
        <v>99</v>
      </c>
      <c r="AW26" s="96" t="s">
        <v>99</v>
      </c>
      <c r="AX26" s="42" t="s">
        <v>99</v>
      </c>
      <c r="AY26" s="42" t="s">
        <v>100</v>
      </c>
      <c r="AZ26" s="42" t="s">
        <v>100</v>
      </c>
      <c r="BA26" s="42" t="s">
        <v>100</v>
      </c>
      <c r="BB26" s="42" t="s">
        <v>121</v>
      </c>
      <c r="BC26" s="42" t="s">
        <v>100</v>
      </c>
      <c r="BD26" s="42" t="s">
        <v>121</v>
      </c>
      <c r="BE26" s="36" t="s">
        <v>101</v>
      </c>
      <c r="BF26" s="36" t="s">
        <v>101</v>
      </c>
      <c r="BG26" s="36" t="s">
        <v>101</v>
      </c>
      <c r="BH26" s="36" t="s">
        <v>101</v>
      </c>
      <c r="BI26" s="36" t="s">
        <v>101</v>
      </c>
      <c r="BJ26" s="36" t="s">
        <v>101</v>
      </c>
      <c r="BK26" s="36" t="s">
        <v>101</v>
      </c>
      <c r="BL26" s="36" t="s">
        <v>101</v>
      </c>
      <c r="BM26" s="36"/>
      <c r="BN26" s="36" t="s">
        <v>102</v>
      </c>
      <c r="BO26" s="36" t="s">
        <v>102</v>
      </c>
      <c r="BP26" s="36">
        <v>0</v>
      </c>
      <c r="BQ26" s="36" t="s">
        <v>252</v>
      </c>
      <c r="BR26" s="79">
        <v>1</v>
      </c>
      <c r="BS26" s="79">
        <v>56</v>
      </c>
      <c r="BT26" s="79" t="s">
        <v>253</v>
      </c>
      <c r="BU26" s="79"/>
      <c r="BV26" s="79"/>
      <c r="BW26" s="79">
        <v>0</v>
      </c>
      <c r="BX26" s="79">
        <v>0</v>
      </c>
      <c r="BY26" s="79">
        <v>1</v>
      </c>
      <c r="BZ26" s="79">
        <v>1</v>
      </c>
      <c r="CA26" s="79">
        <v>1</v>
      </c>
      <c r="CB26" s="79">
        <v>1</v>
      </c>
      <c r="CC26" s="79">
        <v>1</v>
      </c>
      <c r="CD26" s="79">
        <v>1</v>
      </c>
      <c r="CE26" s="79">
        <v>0</v>
      </c>
      <c r="CF26" s="79">
        <v>1</v>
      </c>
      <c r="CG26" s="79">
        <v>0</v>
      </c>
      <c r="CH26" s="79">
        <v>0</v>
      </c>
      <c r="CI26" s="79">
        <v>0</v>
      </c>
      <c r="CJ26" s="79">
        <v>0</v>
      </c>
      <c r="CK26" s="79">
        <v>0</v>
      </c>
      <c r="CL26" s="79">
        <v>1</v>
      </c>
      <c r="CM26" s="79">
        <v>1</v>
      </c>
      <c r="CN26" s="79">
        <v>1</v>
      </c>
      <c r="CO26" s="107">
        <v>40674</v>
      </c>
      <c r="CP26" s="108">
        <v>44137</v>
      </c>
      <c r="CQ26" s="107">
        <v>43356</v>
      </c>
      <c r="CR26" s="79"/>
      <c r="CS26" s="6">
        <v>65</v>
      </c>
      <c r="CT26" s="6">
        <v>0</v>
      </c>
      <c r="CU26" s="118">
        <v>60</v>
      </c>
      <c r="CV26" s="79">
        <v>0</v>
      </c>
      <c r="CW26" s="79">
        <v>24</v>
      </c>
      <c r="CX26" s="79">
        <v>0</v>
      </c>
      <c r="CY26" s="79"/>
      <c r="CZ26" s="79"/>
      <c r="DA26" s="118">
        <f>DATEDIF(CO26,CP26,"m")</f>
        <v>113</v>
      </c>
      <c r="DB26" s="6">
        <v>0</v>
      </c>
      <c r="DC26" s="6">
        <v>60</v>
      </c>
      <c r="DD26" s="6">
        <v>0</v>
      </c>
      <c r="DE26" s="108"/>
      <c r="DG26" s="8"/>
    </row>
    <row r="27" s="6" customFormat="1" ht="50.25" customHeight="1" spans="1:110">
      <c r="A27" s="33" t="s">
        <v>254</v>
      </c>
      <c r="B27" s="53">
        <v>10105650</v>
      </c>
      <c r="C27" s="35">
        <v>1</v>
      </c>
      <c r="D27" s="36" t="s">
        <v>255</v>
      </c>
      <c r="E27" s="36">
        <v>1</v>
      </c>
      <c r="F27" s="36">
        <v>24</v>
      </c>
      <c r="G27" s="37">
        <v>40666.4583333333</v>
      </c>
      <c r="H27" s="38">
        <v>40686.4166666667</v>
      </c>
      <c r="I27" s="36" t="s">
        <v>256</v>
      </c>
      <c r="J27" s="38">
        <v>40843</v>
      </c>
      <c r="K27" s="36" t="s">
        <v>96</v>
      </c>
      <c r="L27" s="36">
        <v>1</v>
      </c>
      <c r="M27" s="36">
        <v>2</v>
      </c>
      <c r="N27" s="36">
        <v>1</v>
      </c>
      <c r="O27" s="36">
        <v>2</v>
      </c>
      <c r="P27" s="64" t="str">
        <f t="shared" si="0"/>
        <v>1</v>
      </c>
      <c r="Q27" s="64" t="str">
        <f t="shared" si="1"/>
        <v>0</v>
      </c>
      <c r="R27" s="35">
        <v>34.6</v>
      </c>
      <c r="S27" s="69" t="str">
        <f t="shared" si="2"/>
        <v>1</v>
      </c>
      <c r="T27" s="35">
        <v>15</v>
      </c>
      <c r="U27" s="64" t="str">
        <f t="shared" si="3"/>
        <v>0</v>
      </c>
      <c r="V27" s="70">
        <v>1.03</v>
      </c>
      <c r="W27" s="71">
        <v>11.6</v>
      </c>
      <c r="X27" s="71" t="str">
        <f t="shared" si="4"/>
        <v>0</v>
      </c>
      <c r="Y27" s="79">
        <v>114.5</v>
      </c>
      <c r="Z27" s="79" t="str">
        <f t="shared" si="5"/>
        <v>1</v>
      </c>
      <c r="AA27" s="79">
        <v>39.6</v>
      </c>
      <c r="AB27" s="79" t="str">
        <f t="shared" si="6"/>
        <v>0</v>
      </c>
      <c r="AC27" s="79">
        <v>36.8</v>
      </c>
      <c r="AD27" s="79" t="str">
        <f t="shared" si="7"/>
        <v>1</v>
      </c>
      <c r="AE27" s="79">
        <v>167.3</v>
      </c>
      <c r="AF27" s="79" t="str">
        <f t="shared" si="8"/>
        <v>1</v>
      </c>
      <c r="AG27" s="79">
        <v>173.6</v>
      </c>
      <c r="AH27" s="79" t="str">
        <f t="shared" si="9"/>
        <v>0</v>
      </c>
      <c r="AI27" s="35">
        <v>167.1</v>
      </c>
      <c r="AJ27" s="41" t="str">
        <f t="shared" si="10"/>
        <v>0</v>
      </c>
      <c r="AK27" s="84">
        <v>26.24</v>
      </c>
      <c r="AL27" s="41" t="str">
        <f t="shared" si="11"/>
        <v>0</v>
      </c>
      <c r="AM27" s="87">
        <v>1.02</v>
      </c>
      <c r="AN27" s="41" t="str">
        <f t="shared" si="12"/>
        <v>0</v>
      </c>
      <c r="AO27" s="36"/>
      <c r="AP27" s="41" t="str">
        <f t="shared" si="13"/>
        <v>0</v>
      </c>
      <c r="AQ27" s="79">
        <v>1</v>
      </c>
      <c r="AR27" s="36">
        <v>13323</v>
      </c>
      <c r="AS27" s="36">
        <v>2</v>
      </c>
      <c r="AT27" s="91" t="s">
        <v>111</v>
      </c>
      <c r="AU27" s="91" t="s">
        <v>112</v>
      </c>
      <c r="AV27" s="36">
        <v>1</v>
      </c>
      <c r="AW27" s="95">
        <v>2</v>
      </c>
      <c r="AX27" s="36">
        <v>2</v>
      </c>
      <c r="AY27" s="36">
        <v>3</v>
      </c>
      <c r="AZ27" s="36">
        <v>3</v>
      </c>
      <c r="BA27" s="36">
        <v>3</v>
      </c>
      <c r="BB27" s="36">
        <v>1</v>
      </c>
      <c r="BC27" s="36">
        <v>3</v>
      </c>
      <c r="BD27" s="36">
        <v>2</v>
      </c>
      <c r="BE27" s="36" t="s">
        <v>101</v>
      </c>
      <c r="BF27" s="36" t="s">
        <v>101</v>
      </c>
      <c r="BG27" s="36" t="s">
        <v>101</v>
      </c>
      <c r="BH27" s="36" t="s">
        <v>101</v>
      </c>
      <c r="BI27" s="36" t="s">
        <v>101</v>
      </c>
      <c r="BJ27" s="36" t="s">
        <v>101</v>
      </c>
      <c r="BK27" s="36" t="s">
        <v>101</v>
      </c>
      <c r="BL27" s="36" t="s">
        <v>101</v>
      </c>
      <c r="BM27" s="36"/>
      <c r="BN27" s="36" t="s">
        <v>102</v>
      </c>
      <c r="BO27" s="36" t="s">
        <v>102</v>
      </c>
      <c r="BP27" s="36">
        <v>0</v>
      </c>
      <c r="BQ27" s="36" t="s">
        <v>155</v>
      </c>
      <c r="BR27" s="79">
        <v>1</v>
      </c>
      <c r="BS27" s="79">
        <v>65</v>
      </c>
      <c r="BT27" s="79" t="s">
        <v>257</v>
      </c>
      <c r="BU27" s="79"/>
      <c r="BV27" s="79"/>
      <c r="BW27" s="79">
        <v>0</v>
      </c>
      <c r="BX27" s="79">
        <v>0</v>
      </c>
      <c r="BY27" s="79">
        <v>1</v>
      </c>
      <c r="BZ27" s="79">
        <v>1</v>
      </c>
      <c r="CA27" s="79">
        <v>1</v>
      </c>
      <c r="CB27" s="79">
        <v>1</v>
      </c>
      <c r="CC27" s="79">
        <v>1</v>
      </c>
      <c r="CD27" s="79">
        <v>1</v>
      </c>
      <c r="CE27" s="79">
        <v>1</v>
      </c>
      <c r="CF27" s="79">
        <v>0</v>
      </c>
      <c r="CG27" s="79">
        <v>0</v>
      </c>
      <c r="CH27" s="79">
        <v>0</v>
      </c>
      <c r="CI27" s="79">
        <v>0</v>
      </c>
      <c r="CJ27" s="79">
        <v>0</v>
      </c>
      <c r="CK27" s="79">
        <v>1</v>
      </c>
      <c r="CL27" s="79">
        <v>0</v>
      </c>
      <c r="CM27" s="79">
        <v>1</v>
      </c>
      <c r="CN27" s="79">
        <v>1</v>
      </c>
      <c r="CO27" s="107">
        <v>40676</v>
      </c>
      <c r="CP27" s="108">
        <v>41894</v>
      </c>
      <c r="CQ27" s="107">
        <v>40763</v>
      </c>
      <c r="CR27" s="79"/>
      <c r="CS27" s="6">
        <v>2</v>
      </c>
      <c r="CT27" s="6">
        <v>1</v>
      </c>
      <c r="CU27" s="118">
        <f>DATEDIF(CO27,CQ27,"m")</f>
        <v>2</v>
      </c>
      <c r="CV27" s="79">
        <v>1</v>
      </c>
      <c r="CW27" s="79">
        <v>2</v>
      </c>
      <c r="CX27" s="79">
        <v>1</v>
      </c>
      <c r="CY27" s="79">
        <f>DATEDIF(CQ27,DE27,"m")</f>
        <v>27</v>
      </c>
      <c r="CZ27" s="79">
        <v>1</v>
      </c>
      <c r="DA27" s="118">
        <f>DATEDIF(CO27,DE27,"m")</f>
        <v>30</v>
      </c>
      <c r="DB27" s="6">
        <v>1</v>
      </c>
      <c r="DC27" s="6">
        <v>30</v>
      </c>
      <c r="DD27" s="6">
        <v>1</v>
      </c>
      <c r="DE27" s="108">
        <v>41593</v>
      </c>
      <c r="DF27" s="6">
        <v>1</v>
      </c>
    </row>
    <row r="28" s="6" customFormat="1" ht="50.25" customHeight="1" spans="1:110">
      <c r="A28" s="33" t="s">
        <v>258</v>
      </c>
      <c r="B28" s="34">
        <v>10105542</v>
      </c>
      <c r="C28" s="35">
        <v>1</v>
      </c>
      <c r="D28" s="36" t="s">
        <v>259</v>
      </c>
      <c r="E28" s="36">
        <v>1</v>
      </c>
      <c r="F28" s="36">
        <v>27</v>
      </c>
      <c r="G28" s="37">
        <v>40679.5</v>
      </c>
      <c r="H28" s="38">
        <v>40693.4166666667</v>
      </c>
      <c r="I28" s="36" t="s">
        <v>260</v>
      </c>
      <c r="J28" s="38">
        <v>40666</v>
      </c>
      <c r="K28" s="36" t="s">
        <v>134</v>
      </c>
      <c r="L28" s="36">
        <v>1</v>
      </c>
      <c r="M28" s="36">
        <v>1</v>
      </c>
      <c r="N28" s="36">
        <v>1</v>
      </c>
      <c r="O28" s="36">
        <v>1</v>
      </c>
      <c r="P28" s="64" t="str">
        <f t="shared" si="0"/>
        <v>1</v>
      </c>
      <c r="Q28" s="64" t="str">
        <f t="shared" si="1"/>
        <v>1</v>
      </c>
      <c r="R28" s="36">
        <v>48.4</v>
      </c>
      <c r="S28" s="69" t="str">
        <f t="shared" si="2"/>
        <v>0</v>
      </c>
      <c r="T28" s="36">
        <v>12.7</v>
      </c>
      <c r="U28" s="64" t="str">
        <f t="shared" si="3"/>
        <v>0</v>
      </c>
      <c r="V28" s="70">
        <v>0.9</v>
      </c>
      <c r="W28" s="72">
        <v>10.2</v>
      </c>
      <c r="X28" s="71" t="str">
        <f t="shared" si="4"/>
        <v>0</v>
      </c>
      <c r="Y28" s="79">
        <v>85.9</v>
      </c>
      <c r="Z28" s="79" t="str">
        <f t="shared" si="5"/>
        <v>0</v>
      </c>
      <c r="AA28" s="79">
        <v>71.9</v>
      </c>
      <c r="AB28" s="79" t="str">
        <f t="shared" si="6"/>
        <v>1</v>
      </c>
      <c r="AC28" s="79">
        <v>43.7</v>
      </c>
      <c r="AD28" s="79" t="str">
        <f t="shared" si="7"/>
        <v>1</v>
      </c>
      <c r="AE28" s="79">
        <v>91.5</v>
      </c>
      <c r="AF28" s="79" t="str">
        <f t="shared" si="8"/>
        <v>1</v>
      </c>
      <c r="AG28" s="79">
        <v>234</v>
      </c>
      <c r="AH28" s="79" t="str">
        <f t="shared" si="9"/>
        <v>0</v>
      </c>
      <c r="AI28" s="36">
        <v>86.31</v>
      </c>
      <c r="AJ28" s="41" t="str">
        <f t="shared" si="10"/>
        <v>0</v>
      </c>
      <c r="AK28" s="84">
        <v>7.96</v>
      </c>
      <c r="AL28" s="41" t="str">
        <f t="shared" si="11"/>
        <v>0</v>
      </c>
      <c r="AM28" s="36">
        <v>3.67</v>
      </c>
      <c r="AN28" s="41" t="str">
        <f t="shared" si="12"/>
        <v>0</v>
      </c>
      <c r="AO28" s="36"/>
      <c r="AP28" s="41" t="str">
        <f t="shared" si="13"/>
        <v>0</v>
      </c>
      <c r="AQ28" s="79"/>
      <c r="AR28" s="36" t="s">
        <v>99</v>
      </c>
      <c r="AS28" s="36">
        <v>0</v>
      </c>
      <c r="AT28" s="91" t="s">
        <v>111</v>
      </c>
      <c r="AU28" s="91" t="s">
        <v>112</v>
      </c>
      <c r="AV28" s="36" t="s">
        <v>99</v>
      </c>
      <c r="AW28" s="95" t="s">
        <v>121</v>
      </c>
      <c r="AX28" s="36" t="s">
        <v>121</v>
      </c>
      <c r="AY28" s="36" t="s">
        <v>100</v>
      </c>
      <c r="AZ28" s="36" t="s">
        <v>100</v>
      </c>
      <c r="BA28" s="36" t="s">
        <v>100</v>
      </c>
      <c r="BB28" s="36" t="s">
        <v>121</v>
      </c>
      <c r="BC28" s="36" t="s">
        <v>100</v>
      </c>
      <c r="BD28" s="36" t="s">
        <v>121</v>
      </c>
      <c r="BE28" s="42" t="s">
        <v>101</v>
      </c>
      <c r="BF28" s="42" t="s">
        <v>101</v>
      </c>
      <c r="BG28" s="42" t="s">
        <v>101</v>
      </c>
      <c r="BH28" s="42" t="s">
        <v>101</v>
      </c>
      <c r="BI28" s="42" t="s">
        <v>101</v>
      </c>
      <c r="BJ28" s="42" t="s">
        <v>101</v>
      </c>
      <c r="BK28" s="42" t="s">
        <v>101</v>
      </c>
      <c r="BL28" s="42" t="s">
        <v>101</v>
      </c>
      <c r="BM28" s="42"/>
      <c r="BN28" s="101" t="s">
        <v>102</v>
      </c>
      <c r="BO28" s="64">
        <v>0</v>
      </c>
      <c r="BP28" s="42" t="s">
        <v>112</v>
      </c>
      <c r="BQ28" s="42" t="s">
        <v>155</v>
      </c>
      <c r="BR28" s="79">
        <v>1</v>
      </c>
      <c r="BS28" s="79">
        <v>21</v>
      </c>
      <c r="BT28" s="79" t="s">
        <v>261</v>
      </c>
      <c r="BU28" s="79"/>
      <c r="BV28" s="79"/>
      <c r="BW28" s="79">
        <v>0</v>
      </c>
      <c r="BX28" s="79">
        <v>0</v>
      </c>
      <c r="BY28" s="79">
        <v>1</v>
      </c>
      <c r="BZ28" s="79">
        <v>1</v>
      </c>
      <c r="CA28" s="79">
        <v>1</v>
      </c>
      <c r="CB28" s="79">
        <v>1</v>
      </c>
      <c r="CC28" s="79">
        <v>1</v>
      </c>
      <c r="CD28" s="79">
        <v>1</v>
      </c>
      <c r="CE28" s="79">
        <v>0</v>
      </c>
      <c r="CF28" s="79">
        <v>0</v>
      </c>
      <c r="CG28" s="79">
        <v>0</v>
      </c>
      <c r="CH28" s="79">
        <v>0</v>
      </c>
      <c r="CI28" s="79">
        <v>0</v>
      </c>
      <c r="CJ28" s="79">
        <v>1</v>
      </c>
      <c r="CK28" s="79">
        <v>1</v>
      </c>
      <c r="CL28" s="79">
        <v>0</v>
      </c>
      <c r="CM28" s="79">
        <v>0</v>
      </c>
      <c r="CN28" s="79">
        <v>1</v>
      </c>
      <c r="CO28" s="107">
        <v>40683</v>
      </c>
      <c r="CP28" s="108">
        <v>41580</v>
      </c>
      <c r="CQ28" s="107">
        <v>40737</v>
      </c>
      <c r="CR28" s="79"/>
      <c r="CS28" s="6">
        <v>1</v>
      </c>
      <c r="CT28" s="6">
        <v>1</v>
      </c>
      <c r="CU28" s="118">
        <f>DATEDIF(CO28,CQ28,"m")</f>
        <v>1</v>
      </c>
      <c r="CV28" s="79">
        <v>1</v>
      </c>
      <c r="CW28" s="79">
        <v>1</v>
      </c>
      <c r="CX28" s="79">
        <v>1</v>
      </c>
      <c r="CY28" s="79">
        <f>DATEDIF(CQ28,DE28,"m")</f>
        <v>14</v>
      </c>
      <c r="CZ28" s="79">
        <v>1</v>
      </c>
      <c r="DA28" s="118">
        <f>DATEDIF(CO28,DE28,"m")</f>
        <v>15</v>
      </c>
      <c r="DB28" s="6">
        <v>1</v>
      </c>
      <c r="DC28" s="6">
        <v>15</v>
      </c>
      <c r="DD28" s="6">
        <v>1</v>
      </c>
      <c r="DE28" s="108">
        <v>41167</v>
      </c>
      <c r="DF28" s="6">
        <v>1</v>
      </c>
    </row>
    <row r="29" s="6" customFormat="1" ht="50.25" customHeight="1" spans="1:111">
      <c r="A29" s="54" t="s">
        <v>262</v>
      </c>
      <c r="B29" s="47">
        <v>10107137</v>
      </c>
      <c r="C29" s="55">
        <v>2</v>
      </c>
      <c r="D29" s="56" t="s">
        <v>263</v>
      </c>
      <c r="E29" s="56">
        <v>1</v>
      </c>
      <c r="F29" s="57">
        <v>42</v>
      </c>
      <c r="G29" s="44">
        <v>40805.375</v>
      </c>
      <c r="H29" s="44">
        <v>40825.375</v>
      </c>
      <c r="I29" s="56" t="s">
        <v>264</v>
      </c>
      <c r="J29" s="44">
        <v>40683</v>
      </c>
      <c r="K29" s="56" t="s">
        <v>134</v>
      </c>
      <c r="L29" s="36">
        <v>1</v>
      </c>
      <c r="M29" s="36">
        <v>1</v>
      </c>
      <c r="N29" s="66">
        <v>1</v>
      </c>
      <c r="O29" s="66">
        <v>1</v>
      </c>
      <c r="P29" s="66" t="str">
        <f t="shared" si="0"/>
        <v>1</v>
      </c>
      <c r="Q29" s="66" t="str">
        <f t="shared" si="1"/>
        <v>1</v>
      </c>
      <c r="R29" s="66">
        <v>39.1</v>
      </c>
      <c r="S29" s="69" t="str">
        <f t="shared" si="2"/>
        <v>0</v>
      </c>
      <c r="T29" s="66">
        <v>120.2</v>
      </c>
      <c r="U29" s="66" t="str">
        <f t="shared" si="3"/>
        <v>1</v>
      </c>
      <c r="V29" s="56" t="s">
        <v>159</v>
      </c>
      <c r="W29" s="75">
        <v>11.7</v>
      </c>
      <c r="X29" s="75" t="str">
        <f t="shared" si="4"/>
        <v>0</v>
      </c>
      <c r="Y29" s="81">
        <v>162.6</v>
      </c>
      <c r="Z29" s="81" t="str">
        <f t="shared" si="5"/>
        <v>1</v>
      </c>
      <c r="AA29" s="81">
        <v>40</v>
      </c>
      <c r="AB29" s="81" t="str">
        <f t="shared" si="6"/>
        <v>0</v>
      </c>
      <c r="AC29" s="81">
        <v>97</v>
      </c>
      <c r="AD29" s="81" t="str">
        <f t="shared" si="7"/>
        <v>1</v>
      </c>
      <c r="AE29" s="81">
        <v>558.3</v>
      </c>
      <c r="AF29" s="81" t="str">
        <f t="shared" si="8"/>
        <v>1</v>
      </c>
      <c r="AG29" s="81">
        <v>252</v>
      </c>
      <c r="AH29" s="81" t="str">
        <f t="shared" si="9"/>
        <v>0</v>
      </c>
      <c r="AI29" s="66">
        <v>2081</v>
      </c>
      <c r="AJ29" s="55" t="str">
        <f t="shared" si="10"/>
        <v>1</v>
      </c>
      <c r="AK29" s="88">
        <v>859.8</v>
      </c>
      <c r="AL29" s="55" t="str">
        <f t="shared" si="11"/>
        <v>1</v>
      </c>
      <c r="AM29" s="66">
        <v>3.24</v>
      </c>
      <c r="AN29" s="55" t="str">
        <f t="shared" si="12"/>
        <v>0</v>
      </c>
      <c r="AO29" s="66">
        <v>583.2</v>
      </c>
      <c r="AP29" s="55" t="str">
        <f t="shared" si="13"/>
        <v>1</v>
      </c>
      <c r="AQ29" s="81">
        <v>0</v>
      </c>
      <c r="AR29" s="56" t="s">
        <v>265</v>
      </c>
      <c r="AS29" s="36">
        <v>2</v>
      </c>
      <c r="AT29" s="92" t="s">
        <v>111</v>
      </c>
      <c r="AU29" s="92" t="s">
        <v>112</v>
      </c>
      <c r="AV29" s="56" t="s">
        <v>99</v>
      </c>
      <c r="AW29" s="98" t="s">
        <v>121</v>
      </c>
      <c r="AX29" s="56" t="s">
        <v>99</v>
      </c>
      <c r="AY29" s="56" t="s">
        <v>100</v>
      </c>
      <c r="AZ29" s="56" t="s">
        <v>100</v>
      </c>
      <c r="BA29" s="56" t="s">
        <v>100</v>
      </c>
      <c r="BB29" s="56" t="s">
        <v>121</v>
      </c>
      <c r="BC29" s="56" t="s">
        <v>100</v>
      </c>
      <c r="BD29" s="56" t="s">
        <v>121</v>
      </c>
      <c r="BE29" s="59" t="s">
        <v>101</v>
      </c>
      <c r="BF29" s="59" t="s">
        <v>101</v>
      </c>
      <c r="BG29" s="59" t="s">
        <v>101</v>
      </c>
      <c r="BH29" s="59" t="s">
        <v>101</v>
      </c>
      <c r="BI29" s="59" t="s">
        <v>101</v>
      </c>
      <c r="BJ29" s="59" t="s">
        <v>101</v>
      </c>
      <c r="BK29" s="59" t="s">
        <v>101</v>
      </c>
      <c r="BL29" s="59" t="s">
        <v>101</v>
      </c>
      <c r="BM29" s="59"/>
      <c r="BN29" s="59" t="s">
        <v>122</v>
      </c>
      <c r="BO29" s="59" t="s">
        <v>177</v>
      </c>
      <c r="BP29" s="59">
        <v>0</v>
      </c>
      <c r="BQ29" s="59" t="s">
        <v>147</v>
      </c>
      <c r="BR29" s="81">
        <v>1</v>
      </c>
      <c r="BS29" s="81">
        <v>42</v>
      </c>
      <c r="BT29" s="81" t="s">
        <v>266</v>
      </c>
      <c r="BU29" s="81"/>
      <c r="BV29" s="81"/>
      <c r="BW29" s="81">
        <v>1</v>
      </c>
      <c r="BX29" s="81">
        <v>0</v>
      </c>
      <c r="BY29" s="81">
        <v>1</v>
      </c>
      <c r="BZ29" s="81">
        <v>1</v>
      </c>
      <c r="CA29" s="81">
        <v>1</v>
      </c>
      <c r="CB29" s="81">
        <v>1</v>
      </c>
      <c r="CC29" s="81">
        <v>1</v>
      </c>
      <c r="CD29" s="81">
        <v>1</v>
      </c>
      <c r="CE29" s="81">
        <v>1</v>
      </c>
      <c r="CF29" s="81">
        <v>0</v>
      </c>
      <c r="CG29" s="81">
        <v>0</v>
      </c>
      <c r="CH29" s="81">
        <v>0</v>
      </c>
      <c r="CI29" s="81">
        <v>0</v>
      </c>
      <c r="CJ29" s="79">
        <v>1</v>
      </c>
      <c r="CK29" s="79">
        <v>1</v>
      </c>
      <c r="CL29" s="79">
        <v>1</v>
      </c>
      <c r="CM29" s="79">
        <v>0</v>
      </c>
      <c r="CN29" s="79">
        <v>1</v>
      </c>
      <c r="CO29" s="113">
        <v>40690</v>
      </c>
      <c r="CP29" s="114">
        <v>43798</v>
      </c>
      <c r="CQ29" s="113">
        <v>40806</v>
      </c>
      <c r="CR29" s="81"/>
      <c r="CS29" s="8">
        <v>3</v>
      </c>
      <c r="CT29" s="8">
        <v>1</v>
      </c>
      <c r="CU29" s="81">
        <f>DATEDIF(CO29,CQ29,"m")</f>
        <v>3</v>
      </c>
      <c r="CV29" s="81">
        <v>1</v>
      </c>
      <c r="CW29" s="81">
        <v>3</v>
      </c>
      <c r="CX29" s="79">
        <v>1</v>
      </c>
      <c r="CY29" s="79">
        <f>DATEDIF(CQ29,CP29,"m")</f>
        <v>98</v>
      </c>
      <c r="CZ29" s="79">
        <v>0</v>
      </c>
      <c r="DA29" s="81" t="e">
        <f>DATEDIF(CO29,DE29,"m")</f>
        <v>#NUM!</v>
      </c>
      <c r="DB29" s="8">
        <v>1</v>
      </c>
      <c r="DC29" s="8"/>
      <c r="DD29" s="8"/>
      <c r="DE29" s="114"/>
      <c r="DF29" s="8"/>
      <c r="DG29" s="8"/>
    </row>
    <row r="30" s="8" customFormat="1" ht="50.25" customHeight="1" spans="1:110">
      <c r="A30" s="39" t="s">
        <v>267</v>
      </c>
      <c r="B30" s="47">
        <v>10107423</v>
      </c>
      <c r="C30" s="41">
        <v>1</v>
      </c>
      <c r="D30" s="42" t="s">
        <v>268</v>
      </c>
      <c r="E30" s="42">
        <v>2</v>
      </c>
      <c r="F30" s="43">
        <v>40</v>
      </c>
      <c r="G30" s="44">
        <v>40686.4583333333</v>
      </c>
      <c r="H30" s="45">
        <v>40701.6666666667</v>
      </c>
      <c r="I30" s="42" t="s">
        <v>269</v>
      </c>
      <c r="J30" s="45">
        <v>40687</v>
      </c>
      <c r="K30" s="42" t="s">
        <v>134</v>
      </c>
      <c r="L30" s="36">
        <v>1</v>
      </c>
      <c r="M30" s="36">
        <v>1</v>
      </c>
      <c r="N30" s="64">
        <v>1</v>
      </c>
      <c r="O30" s="64">
        <v>2</v>
      </c>
      <c r="P30" s="64" t="str">
        <f t="shared" si="0"/>
        <v>1</v>
      </c>
      <c r="Q30" s="64" t="str">
        <f t="shared" si="1"/>
        <v>0</v>
      </c>
      <c r="R30" s="64">
        <v>47.5</v>
      </c>
      <c r="S30" s="69" t="str">
        <f t="shared" si="2"/>
        <v>0</v>
      </c>
      <c r="T30" s="64">
        <v>17.2</v>
      </c>
      <c r="U30" s="64" t="str">
        <f t="shared" si="3"/>
        <v>0</v>
      </c>
      <c r="V30" s="42" t="s">
        <v>270</v>
      </c>
      <c r="W30" s="72">
        <v>11.5</v>
      </c>
      <c r="X30" s="71" t="str">
        <f t="shared" si="4"/>
        <v>0</v>
      </c>
      <c r="Y30" s="79">
        <v>60.1</v>
      </c>
      <c r="Z30" s="79" t="str">
        <f t="shared" si="5"/>
        <v>0</v>
      </c>
      <c r="AA30" s="79">
        <v>23.8</v>
      </c>
      <c r="AB30" s="79" t="str">
        <f t="shared" si="6"/>
        <v>0</v>
      </c>
      <c r="AC30" s="79">
        <v>23</v>
      </c>
      <c r="AD30" s="79" t="str">
        <f t="shared" si="7"/>
        <v>0</v>
      </c>
      <c r="AE30" s="79">
        <v>18.8</v>
      </c>
      <c r="AF30" s="79" t="str">
        <f t="shared" si="8"/>
        <v>0</v>
      </c>
      <c r="AG30" s="79">
        <v>166.5</v>
      </c>
      <c r="AH30" s="79" t="str">
        <f t="shared" si="9"/>
        <v>0</v>
      </c>
      <c r="AI30" s="64">
        <v>1334</v>
      </c>
      <c r="AJ30" s="41" t="str">
        <f t="shared" si="10"/>
        <v>1</v>
      </c>
      <c r="AK30" s="85">
        <v>18.29</v>
      </c>
      <c r="AL30" s="41" t="str">
        <f t="shared" si="11"/>
        <v>0</v>
      </c>
      <c r="AM30" s="64">
        <v>1.9</v>
      </c>
      <c r="AN30" s="41" t="str">
        <f t="shared" si="12"/>
        <v>0</v>
      </c>
      <c r="AO30" s="42"/>
      <c r="AP30" s="41" t="str">
        <f t="shared" si="13"/>
        <v>0</v>
      </c>
      <c r="AQ30" s="79"/>
      <c r="AR30" s="42" t="s">
        <v>99</v>
      </c>
      <c r="AS30" s="91" t="s">
        <v>112</v>
      </c>
      <c r="AT30" s="42" t="s">
        <v>98</v>
      </c>
      <c r="AU30" s="42" t="s">
        <v>99</v>
      </c>
      <c r="AV30" s="42" t="s">
        <v>99</v>
      </c>
      <c r="AW30" s="96" t="s">
        <v>121</v>
      </c>
      <c r="AX30" s="42" t="s">
        <v>121</v>
      </c>
      <c r="AY30" s="42" t="s">
        <v>100</v>
      </c>
      <c r="AZ30" s="42" t="s">
        <v>100</v>
      </c>
      <c r="BA30" s="42" t="s">
        <v>100</v>
      </c>
      <c r="BB30" s="42" t="s">
        <v>100</v>
      </c>
      <c r="BC30" s="42" t="s">
        <v>100</v>
      </c>
      <c r="BD30" s="42" t="s">
        <v>100</v>
      </c>
      <c r="BE30" s="42" t="s">
        <v>101</v>
      </c>
      <c r="BF30" s="42" t="s">
        <v>101</v>
      </c>
      <c r="BG30" s="42" t="s">
        <v>101</v>
      </c>
      <c r="BH30" s="42" t="s">
        <v>101</v>
      </c>
      <c r="BI30" s="42" t="s">
        <v>101</v>
      </c>
      <c r="BJ30" s="42" t="s">
        <v>101</v>
      </c>
      <c r="BK30" s="42" t="s">
        <v>101</v>
      </c>
      <c r="BL30" s="42" t="s">
        <v>101</v>
      </c>
      <c r="BM30" s="42"/>
      <c r="BN30" s="101" t="s">
        <v>102</v>
      </c>
      <c r="BO30" s="64">
        <v>0</v>
      </c>
      <c r="BP30" s="42" t="s">
        <v>112</v>
      </c>
      <c r="BQ30" s="42" t="s">
        <v>271</v>
      </c>
      <c r="BR30" s="79">
        <v>1</v>
      </c>
      <c r="BS30" s="79">
        <v>13</v>
      </c>
      <c r="BT30" s="79" t="s">
        <v>272</v>
      </c>
      <c r="BU30" s="79"/>
      <c r="BV30" s="79"/>
      <c r="BW30" s="79">
        <v>0</v>
      </c>
      <c r="BX30" s="79">
        <v>0</v>
      </c>
      <c r="BY30" s="79">
        <v>1</v>
      </c>
      <c r="BZ30" s="79">
        <v>1</v>
      </c>
      <c r="CA30" s="79">
        <v>0</v>
      </c>
      <c r="CB30" s="79">
        <v>1</v>
      </c>
      <c r="CC30" s="79">
        <v>0</v>
      </c>
      <c r="CD30" s="79">
        <v>1</v>
      </c>
      <c r="CE30" s="79">
        <v>0</v>
      </c>
      <c r="CF30" s="79">
        <v>0</v>
      </c>
      <c r="CG30" s="79">
        <v>0</v>
      </c>
      <c r="CH30" s="79">
        <v>0</v>
      </c>
      <c r="CI30" s="79">
        <v>0</v>
      </c>
      <c r="CJ30" s="79">
        <v>1</v>
      </c>
      <c r="CK30" s="79">
        <v>0</v>
      </c>
      <c r="CL30" s="79">
        <v>1</v>
      </c>
      <c r="CM30" s="79">
        <v>1</v>
      </c>
      <c r="CN30" s="79">
        <v>1</v>
      </c>
      <c r="CO30" s="107">
        <v>40694</v>
      </c>
      <c r="CP30" s="108">
        <v>44161</v>
      </c>
      <c r="CQ30" s="107">
        <v>42975</v>
      </c>
      <c r="CR30" s="79"/>
      <c r="CS30" s="6">
        <v>66</v>
      </c>
      <c r="CT30" s="6">
        <v>0</v>
      </c>
      <c r="CU30" s="118">
        <v>60</v>
      </c>
      <c r="CV30" s="79">
        <v>0</v>
      </c>
      <c r="CW30" s="79">
        <v>24</v>
      </c>
      <c r="CX30" s="79">
        <v>0</v>
      </c>
      <c r="CY30" s="79"/>
      <c r="CZ30" s="79"/>
      <c r="DA30" s="118">
        <f>DATEDIF(CO30,CP30,"m")</f>
        <v>113</v>
      </c>
      <c r="DB30" s="6">
        <v>0</v>
      </c>
      <c r="DC30" s="6">
        <v>60</v>
      </c>
      <c r="DD30" s="6">
        <v>0</v>
      </c>
      <c r="DE30" s="108"/>
      <c r="DF30" s="6"/>
    </row>
    <row r="31" s="6" customFormat="1" ht="50.25" customHeight="1" spans="1:111">
      <c r="A31" s="33" t="s">
        <v>273</v>
      </c>
      <c r="B31" s="34">
        <v>10108032</v>
      </c>
      <c r="C31" s="35">
        <v>1</v>
      </c>
      <c r="D31" s="36" t="s">
        <v>274</v>
      </c>
      <c r="E31" s="36">
        <v>1</v>
      </c>
      <c r="F31" s="36">
        <v>40</v>
      </c>
      <c r="G31" s="37">
        <v>40696.375</v>
      </c>
      <c r="H31" s="38">
        <v>40714.4583333333</v>
      </c>
      <c r="I31" s="36" t="s">
        <v>275</v>
      </c>
      <c r="J31" s="38">
        <v>40695</v>
      </c>
      <c r="K31" s="36" t="s">
        <v>127</v>
      </c>
      <c r="L31" s="36">
        <v>1</v>
      </c>
      <c r="M31" s="36">
        <v>1</v>
      </c>
      <c r="N31" s="36">
        <v>1</v>
      </c>
      <c r="O31" s="36">
        <v>1</v>
      </c>
      <c r="P31" s="64" t="str">
        <f t="shared" si="0"/>
        <v>1</v>
      </c>
      <c r="Q31" s="64" t="str">
        <f t="shared" si="1"/>
        <v>1</v>
      </c>
      <c r="R31" s="36">
        <v>50.5</v>
      </c>
      <c r="S31" s="69" t="str">
        <f t="shared" si="2"/>
        <v>0</v>
      </c>
      <c r="T31" s="36">
        <v>12.6</v>
      </c>
      <c r="U31" s="64" t="str">
        <f t="shared" si="3"/>
        <v>0</v>
      </c>
      <c r="V31" s="70" t="s">
        <v>276</v>
      </c>
      <c r="W31" s="71">
        <v>12.2</v>
      </c>
      <c r="X31" s="71" t="str">
        <f t="shared" si="4"/>
        <v>0</v>
      </c>
      <c r="Y31" s="79">
        <v>101.8</v>
      </c>
      <c r="Z31" s="79" t="str">
        <f t="shared" si="5"/>
        <v>1</v>
      </c>
      <c r="AA31" s="79">
        <v>34.1</v>
      </c>
      <c r="AB31" s="79" t="str">
        <f t="shared" si="6"/>
        <v>0</v>
      </c>
      <c r="AC31" s="79">
        <v>31.3</v>
      </c>
      <c r="AD31" s="79" t="str">
        <f t="shared" si="7"/>
        <v>0</v>
      </c>
      <c r="AE31" s="79">
        <v>135.2</v>
      </c>
      <c r="AF31" s="79" t="str">
        <f t="shared" si="8"/>
        <v>1</v>
      </c>
      <c r="AG31" s="79">
        <v>206</v>
      </c>
      <c r="AH31" s="79" t="str">
        <f t="shared" si="9"/>
        <v>0</v>
      </c>
      <c r="AI31" s="36">
        <v>38249</v>
      </c>
      <c r="AJ31" s="41" t="str">
        <f t="shared" si="10"/>
        <v>1</v>
      </c>
      <c r="AK31" s="84">
        <v>4.25</v>
      </c>
      <c r="AL31" s="41" t="str">
        <f t="shared" si="11"/>
        <v>0</v>
      </c>
      <c r="AM31" s="36">
        <v>1.15</v>
      </c>
      <c r="AN31" s="41" t="str">
        <f t="shared" si="12"/>
        <v>0</v>
      </c>
      <c r="AO31" s="36">
        <v>28.61</v>
      </c>
      <c r="AP31" s="41" t="str">
        <f t="shared" si="13"/>
        <v>0</v>
      </c>
      <c r="AQ31" s="79">
        <v>0</v>
      </c>
      <c r="AR31" s="36" t="s">
        <v>99</v>
      </c>
      <c r="AS31" s="36">
        <v>0</v>
      </c>
      <c r="AT31" s="36" t="s">
        <v>98</v>
      </c>
      <c r="AU31" s="36">
        <v>1</v>
      </c>
      <c r="AV31" s="36" t="s">
        <v>99</v>
      </c>
      <c r="AW31" s="98" t="s">
        <v>100</v>
      </c>
      <c r="AX31" s="36" t="s">
        <v>99</v>
      </c>
      <c r="AY31" s="36" t="s">
        <v>100</v>
      </c>
      <c r="AZ31" s="36" t="s">
        <v>99</v>
      </c>
      <c r="BA31" s="36" t="s">
        <v>100</v>
      </c>
      <c r="BB31" s="36" t="s">
        <v>99</v>
      </c>
      <c r="BC31" s="36" t="s">
        <v>100</v>
      </c>
      <c r="BD31" s="36" t="s">
        <v>121</v>
      </c>
      <c r="BE31" s="36" t="s">
        <v>101</v>
      </c>
      <c r="BF31" s="36" t="s">
        <v>101</v>
      </c>
      <c r="BG31" s="36" t="s">
        <v>101</v>
      </c>
      <c r="BH31" s="36" t="s">
        <v>101</v>
      </c>
      <c r="BI31" s="36" t="s">
        <v>101</v>
      </c>
      <c r="BJ31" s="36" t="s">
        <v>101</v>
      </c>
      <c r="BK31" s="36" t="s">
        <v>101</v>
      </c>
      <c r="BL31" s="36" t="s">
        <v>101</v>
      </c>
      <c r="BM31" s="36"/>
      <c r="BN31" s="36" t="s">
        <v>102</v>
      </c>
      <c r="BO31" s="36" t="s">
        <v>102</v>
      </c>
      <c r="BP31" s="36">
        <v>0</v>
      </c>
      <c r="BQ31" s="36" t="s">
        <v>233</v>
      </c>
      <c r="BR31" s="79">
        <v>1</v>
      </c>
      <c r="BS31" s="79">
        <v>90</v>
      </c>
      <c r="BT31" s="79" t="s">
        <v>277</v>
      </c>
      <c r="BU31" s="79"/>
      <c r="BV31" s="79"/>
      <c r="BW31" s="79">
        <v>0</v>
      </c>
      <c r="BX31" s="79">
        <v>0</v>
      </c>
      <c r="BY31" s="79">
        <v>1</v>
      </c>
      <c r="BZ31" s="79">
        <v>1</v>
      </c>
      <c r="CA31" s="79">
        <v>1</v>
      </c>
      <c r="CB31" s="79">
        <v>1</v>
      </c>
      <c r="CC31" s="79">
        <v>1</v>
      </c>
      <c r="CD31" s="79">
        <v>1</v>
      </c>
      <c r="CE31" s="79">
        <v>1</v>
      </c>
      <c r="CF31" s="79">
        <v>1</v>
      </c>
      <c r="CG31" s="79">
        <v>0</v>
      </c>
      <c r="CH31" s="79">
        <v>0</v>
      </c>
      <c r="CI31" s="79">
        <v>0</v>
      </c>
      <c r="CJ31" s="79">
        <v>0</v>
      </c>
      <c r="CK31" s="79">
        <v>0</v>
      </c>
      <c r="CL31" s="79">
        <v>0</v>
      </c>
      <c r="CM31" s="79">
        <v>0</v>
      </c>
      <c r="CN31" s="79">
        <v>0</v>
      </c>
      <c r="CO31" s="107">
        <v>40703</v>
      </c>
      <c r="CP31" s="108">
        <v>41341</v>
      </c>
      <c r="CQ31" s="107">
        <v>40795</v>
      </c>
      <c r="CR31" s="79"/>
      <c r="CS31" s="6">
        <v>3</v>
      </c>
      <c r="CT31" s="6">
        <v>1</v>
      </c>
      <c r="CU31" s="118">
        <f>DATEDIF(CO31,CQ31,"m")</f>
        <v>3</v>
      </c>
      <c r="CV31" s="79">
        <v>1</v>
      </c>
      <c r="CW31" s="79">
        <v>3</v>
      </c>
      <c r="CX31" s="79">
        <v>1</v>
      </c>
      <c r="CY31" s="79">
        <f>DATEDIF(CQ31,DE31,"m")</f>
        <v>16</v>
      </c>
      <c r="CZ31" s="79">
        <v>1</v>
      </c>
      <c r="DA31" s="118">
        <f>DATEDIF(CO31,DE31,"m")</f>
        <v>19</v>
      </c>
      <c r="DB31" s="6">
        <v>1</v>
      </c>
      <c r="DC31" s="6">
        <v>19</v>
      </c>
      <c r="DD31" s="6">
        <v>1</v>
      </c>
      <c r="DE31" s="108">
        <v>41312</v>
      </c>
      <c r="DF31" s="6">
        <v>1</v>
      </c>
      <c r="DG31" s="6" t="s">
        <v>278</v>
      </c>
    </row>
    <row r="32" s="6" customFormat="1" ht="50.25" customHeight="1" spans="1:110">
      <c r="A32" s="39" t="s">
        <v>279</v>
      </c>
      <c r="B32" s="40">
        <v>10108961</v>
      </c>
      <c r="C32" s="41">
        <v>1</v>
      </c>
      <c r="D32" s="42" t="s">
        <v>280</v>
      </c>
      <c r="E32" s="42">
        <v>1</v>
      </c>
      <c r="F32" s="43">
        <v>41</v>
      </c>
      <c r="G32" s="44">
        <v>40704.7083333333</v>
      </c>
      <c r="H32" s="45">
        <v>40722.6666666667</v>
      </c>
      <c r="I32" s="42" t="s">
        <v>281</v>
      </c>
      <c r="J32" s="45">
        <v>40710</v>
      </c>
      <c r="K32" s="42" t="s">
        <v>134</v>
      </c>
      <c r="L32" s="36">
        <v>1</v>
      </c>
      <c r="M32" s="36">
        <v>1</v>
      </c>
      <c r="N32" s="64">
        <v>1</v>
      </c>
      <c r="O32" s="64">
        <v>2</v>
      </c>
      <c r="P32" s="64" t="str">
        <f t="shared" si="0"/>
        <v>1</v>
      </c>
      <c r="Q32" s="64" t="str">
        <f t="shared" si="1"/>
        <v>0</v>
      </c>
      <c r="R32" s="64">
        <v>42.7</v>
      </c>
      <c r="S32" s="69" t="str">
        <f t="shared" si="2"/>
        <v>0</v>
      </c>
      <c r="T32" s="64">
        <v>14.6</v>
      </c>
      <c r="U32" s="64" t="str">
        <f t="shared" si="3"/>
        <v>0</v>
      </c>
      <c r="V32" s="42" t="s">
        <v>146</v>
      </c>
      <c r="W32" s="71">
        <v>11.6</v>
      </c>
      <c r="X32" s="71" t="str">
        <f t="shared" si="4"/>
        <v>0</v>
      </c>
      <c r="Y32" s="79">
        <v>60.6</v>
      </c>
      <c r="Z32" s="79" t="str">
        <f t="shared" si="5"/>
        <v>0</v>
      </c>
      <c r="AA32" s="79">
        <v>27.2</v>
      </c>
      <c r="AB32" s="79" t="str">
        <f t="shared" si="6"/>
        <v>0</v>
      </c>
      <c r="AC32" s="79">
        <v>20.5</v>
      </c>
      <c r="AD32" s="79" t="str">
        <f t="shared" si="7"/>
        <v>0</v>
      </c>
      <c r="AE32" s="79">
        <v>27.7</v>
      </c>
      <c r="AF32" s="79" t="str">
        <f t="shared" si="8"/>
        <v>0</v>
      </c>
      <c r="AG32" s="79">
        <v>186.7</v>
      </c>
      <c r="AH32" s="79" t="str">
        <f t="shared" si="9"/>
        <v>0</v>
      </c>
      <c r="AI32" s="64">
        <v>237</v>
      </c>
      <c r="AJ32" s="41" t="str">
        <f t="shared" si="10"/>
        <v>1</v>
      </c>
      <c r="AK32" s="85">
        <v>37.91</v>
      </c>
      <c r="AL32" s="41" t="str">
        <f t="shared" si="11"/>
        <v>1</v>
      </c>
      <c r="AM32" s="64">
        <v>2.74</v>
      </c>
      <c r="AN32" s="41" t="str">
        <f t="shared" si="12"/>
        <v>0</v>
      </c>
      <c r="AO32" s="42"/>
      <c r="AP32" s="41" t="str">
        <f t="shared" si="13"/>
        <v>0</v>
      </c>
      <c r="AQ32" s="79">
        <v>0</v>
      </c>
      <c r="AR32" s="42" t="s">
        <v>282</v>
      </c>
      <c r="AS32" s="36">
        <v>2</v>
      </c>
      <c r="AT32" s="92" t="s">
        <v>111</v>
      </c>
      <c r="AU32" s="92" t="s">
        <v>112</v>
      </c>
      <c r="AV32" s="42" t="s">
        <v>99</v>
      </c>
      <c r="AW32" s="96" t="s">
        <v>121</v>
      </c>
      <c r="AX32" s="42" t="s">
        <v>121</v>
      </c>
      <c r="AY32" s="42" t="s">
        <v>100</v>
      </c>
      <c r="AZ32" s="42" t="s">
        <v>100</v>
      </c>
      <c r="BA32" s="42" t="s">
        <v>121</v>
      </c>
      <c r="BB32" s="42" t="s">
        <v>121</v>
      </c>
      <c r="BC32" s="42" t="s">
        <v>100</v>
      </c>
      <c r="BD32" s="42" t="s">
        <v>121</v>
      </c>
      <c r="BE32" s="36" t="s">
        <v>101</v>
      </c>
      <c r="BF32" s="36" t="s">
        <v>101</v>
      </c>
      <c r="BG32" s="36" t="s">
        <v>101</v>
      </c>
      <c r="BH32" s="36" t="s">
        <v>101</v>
      </c>
      <c r="BI32" s="36" t="s">
        <v>101</v>
      </c>
      <c r="BJ32" s="36" t="s">
        <v>101</v>
      </c>
      <c r="BK32" s="36" t="s">
        <v>101</v>
      </c>
      <c r="BL32" s="36" t="s">
        <v>101</v>
      </c>
      <c r="BM32" s="36"/>
      <c r="BN32" s="36" t="s">
        <v>102</v>
      </c>
      <c r="BO32" s="36" t="s">
        <v>102</v>
      </c>
      <c r="BP32" s="36">
        <v>0</v>
      </c>
      <c r="BQ32" s="36" t="s">
        <v>155</v>
      </c>
      <c r="BR32" s="79">
        <v>1</v>
      </c>
      <c r="BS32" s="79">
        <v>24</v>
      </c>
      <c r="BT32" s="79" t="s">
        <v>283</v>
      </c>
      <c r="BU32" s="79"/>
      <c r="BV32" s="79"/>
      <c r="BW32" s="79">
        <v>0</v>
      </c>
      <c r="BX32" s="79">
        <v>0</v>
      </c>
      <c r="BY32" s="79">
        <v>1</v>
      </c>
      <c r="BZ32" s="79">
        <v>1</v>
      </c>
      <c r="CA32" s="79">
        <v>1</v>
      </c>
      <c r="CB32" s="79">
        <v>1</v>
      </c>
      <c r="CC32" s="79">
        <v>0</v>
      </c>
      <c r="CD32" s="79">
        <v>1</v>
      </c>
      <c r="CE32" s="79">
        <v>0</v>
      </c>
      <c r="CF32" s="79">
        <v>0</v>
      </c>
      <c r="CG32" s="79">
        <v>0</v>
      </c>
      <c r="CH32" s="79">
        <v>0</v>
      </c>
      <c r="CI32" s="79">
        <v>0</v>
      </c>
      <c r="CJ32" s="79">
        <v>0</v>
      </c>
      <c r="CK32" s="79">
        <v>1</v>
      </c>
      <c r="CL32" s="79">
        <v>1</v>
      </c>
      <c r="CM32" s="79">
        <v>0</v>
      </c>
      <c r="CN32" s="79">
        <v>1</v>
      </c>
      <c r="CO32" s="107">
        <v>40714</v>
      </c>
      <c r="CP32" s="108">
        <v>42594</v>
      </c>
      <c r="CQ32" s="107">
        <v>41844</v>
      </c>
      <c r="CR32" s="79"/>
      <c r="CS32" s="6">
        <v>37</v>
      </c>
      <c r="CT32" s="6">
        <v>1</v>
      </c>
      <c r="CU32" s="118">
        <f>DATEDIF(CO32,CQ32,"m")</f>
        <v>37</v>
      </c>
      <c r="CV32" s="79">
        <v>1</v>
      </c>
      <c r="CW32" s="79">
        <v>24</v>
      </c>
      <c r="CX32" s="79">
        <v>0</v>
      </c>
      <c r="CY32" s="79">
        <f>DATEDIF(CQ32,DE32,"m")</f>
        <v>9</v>
      </c>
      <c r="CZ32" s="79">
        <v>1</v>
      </c>
      <c r="DA32" s="118">
        <f>DATEDIF(CO32,DE32,"m")</f>
        <v>46</v>
      </c>
      <c r="DB32" s="6">
        <v>1</v>
      </c>
      <c r="DC32" s="6">
        <v>46</v>
      </c>
      <c r="DD32" s="6">
        <v>1</v>
      </c>
      <c r="DE32" s="108">
        <v>42124</v>
      </c>
      <c r="DF32" s="6">
        <v>1</v>
      </c>
    </row>
    <row r="33" s="6" customFormat="1" ht="50.25" customHeight="1" spans="1:109">
      <c r="A33" s="39" t="s">
        <v>284</v>
      </c>
      <c r="B33" s="40">
        <v>10109286</v>
      </c>
      <c r="C33" s="41">
        <v>1</v>
      </c>
      <c r="D33" s="42" t="s">
        <v>285</v>
      </c>
      <c r="E33" s="42">
        <v>1</v>
      </c>
      <c r="F33" s="43">
        <v>25</v>
      </c>
      <c r="G33" s="44">
        <v>40710.375</v>
      </c>
      <c r="H33" s="45">
        <v>40724.4166666667</v>
      </c>
      <c r="I33" s="42" t="s">
        <v>145</v>
      </c>
      <c r="J33" s="45">
        <v>40709</v>
      </c>
      <c r="K33" s="42" t="s">
        <v>286</v>
      </c>
      <c r="L33" s="36">
        <v>2</v>
      </c>
      <c r="M33" s="36">
        <v>1</v>
      </c>
      <c r="N33" s="64">
        <v>1</v>
      </c>
      <c r="O33" s="64">
        <v>2</v>
      </c>
      <c r="P33" s="64" t="str">
        <f t="shared" si="0"/>
        <v>1</v>
      </c>
      <c r="Q33" s="64" t="str">
        <f t="shared" si="1"/>
        <v>0</v>
      </c>
      <c r="R33" s="64">
        <v>44.6</v>
      </c>
      <c r="S33" s="69" t="str">
        <f t="shared" si="2"/>
        <v>0</v>
      </c>
      <c r="T33" s="64">
        <v>9.9</v>
      </c>
      <c r="U33" s="64" t="str">
        <f t="shared" si="3"/>
        <v>0</v>
      </c>
      <c r="V33" s="42" t="s">
        <v>194</v>
      </c>
      <c r="W33" s="72">
        <v>10.8</v>
      </c>
      <c r="X33" s="71" t="str">
        <f t="shared" si="4"/>
        <v>0</v>
      </c>
      <c r="Y33" s="79">
        <v>72.3</v>
      </c>
      <c r="Z33" s="79" t="str">
        <f t="shared" si="5"/>
        <v>0</v>
      </c>
      <c r="AA33" s="79">
        <v>23.1</v>
      </c>
      <c r="AB33" s="79" t="str">
        <f t="shared" si="6"/>
        <v>0</v>
      </c>
      <c r="AC33" s="79">
        <v>17.7</v>
      </c>
      <c r="AD33" s="79" t="str">
        <f t="shared" si="7"/>
        <v>0</v>
      </c>
      <c r="AE33" s="79">
        <v>30.2</v>
      </c>
      <c r="AF33" s="79" t="str">
        <f t="shared" si="8"/>
        <v>0</v>
      </c>
      <c r="AG33" s="79">
        <v>174.1</v>
      </c>
      <c r="AH33" s="79" t="str">
        <f t="shared" si="9"/>
        <v>0</v>
      </c>
      <c r="AI33" s="64">
        <v>4916</v>
      </c>
      <c r="AJ33" s="41" t="str">
        <f t="shared" si="10"/>
        <v>1</v>
      </c>
      <c r="AK33" s="85">
        <v>7.34</v>
      </c>
      <c r="AL33" s="41" t="str">
        <f t="shared" si="11"/>
        <v>0</v>
      </c>
      <c r="AM33" s="64">
        <v>1.15</v>
      </c>
      <c r="AN33" s="41" t="str">
        <f t="shared" si="12"/>
        <v>0</v>
      </c>
      <c r="AO33" s="64">
        <v>923.3</v>
      </c>
      <c r="AP33" s="41" t="str">
        <f t="shared" si="13"/>
        <v>1</v>
      </c>
      <c r="AQ33" s="79">
        <v>0</v>
      </c>
      <c r="AR33" s="42" t="s">
        <v>195</v>
      </c>
      <c r="AS33" s="36">
        <v>2</v>
      </c>
      <c r="AT33" s="42" t="s">
        <v>196</v>
      </c>
      <c r="AU33" s="42" t="s">
        <v>99</v>
      </c>
      <c r="AV33" s="42" t="s">
        <v>99</v>
      </c>
      <c r="AW33" s="96" t="s">
        <v>121</v>
      </c>
      <c r="AX33" s="42" t="s">
        <v>99</v>
      </c>
      <c r="AY33" s="42" t="s">
        <v>100</v>
      </c>
      <c r="AZ33" s="42" t="s">
        <v>100</v>
      </c>
      <c r="BA33" s="42" t="s">
        <v>100</v>
      </c>
      <c r="BB33" s="42" t="s">
        <v>99</v>
      </c>
      <c r="BC33" s="42" t="s">
        <v>100</v>
      </c>
      <c r="BD33" s="42" t="s">
        <v>121</v>
      </c>
      <c r="BE33" s="42" t="s">
        <v>101</v>
      </c>
      <c r="BF33" s="42" t="s">
        <v>101</v>
      </c>
      <c r="BG33" s="42" t="s">
        <v>101</v>
      </c>
      <c r="BH33" s="42" t="s">
        <v>101</v>
      </c>
      <c r="BI33" s="42" t="s">
        <v>101</v>
      </c>
      <c r="BJ33" s="42" t="s">
        <v>101</v>
      </c>
      <c r="BK33" s="42" t="s">
        <v>101</v>
      </c>
      <c r="BL33" s="42" t="s">
        <v>101</v>
      </c>
      <c r="BM33" s="42"/>
      <c r="BN33" s="101" t="s">
        <v>102</v>
      </c>
      <c r="BO33" s="64" t="s">
        <v>102</v>
      </c>
      <c r="BP33" s="42" t="s">
        <v>112</v>
      </c>
      <c r="BQ33" s="42" t="s">
        <v>208</v>
      </c>
      <c r="BR33" s="79">
        <v>1</v>
      </c>
      <c r="BS33" s="79">
        <v>40</v>
      </c>
      <c r="BT33" s="79" t="s">
        <v>287</v>
      </c>
      <c r="BU33" s="79"/>
      <c r="BV33" s="79"/>
      <c r="BW33" s="79">
        <v>0</v>
      </c>
      <c r="BX33" s="79">
        <v>0</v>
      </c>
      <c r="BY33" s="79">
        <v>1</v>
      </c>
      <c r="BZ33" s="79">
        <v>1</v>
      </c>
      <c r="CA33" s="79">
        <v>1</v>
      </c>
      <c r="CB33" s="79">
        <v>1</v>
      </c>
      <c r="CC33" s="79">
        <v>1</v>
      </c>
      <c r="CD33" s="79">
        <v>1</v>
      </c>
      <c r="CE33" s="79">
        <v>1</v>
      </c>
      <c r="CF33" s="79">
        <v>1</v>
      </c>
      <c r="CG33" s="79">
        <v>0</v>
      </c>
      <c r="CH33" s="79">
        <v>0</v>
      </c>
      <c r="CI33" s="79">
        <v>0</v>
      </c>
      <c r="CJ33" s="79">
        <v>0</v>
      </c>
      <c r="CK33" s="79">
        <v>0</v>
      </c>
      <c r="CL33" s="79">
        <v>1</v>
      </c>
      <c r="CM33" s="79">
        <v>1</v>
      </c>
      <c r="CN33" s="79">
        <v>0</v>
      </c>
      <c r="CO33" s="107">
        <v>40715</v>
      </c>
      <c r="CP33" s="108">
        <v>44137</v>
      </c>
      <c r="CQ33" s="107">
        <v>41632</v>
      </c>
      <c r="CR33" s="79"/>
      <c r="CS33" s="6">
        <v>30</v>
      </c>
      <c r="CT33" s="6">
        <v>1</v>
      </c>
      <c r="CU33" s="118">
        <f>DATEDIF(CO33,CQ33,"m")</f>
        <v>30</v>
      </c>
      <c r="CV33" s="79">
        <v>1</v>
      </c>
      <c r="CW33" s="79">
        <v>24</v>
      </c>
      <c r="CX33" s="79">
        <v>0</v>
      </c>
      <c r="CY33" s="79">
        <f>DATEDIF(CQ33,CP33,"m")</f>
        <v>82</v>
      </c>
      <c r="CZ33" s="79">
        <v>0</v>
      </c>
      <c r="DA33" s="118">
        <f>DATEDIF(CO33,CP33,"m")</f>
        <v>112</v>
      </c>
      <c r="DB33" s="6">
        <v>0</v>
      </c>
      <c r="DC33" s="6">
        <v>60</v>
      </c>
      <c r="DD33" s="6">
        <v>0</v>
      </c>
      <c r="DE33" s="108"/>
    </row>
    <row r="34" s="6" customFormat="1" ht="50.25" customHeight="1" spans="1:114">
      <c r="A34" s="39" t="s">
        <v>288</v>
      </c>
      <c r="B34" s="47">
        <v>10109395</v>
      </c>
      <c r="C34" s="41">
        <v>1</v>
      </c>
      <c r="D34" s="42" t="s">
        <v>289</v>
      </c>
      <c r="E34" s="42">
        <v>1</v>
      </c>
      <c r="F34" s="43">
        <v>62</v>
      </c>
      <c r="G34" s="44">
        <v>40712.4166666667</v>
      </c>
      <c r="H34" s="45">
        <v>40728.4166666667</v>
      </c>
      <c r="I34" s="42" t="s">
        <v>290</v>
      </c>
      <c r="J34" s="45">
        <v>40710</v>
      </c>
      <c r="K34" s="42" t="s">
        <v>134</v>
      </c>
      <c r="L34" s="36">
        <v>1</v>
      </c>
      <c r="M34" s="36">
        <v>1</v>
      </c>
      <c r="N34" s="64">
        <v>2</v>
      </c>
      <c r="O34" s="64">
        <v>1</v>
      </c>
      <c r="P34" s="64" t="str">
        <f t="shared" si="0"/>
        <v>0</v>
      </c>
      <c r="Q34" s="64" t="str">
        <f t="shared" si="1"/>
        <v>1</v>
      </c>
      <c r="R34" s="64">
        <v>47</v>
      </c>
      <c r="S34" s="69" t="str">
        <f t="shared" si="2"/>
        <v>0</v>
      </c>
      <c r="T34" s="64">
        <v>12.3</v>
      </c>
      <c r="U34" s="64" t="str">
        <f t="shared" si="3"/>
        <v>0</v>
      </c>
      <c r="V34" s="42" t="s">
        <v>194</v>
      </c>
      <c r="W34" s="72">
        <v>10.9</v>
      </c>
      <c r="X34" s="71" t="str">
        <f t="shared" si="4"/>
        <v>0</v>
      </c>
      <c r="Y34" s="79">
        <v>60.2</v>
      </c>
      <c r="Z34" s="79" t="str">
        <f t="shared" si="5"/>
        <v>0</v>
      </c>
      <c r="AA34" s="79">
        <v>34.1</v>
      </c>
      <c r="AB34" s="79" t="str">
        <f t="shared" si="6"/>
        <v>0</v>
      </c>
      <c r="AC34" s="79">
        <v>38</v>
      </c>
      <c r="AD34" s="79" t="str">
        <f t="shared" si="7"/>
        <v>1</v>
      </c>
      <c r="AE34" s="79">
        <v>53.2</v>
      </c>
      <c r="AF34" s="79" t="str">
        <f t="shared" si="8"/>
        <v>1</v>
      </c>
      <c r="AG34" s="79">
        <v>194.9</v>
      </c>
      <c r="AH34" s="79" t="str">
        <f t="shared" si="9"/>
        <v>0</v>
      </c>
      <c r="AI34" s="64">
        <v>37820</v>
      </c>
      <c r="AJ34" s="41" t="str">
        <f t="shared" si="10"/>
        <v>1</v>
      </c>
      <c r="AK34" s="85">
        <v>9.34</v>
      </c>
      <c r="AL34" s="41" t="str">
        <f t="shared" si="11"/>
        <v>0</v>
      </c>
      <c r="AM34" s="64">
        <v>1.33</v>
      </c>
      <c r="AN34" s="41" t="str">
        <f t="shared" si="12"/>
        <v>0</v>
      </c>
      <c r="AO34" s="42"/>
      <c r="AP34" s="41" t="str">
        <f t="shared" si="13"/>
        <v>0</v>
      </c>
      <c r="AQ34" s="79"/>
      <c r="AR34" s="42" t="s">
        <v>99</v>
      </c>
      <c r="AS34" s="42"/>
      <c r="AT34" s="42" t="s">
        <v>98</v>
      </c>
      <c r="AU34" s="42" t="s">
        <v>99</v>
      </c>
      <c r="AV34" s="42" t="s">
        <v>99</v>
      </c>
      <c r="AW34" s="96" t="s">
        <v>100</v>
      </c>
      <c r="AX34" s="42" t="s">
        <v>99</v>
      </c>
      <c r="AY34" s="42" t="s">
        <v>100</v>
      </c>
      <c r="AZ34" s="42" t="s">
        <v>100</v>
      </c>
      <c r="BA34" s="42" t="s">
        <v>100</v>
      </c>
      <c r="BB34" s="42" t="s">
        <v>121</v>
      </c>
      <c r="BC34" s="42" t="s">
        <v>100</v>
      </c>
      <c r="BD34" s="42" t="s">
        <v>121</v>
      </c>
      <c r="BE34" s="42" t="s">
        <v>101</v>
      </c>
      <c r="BF34" s="42" t="s">
        <v>101</v>
      </c>
      <c r="BG34" s="42" t="s">
        <v>101</v>
      </c>
      <c r="BH34" s="42" t="s">
        <v>101</v>
      </c>
      <c r="BI34" s="42" t="s">
        <v>101</v>
      </c>
      <c r="BJ34" s="42" t="s">
        <v>101</v>
      </c>
      <c r="BK34" s="42" t="s">
        <v>101</v>
      </c>
      <c r="BL34" s="42" t="s">
        <v>101</v>
      </c>
      <c r="BM34" s="42"/>
      <c r="BN34" s="101" t="s">
        <v>102</v>
      </c>
      <c r="BO34" s="64" t="s">
        <v>102</v>
      </c>
      <c r="BP34" s="42" t="s">
        <v>112</v>
      </c>
      <c r="BQ34" s="42" t="s">
        <v>291</v>
      </c>
      <c r="BR34" s="79">
        <v>1</v>
      </c>
      <c r="BS34" s="79">
        <v>62</v>
      </c>
      <c r="BT34" s="79" t="s">
        <v>292</v>
      </c>
      <c r="BU34" s="79"/>
      <c r="BV34" s="79"/>
      <c r="BW34" s="79">
        <v>0</v>
      </c>
      <c r="BX34" s="79">
        <v>0</v>
      </c>
      <c r="BY34" s="79">
        <v>1</v>
      </c>
      <c r="BZ34" s="79">
        <v>1</v>
      </c>
      <c r="CA34" s="79">
        <v>1</v>
      </c>
      <c r="CB34" s="79">
        <v>1</v>
      </c>
      <c r="CC34" s="79">
        <v>1</v>
      </c>
      <c r="CD34" s="79">
        <v>1</v>
      </c>
      <c r="CE34" s="79">
        <v>1</v>
      </c>
      <c r="CF34" s="79">
        <v>0</v>
      </c>
      <c r="CG34" s="79">
        <v>0</v>
      </c>
      <c r="CH34" s="79">
        <v>0</v>
      </c>
      <c r="CI34" s="79">
        <v>0</v>
      </c>
      <c r="CJ34" s="79">
        <v>0</v>
      </c>
      <c r="CK34" s="79">
        <v>0</v>
      </c>
      <c r="CL34" s="79">
        <v>0</v>
      </c>
      <c r="CM34" s="79">
        <v>0</v>
      </c>
      <c r="CN34" s="79">
        <v>1</v>
      </c>
      <c r="CO34" s="107">
        <v>40717</v>
      </c>
      <c r="CP34" s="108">
        <v>44162</v>
      </c>
      <c r="CQ34" s="107"/>
      <c r="CR34" s="109">
        <v>43716</v>
      </c>
      <c r="CS34" s="6">
        <v>60</v>
      </c>
      <c r="CT34" s="6">
        <v>0</v>
      </c>
      <c r="CU34" s="118">
        <v>60</v>
      </c>
      <c r="CV34" s="79">
        <v>0</v>
      </c>
      <c r="CW34" s="79">
        <v>24</v>
      </c>
      <c r="CX34" s="79">
        <v>0</v>
      </c>
      <c r="CY34" s="79"/>
      <c r="CZ34" s="79"/>
      <c r="DA34" s="118">
        <f>DATEDIF(CO34,CP34,"m")</f>
        <v>113</v>
      </c>
      <c r="DB34" s="6">
        <v>0</v>
      </c>
      <c r="DC34" s="6">
        <v>60</v>
      </c>
      <c r="DD34" s="6">
        <v>0</v>
      </c>
      <c r="DE34" s="108"/>
      <c r="DH34" s="7"/>
      <c r="DI34" s="7"/>
      <c r="DJ34" s="7"/>
    </row>
    <row r="35" s="6" customFormat="1" ht="50.25" customHeight="1" spans="1:109">
      <c r="A35" s="39" t="s">
        <v>293</v>
      </c>
      <c r="B35" s="47">
        <v>10109585</v>
      </c>
      <c r="C35" s="41">
        <v>1</v>
      </c>
      <c r="D35" s="42" t="s">
        <v>294</v>
      </c>
      <c r="E35" s="42">
        <v>1</v>
      </c>
      <c r="F35" s="43">
        <v>49</v>
      </c>
      <c r="G35" s="44">
        <v>40717.4166666667</v>
      </c>
      <c r="H35" s="45">
        <v>40731.4166666667</v>
      </c>
      <c r="I35" s="42" t="s">
        <v>295</v>
      </c>
      <c r="J35" s="45">
        <v>40715</v>
      </c>
      <c r="K35" s="42" t="s">
        <v>134</v>
      </c>
      <c r="L35" s="36">
        <v>1</v>
      </c>
      <c r="M35" s="36">
        <v>1</v>
      </c>
      <c r="N35" s="64">
        <v>1</v>
      </c>
      <c r="O35" s="64">
        <v>1</v>
      </c>
      <c r="P35" s="64" t="str">
        <f t="shared" si="0"/>
        <v>1</v>
      </c>
      <c r="Q35" s="64" t="str">
        <f t="shared" si="1"/>
        <v>1</v>
      </c>
      <c r="R35" s="64">
        <v>41.6</v>
      </c>
      <c r="S35" s="69" t="str">
        <f t="shared" si="2"/>
        <v>0</v>
      </c>
      <c r="T35" s="64">
        <v>15.1</v>
      </c>
      <c r="U35" s="64" t="str">
        <f t="shared" si="3"/>
        <v>0</v>
      </c>
      <c r="V35" s="42" t="s">
        <v>270</v>
      </c>
      <c r="W35" s="72">
        <v>11.5</v>
      </c>
      <c r="X35" s="71" t="str">
        <f t="shared" si="4"/>
        <v>0</v>
      </c>
      <c r="Y35" s="79">
        <v>95.5</v>
      </c>
      <c r="Z35" s="79" t="str">
        <f t="shared" si="5"/>
        <v>0</v>
      </c>
      <c r="AA35" s="79">
        <v>38.7</v>
      </c>
      <c r="AB35" s="79" t="str">
        <f t="shared" si="6"/>
        <v>0</v>
      </c>
      <c r="AC35" s="79">
        <v>24.8</v>
      </c>
      <c r="AD35" s="79" t="str">
        <f t="shared" si="7"/>
        <v>0</v>
      </c>
      <c r="AE35" s="79">
        <v>67.2</v>
      </c>
      <c r="AF35" s="79" t="str">
        <f t="shared" si="8"/>
        <v>1</v>
      </c>
      <c r="AG35" s="79">
        <v>160</v>
      </c>
      <c r="AH35" s="79" t="str">
        <f t="shared" si="9"/>
        <v>0</v>
      </c>
      <c r="AI35" s="64">
        <v>536.2</v>
      </c>
      <c r="AJ35" s="41" t="str">
        <f t="shared" si="10"/>
        <v>1</v>
      </c>
      <c r="AK35" s="85">
        <v>11.37</v>
      </c>
      <c r="AL35" s="41" t="str">
        <f t="shared" si="11"/>
        <v>0</v>
      </c>
      <c r="AM35" s="64">
        <v>1.51</v>
      </c>
      <c r="AN35" s="41" t="str">
        <f t="shared" si="12"/>
        <v>0</v>
      </c>
      <c r="AO35" s="42"/>
      <c r="AP35" s="41" t="str">
        <f t="shared" si="13"/>
        <v>0</v>
      </c>
      <c r="AQ35" s="79">
        <v>1</v>
      </c>
      <c r="AR35" s="42" t="s">
        <v>296</v>
      </c>
      <c r="AS35" s="36">
        <v>2</v>
      </c>
      <c r="AT35" s="91" t="s">
        <v>111</v>
      </c>
      <c r="AU35" s="91" t="s">
        <v>112</v>
      </c>
      <c r="AV35" s="42" t="s">
        <v>99</v>
      </c>
      <c r="AW35" s="96" t="s">
        <v>121</v>
      </c>
      <c r="AX35" s="42" t="s">
        <v>121</v>
      </c>
      <c r="AY35" s="42" t="s">
        <v>100</v>
      </c>
      <c r="AZ35" s="42" t="s">
        <v>100</v>
      </c>
      <c r="BA35" s="42" t="s">
        <v>100</v>
      </c>
      <c r="BB35" s="42" t="s">
        <v>121</v>
      </c>
      <c r="BC35" s="42" t="s">
        <v>100</v>
      </c>
      <c r="BD35" s="42" t="s">
        <v>121</v>
      </c>
      <c r="BE35" s="42" t="s">
        <v>101</v>
      </c>
      <c r="BF35" s="42" t="s">
        <v>101</v>
      </c>
      <c r="BG35" s="42" t="s">
        <v>101</v>
      </c>
      <c r="BH35" s="42" t="s">
        <v>101</v>
      </c>
      <c r="BI35" s="42" t="s">
        <v>101</v>
      </c>
      <c r="BJ35" s="42" t="s">
        <v>101</v>
      </c>
      <c r="BK35" s="42" t="s">
        <v>101</v>
      </c>
      <c r="BL35" s="42" t="s">
        <v>101</v>
      </c>
      <c r="BM35" s="42"/>
      <c r="BN35" s="101" t="s">
        <v>102</v>
      </c>
      <c r="BO35" s="64" t="s">
        <v>102</v>
      </c>
      <c r="BP35" s="42" t="s">
        <v>112</v>
      </c>
      <c r="BQ35" s="42" t="s">
        <v>233</v>
      </c>
      <c r="BR35" s="79">
        <v>1</v>
      </c>
      <c r="BS35" s="79">
        <v>30</v>
      </c>
      <c r="BT35" s="79" t="s">
        <v>297</v>
      </c>
      <c r="BU35" s="79"/>
      <c r="BV35" s="79"/>
      <c r="BW35" s="79">
        <v>0</v>
      </c>
      <c r="BX35" s="79">
        <v>0</v>
      </c>
      <c r="BY35" s="79">
        <v>1</v>
      </c>
      <c r="BZ35" s="79">
        <v>1</v>
      </c>
      <c r="CA35" s="79">
        <v>1</v>
      </c>
      <c r="CB35" s="79">
        <v>1</v>
      </c>
      <c r="CC35" s="79">
        <v>1</v>
      </c>
      <c r="CD35" s="79">
        <v>1</v>
      </c>
      <c r="CE35" s="79">
        <v>0</v>
      </c>
      <c r="CF35" s="79">
        <v>0</v>
      </c>
      <c r="CG35" s="79">
        <v>0</v>
      </c>
      <c r="CH35" s="79">
        <v>0</v>
      </c>
      <c r="CI35" s="79">
        <v>0</v>
      </c>
      <c r="CJ35" s="79">
        <v>0</v>
      </c>
      <c r="CK35" s="79">
        <v>0</v>
      </c>
      <c r="CL35" s="79">
        <v>1</v>
      </c>
      <c r="CM35" s="79">
        <v>0</v>
      </c>
      <c r="CN35" s="79">
        <v>1</v>
      </c>
      <c r="CO35" s="107">
        <v>40722</v>
      </c>
      <c r="CP35" s="108">
        <v>43607</v>
      </c>
      <c r="CQ35" s="107">
        <v>41258</v>
      </c>
      <c r="CR35" s="79"/>
      <c r="CS35" s="7">
        <v>17</v>
      </c>
      <c r="CT35" s="7">
        <v>1</v>
      </c>
      <c r="CU35" s="118">
        <f>DATEDIF(CO35,CQ35,"m")</f>
        <v>17</v>
      </c>
      <c r="CV35" s="79">
        <v>1</v>
      </c>
      <c r="CW35" s="79">
        <v>17</v>
      </c>
      <c r="CX35" s="79">
        <v>1</v>
      </c>
      <c r="CY35" s="79">
        <f>DATEDIF(CQ35,CP35,"m")</f>
        <v>77</v>
      </c>
      <c r="CZ35" s="79">
        <v>0</v>
      </c>
      <c r="DA35" s="118">
        <f>DATEDIF(CO35,CP35,"m")</f>
        <v>94</v>
      </c>
      <c r="DB35" s="6">
        <v>0</v>
      </c>
      <c r="DC35" s="6">
        <v>60</v>
      </c>
      <c r="DD35" s="6">
        <v>0</v>
      </c>
      <c r="DE35" s="108"/>
    </row>
    <row r="36" s="7" customFormat="1" ht="50.25" customHeight="1" spans="1:114">
      <c r="A36" s="39" t="s">
        <v>298</v>
      </c>
      <c r="B36" s="47">
        <v>10111367</v>
      </c>
      <c r="C36" s="41">
        <v>1</v>
      </c>
      <c r="D36" s="42" t="s">
        <v>299</v>
      </c>
      <c r="E36" s="42">
        <v>2</v>
      </c>
      <c r="F36" s="43">
        <v>59</v>
      </c>
      <c r="G36" s="44">
        <v>40742.4583333333</v>
      </c>
      <c r="H36" s="45">
        <v>40759.4166666667</v>
      </c>
      <c r="I36" s="42" t="s">
        <v>133</v>
      </c>
      <c r="J36" s="45">
        <v>40736</v>
      </c>
      <c r="K36" s="42" t="s">
        <v>134</v>
      </c>
      <c r="L36" s="36">
        <v>1</v>
      </c>
      <c r="M36" s="36">
        <v>1</v>
      </c>
      <c r="N36" s="64">
        <v>2</v>
      </c>
      <c r="O36" s="64">
        <v>1</v>
      </c>
      <c r="P36" s="64" t="str">
        <f t="shared" si="0"/>
        <v>0</v>
      </c>
      <c r="Q36" s="64" t="str">
        <f t="shared" si="1"/>
        <v>1</v>
      </c>
      <c r="R36" s="64">
        <v>44.3</v>
      </c>
      <c r="S36" s="69" t="str">
        <f t="shared" si="2"/>
        <v>0</v>
      </c>
      <c r="T36" s="64">
        <v>22.6</v>
      </c>
      <c r="U36" s="64" t="str">
        <f t="shared" si="3"/>
        <v>0</v>
      </c>
      <c r="V36" s="42" t="s">
        <v>194</v>
      </c>
      <c r="W36" s="71">
        <v>10.9</v>
      </c>
      <c r="X36" s="71" t="str">
        <f t="shared" si="4"/>
        <v>0</v>
      </c>
      <c r="Y36" s="79">
        <v>54.3</v>
      </c>
      <c r="Z36" s="79" t="str">
        <f t="shared" si="5"/>
        <v>0</v>
      </c>
      <c r="AA36" s="79">
        <v>21.2</v>
      </c>
      <c r="AB36" s="79" t="str">
        <f t="shared" si="6"/>
        <v>0</v>
      </c>
      <c r="AC36" s="79">
        <v>27.6</v>
      </c>
      <c r="AD36" s="79" t="str">
        <f t="shared" si="7"/>
        <v>0</v>
      </c>
      <c r="AE36" s="79">
        <v>18.2</v>
      </c>
      <c r="AF36" s="79" t="str">
        <f t="shared" si="8"/>
        <v>0</v>
      </c>
      <c r="AG36" s="79">
        <v>212.9</v>
      </c>
      <c r="AH36" s="79" t="str">
        <f t="shared" si="9"/>
        <v>0</v>
      </c>
      <c r="AI36" s="64">
        <v>92767</v>
      </c>
      <c r="AJ36" s="41" t="str">
        <f t="shared" si="10"/>
        <v>1</v>
      </c>
      <c r="AK36" s="85">
        <v>15.01</v>
      </c>
      <c r="AL36" s="41" t="str">
        <f t="shared" si="11"/>
        <v>0</v>
      </c>
      <c r="AM36" s="64">
        <v>0.759</v>
      </c>
      <c r="AN36" s="41" t="str">
        <f t="shared" si="12"/>
        <v>0</v>
      </c>
      <c r="AO36" s="42"/>
      <c r="AP36" s="41" t="str">
        <f t="shared" si="13"/>
        <v>0</v>
      </c>
      <c r="AQ36" s="79">
        <v>0</v>
      </c>
      <c r="AR36" s="42" t="s">
        <v>99</v>
      </c>
      <c r="AS36" s="42"/>
      <c r="AT36" s="36" t="s">
        <v>300</v>
      </c>
      <c r="AU36" s="36">
        <v>0</v>
      </c>
      <c r="AV36" s="42" t="s">
        <v>99</v>
      </c>
      <c r="AW36" s="96" t="s">
        <v>121</v>
      </c>
      <c r="AX36" s="42" t="s">
        <v>121</v>
      </c>
      <c r="AY36" s="42" t="s">
        <v>100</v>
      </c>
      <c r="AZ36" s="42" t="s">
        <v>100</v>
      </c>
      <c r="BA36" s="42" t="s">
        <v>100</v>
      </c>
      <c r="BB36" s="42" t="s">
        <v>99</v>
      </c>
      <c r="BC36" s="42" t="s">
        <v>100</v>
      </c>
      <c r="BD36" s="42" t="s">
        <v>100</v>
      </c>
      <c r="BE36" s="36" t="s">
        <v>101</v>
      </c>
      <c r="BF36" s="36" t="s">
        <v>101</v>
      </c>
      <c r="BG36" s="36" t="s">
        <v>101</v>
      </c>
      <c r="BH36" s="36" t="s">
        <v>101</v>
      </c>
      <c r="BI36" s="36" t="s">
        <v>101</v>
      </c>
      <c r="BJ36" s="36" t="s">
        <v>101</v>
      </c>
      <c r="BK36" s="36" t="s">
        <v>101</v>
      </c>
      <c r="BL36" s="36" t="s">
        <v>101</v>
      </c>
      <c r="BM36" s="36"/>
      <c r="BN36" s="36" t="s">
        <v>102</v>
      </c>
      <c r="BO36" s="36" t="s">
        <v>102</v>
      </c>
      <c r="BP36" s="36">
        <v>0</v>
      </c>
      <c r="BQ36" s="36" t="s">
        <v>147</v>
      </c>
      <c r="BR36" s="79">
        <v>1</v>
      </c>
      <c r="BS36" s="79">
        <v>44</v>
      </c>
      <c r="BT36" s="79" t="s">
        <v>301</v>
      </c>
      <c r="BU36" s="79"/>
      <c r="BV36" s="79"/>
      <c r="BW36" s="79">
        <v>0</v>
      </c>
      <c r="BX36" s="79">
        <v>0</v>
      </c>
      <c r="BY36" s="79">
        <v>1</v>
      </c>
      <c r="BZ36" s="79">
        <v>1</v>
      </c>
      <c r="CA36" s="79">
        <v>1</v>
      </c>
      <c r="CB36" s="79">
        <v>1</v>
      </c>
      <c r="CC36" s="79">
        <v>0</v>
      </c>
      <c r="CD36" s="79">
        <v>1</v>
      </c>
      <c r="CE36" s="79">
        <v>0</v>
      </c>
      <c r="CF36" s="79">
        <v>0</v>
      </c>
      <c r="CG36" s="79">
        <v>0</v>
      </c>
      <c r="CH36" s="79">
        <v>0</v>
      </c>
      <c r="CI36" s="79">
        <v>0</v>
      </c>
      <c r="CJ36" s="79">
        <v>0</v>
      </c>
      <c r="CK36" s="79">
        <v>0</v>
      </c>
      <c r="CL36" s="79">
        <v>1</v>
      </c>
      <c r="CM36" s="79">
        <v>1</v>
      </c>
      <c r="CN36" s="79">
        <v>1</v>
      </c>
      <c r="CO36" s="107">
        <v>40750</v>
      </c>
      <c r="CP36" s="107">
        <v>42818</v>
      </c>
      <c r="CQ36" s="107"/>
      <c r="CR36" s="109">
        <v>42818</v>
      </c>
      <c r="CS36" s="6">
        <v>77</v>
      </c>
      <c r="CT36" s="6">
        <v>0</v>
      </c>
      <c r="CU36" s="118">
        <v>60</v>
      </c>
      <c r="CV36" s="79">
        <v>0</v>
      </c>
      <c r="CW36" s="79">
        <v>24</v>
      </c>
      <c r="CX36" s="79">
        <v>0</v>
      </c>
      <c r="CY36" s="79"/>
      <c r="CZ36" s="79"/>
      <c r="DA36" s="118">
        <f>DATEDIF(CO36,CP36,"m")</f>
        <v>67</v>
      </c>
      <c r="DB36" s="6">
        <v>0</v>
      </c>
      <c r="DC36" s="6">
        <v>60</v>
      </c>
      <c r="DD36" s="6">
        <v>0</v>
      </c>
      <c r="DE36" s="108"/>
      <c r="DF36" s="6"/>
      <c r="DG36" s="8"/>
      <c r="DH36" s="6"/>
      <c r="DI36" s="6"/>
      <c r="DJ36" s="6"/>
    </row>
    <row r="37" s="6" customFormat="1" ht="50.25" customHeight="1" spans="1:111">
      <c r="A37" s="33" t="s">
        <v>302</v>
      </c>
      <c r="B37" s="34">
        <v>10112088</v>
      </c>
      <c r="C37" s="35">
        <v>1</v>
      </c>
      <c r="D37" s="36" t="s">
        <v>303</v>
      </c>
      <c r="E37" s="36">
        <v>1</v>
      </c>
      <c r="F37" s="36">
        <v>33</v>
      </c>
      <c r="G37" s="37">
        <v>40744.7083333333</v>
      </c>
      <c r="H37" s="38">
        <v>40766.4166666667</v>
      </c>
      <c r="I37" s="36" t="s">
        <v>304</v>
      </c>
      <c r="J37" s="38">
        <v>40749</v>
      </c>
      <c r="K37" s="36" t="s">
        <v>305</v>
      </c>
      <c r="L37" s="36">
        <v>1</v>
      </c>
      <c r="M37" s="36">
        <v>1</v>
      </c>
      <c r="N37" s="36">
        <v>1</v>
      </c>
      <c r="O37" s="36">
        <v>1</v>
      </c>
      <c r="P37" s="64" t="str">
        <f t="shared" si="0"/>
        <v>1</v>
      </c>
      <c r="Q37" s="64" t="str">
        <f t="shared" si="1"/>
        <v>1</v>
      </c>
      <c r="R37" s="35">
        <v>42.6</v>
      </c>
      <c r="S37" s="69" t="str">
        <f t="shared" si="2"/>
        <v>0</v>
      </c>
      <c r="T37" s="35">
        <v>29.1</v>
      </c>
      <c r="U37" s="64" t="str">
        <f t="shared" si="3"/>
        <v>0</v>
      </c>
      <c r="V37" s="70">
        <v>1</v>
      </c>
      <c r="W37" s="72">
        <v>11.3</v>
      </c>
      <c r="X37" s="71" t="str">
        <f t="shared" si="4"/>
        <v>0</v>
      </c>
      <c r="Y37" s="79">
        <v>84.5</v>
      </c>
      <c r="Z37" s="79" t="str">
        <f t="shared" si="5"/>
        <v>0</v>
      </c>
      <c r="AA37" s="79">
        <v>37.7</v>
      </c>
      <c r="AB37" s="79" t="str">
        <f t="shared" si="6"/>
        <v>0</v>
      </c>
      <c r="AC37" s="79">
        <v>19.6</v>
      </c>
      <c r="AD37" s="79" t="str">
        <f t="shared" si="7"/>
        <v>0</v>
      </c>
      <c r="AE37" s="79">
        <v>40.5</v>
      </c>
      <c r="AF37" s="79" t="str">
        <f t="shared" si="8"/>
        <v>0</v>
      </c>
      <c r="AG37" s="79">
        <v>257.9</v>
      </c>
      <c r="AH37" s="79" t="str">
        <f t="shared" si="9"/>
        <v>0</v>
      </c>
      <c r="AI37" s="36">
        <v>903.3</v>
      </c>
      <c r="AJ37" s="41" t="str">
        <f t="shared" si="10"/>
        <v>1</v>
      </c>
      <c r="AK37" s="84">
        <v>1.96</v>
      </c>
      <c r="AL37" s="41" t="str">
        <f t="shared" si="11"/>
        <v>0</v>
      </c>
      <c r="AM37" s="36">
        <v>3.98</v>
      </c>
      <c r="AN37" s="41" t="str">
        <f t="shared" si="12"/>
        <v>0</v>
      </c>
      <c r="AO37" s="36"/>
      <c r="AP37" s="41" t="str">
        <f t="shared" si="13"/>
        <v>0</v>
      </c>
      <c r="AQ37" s="79">
        <v>1</v>
      </c>
      <c r="AR37" s="36">
        <v>1</v>
      </c>
      <c r="AS37" s="36">
        <v>0</v>
      </c>
      <c r="AT37" s="36" t="s">
        <v>196</v>
      </c>
      <c r="AU37" s="36">
        <v>1</v>
      </c>
      <c r="AV37" s="36" t="s">
        <v>99</v>
      </c>
      <c r="AW37" s="95" t="s">
        <v>121</v>
      </c>
      <c r="AX37" s="36" t="s">
        <v>121</v>
      </c>
      <c r="AY37" s="36" t="s">
        <v>100</v>
      </c>
      <c r="AZ37" s="36" t="s">
        <v>100</v>
      </c>
      <c r="BA37" s="36" t="s">
        <v>100</v>
      </c>
      <c r="BB37" s="36">
        <v>1</v>
      </c>
      <c r="BC37" s="36" t="s">
        <v>100</v>
      </c>
      <c r="BD37" s="36" t="s">
        <v>100</v>
      </c>
      <c r="BE37" s="42" t="s">
        <v>101</v>
      </c>
      <c r="BF37" s="42" t="s">
        <v>101</v>
      </c>
      <c r="BG37" s="42" t="s">
        <v>101</v>
      </c>
      <c r="BH37" s="42" t="s">
        <v>101</v>
      </c>
      <c r="BI37" s="42" t="s">
        <v>101</v>
      </c>
      <c r="BJ37" s="42" t="s">
        <v>101</v>
      </c>
      <c r="BK37" s="42" t="s">
        <v>101</v>
      </c>
      <c r="BL37" s="42" t="s">
        <v>101</v>
      </c>
      <c r="BM37" s="42"/>
      <c r="BN37" s="101" t="s">
        <v>102</v>
      </c>
      <c r="BO37" s="64" t="s">
        <v>102</v>
      </c>
      <c r="BP37" s="42" t="s">
        <v>112</v>
      </c>
      <c r="BQ37" s="42" t="s">
        <v>306</v>
      </c>
      <c r="BR37" s="79">
        <v>1</v>
      </c>
      <c r="BS37" s="79">
        <v>29</v>
      </c>
      <c r="BT37" s="79" t="s">
        <v>307</v>
      </c>
      <c r="BU37" s="79"/>
      <c r="BV37" s="79"/>
      <c r="BW37" s="79">
        <v>0</v>
      </c>
      <c r="BX37" s="79">
        <v>0</v>
      </c>
      <c r="BY37" s="79">
        <v>1</v>
      </c>
      <c r="BZ37" s="79">
        <v>1</v>
      </c>
      <c r="CA37" s="79">
        <v>1</v>
      </c>
      <c r="CB37" s="79">
        <v>1</v>
      </c>
      <c r="CC37" s="79">
        <v>0</v>
      </c>
      <c r="CD37" s="79">
        <v>1</v>
      </c>
      <c r="CE37" s="79">
        <v>0</v>
      </c>
      <c r="CF37" s="79">
        <v>0</v>
      </c>
      <c r="CG37" s="79">
        <v>0</v>
      </c>
      <c r="CH37" s="79">
        <v>0</v>
      </c>
      <c r="CI37" s="79">
        <v>0</v>
      </c>
      <c r="CJ37" s="79">
        <v>1</v>
      </c>
      <c r="CK37" s="79">
        <v>1</v>
      </c>
      <c r="CL37" s="79">
        <v>1</v>
      </c>
      <c r="CM37" s="79">
        <v>0</v>
      </c>
      <c r="CN37" s="79">
        <v>1</v>
      </c>
      <c r="CO37" s="107">
        <v>40758</v>
      </c>
      <c r="CP37" s="108">
        <v>41137</v>
      </c>
      <c r="CQ37" s="107">
        <v>40843</v>
      </c>
      <c r="CR37" s="79"/>
      <c r="CS37" s="6">
        <v>2</v>
      </c>
      <c r="CT37" s="6">
        <v>1</v>
      </c>
      <c r="CU37" s="118">
        <f>DATEDIF(CO37,CQ37,"m")</f>
        <v>2</v>
      </c>
      <c r="CV37" s="79">
        <v>1</v>
      </c>
      <c r="CW37" s="79">
        <v>2</v>
      </c>
      <c r="CX37" s="79">
        <v>1</v>
      </c>
      <c r="CY37" s="79">
        <f>DATEDIF(CQ37,DE37,"m")</f>
        <v>6</v>
      </c>
      <c r="CZ37" s="79">
        <v>1</v>
      </c>
      <c r="DA37" s="118">
        <f>DATEDIF(CO37,DE37,"m")</f>
        <v>9</v>
      </c>
      <c r="DB37" s="6">
        <v>1</v>
      </c>
      <c r="DC37" s="6">
        <v>9</v>
      </c>
      <c r="DD37" s="6">
        <v>1</v>
      </c>
      <c r="DE37" s="108">
        <v>41037</v>
      </c>
      <c r="DF37" s="6">
        <v>1</v>
      </c>
      <c r="DG37" s="7"/>
    </row>
    <row r="38" s="6" customFormat="1" ht="50.25" customHeight="1" spans="1:111">
      <c r="A38" s="39" t="s">
        <v>308</v>
      </c>
      <c r="B38" s="47">
        <v>10112595</v>
      </c>
      <c r="C38" s="41">
        <v>1</v>
      </c>
      <c r="D38" s="42" t="s">
        <v>309</v>
      </c>
      <c r="E38" s="42">
        <v>1</v>
      </c>
      <c r="F38" s="43">
        <v>45</v>
      </c>
      <c r="G38" s="44">
        <v>40753.3333333333</v>
      </c>
      <c r="H38" s="45">
        <v>40765.4166666667</v>
      </c>
      <c r="I38" s="42" t="s">
        <v>117</v>
      </c>
      <c r="J38" s="45">
        <v>40752</v>
      </c>
      <c r="K38" s="42" t="s">
        <v>134</v>
      </c>
      <c r="L38" s="36">
        <v>1</v>
      </c>
      <c r="M38" s="36">
        <v>1</v>
      </c>
      <c r="N38" s="64">
        <v>1</v>
      </c>
      <c r="O38" s="64">
        <v>1</v>
      </c>
      <c r="P38" s="64" t="str">
        <f t="shared" si="0"/>
        <v>1</v>
      </c>
      <c r="Q38" s="64" t="str">
        <f t="shared" si="1"/>
        <v>1</v>
      </c>
      <c r="R38" s="64">
        <v>47.1</v>
      </c>
      <c r="S38" s="69" t="str">
        <f t="shared" si="2"/>
        <v>0</v>
      </c>
      <c r="T38" s="64">
        <v>12.6</v>
      </c>
      <c r="U38" s="64" t="str">
        <f t="shared" si="3"/>
        <v>0</v>
      </c>
      <c r="V38" s="42" t="s">
        <v>194</v>
      </c>
      <c r="W38" s="71">
        <v>10.8</v>
      </c>
      <c r="X38" s="71" t="str">
        <f t="shared" si="4"/>
        <v>0</v>
      </c>
      <c r="Y38" s="79">
        <v>63.8</v>
      </c>
      <c r="Z38" s="79" t="str">
        <f t="shared" si="5"/>
        <v>0</v>
      </c>
      <c r="AA38" s="79">
        <v>34.8</v>
      </c>
      <c r="AB38" s="79" t="str">
        <f t="shared" si="6"/>
        <v>0</v>
      </c>
      <c r="AC38" s="79">
        <v>26.8</v>
      </c>
      <c r="AD38" s="79" t="str">
        <f t="shared" si="7"/>
        <v>0</v>
      </c>
      <c r="AE38" s="79">
        <v>39.4</v>
      </c>
      <c r="AF38" s="79" t="str">
        <f t="shared" si="8"/>
        <v>0</v>
      </c>
      <c r="AG38" s="79">
        <v>155</v>
      </c>
      <c r="AH38" s="79" t="str">
        <f t="shared" si="9"/>
        <v>0</v>
      </c>
      <c r="AI38" s="64">
        <v>2134</v>
      </c>
      <c r="AJ38" s="41" t="str">
        <f t="shared" si="10"/>
        <v>1</v>
      </c>
      <c r="AK38" s="85">
        <v>12.38</v>
      </c>
      <c r="AL38" s="41" t="str">
        <f t="shared" si="11"/>
        <v>0</v>
      </c>
      <c r="AM38" s="64">
        <v>2.3</v>
      </c>
      <c r="AN38" s="41" t="str">
        <f t="shared" si="12"/>
        <v>0</v>
      </c>
      <c r="AO38" s="42"/>
      <c r="AP38" s="41" t="str">
        <f t="shared" si="13"/>
        <v>0</v>
      </c>
      <c r="AQ38" s="79">
        <v>0</v>
      </c>
      <c r="AR38" s="42" t="s">
        <v>99</v>
      </c>
      <c r="AS38" s="42"/>
      <c r="AT38" s="36" t="s">
        <v>196</v>
      </c>
      <c r="AU38" s="36">
        <v>1</v>
      </c>
      <c r="AV38" s="42" t="s">
        <v>99</v>
      </c>
      <c r="AW38" s="96" t="s">
        <v>100</v>
      </c>
      <c r="AX38" s="42" t="s">
        <v>99</v>
      </c>
      <c r="AY38" s="42" t="s">
        <v>100</v>
      </c>
      <c r="AZ38" s="42" t="s">
        <v>100</v>
      </c>
      <c r="BA38" s="42" t="s">
        <v>100</v>
      </c>
      <c r="BB38" s="42" t="s">
        <v>121</v>
      </c>
      <c r="BC38" s="42" t="s">
        <v>100</v>
      </c>
      <c r="BD38" s="42" t="s">
        <v>121</v>
      </c>
      <c r="BE38" s="36" t="s">
        <v>101</v>
      </c>
      <c r="BF38" s="36" t="s">
        <v>101</v>
      </c>
      <c r="BG38" s="36" t="s">
        <v>101</v>
      </c>
      <c r="BH38" s="36" t="s">
        <v>101</v>
      </c>
      <c r="BI38" s="36" t="s">
        <v>101</v>
      </c>
      <c r="BJ38" s="36" t="s">
        <v>101</v>
      </c>
      <c r="BK38" s="36" t="s">
        <v>101</v>
      </c>
      <c r="BL38" s="36" t="s">
        <v>101</v>
      </c>
      <c r="BM38" s="36"/>
      <c r="BN38" s="36" t="s">
        <v>102</v>
      </c>
      <c r="BO38" s="36" t="s">
        <v>102</v>
      </c>
      <c r="BP38" s="36">
        <v>0</v>
      </c>
      <c r="BQ38" s="36" t="s">
        <v>306</v>
      </c>
      <c r="BR38" s="79">
        <v>1</v>
      </c>
      <c r="BS38" s="79">
        <v>33</v>
      </c>
      <c r="BT38" s="79" t="s">
        <v>310</v>
      </c>
      <c r="BU38" s="79"/>
      <c r="BV38" s="79"/>
      <c r="BW38" s="79">
        <v>0</v>
      </c>
      <c r="BX38" s="79">
        <v>0</v>
      </c>
      <c r="BY38" s="79">
        <v>1</v>
      </c>
      <c r="BZ38" s="79">
        <v>1</v>
      </c>
      <c r="CA38" s="79">
        <v>1</v>
      </c>
      <c r="CB38" s="79">
        <v>1</v>
      </c>
      <c r="CC38" s="79">
        <v>0</v>
      </c>
      <c r="CD38" s="79">
        <v>1</v>
      </c>
      <c r="CE38" s="79">
        <v>0</v>
      </c>
      <c r="CF38" s="79">
        <v>0</v>
      </c>
      <c r="CG38" s="79">
        <v>0</v>
      </c>
      <c r="CH38" s="79">
        <v>0</v>
      </c>
      <c r="CI38" s="79">
        <v>0</v>
      </c>
      <c r="CJ38" s="79">
        <v>0</v>
      </c>
      <c r="CK38" s="79">
        <v>0</v>
      </c>
      <c r="CL38" s="79">
        <v>0</v>
      </c>
      <c r="CM38" s="79">
        <v>0</v>
      </c>
      <c r="CN38" s="79">
        <v>1</v>
      </c>
      <c r="CO38" s="107">
        <v>40759</v>
      </c>
      <c r="CP38" s="110">
        <v>44161</v>
      </c>
      <c r="CQ38" s="107"/>
      <c r="CR38" s="109">
        <v>42201</v>
      </c>
      <c r="CS38" s="6">
        <v>66</v>
      </c>
      <c r="CT38" s="6">
        <v>1</v>
      </c>
      <c r="CU38" s="118">
        <v>60</v>
      </c>
      <c r="CV38" s="79">
        <v>0</v>
      </c>
      <c r="CW38" s="79">
        <v>24</v>
      </c>
      <c r="CX38" s="79">
        <v>0</v>
      </c>
      <c r="CY38" s="79"/>
      <c r="CZ38" s="79"/>
      <c r="DA38" s="118">
        <f>DATEDIF(CO38,CP38,"m")</f>
        <v>111</v>
      </c>
      <c r="DB38" s="6">
        <v>0</v>
      </c>
      <c r="DC38" s="6">
        <v>60</v>
      </c>
      <c r="DD38" s="6">
        <v>0</v>
      </c>
      <c r="DE38" s="108"/>
      <c r="DG38" s="10"/>
    </row>
    <row r="39" s="6" customFormat="1" ht="50.25" customHeight="1" spans="1:109">
      <c r="A39" s="39" t="s">
        <v>311</v>
      </c>
      <c r="B39" s="40">
        <v>10113526</v>
      </c>
      <c r="C39" s="41">
        <v>1</v>
      </c>
      <c r="D39" s="42" t="s">
        <v>312</v>
      </c>
      <c r="E39" s="42">
        <v>1</v>
      </c>
      <c r="F39" s="43">
        <v>41</v>
      </c>
      <c r="G39" s="44">
        <v>40763.4166666667</v>
      </c>
      <c r="H39" s="45">
        <v>40775.4583333333</v>
      </c>
      <c r="I39" s="42" t="s">
        <v>313</v>
      </c>
      <c r="J39" s="45">
        <v>40764</v>
      </c>
      <c r="K39" s="42" t="s">
        <v>134</v>
      </c>
      <c r="L39" s="36">
        <v>1</v>
      </c>
      <c r="M39" s="36">
        <v>1</v>
      </c>
      <c r="N39" s="64">
        <v>1</v>
      </c>
      <c r="O39" s="64">
        <v>2</v>
      </c>
      <c r="P39" s="64" t="str">
        <f t="shared" si="0"/>
        <v>1</v>
      </c>
      <c r="Q39" s="64" t="str">
        <f t="shared" si="1"/>
        <v>0</v>
      </c>
      <c r="R39" s="64">
        <v>46.6</v>
      </c>
      <c r="S39" s="69" t="str">
        <f t="shared" si="2"/>
        <v>0</v>
      </c>
      <c r="T39" s="64">
        <v>8</v>
      </c>
      <c r="U39" s="64" t="str">
        <f t="shared" si="3"/>
        <v>0</v>
      </c>
      <c r="V39" s="42" t="s">
        <v>314</v>
      </c>
      <c r="W39" s="72">
        <v>10.6</v>
      </c>
      <c r="X39" s="71" t="str">
        <f t="shared" si="4"/>
        <v>0</v>
      </c>
      <c r="Y39" s="79">
        <v>138.8</v>
      </c>
      <c r="Z39" s="79" t="str">
        <f t="shared" si="5"/>
        <v>1</v>
      </c>
      <c r="AA39" s="79">
        <v>27.9</v>
      </c>
      <c r="AB39" s="79" t="str">
        <f t="shared" si="6"/>
        <v>0</v>
      </c>
      <c r="AC39" s="79">
        <v>19.6</v>
      </c>
      <c r="AD39" s="79" t="str">
        <f t="shared" si="7"/>
        <v>0</v>
      </c>
      <c r="AE39" s="79">
        <v>302</v>
      </c>
      <c r="AF39" s="79" t="str">
        <f t="shared" si="8"/>
        <v>1</v>
      </c>
      <c r="AG39" s="79">
        <v>282</v>
      </c>
      <c r="AH39" s="79" t="str">
        <f t="shared" si="9"/>
        <v>0</v>
      </c>
      <c r="AI39" s="64">
        <v>7</v>
      </c>
      <c r="AJ39" s="41" t="str">
        <f t="shared" si="10"/>
        <v>0</v>
      </c>
      <c r="AK39" s="85">
        <v>9.6</v>
      </c>
      <c r="AL39" s="41" t="str">
        <f t="shared" si="11"/>
        <v>0</v>
      </c>
      <c r="AM39" s="64">
        <v>1.76</v>
      </c>
      <c r="AN39" s="41" t="str">
        <f t="shared" si="12"/>
        <v>0</v>
      </c>
      <c r="AO39" s="42"/>
      <c r="AP39" s="41" t="str">
        <f t="shared" si="13"/>
        <v>0</v>
      </c>
      <c r="AQ39" s="79">
        <v>1</v>
      </c>
      <c r="AR39" s="42" t="s">
        <v>99</v>
      </c>
      <c r="AS39" s="42"/>
      <c r="AT39" s="36" t="s">
        <v>196</v>
      </c>
      <c r="AU39" s="36">
        <v>1</v>
      </c>
      <c r="AV39" s="42" t="s">
        <v>99</v>
      </c>
      <c r="AW39" s="96" t="s">
        <v>99</v>
      </c>
      <c r="AX39" s="42" t="s">
        <v>121</v>
      </c>
      <c r="AY39" s="42" t="s">
        <v>100</v>
      </c>
      <c r="AZ39" s="42" t="s">
        <v>100</v>
      </c>
      <c r="BA39" s="42" t="s">
        <v>100</v>
      </c>
      <c r="BB39" s="42" t="s">
        <v>100</v>
      </c>
      <c r="BC39" s="42" t="s">
        <v>100</v>
      </c>
      <c r="BD39" s="42" t="s">
        <v>100</v>
      </c>
      <c r="BE39" s="42" t="s">
        <v>99</v>
      </c>
      <c r="BF39" s="42" t="s">
        <v>112</v>
      </c>
      <c r="BG39" s="42" t="s">
        <v>112</v>
      </c>
      <c r="BH39" s="42" t="s">
        <v>112</v>
      </c>
      <c r="BI39" s="42" t="s">
        <v>101</v>
      </c>
      <c r="BJ39" s="42" t="s">
        <v>101</v>
      </c>
      <c r="BK39" s="42" t="s">
        <v>315</v>
      </c>
      <c r="BL39" s="42" t="s">
        <v>112</v>
      </c>
      <c r="BM39" s="42"/>
      <c r="BN39" s="101" t="s">
        <v>102</v>
      </c>
      <c r="BO39" s="64" t="s">
        <v>102</v>
      </c>
      <c r="BP39" s="42" t="s">
        <v>112</v>
      </c>
      <c r="BQ39" s="42" t="s">
        <v>147</v>
      </c>
      <c r="BR39" s="79">
        <v>1</v>
      </c>
      <c r="BS39" s="79">
        <v>33</v>
      </c>
      <c r="BT39" s="79" t="s">
        <v>310</v>
      </c>
      <c r="BU39" s="79"/>
      <c r="BV39" s="79"/>
      <c r="BW39" s="79">
        <v>0</v>
      </c>
      <c r="BX39" s="79">
        <v>0</v>
      </c>
      <c r="BY39" s="79">
        <v>1</v>
      </c>
      <c r="BZ39" s="79">
        <v>1</v>
      </c>
      <c r="CA39" s="79">
        <v>0</v>
      </c>
      <c r="CB39" s="79">
        <v>1</v>
      </c>
      <c r="CC39" s="79">
        <v>1</v>
      </c>
      <c r="CD39" s="79">
        <v>1</v>
      </c>
      <c r="CE39" s="79">
        <v>1</v>
      </c>
      <c r="CF39" s="79">
        <v>0</v>
      </c>
      <c r="CG39" s="79">
        <v>0</v>
      </c>
      <c r="CH39" s="79">
        <v>0</v>
      </c>
      <c r="CI39" s="79">
        <v>0</v>
      </c>
      <c r="CJ39" s="79">
        <v>1</v>
      </c>
      <c r="CK39" s="79">
        <v>0</v>
      </c>
      <c r="CL39" s="79">
        <v>1</v>
      </c>
      <c r="CM39" s="79">
        <v>0</v>
      </c>
      <c r="CN39" s="79">
        <v>1</v>
      </c>
      <c r="CO39" s="107">
        <v>40767</v>
      </c>
      <c r="CP39" s="110">
        <v>44137</v>
      </c>
      <c r="CQ39" s="107"/>
      <c r="CR39" s="109">
        <v>42194</v>
      </c>
      <c r="CS39" s="6">
        <v>114</v>
      </c>
      <c r="CT39" s="6">
        <v>0</v>
      </c>
      <c r="CU39" s="118">
        <v>60</v>
      </c>
      <c r="CV39" s="79">
        <v>0</v>
      </c>
      <c r="CW39" s="79">
        <v>24</v>
      </c>
      <c r="CX39" s="79">
        <v>0</v>
      </c>
      <c r="CY39" s="79"/>
      <c r="CZ39" s="79"/>
      <c r="DA39" s="118">
        <f>DATEDIF(CO39,CP39,"m")</f>
        <v>110</v>
      </c>
      <c r="DB39" s="6">
        <v>0</v>
      </c>
      <c r="DC39" s="6">
        <v>60</v>
      </c>
      <c r="DD39" s="6">
        <v>0</v>
      </c>
      <c r="DE39" s="108"/>
    </row>
    <row r="40" s="6" customFormat="1" ht="50.25" customHeight="1" spans="1:111">
      <c r="A40" s="39" t="s">
        <v>316</v>
      </c>
      <c r="B40" s="47">
        <v>10114050</v>
      </c>
      <c r="C40" s="41">
        <v>1</v>
      </c>
      <c r="D40" s="42" t="s">
        <v>317</v>
      </c>
      <c r="E40" s="42">
        <v>1</v>
      </c>
      <c r="F40" s="43">
        <v>41</v>
      </c>
      <c r="G40" s="44">
        <v>40774.6666666667</v>
      </c>
      <c r="H40" s="45">
        <v>40787.4583333333</v>
      </c>
      <c r="I40" s="42" t="s">
        <v>318</v>
      </c>
      <c r="J40" s="45">
        <v>40770</v>
      </c>
      <c r="K40" s="42" t="s">
        <v>134</v>
      </c>
      <c r="L40" s="36">
        <v>1</v>
      </c>
      <c r="M40" s="36">
        <v>1</v>
      </c>
      <c r="N40" s="64">
        <v>1</v>
      </c>
      <c r="O40" s="64">
        <v>1</v>
      </c>
      <c r="P40" s="64" t="str">
        <f t="shared" si="0"/>
        <v>1</v>
      </c>
      <c r="Q40" s="64" t="str">
        <f t="shared" si="1"/>
        <v>1</v>
      </c>
      <c r="R40" s="64">
        <v>45.8</v>
      </c>
      <c r="S40" s="69" t="str">
        <f t="shared" si="2"/>
        <v>0</v>
      </c>
      <c r="T40" s="64">
        <v>14.2</v>
      </c>
      <c r="U40" s="64" t="str">
        <f t="shared" si="3"/>
        <v>0</v>
      </c>
      <c r="V40" s="42" t="s">
        <v>319</v>
      </c>
      <c r="W40" s="71">
        <v>12.5</v>
      </c>
      <c r="X40" s="71" t="str">
        <f t="shared" si="4"/>
        <v>0</v>
      </c>
      <c r="Y40" s="79">
        <v>51.3</v>
      </c>
      <c r="Z40" s="79" t="str">
        <f t="shared" si="5"/>
        <v>0</v>
      </c>
      <c r="AA40" s="79">
        <v>23</v>
      </c>
      <c r="AB40" s="79" t="str">
        <f t="shared" si="6"/>
        <v>0</v>
      </c>
      <c r="AC40" s="79">
        <v>20.3</v>
      </c>
      <c r="AD40" s="79" t="str">
        <f t="shared" si="7"/>
        <v>0</v>
      </c>
      <c r="AE40" s="79">
        <v>36.9</v>
      </c>
      <c r="AF40" s="79" t="str">
        <f t="shared" si="8"/>
        <v>0</v>
      </c>
      <c r="AG40" s="79">
        <v>96</v>
      </c>
      <c r="AH40" s="79" t="str">
        <f t="shared" si="9"/>
        <v>1</v>
      </c>
      <c r="AI40" s="64">
        <v>1027</v>
      </c>
      <c r="AJ40" s="41" t="str">
        <f t="shared" si="10"/>
        <v>1</v>
      </c>
      <c r="AK40" s="85">
        <v>20.31</v>
      </c>
      <c r="AL40" s="41" t="str">
        <f t="shared" si="11"/>
        <v>0</v>
      </c>
      <c r="AM40" s="64">
        <v>1.4</v>
      </c>
      <c r="AN40" s="41" t="str">
        <f t="shared" si="12"/>
        <v>0</v>
      </c>
      <c r="AO40" s="42"/>
      <c r="AP40" s="41" t="str">
        <f t="shared" si="13"/>
        <v>0</v>
      </c>
      <c r="AQ40" s="79">
        <v>1</v>
      </c>
      <c r="AR40" s="42" t="s">
        <v>195</v>
      </c>
      <c r="AS40" s="36">
        <v>2</v>
      </c>
      <c r="AT40" s="92" t="s">
        <v>111</v>
      </c>
      <c r="AU40" s="92" t="s">
        <v>112</v>
      </c>
      <c r="AV40" s="42" t="s">
        <v>99</v>
      </c>
      <c r="AW40" s="96" t="s">
        <v>121</v>
      </c>
      <c r="AX40" s="42" t="s">
        <v>121</v>
      </c>
      <c r="AY40" s="42" t="s">
        <v>100</v>
      </c>
      <c r="AZ40" s="42" t="s">
        <v>100</v>
      </c>
      <c r="BA40" s="42" t="s">
        <v>100</v>
      </c>
      <c r="BB40" s="42" t="s">
        <v>121</v>
      </c>
      <c r="BC40" s="42" t="s">
        <v>100</v>
      </c>
      <c r="BD40" s="42" t="s">
        <v>100</v>
      </c>
      <c r="BE40" s="36" t="s">
        <v>101</v>
      </c>
      <c r="BF40" s="36" t="s">
        <v>101</v>
      </c>
      <c r="BG40" s="36" t="s">
        <v>101</v>
      </c>
      <c r="BH40" s="36" t="s">
        <v>101</v>
      </c>
      <c r="BI40" s="36" t="s">
        <v>101</v>
      </c>
      <c r="BJ40" s="36" t="s">
        <v>101</v>
      </c>
      <c r="BK40" s="36" t="s">
        <v>101</v>
      </c>
      <c r="BL40" s="36">
        <v>1</v>
      </c>
      <c r="BM40" s="36"/>
      <c r="BN40" s="36" t="s">
        <v>102</v>
      </c>
      <c r="BO40" s="36">
        <v>0</v>
      </c>
      <c r="BP40" s="36">
        <v>0</v>
      </c>
      <c r="BQ40" s="36" t="s">
        <v>202</v>
      </c>
      <c r="BR40" s="79">
        <v>1</v>
      </c>
      <c r="BS40" s="79">
        <v>10</v>
      </c>
      <c r="BT40" s="79" t="s">
        <v>320</v>
      </c>
      <c r="BU40" s="79"/>
      <c r="BV40" s="79"/>
      <c r="BW40" s="79">
        <v>0</v>
      </c>
      <c r="BX40" s="79">
        <v>0</v>
      </c>
      <c r="BY40" s="79">
        <v>1</v>
      </c>
      <c r="BZ40" s="79">
        <v>1</v>
      </c>
      <c r="CA40" s="79">
        <v>1</v>
      </c>
      <c r="CB40" s="79">
        <v>1</v>
      </c>
      <c r="CC40" s="79">
        <v>0</v>
      </c>
      <c r="CD40" s="79">
        <v>1</v>
      </c>
      <c r="CE40" s="79">
        <v>0</v>
      </c>
      <c r="CF40" s="79">
        <v>0</v>
      </c>
      <c r="CG40" s="79">
        <v>0</v>
      </c>
      <c r="CH40" s="79">
        <v>0</v>
      </c>
      <c r="CI40" s="79">
        <v>0</v>
      </c>
      <c r="CJ40" s="79">
        <v>0</v>
      </c>
      <c r="CK40" s="79">
        <v>1</v>
      </c>
      <c r="CL40" s="79">
        <v>0</v>
      </c>
      <c r="CM40" s="79">
        <v>1</v>
      </c>
      <c r="CN40" s="79">
        <v>1</v>
      </c>
      <c r="CO40" s="107">
        <v>40778</v>
      </c>
      <c r="CP40" s="108">
        <v>44138</v>
      </c>
      <c r="CQ40" s="107">
        <v>43607</v>
      </c>
      <c r="CR40" s="79"/>
      <c r="CS40" s="6">
        <v>21</v>
      </c>
      <c r="CT40" s="6">
        <v>1</v>
      </c>
      <c r="CU40" s="118">
        <v>60</v>
      </c>
      <c r="CV40" s="79">
        <v>0</v>
      </c>
      <c r="CW40" s="79">
        <v>24</v>
      </c>
      <c r="CX40" s="79">
        <v>0</v>
      </c>
      <c r="CY40" s="79"/>
      <c r="CZ40" s="79"/>
      <c r="DA40" s="118">
        <f>DATEDIF(CO40,CP40,"m")</f>
        <v>110</v>
      </c>
      <c r="DB40" s="6">
        <v>0</v>
      </c>
      <c r="DC40" s="6">
        <v>60</v>
      </c>
      <c r="DD40" s="6">
        <v>0</v>
      </c>
      <c r="DE40" s="108"/>
      <c r="DG40" s="8"/>
    </row>
    <row r="41" s="6" customFormat="1" ht="50.25" customHeight="1" spans="1:111">
      <c r="A41" s="33" t="s">
        <v>321</v>
      </c>
      <c r="B41" s="34">
        <v>10114192</v>
      </c>
      <c r="C41" s="35">
        <v>1</v>
      </c>
      <c r="D41" s="36" t="s">
        <v>322</v>
      </c>
      <c r="E41" s="36">
        <v>2</v>
      </c>
      <c r="F41" s="36">
        <v>58</v>
      </c>
      <c r="G41" s="37">
        <v>40771.4583333333</v>
      </c>
      <c r="H41" s="38">
        <v>40787.4583333333</v>
      </c>
      <c r="I41" s="36" t="s">
        <v>323</v>
      </c>
      <c r="J41" s="38">
        <v>40773</v>
      </c>
      <c r="K41" s="36" t="s">
        <v>127</v>
      </c>
      <c r="L41" s="36">
        <v>1</v>
      </c>
      <c r="M41" s="36">
        <v>1</v>
      </c>
      <c r="N41" s="36">
        <v>1</v>
      </c>
      <c r="O41" s="36">
        <v>1</v>
      </c>
      <c r="P41" s="64" t="str">
        <f t="shared" si="0"/>
        <v>1</v>
      </c>
      <c r="Q41" s="64" t="str">
        <f t="shared" si="1"/>
        <v>1</v>
      </c>
      <c r="R41" s="35">
        <v>38.6</v>
      </c>
      <c r="S41" s="69" t="str">
        <f t="shared" si="2"/>
        <v>0</v>
      </c>
      <c r="T41" s="35">
        <v>11.8</v>
      </c>
      <c r="U41" s="64" t="str">
        <f t="shared" si="3"/>
        <v>0</v>
      </c>
      <c r="V41" s="70">
        <v>1.02</v>
      </c>
      <c r="W41" s="72">
        <v>11.5</v>
      </c>
      <c r="X41" s="71" t="str">
        <f t="shared" si="4"/>
        <v>0</v>
      </c>
      <c r="Y41" s="79">
        <v>120.7</v>
      </c>
      <c r="Z41" s="79" t="str">
        <f t="shared" si="5"/>
        <v>1</v>
      </c>
      <c r="AA41" s="79">
        <v>17.7</v>
      </c>
      <c r="AB41" s="79" t="str">
        <f t="shared" si="6"/>
        <v>0</v>
      </c>
      <c r="AC41" s="79">
        <v>41.8</v>
      </c>
      <c r="AD41" s="79" t="str">
        <f t="shared" si="7"/>
        <v>1</v>
      </c>
      <c r="AE41" s="79">
        <v>48.7</v>
      </c>
      <c r="AF41" s="79" t="str">
        <f t="shared" si="8"/>
        <v>0</v>
      </c>
      <c r="AG41" s="79">
        <v>248</v>
      </c>
      <c r="AH41" s="79" t="str">
        <f t="shared" si="9"/>
        <v>0</v>
      </c>
      <c r="AI41" s="35">
        <v>23560</v>
      </c>
      <c r="AJ41" s="41" t="str">
        <f t="shared" si="10"/>
        <v>1</v>
      </c>
      <c r="AK41" s="84">
        <v>17.28</v>
      </c>
      <c r="AL41" s="41" t="str">
        <f t="shared" si="11"/>
        <v>0</v>
      </c>
      <c r="AM41" s="87">
        <v>1.35</v>
      </c>
      <c r="AN41" s="41" t="str">
        <f t="shared" si="12"/>
        <v>0</v>
      </c>
      <c r="AO41" s="36">
        <v>102.2</v>
      </c>
      <c r="AP41" s="41" t="str">
        <f t="shared" si="13"/>
        <v>0</v>
      </c>
      <c r="AQ41" s="79">
        <v>0</v>
      </c>
      <c r="AR41" s="36">
        <v>12</v>
      </c>
      <c r="AS41" s="36">
        <v>2</v>
      </c>
      <c r="AT41" s="36" t="s">
        <v>300</v>
      </c>
      <c r="AU41" s="36">
        <v>0</v>
      </c>
      <c r="AV41" s="36">
        <v>1</v>
      </c>
      <c r="AW41" s="95">
        <v>3</v>
      </c>
      <c r="AX41" s="36">
        <v>1</v>
      </c>
      <c r="AY41" s="36">
        <v>3</v>
      </c>
      <c r="AZ41" s="36">
        <v>3</v>
      </c>
      <c r="BA41" s="36">
        <v>3</v>
      </c>
      <c r="BB41" s="36">
        <v>2</v>
      </c>
      <c r="BC41" s="36">
        <v>3</v>
      </c>
      <c r="BD41" s="36">
        <v>3</v>
      </c>
      <c r="BE41" s="42" t="s">
        <v>101</v>
      </c>
      <c r="BF41" s="42" t="s">
        <v>101</v>
      </c>
      <c r="BG41" s="42" t="s">
        <v>101</v>
      </c>
      <c r="BH41" s="42" t="s">
        <v>101</v>
      </c>
      <c r="BI41" s="42" t="s">
        <v>101</v>
      </c>
      <c r="BJ41" s="42" t="s">
        <v>101</v>
      </c>
      <c r="BK41" s="42" t="s">
        <v>101</v>
      </c>
      <c r="BL41" s="42" t="s">
        <v>101</v>
      </c>
      <c r="BM41" s="42"/>
      <c r="BN41" s="101" t="s">
        <v>102</v>
      </c>
      <c r="BO41" s="64" t="s">
        <v>122</v>
      </c>
      <c r="BP41" s="42" t="s">
        <v>112</v>
      </c>
      <c r="BQ41" s="42" t="s">
        <v>213</v>
      </c>
      <c r="BR41" s="102" t="s">
        <v>121</v>
      </c>
      <c r="BS41" s="79">
        <v>75</v>
      </c>
      <c r="BT41" s="79" t="s">
        <v>324</v>
      </c>
      <c r="BU41" s="79"/>
      <c r="BV41" s="79"/>
      <c r="BW41" s="79">
        <v>0</v>
      </c>
      <c r="BX41" s="79">
        <v>0</v>
      </c>
      <c r="BY41" s="79">
        <v>1</v>
      </c>
      <c r="BZ41" s="79">
        <v>1</v>
      </c>
      <c r="CA41" s="79">
        <v>1</v>
      </c>
      <c r="CB41" s="79">
        <v>1</v>
      </c>
      <c r="CC41" s="79">
        <v>1</v>
      </c>
      <c r="CD41" s="79">
        <v>1</v>
      </c>
      <c r="CE41" s="79">
        <v>1</v>
      </c>
      <c r="CF41" s="79">
        <v>1</v>
      </c>
      <c r="CG41" s="79">
        <v>0</v>
      </c>
      <c r="CH41" s="79">
        <v>0</v>
      </c>
      <c r="CI41" s="79">
        <v>0</v>
      </c>
      <c r="CJ41" s="79">
        <v>0</v>
      </c>
      <c r="CK41" s="79">
        <v>1</v>
      </c>
      <c r="CL41" s="79">
        <v>0</v>
      </c>
      <c r="CM41" s="79">
        <v>0</v>
      </c>
      <c r="CN41" s="79">
        <v>0</v>
      </c>
      <c r="CO41" s="107">
        <v>40778</v>
      </c>
      <c r="CP41" s="108">
        <v>41757</v>
      </c>
      <c r="CQ41" s="107">
        <v>41173</v>
      </c>
      <c r="CR41" s="79"/>
      <c r="CS41" s="6">
        <v>12</v>
      </c>
      <c r="CT41" s="6">
        <v>1</v>
      </c>
      <c r="CU41" s="118">
        <f>DATEDIF(CO41,CQ41,"m")</f>
        <v>12</v>
      </c>
      <c r="CV41" s="79">
        <v>1</v>
      </c>
      <c r="CW41" s="79">
        <v>12</v>
      </c>
      <c r="CX41" s="79">
        <v>1</v>
      </c>
      <c r="CY41" s="79">
        <f>DATEDIF(CQ41,DE41,"m")</f>
        <v>14</v>
      </c>
      <c r="CZ41" s="79">
        <v>1</v>
      </c>
      <c r="DA41" s="118">
        <f>DATEDIF(CO41,DE41,"m")</f>
        <v>27</v>
      </c>
      <c r="DB41" s="6">
        <v>1</v>
      </c>
      <c r="DC41" s="6">
        <v>27</v>
      </c>
      <c r="DD41" s="6">
        <v>1</v>
      </c>
      <c r="DE41" s="108">
        <v>41623</v>
      </c>
      <c r="DF41" s="6">
        <v>1</v>
      </c>
      <c r="DG41" s="8"/>
    </row>
    <row r="42" s="6" customFormat="1" ht="50.25" customHeight="1" spans="1:109">
      <c r="A42" s="39" t="s">
        <v>325</v>
      </c>
      <c r="B42" s="47">
        <v>10114495</v>
      </c>
      <c r="C42" s="41">
        <v>1</v>
      </c>
      <c r="D42" s="42" t="s">
        <v>326</v>
      </c>
      <c r="E42" s="42">
        <v>1</v>
      </c>
      <c r="F42" s="43">
        <v>43</v>
      </c>
      <c r="G42" s="44">
        <v>40775.375</v>
      </c>
      <c r="H42" s="45">
        <v>40794.4583333333</v>
      </c>
      <c r="I42" s="42" t="s">
        <v>327</v>
      </c>
      <c r="J42" s="45">
        <v>40778</v>
      </c>
      <c r="K42" s="42" t="s">
        <v>134</v>
      </c>
      <c r="L42" s="36">
        <v>1</v>
      </c>
      <c r="M42" s="36">
        <v>1</v>
      </c>
      <c r="N42" s="64">
        <v>1</v>
      </c>
      <c r="O42" s="64">
        <v>2</v>
      </c>
      <c r="P42" s="64" t="str">
        <f t="shared" si="0"/>
        <v>1</v>
      </c>
      <c r="Q42" s="64" t="str">
        <f t="shared" si="1"/>
        <v>0</v>
      </c>
      <c r="R42" s="64">
        <v>42.2</v>
      </c>
      <c r="S42" s="69" t="str">
        <f t="shared" si="2"/>
        <v>0</v>
      </c>
      <c r="T42" s="64">
        <v>24.8</v>
      </c>
      <c r="U42" s="64" t="str">
        <f t="shared" si="3"/>
        <v>0</v>
      </c>
      <c r="V42" s="42" t="s">
        <v>194</v>
      </c>
      <c r="W42" s="71">
        <v>10.8</v>
      </c>
      <c r="X42" s="71" t="str">
        <f t="shared" si="4"/>
        <v>0</v>
      </c>
      <c r="Y42" s="79">
        <v>76.6</v>
      </c>
      <c r="Z42" s="79" t="str">
        <f t="shared" si="5"/>
        <v>0</v>
      </c>
      <c r="AA42" s="79">
        <v>26.3</v>
      </c>
      <c r="AB42" s="79" t="str">
        <f t="shared" si="6"/>
        <v>0</v>
      </c>
      <c r="AC42" s="79">
        <v>17</v>
      </c>
      <c r="AD42" s="79" t="str">
        <f t="shared" si="7"/>
        <v>0</v>
      </c>
      <c r="AE42" s="79">
        <v>56.9</v>
      </c>
      <c r="AF42" s="79" t="str">
        <f t="shared" si="8"/>
        <v>1</v>
      </c>
      <c r="AG42" s="79">
        <v>193</v>
      </c>
      <c r="AH42" s="79" t="str">
        <f t="shared" si="9"/>
        <v>0</v>
      </c>
      <c r="AI42" s="64">
        <v>3.04</v>
      </c>
      <c r="AJ42" s="41" t="str">
        <f t="shared" si="10"/>
        <v>0</v>
      </c>
      <c r="AK42" s="85">
        <v>10.12</v>
      </c>
      <c r="AL42" s="41" t="str">
        <f t="shared" si="11"/>
        <v>0</v>
      </c>
      <c r="AM42" s="64">
        <v>0.386</v>
      </c>
      <c r="AN42" s="41" t="str">
        <f t="shared" si="12"/>
        <v>0</v>
      </c>
      <c r="AO42" s="42"/>
      <c r="AP42" s="41" t="str">
        <f t="shared" si="13"/>
        <v>0</v>
      </c>
      <c r="AQ42" s="79">
        <v>1</v>
      </c>
      <c r="AR42" s="42" t="s">
        <v>265</v>
      </c>
      <c r="AS42" s="36">
        <v>2</v>
      </c>
      <c r="AT42" s="42" t="s">
        <v>328</v>
      </c>
      <c r="AU42" s="42" t="s">
        <v>99</v>
      </c>
      <c r="AV42" s="42" t="s">
        <v>99</v>
      </c>
      <c r="AW42" s="96" t="s">
        <v>121</v>
      </c>
      <c r="AX42" s="42" t="s">
        <v>121</v>
      </c>
      <c r="AY42" s="42" t="s">
        <v>100</v>
      </c>
      <c r="AZ42" s="42" t="s">
        <v>100</v>
      </c>
      <c r="BA42" s="42" t="s">
        <v>100</v>
      </c>
      <c r="BB42" s="42" t="s">
        <v>121</v>
      </c>
      <c r="BC42" s="42" t="s">
        <v>100</v>
      </c>
      <c r="BD42" s="42" t="s">
        <v>121</v>
      </c>
      <c r="BE42" s="36" t="s">
        <v>101</v>
      </c>
      <c r="BF42" s="36" t="s">
        <v>101</v>
      </c>
      <c r="BG42" s="36" t="s">
        <v>101</v>
      </c>
      <c r="BH42" s="36" t="s">
        <v>101</v>
      </c>
      <c r="BI42" s="36" t="s">
        <v>101</v>
      </c>
      <c r="BJ42" s="36" t="s">
        <v>101</v>
      </c>
      <c r="BK42" s="36" t="s">
        <v>101</v>
      </c>
      <c r="BL42" s="36" t="s">
        <v>101</v>
      </c>
      <c r="BM42" s="36"/>
      <c r="BN42" s="36" t="s">
        <v>102</v>
      </c>
      <c r="BO42" s="36" t="s">
        <v>102</v>
      </c>
      <c r="BP42" s="36">
        <v>0</v>
      </c>
      <c r="BQ42" s="36" t="s">
        <v>213</v>
      </c>
      <c r="BR42" s="79">
        <v>1</v>
      </c>
      <c r="BS42" s="79">
        <v>58</v>
      </c>
      <c r="BT42" s="79" t="s">
        <v>329</v>
      </c>
      <c r="BU42" s="79"/>
      <c r="BV42" s="79"/>
      <c r="BW42" s="79">
        <v>0</v>
      </c>
      <c r="BX42" s="79">
        <v>0</v>
      </c>
      <c r="BY42" s="79">
        <v>1</v>
      </c>
      <c r="BZ42" s="79">
        <v>1</v>
      </c>
      <c r="CA42" s="79">
        <v>1</v>
      </c>
      <c r="CB42" s="79">
        <v>1</v>
      </c>
      <c r="CC42" s="79">
        <v>1</v>
      </c>
      <c r="CD42" s="79">
        <v>1</v>
      </c>
      <c r="CE42" s="79">
        <v>0</v>
      </c>
      <c r="CF42" s="79">
        <v>1</v>
      </c>
      <c r="CG42" s="79">
        <v>0</v>
      </c>
      <c r="CH42" s="79">
        <v>0</v>
      </c>
      <c r="CI42" s="79">
        <v>0</v>
      </c>
      <c r="CJ42" s="79">
        <v>0</v>
      </c>
      <c r="CK42" s="79">
        <v>0</v>
      </c>
      <c r="CL42" s="79">
        <v>1</v>
      </c>
      <c r="CM42" s="79">
        <v>9</v>
      </c>
      <c r="CN42" s="79">
        <v>1</v>
      </c>
      <c r="CO42" s="107">
        <v>40785</v>
      </c>
      <c r="CP42" s="108">
        <v>44138</v>
      </c>
      <c r="CQ42" s="107">
        <v>42082</v>
      </c>
      <c r="CR42" s="79"/>
      <c r="CS42" s="6">
        <v>42</v>
      </c>
      <c r="CT42" s="6">
        <v>1</v>
      </c>
      <c r="CU42" s="118">
        <f>DATEDIF(CO42,CQ42,"m")</f>
        <v>42</v>
      </c>
      <c r="CV42" s="79">
        <v>1</v>
      </c>
      <c r="CW42" s="79">
        <v>24</v>
      </c>
      <c r="CX42" s="79">
        <v>0</v>
      </c>
      <c r="CY42" s="79">
        <f>DATEDIF(CQ42,CP42,"m")</f>
        <v>67</v>
      </c>
      <c r="CZ42" s="79">
        <v>0</v>
      </c>
      <c r="DA42" s="118">
        <f>DATEDIF(CO42,CP42,"m")</f>
        <v>110</v>
      </c>
      <c r="DB42" s="6">
        <v>0</v>
      </c>
      <c r="DC42" s="6">
        <v>60</v>
      </c>
      <c r="DD42" s="6">
        <v>0</v>
      </c>
      <c r="DE42" s="108"/>
    </row>
    <row r="43" s="6" customFormat="1" ht="50.25" customHeight="1" spans="1:109">
      <c r="A43" s="39" t="s">
        <v>330</v>
      </c>
      <c r="B43" s="47">
        <v>10115413</v>
      </c>
      <c r="C43" s="41">
        <v>1</v>
      </c>
      <c r="D43" s="42" t="s">
        <v>331</v>
      </c>
      <c r="E43" s="42">
        <v>1</v>
      </c>
      <c r="F43" s="43">
        <v>66</v>
      </c>
      <c r="G43" s="44">
        <v>40791.4166666667</v>
      </c>
      <c r="H43" s="45">
        <v>40807.375</v>
      </c>
      <c r="I43" s="42" t="s">
        <v>332</v>
      </c>
      <c r="J43" s="45">
        <v>40788</v>
      </c>
      <c r="K43" s="42" t="s">
        <v>134</v>
      </c>
      <c r="L43" s="36">
        <v>1</v>
      </c>
      <c r="M43" s="36">
        <v>1</v>
      </c>
      <c r="N43" s="64">
        <v>1</v>
      </c>
      <c r="O43" s="64">
        <v>1</v>
      </c>
      <c r="P43" s="64" t="str">
        <f t="shared" si="0"/>
        <v>1</v>
      </c>
      <c r="Q43" s="64" t="str">
        <f t="shared" si="1"/>
        <v>1</v>
      </c>
      <c r="R43" s="64">
        <v>42.7</v>
      </c>
      <c r="S43" s="69" t="str">
        <f t="shared" si="2"/>
        <v>0</v>
      </c>
      <c r="T43" s="64">
        <v>13.3</v>
      </c>
      <c r="U43" s="64" t="str">
        <f t="shared" si="3"/>
        <v>0</v>
      </c>
      <c r="V43" s="42" t="s">
        <v>159</v>
      </c>
      <c r="W43" s="72">
        <v>11.8</v>
      </c>
      <c r="X43" s="71" t="str">
        <f t="shared" si="4"/>
        <v>0</v>
      </c>
      <c r="Y43" s="79">
        <v>151.3</v>
      </c>
      <c r="Z43" s="79" t="str">
        <f t="shared" si="5"/>
        <v>1</v>
      </c>
      <c r="AA43" s="79">
        <v>45.3</v>
      </c>
      <c r="AB43" s="79" t="str">
        <f t="shared" si="6"/>
        <v>1</v>
      </c>
      <c r="AC43" s="79">
        <v>45</v>
      </c>
      <c r="AD43" s="79" t="str">
        <f t="shared" si="7"/>
        <v>1</v>
      </c>
      <c r="AE43" s="79">
        <v>24.6</v>
      </c>
      <c r="AF43" s="79" t="str">
        <f t="shared" si="8"/>
        <v>0</v>
      </c>
      <c r="AG43" s="79">
        <v>139.5</v>
      </c>
      <c r="AH43" s="79" t="str">
        <f t="shared" si="9"/>
        <v>0</v>
      </c>
      <c r="AI43" s="64">
        <v>4</v>
      </c>
      <c r="AJ43" s="41" t="str">
        <f t="shared" si="10"/>
        <v>0</v>
      </c>
      <c r="AK43" s="85">
        <v>0.935</v>
      </c>
      <c r="AL43" s="41" t="str">
        <f t="shared" si="11"/>
        <v>0</v>
      </c>
      <c r="AM43" s="64">
        <v>5.08</v>
      </c>
      <c r="AN43" s="41" t="str">
        <f t="shared" si="12"/>
        <v>1</v>
      </c>
      <c r="AO43" s="42"/>
      <c r="AP43" s="41" t="str">
        <f t="shared" si="13"/>
        <v>0</v>
      </c>
      <c r="AQ43" s="79">
        <v>0</v>
      </c>
      <c r="AR43" s="42" t="s">
        <v>153</v>
      </c>
      <c r="AS43" s="36">
        <v>2</v>
      </c>
      <c r="AT43" s="91" t="s">
        <v>111</v>
      </c>
      <c r="AU43" s="91" t="s">
        <v>112</v>
      </c>
      <c r="AV43" s="42" t="s">
        <v>99</v>
      </c>
      <c r="AW43" s="96" t="s">
        <v>121</v>
      </c>
      <c r="AX43" s="42" t="s">
        <v>121</v>
      </c>
      <c r="AY43" s="42" t="s">
        <v>100</v>
      </c>
      <c r="AZ43" s="42" t="s">
        <v>100</v>
      </c>
      <c r="BA43" s="42" t="s">
        <v>121</v>
      </c>
      <c r="BB43" s="42" t="s">
        <v>121</v>
      </c>
      <c r="BC43" s="42" t="s">
        <v>100</v>
      </c>
      <c r="BD43" s="42" t="s">
        <v>121</v>
      </c>
      <c r="BE43" s="42" t="s">
        <v>99</v>
      </c>
      <c r="BF43" s="42" t="s">
        <v>112</v>
      </c>
      <c r="BG43" s="42" t="s">
        <v>112</v>
      </c>
      <c r="BH43" s="42" t="s">
        <v>112</v>
      </c>
      <c r="BI43" s="42" t="s">
        <v>99</v>
      </c>
      <c r="BJ43" s="42" t="s">
        <v>112</v>
      </c>
      <c r="BK43" s="42" t="s">
        <v>333</v>
      </c>
      <c r="BL43" s="42" t="s">
        <v>101</v>
      </c>
      <c r="BM43" s="42"/>
      <c r="BN43" s="101" t="s">
        <v>102</v>
      </c>
      <c r="BO43" s="64" t="s">
        <v>102</v>
      </c>
      <c r="BP43" s="42" t="s">
        <v>112</v>
      </c>
      <c r="BQ43" s="42" t="s">
        <v>334</v>
      </c>
      <c r="BR43" s="79">
        <v>1</v>
      </c>
      <c r="BS43" s="79">
        <v>43</v>
      </c>
      <c r="BT43" s="79" t="s">
        <v>335</v>
      </c>
      <c r="BU43" s="79"/>
      <c r="BV43" s="79"/>
      <c r="BW43" s="79">
        <v>0</v>
      </c>
      <c r="BX43" s="79">
        <v>0</v>
      </c>
      <c r="BY43" s="79">
        <v>1</v>
      </c>
      <c r="BZ43" s="79">
        <v>1</v>
      </c>
      <c r="CA43" s="79">
        <v>1</v>
      </c>
      <c r="CB43" s="79">
        <v>1</v>
      </c>
      <c r="CC43" s="79">
        <v>1</v>
      </c>
      <c r="CD43" s="79">
        <v>1</v>
      </c>
      <c r="CE43" s="79">
        <v>1</v>
      </c>
      <c r="CF43" s="79">
        <v>0</v>
      </c>
      <c r="CG43" s="79">
        <v>0</v>
      </c>
      <c r="CH43" s="79">
        <v>0</v>
      </c>
      <c r="CI43" s="79">
        <v>0</v>
      </c>
      <c r="CJ43" s="79">
        <v>0</v>
      </c>
      <c r="CK43" s="79">
        <v>0</v>
      </c>
      <c r="CL43" s="79">
        <v>1</v>
      </c>
      <c r="CM43" s="79">
        <v>1</v>
      </c>
      <c r="CN43" s="79">
        <v>1</v>
      </c>
      <c r="CO43" s="107">
        <v>40800</v>
      </c>
      <c r="CP43" s="108">
        <v>44138</v>
      </c>
      <c r="CQ43" s="107">
        <v>41778</v>
      </c>
      <c r="CR43" s="79"/>
      <c r="CS43" s="6">
        <v>32</v>
      </c>
      <c r="CT43" s="6">
        <v>1</v>
      </c>
      <c r="CU43" s="118">
        <f>DATEDIF(CO43,CQ43,"m")</f>
        <v>32</v>
      </c>
      <c r="CV43" s="79">
        <v>1</v>
      </c>
      <c r="CW43" s="79">
        <v>24</v>
      </c>
      <c r="CX43" s="79">
        <v>0</v>
      </c>
      <c r="CY43" s="79">
        <f>DATEDIF(CQ43,CP43,"m")</f>
        <v>77</v>
      </c>
      <c r="CZ43" s="79">
        <v>0</v>
      </c>
      <c r="DA43" s="118">
        <f>DATEDIF(CO43,CP43,"m")</f>
        <v>109</v>
      </c>
      <c r="DB43" s="6">
        <v>0</v>
      </c>
      <c r="DC43" s="6">
        <v>60</v>
      </c>
      <c r="DD43" s="6">
        <v>0</v>
      </c>
      <c r="DE43" s="108"/>
    </row>
    <row r="44" s="6" customFormat="1" ht="50.25" customHeight="1" spans="1:110">
      <c r="A44" s="33" t="s">
        <v>336</v>
      </c>
      <c r="B44" s="53">
        <v>10116378</v>
      </c>
      <c r="C44" s="35">
        <v>1</v>
      </c>
      <c r="D44" s="36" t="s">
        <v>337</v>
      </c>
      <c r="E44" s="36">
        <v>1</v>
      </c>
      <c r="F44" s="36">
        <v>40</v>
      </c>
      <c r="G44" s="37">
        <v>40801.5833333333</v>
      </c>
      <c r="H44" s="38">
        <v>40819.4166666667</v>
      </c>
      <c r="I44" s="36" t="s">
        <v>338</v>
      </c>
      <c r="J44" s="38">
        <v>40802</v>
      </c>
      <c r="K44" s="36" t="s">
        <v>127</v>
      </c>
      <c r="L44" s="36">
        <v>1</v>
      </c>
      <c r="M44" s="36">
        <v>1</v>
      </c>
      <c r="N44" s="36">
        <v>1</v>
      </c>
      <c r="O44" s="36">
        <v>2</v>
      </c>
      <c r="P44" s="64" t="str">
        <f t="shared" si="0"/>
        <v>1</v>
      </c>
      <c r="Q44" s="64" t="str">
        <f t="shared" si="1"/>
        <v>0</v>
      </c>
      <c r="R44" s="35">
        <v>43.4</v>
      </c>
      <c r="S44" s="69" t="str">
        <f t="shared" si="2"/>
        <v>0</v>
      </c>
      <c r="T44" s="35">
        <v>23.1</v>
      </c>
      <c r="U44" s="64" t="str">
        <f t="shared" si="3"/>
        <v>0</v>
      </c>
      <c r="V44" s="70">
        <v>1.01</v>
      </c>
      <c r="W44" s="72">
        <v>11.4</v>
      </c>
      <c r="X44" s="71" t="str">
        <f t="shared" si="4"/>
        <v>0</v>
      </c>
      <c r="Y44" s="79">
        <v>50.1</v>
      </c>
      <c r="Z44" s="79" t="str">
        <f t="shared" si="5"/>
        <v>0</v>
      </c>
      <c r="AA44" s="79">
        <v>38.4</v>
      </c>
      <c r="AB44" s="79" t="str">
        <f t="shared" si="6"/>
        <v>0</v>
      </c>
      <c r="AC44" s="79">
        <v>22.6</v>
      </c>
      <c r="AD44" s="79" t="str">
        <f t="shared" si="7"/>
        <v>0</v>
      </c>
      <c r="AE44" s="79">
        <v>37.6</v>
      </c>
      <c r="AF44" s="79" t="str">
        <f t="shared" si="8"/>
        <v>0</v>
      </c>
      <c r="AG44" s="79">
        <v>205</v>
      </c>
      <c r="AH44" s="79" t="str">
        <f t="shared" si="9"/>
        <v>0</v>
      </c>
      <c r="AI44" s="35">
        <v>74.3</v>
      </c>
      <c r="AJ44" s="41" t="str">
        <f t="shared" si="10"/>
        <v>0</v>
      </c>
      <c r="AK44" s="84"/>
      <c r="AL44" s="41" t="str">
        <f t="shared" si="11"/>
        <v>0</v>
      </c>
      <c r="AM44" s="87"/>
      <c r="AN44" s="41" t="str">
        <f t="shared" si="12"/>
        <v>0</v>
      </c>
      <c r="AO44" s="36"/>
      <c r="AP44" s="41" t="str">
        <f t="shared" si="13"/>
        <v>0</v>
      </c>
      <c r="AQ44" s="79">
        <v>1</v>
      </c>
      <c r="AR44" s="36">
        <v>1</v>
      </c>
      <c r="AS44" s="36">
        <v>0</v>
      </c>
      <c r="AT44" s="36" t="s">
        <v>339</v>
      </c>
      <c r="AU44" s="36">
        <v>1</v>
      </c>
      <c r="AV44" s="36">
        <v>1</v>
      </c>
      <c r="AW44" s="95">
        <v>3</v>
      </c>
      <c r="AX44" s="36">
        <v>1</v>
      </c>
      <c r="AY44" s="36">
        <v>3</v>
      </c>
      <c r="AZ44" s="36">
        <v>3</v>
      </c>
      <c r="BA44" s="36">
        <v>3</v>
      </c>
      <c r="BB44" s="36">
        <v>1</v>
      </c>
      <c r="BC44" s="36">
        <v>3</v>
      </c>
      <c r="BD44" s="36">
        <v>3</v>
      </c>
      <c r="BE44" s="42" t="s">
        <v>99</v>
      </c>
      <c r="BF44" s="42" t="s">
        <v>112</v>
      </c>
      <c r="BG44" s="42" t="s">
        <v>99</v>
      </c>
      <c r="BH44" s="42" t="s">
        <v>112</v>
      </c>
      <c r="BI44" s="42" t="s">
        <v>99</v>
      </c>
      <c r="BJ44" s="42" t="s">
        <v>99</v>
      </c>
      <c r="BK44" s="42" t="s">
        <v>101</v>
      </c>
      <c r="BL44" s="42" t="s">
        <v>101</v>
      </c>
      <c r="BM44" s="42"/>
      <c r="BN44" s="101" t="s">
        <v>102</v>
      </c>
      <c r="BO44" s="64" t="s">
        <v>102</v>
      </c>
      <c r="BP44" s="42" t="s">
        <v>112</v>
      </c>
      <c r="BQ44" s="42" t="s">
        <v>306</v>
      </c>
      <c r="BR44" s="79">
        <v>1</v>
      </c>
      <c r="BS44" s="79">
        <v>40</v>
      </c>
      <c r="BT44" s="79" t="s">
        <v>340</v>
      </c>
      <c r="BU44" s="79"/>
      <c r="BV44" s="79"/>
      <c r="BW44" s="79">
        <v>0</v>
      </c>
      <c r="BX44" s="79">
        <v>0</v>
      </c>
      <c r="BY44" s="79">
        <v>1</v>
      </c>
      <c r="BZ44" s="79">
        <v>1</v>
      </c>
      <c r="CA44" s="79">
        <v>1</v>
      </c>
      <c r="CB44" s="79">
        <v>1</v>
      </c>
      <c r="CC44" s="79">
        <v>1</v>
      </c>
      <c r="CD44" s="79">
        <v>1</v>
      </c>
      <c r="CE44" s="79">
        <v>1</v>
      </c>
      <c r="CF44" s="79">
        <v>0</v>
      </c>
      <c r="CG44" s="79">
        <v>0</v>
      </c>
      <c r="CH44" s="79">
        <v>0</v>
      </c>
      <c r="CI44" s="79">
        <v>0</v>
      </c>
      <c r="CJ44" s="79">
        <v>0</v>
      </c>
      <c r="CK44" s="79">
        <v>0</v>
      </c>
      <c r="CL44" s="79">
        <v>1</v>
      </c>
      <c r="CM44" s="79">
        <v>1</v>
      </c>
      <c r="CN44" s="79">
        <v>1</v>
      </c>
      <c r="CO44" s="107">
        <v>40802</v>
      </c>
      <c r="CP44" s="108">
        <v>41486</v>
      </c>
      <c r="CQ44" s="107">
        <v>40948</v>
      </c>
      <c r="CR44" s="79"/>
      <c r="CS44" s="6">
        <v>4</v>
      </c>
      <c r="CT44" s="6">
        <v>1</v>
      </c>
      <c r="CU44" s="118">
        <f>DATEDIF(CO44,CQ44,"m")</f>
        <v>4</v>
      </c>
      <c r="CV44" s="79">
        <v>1</v>
      </c>
      <c r="CW44" s="79">
        <v>4</v>
      </c>
      <c r="CX44" s="79">
        <v>1</v>
      </c>
      <c r="CY44" s="79">
        <f>DATEDIF(CQ44,DE44,"m")</f>
        <v>17</v>
      </c>
      <c r="CZ44" s="79">
        <v>1</v>
      </c>
      <c r="DA44" s="118">
        <f>DATEDIF(CO44,DE44,"m")</f>
        <v>22</v>
      </c>
      <c r="DB44" s="6">
        <v>1</v>
      </c>
      <c r="DC44" s="6">
        <v>22</v>
      </c>
      <c r="DD44" s="6">
        <v>1</v>
      </c>
      <c r="DE44" s="108">
        <v>41482</v>
      </c>
      <c r="DF44" s="6" t="s">
        <v>341</v>
      </c>
    </row>
    <row r="45" s="6" customFormat="1" ht="50.25" customHeight="1" spans="1:111">
      <c r="A45" s="39" t="s">
        <v>342</v>
      </c>
      <c r="B45" s="47">
        <v>10116345</v>
      </c>
      <c r="C45" s="41">
        <v>1</v>
      </c>
      <c r="D45" s="42" t="s">
        <v>343</v>
      </c>
      <c r="E45" s="42">
        <v>1</v>
      </c>
      <c r="F45" s="43">
        <v>61</v>
      </c>
      <c r="G45" s="44">
        <v>40805.4583333333</v>
      </c>
      <c r="H45" s="45">
        <v>40823.4166666667</v>
      </c>
      <c r="I45" s="42" t="s">
        <v>332</v>
      </c>
      <c r="J45" s="45">
        <v>40802</v>
      </c>
      <c r="K45" s="42" t="s">
        <v>134</v>
      </c>
      <c r="L45" s="36">
        <v>1</v>
      </c>
      <c r="M45" s="36">
        <v>1</v>
      </c>
      <c r="N45" s="64">
        <v>2</v>
      </c>
      <c r="O45" s="64">
        <v>2</v>
      </c>
      <c r="P45" s="64" t="str">
        <f t="shared" si="0"/>
        <v>0</v>
      </c>
      <c r="Q45" s="64" t="str">
        <f t="shared" si="1"/>
        <v>0</v>
      </c>
      <c r="R45" s="64">
        <v>42.5</v>
      </c>
      <c r="S45" s="69" t="str">
        <f t="shared" si="2"/>
        <v>0</v>
      </c>
      <c r="T45" s="64">
        <v>7</v>
      </c>
      <c r="U45" s="64" t="str">
        <f t="shared" si="3"/>
        <v>0</v>
      </c>
      <c r="V45" s="42" t="s">
        <v>201</v>
      </c>
      <c r="W45" s="72">
        <v>11</v>
      </c>
      <c r="X45" s="71" t="str">
        <f t="shared" si="4"/>
        <v>0</v>
      </c>
      <c r="Y45" s="79">
        <v>73.8</v>
      </c>
      <c r="Z45" s="79" t="str">
        <f t="shared" si="5"/>
        <v>0</v>
      </c>
      <c r="AA45" s="79">
        <v>38.3</v>
      </c>
      <c r="AB45" s="79" t="str">
        <f t="shared" si="6"/>
        <v>0</v>
      </c>
      <c r="AC45" s="79">
        <v>22.1</v>
      </c>
      <c r="AD45" s="79" t="str">
        <f t="shared" si="7"/>
        <v>0</v>
      </c>
      <c r="AE45" s="79">
        <v>25.9</v>
      </c>
      <c r="AF45" s="79" t="str">
        <f t="shared" si="8"/>
        <v>0</v>
      </c>
      <c r="AG45" s="79">
        <v>200</v>
      </c>
      <c r="AH45" s="79" t="str">
        <f t="shared" si="9"/>
        <v>0</v>
      </c>
      <c r="AI45" s="64">
        <v>5.19</v>
      </c>
      <c r="AJ45" s="41" t="str">
        <f t="shared" si="10"/>
        <v>0</v>
      </c>
      <c r="AK45" s="85">
        <v>0.396</v>
      </c>
      <c r="AL45" s="41" t="str">
        <f t="shared" si="11"/>
        <v>0</v>
      </c>
      <c r="AM45" s="64">
        <v>2.13</v>
      </c>
      <c r="AN45" s="41" t="str">
        <f t="shared" si="12"/>
        <v>0</v>
      </c>
      <c r="AO45" s="42"/>
      <c r="AP45" s="41" t="str">
        <f t="shared" si="13"/>
        <v>0</v>
      </c>
      <c r="AQ45" s="79">
        <v>0</v>
      </c>
      <c r="AR45" s="42" t="s">
        <v>99</v>
      </c>
      <c r="AS45" s="42"/>
      <c r="AT45" s="36" t="s">
        <v>300</v>
      </c>
      <c r="AU45" s="36">
        <v>0</v>
      </c>
      <c r="AV45" s="42" t="s">
        <v>99</v>
      </c>
      <c r="AW45" s="96" t="s">
        <v>121</v>
      </c>
      <c r="AX45" s="42" t="s">
        <v>121</v>
      </c>
      <c r="AY45" s="42" t="s">
        <v>100</v>
      </c>
      <c r="AZ45" s="42" t="s">
        <v>100</v>
      </c>
      <c r="BA45" s="42" t="s">
        <v>100</v>
      </c>
      <c r="BB45" s="42" t="s">
        <v>121</v>
      </c>
      <c r="BC45" s="42" t="s">
        <v>100</v>
      </c>
      <c r="BD45" s="42" t="s">
        <v>100</v>
      </c>
      <c r="BE45" s="42" t="s">
        <v>101</v>
      </c>
      <c r="BF45" s="42" t="s">
        <v>101</v>
      </c>
      <c r="BG45" s="42" t="s">
        <v>101</v>
      </c>
      <c r="BH45" s="42" t="s">
        <v>101</v>
      </c>
      <c r="BI45" s="42" t="s">
        <v>101</v>
      </c>
      <c r="BJ45" s="42" t="s">
        <v>101</v>
      </c>
      <c r="BK45" s="42" t="s">
        <v>101</v>
      </c>
      <c r="BL45" s="42" t="s">
        <v>101</v>
      </c>
      <c r="BM45" s="42"/>
      <c r="BN45" s="101" t="s">
        <v>102</v>
      </c>
      <c r="BO45" s="64" t="s">
        <v>102</v>
      </c>
      <c r="BP45" s="42" t="s">
        <v>112</v>
      </c>
      <c r="BQ45" s="42" t="s">
        <v>155</v>
      </c>
      <c r="BR45" s="79">
        <v>1</v>
      </c>
      <c r="BS45" s="79">
        <v>30</v>
      </c>
      <c r="BT45" s="79" t="s">
        <v>344</v>
      </c>
      <c r="BU45" s="79"/>
      <c r="BV45" s="79"/>
      <c r="BW45" s="79">
        <v>0</v>
      </c>
      <c r="BX45" s="79">
        <v>0</v>
      </c>
      <c r="BY45" s="79">
        <v>1</v>
      </c>
      <c r="BZ45" s="79">
        <v>1</v>
      </c>
      <c r="CA45" s="79">
        <v>1</v>
      </c>
      <c r="CB45" s="79">
        <v>1</v>
      </c>
      <c r="CC45" s="79">
        <v>1</v>
      </c>
      <c r="CD45" s="79">
        <v>1</v>
      </c>
      <c r="CE45" s="79">
        <v>0</v>
      </c>
      <c r="CF45" s="79">
        <v>0</v>
      </c>
      <c r="CG45" s="79">
        <v>0</v>
      </c>
      <c r="CH45" s="79">
        <v>0</v>
      </c>
      <c r="CI45" s="79">
        <v>0</v>
      </c>
      <c r="CJ45" s="79">
        <v>0</v>
      </c>
      <c r="CK45" s="79">
        <v>1</v>
      </c>
      <c r="CL45" s="79">
        <v>1</v>
      </c>
      <c r="CM45" s="79">
        <v>0</v>
      </c>
      <c r="CN45" s="79">
        <v>1</v>
      </c>
      <c r="CO45" s="107">
        <v>40812</v>
      </c>
      <c r="CP45" s="110">
        <v>44138</v>
      </c>
      <c r="CQ45" s="107"/>
      <c r="CR45" s="109">
        <v>42753</v>
      </c>
      <c r="CS45" s="6">
        <v>107</v>
      </c>
      <c r="CT45" s="6">
        <v>1</v>
      </c>
      <c r="CU45" s="118">
        <v>60</v>
      </c>
      <c r="CV45" s="79">
        <v>0</v>
      </c>
      <c r="CW45" s="79">
        <v>24</v>
      </c>
      <c r="CX45" s="79">
        <v>0</v>
      </c>
      <c r="CY45" s="79"/>
      <c r="CZ45" s="79"/>
      <c r="DA45" s="118">
        <f>DATEDIF(CO45,CP45,"m")</f>
        <v>109</v>
      </c>
      <c r="DB45" s="6">
        <v>0</v>
      </c>
      <c r="DC45" s="6">
        <v>60</v>
      </c>
      <c r="DD45" s="6">
        <v>0</v>
      </c>
      <c r="DE45" s="108"/>
      <c r="DG45" s="11"/>
    </row>
    <row r="46" s="6" customFormat="1" ht="50.25" customHeight="1" spans="1:110">
      <c r="A46" s="33" t="s">
        <v>345</v>
      </c>
      <c r="B46" s="34">
        <v>10117640</v>
      </c>
      <c r="C46" s="35">
        <v>1</v>
      </c>
      <c r="D46" s="36" t="s">
        <v>346</v>
      </c>
      <c r="E46" s="36">
        <v>1</v>
      </c>
      <c r="F46" s="36">
        <v>47</v>
      </c>
      <c r="G46" s="37">
        <v>40824.375</v>
      </c>
      <c r="H46" s="38">
        <v>40842.4583333333</v>
      </c>
      <c r="I46" s="36" t="s">
        <v>347</v>
      </c>
      <c r="J46" s="38">
        <v>40826</v>
      </c>
      <c r="K46" s="36" t="s">
        <v>127</v>
      </c>
      <c r="L46" s="36">
        <v>1</v>
      </c>
      <c r="M46" s="36">
        <v>1</v>
      </c>
      <c r="N46" s="36">
        <v>1</v>
      </c>
      <c r="O46" s="36">
        <v>1</v>
      </c>
      <c r="P46" s="64" t="str">
        <f t="shared" si="0"/>
        <v>1</v>
      </c>
      <c r="Q46" s="64" t="str">
        <f t="shared" si="1"/>
        <v>1</v>
      </c>
      <c r="R46" s="35">
        <v>40.3</v>
      </c>
      <c r="S46" s="69" t="str">
        <f t="shared" si="2"/>
        <v>0</v>
      </c>
      <c r="T46" s="35">
        <v>21.1</v>
      </c>
      <c r="U46" s="64" t="str">
        <f t="shared" si="3"/>
        <v>0</v>
      </c>
      <c r="V46" s="70">
        <v>1.21</v>
      </c>
      <c r="W46" s="71">
        <v>13.7</v>
      </c>
      <c r="X46" s="71" t="str">
        <f t="shared" si="4"/>
        <v>1</v>
      </c>
      <c r="Y46" s="79">
        <v>102.8</v>
      </c>
      <c r="Z46" s="79" t="str">
        <f t="shared" si="5"/>
        <v>1</v>
      </c>
      <c r="AA46" s="79">
        <v>46</v>
      </c>
      <c r="AB46" s="79" t="str">
        <f t="shared" si="6"/>
        <v>1</v>
      </c>
      <c r="AC46" s="79">
        <v>50.7</v>
      </c>
      <c r="AD46" s="79" t="str">
        <f t="shared" si="7"/>
        <v>1</v>
      </c>
      <c r="AE46" s="79">
        <v>76.8</v>
      </c>
      <c r="AF46" s="79" t="str">
        <f t="shared" si="8"/>
        <v>1</v>
      </c>
      <c r="AG46" s="79">
        <v>230</v>
      </c>
      <c r="AH46" s="79" t="str">
        <f t="shared" si="9"/>
        <v>0</v>
      </c>
      <c r="AI46" s="36">
        <v>4.6</v>
      </c>
      <c r="AJ46" s="41" t="str">
        <f t="shared" si="10"/>
        <v>0</v>
      </c>
      <c r="AK46" s="84">
        <v>1.52</v>
      </c>
      <c r="AL46" s="41" t="str">
        <f t="shared" si="11"/>
        <v>0</v>
      </c>
      <c r="AM46" s="36">
        <v>3.71</v>
      </c>
      <c r="AN46" s="41" t="str">
        <f t="shared" si="12"/>
        <v>0</v>
      </c>
      <c r="AO46" s="36"/>
      <c r="AP46" s="41" t="str">
        <f t="shared" si="13"/>
        <v>0</v>
      </c>
      <c r="AQ46" s="79">
        <v>0</v>
      </c>
      <c r="AR46" s="36">
        <v>13</v>
      </c>
      <c r="AS46" s="36">
        <v>2</v>
      </c>
      <c r="AT46" s="36" t="s">
        <v>300</v>
      </c>
      <c r="AU46" s="36">
        <v>0</v>
      </c>
      <c r="AV46" s="36" t="s">
        <v>99</v>
      </c>
      <c r="AW46" s="95" t="s">
        <v>100</v>
      </c>
      <c r="AX46" s="36" t="s">
        <v>99</v>
      </c>
      <c r="AY46" s="36" t="s">
        <v>100</v>
      </c>
      <c r="AZ46" s="36" t="s">
        <v>99</v>
      </c>
      <c r="BA46" s="36" t="s">
        <v>121</v>
      </c>
      <c r="BB46" s="36">
        <v>2</v>
      </c>
      <c r="BC46" s="36" t="s">
        <v>100</v>
      </c>
      <c r="BD46" s="36" t="s">
        <v>121</v>
      </c>
      <c r="BE46" s="36" t="s">
        <v>101</v>
      </c>
      <c r="BF46" s="36" t="s">
        <v>101</v>
      </c>
      <c r="BG46" s="36" t="s">
        <v>101</v>
      </c>
      <c r="BH46" s="36" t="s">
        <v>101</v>
      </c>
      <c r="BI46" s="36" t="s">
        <v>101</v>
      </c>
      <c r="BJ46" s="36" t="s">
        <v>101</v>
      </c>
      <c r="BK46" s="36" t="s">
        <v>101</v>
      </c>
      <c r="BL46" s="36" t="s">
        <v>101</v>
      </c>
      <c r="BM46" s="36"/>
      <c r="BN46" s="36" t="s">
        <v>102</v>
      </c>
      <c r="BO46" s="36" t="s">
        <v>102</v>
      </c>
      <c r="BP46" s="36">
        <v>0</v>
      </c>
      <c r="BQ46" s="36" t="s">
        <v>113</v>
      </c>
      <c r="BR46" s="79">
        <v>1</v>
      </c>
      <c r="BS46" s="79">
        <v>74</v>
      </c>
      <c r="BT46" s="79" t="s">
        <v>348</v>
      </c>
      <c r="BU46" s="79"/>
      <c r="BV46" s="79"/>
      <c r="BW46" s="79">
        <v>0</v>
      </c>
      <c r="BX46" s="79">
        <v>0</v>
      </c>
      <c r="BY46" s="79">
        <v>1</v>
      </c>
      <c r="BZ46" s="79">
        <v>1</v>
      </c>
      <c r="CA46" s="79">
        <v>1</v>
      </c>
      <c r="CB46" s="79">
        <v>1</v>
      </c>
      <c r="CC46" s="79">
        <v>1</v>
      </c>
      <c r="CD46" s="79">
        <v>1</v>
      </c>
      <c r="CE46" s="79">
        <v>1</v>
      </c>
      <c r="CF46" s="79">
        <v>0</v>
      </c>
      <c r="CG46" s="79">
        <v>0</v>
      </c>
      <c r="CH46" s="79">
        <v>0</v>
      </c>
      <c r="CI46" s="79">
        <v>0</v>
      </c>
      <c r="CJ46" s="79">
        <v>1</v>
      </c>
      <c r="CK46" s="79">
        <v>0</v>
      </c>
      <c r="CL46" s="79">
        <v>1</v>
      </c>
      <c r="CM46" s="79">
        <v>0</v>
      </c>
      <c r="CN46" s="79">
        <v>1</v>
      </c>
      <c r="CO46" s="107">
        <v>40826</v>
      </c>
      <c r="CP46" s="108">
        <v>42216</v>
      </c>
      <c r="CQ46" s="107">
        <v>40942</v>
      </c>
      <c r="CR46" s="79"/>
      <c r="CS46" s="6">
        <v>3</v>
      </c>
      <c r="CT46" s="6">
        <v>1</v>
      </c>
      <c r="CU46" s="118">
        <f>DATEDIF(CO46,CQ46,"m")</f>
        <v>3</v>
      </c>
      <c r="CV46" s="79">
        <v>1</v>
      </c>
      <c r="CW46" s="79">
        <v>3</v>
      </c>
      <c r="CX46" s="79">
        <v>1</v>
      </c>
      <c r="CY46" s="79">
        <f>DATEDIF(CQ46,DE46,"m")</f>
        <v>10</v>
      </c>
      <c r="CZ46" s="79">
        <v>1</v>
      </c>
      <c r="DA46" s="118">
        <f>DATEDIF(CO46,DE46,"m")</f>
        <v>14</v>
      </c>
      <c r="DB46" s="6">
        <v>1</v>
      </c>
      <c r="DC46" s="6">
        <v>14</v>
      </c>
      <c r="DD46" s="6">
        <v>1</v>
      </c>
      <c r="DE46" s="108">
        <v>41258</v>
      </c>
      <c r="DF46" s="6">
        <v>1</v>
      </c>
    </row>
    <row r="47" s="6" customFormat="1" ht="50.25" customHeight="1" spans="1:110">
      <c r="A47" s="33" t="s">
        <v>349</v>
      </c>
      <c r="B47" s="34">
        <v>10117444</v>
      </c>
      <c r="C47" s="35">
        <v>1</v>
      </c>
      <c r="D47" s="36" t="s">
        <v>350</v>
      </c>
      <c r="E47" s="36">
        <v>1</v>
      </c>
      <c r="F47" s="36">
        <v>37</v>
      </c>
      <c r="G47" s="37">
        <v>40815.4583333333</v>
      </c>
      <c r="H47" s="38">
        <v>40837.4166666667</v>
      </c>
      <c r="I47" s="36" t="s">
        <v>275</v>
      </c>
      <c r="J47" s="38">
        <v>40824</v>
      </c>
      <c r="K47" s="36" t="s">
        <v>127</v>
      </c>
      <c r="L47" s="36">
        <v>1</v>
      </c>
      <c r="M47" s="36">
        <v>1</v>
      </c>
      <c r="N47" s="36">
        <v>1</v>
      </c>
      <c r="O47" s="36">
        <v>1</v>
      </c>
      <c r="P47" s="64" t="str">
        <f t="shared" si="0"/>
        <v>1</v>
      </c>
      <c r="Q47" s="64" t="str">
        <f t="shared" si="1"/>
        <v>1</v>
      </c>
      <c r="R47" s="35">
        <v>37.9</v>
      </c>
      <c r="S47" s="69" t="str">
        <f t="shared" si="2"/>
        <v>0</v>
      </c>
      <c r="T47" s="35">
        <v>9</v>
      </c>
      <c r="U47" s="64" t="str">
        <f t="shared" si="3"/>
        <v>0</v>
      </c>
      <c r="V47" s="70" t="s">
        <v>351</v>
      </c>
      <c r="W47" s="72">
        <v>12.6</v>
      </c>
      <c r="X47" s="71" t="str">
        <f t="shared" si="4"/>
        <v>0</v>
      </c>
      <c r="Y47" s="79">
        <v>136</v>
      </c>
      <c r="Z47" s="79" t="str">
        <f t="shared" si="5"/>
        <v>1</v>
      </c>
      <c r="AA47" s="79">
        <v>53.3</v>
      </c>
      <c r="AB47" s="79" t="str">
        <f t="shared" si="6"/>
        <v>1</v>
      </c>
      <c r="AC47" s="79">
        <v>69.1</v>
      </c>
      <c r="AD47" s="79" t="str">
        <f t="shared" si="7"/>
        <v>1</v>
      </c>
      <c r="AE47" s="79">
        <v>155.1</v>
      </c>
      <c r="AF47" s="79" t="str">
        <f t="shared" si="8"/>
        <v>1</v>
      </c>
      <c r="AG47" s="79">
        <v>261</v>
      </c>
      <c r="AH47" s="79" t="str">
        <f t="shared" si="9"/>
        <v>0</v>
      </c>
      <c r="AI47" s="36">
        <v>34385</v>
      </c>
      <c r="AJ47" s="41" t="str">
        <f t="shared" si="10"/>
        <v>1</v>
      </c>
      <c r="AK47" s="84">
        <v>9.06</v>
      </c>
      <c r="AL47" s="41" t="str">
        <f t="shared" si="11"/>
        <v>0</v>
      </c>
      <c r="AM47" s="36">
        <v>1.84</v>
      </c>
      <c r="AN47" s="41" t="str">
        <f t="shared" si="12"/>
        <v>0</v>
      </c>
      <c r="AO47" s="36"/>
      <c r="AP47" s="41" t="str">
        <f t="shared" si="13"/>
        <v>0</v>
      </c>
      <c r="AQ47" s="79">
        <v>1</v>
      </c>
      <c r="AR47" s="36">
        <v>13</v>
      </c>
      <c r="AS47" s="36">
        <v>2</v>
      </c>
      <c r="AT47" s="36" t="s">
        <v>352</v>
      </c>
      <c r="AU47" s="36">
        <v>1</v>
      </c>
      <c r="AV47" s="36" t="s">
        <v>99</v>
      </c>
      <c r="AW47" s="95" t="s">
        <v>100</v>
      </c>
      <c r="AX47" s="36" t="s">
        <v>99</v>
      </c>
      <c r="AY47" s="36" t="s">
        <v>100</v>
      </c>
      <c r="AZ47" s="36" t="s">
        <v>99</v>
      </c>
      <c r="BA47" s="36">
        <v>2</v>
      </c>
      <c r="BB47" s="36">
        <v>1</v>
      </c>
      <c r="BC47" s="36" t="s">
        <v>100</v>
      </c>
      <c r="BD47" s="36" t="s">
        <v>99</v>
      </c>
      <c r="BE47" s="42" t="s">
        <v>101</v>
      </c>
      <c r="BF47" s="42" t="s">
        <v>101</v>
      </c>
      <c r="BG47" s="42" t="s">
        <v>101</v>
      </c>
      <c r="BH47" s="42" t="s">
        <v>101</v>
      </c>
      <c r="BI47" s="42" t="s">
        <v>101</v>
      </c>
      <c r="BJ47" s="42" t="s">
        <v>101</v>
      </c>
      <c r="BK47" s="42" t="s">
        <v>101</v>
      </c>
      <c r="BL47" s="42" t="s">
        <v>101</v>
      </c>
      <c r="BM47" s="42"/>
      <c r="BN47" s="101" t="s">
        <v>102</v>
      </c>
      <c r="BO47" s="64" t="s">
        <v>122</v>
      </c>
      <c r="BP47" s="42" t="s">
        <v>112</v>
      </c>
      <c r="BQ47" s="42" t="s">
        <v>353</v>
      </c>
      <c r="BR47" s="102" t="s">
        <v>121</v>
      </c>
      <c r="BS47" s="79">
        <v>99</v>
      </c>
      <c r="BT47" s="79" t="s">
        <v>354</v>
      </c>
      <c r="BU47" s="79" t="s">
        <v>355</v>
      </c>
      <c r="BV47" s="79"/>
      <c r="BW47" s="79">
        <v>0</v>
      </c>
      <c r="BX47" s="79">
        <v>0</v>
      </c>
      <c r="BY47" s="79">
        <v>1</v>
      </c>
      <c r="BZ47" s="79">
        <v>1</v>
      </c>
      <c r="CA47" s="79">
        <v>1</v>
      </c>
      <c r="CB47" s="79">
        <v>1</v>
      </c>
      <c r="CC47" s="79">
        <v>1</v>
      </c>
      <c r="CD47" s="79">
        <v>1</v>
      </c>
      <c r="CE47" s="79">
        <v>1</v>
      </c>
      <c r="CF47" s="79">
        <v>0</v>
      </c>
      <c r="CG47" s="79">
        <v>0</v>
      </c>
      <c r="CH47" s="79">
        <v>0</v>
      </c>
      <c r="CI47" s="79">
        <v>1</v>
      </c>
      <c r="CJ47" s="79">
        <v>1</v>
      </c>
      <c r="CK47" s="79">
        <v>0</v>
      </c>
      <c r="CL47" s="79">
        <v>0</v>
      </c>
      <c r="CM47" s="79">
        <v>0</v>
      </c>
      <c r="CN47" s="79">
        <v>0</v>
      </c>
      <c r="CO47" s="107">
        <v>40828</v>
      </c>
      <c r="CP47" s="108">
        <v>41162</v>
      </c>
      <c r="CQ47" s="107">
        <v>40861</v>
      </c>
      <c r="CR47" s="79"/>
      <c r="CS47" s="6">
        <v>1</v>
      </c>
      <c r="CT47" s="6">
        <v>1</v>
      </c>
      <c r="CU47" s="118">
        <f>DATEDIF(CO47,CQ47,"m")</f>
        <v>1</v>
      </c>
      <c r="CV47" s="79">
        <v>1</v>
      </c>
      <c r="CW47" s="79">
        <v>1</v>
      </c>
      <c r="CX47" s="79">
        <v>1</v>
      </c>
      <c r="CY47" s="79">
        <f>DATEDIF(CQ47,DE47,"m")</f>
        <v>2</v>
      </c>
      <c r="CZ47" s="79">
        <v>1</v>
      </c>
      <c r="DA47" s="118">
        <f>DATEDIF(CO47,DE47,"m")</f>
        <v>3</v>
      </c>
      <c r="DB47" s="6">
        <v>1</v>
      </c>
      <c r="DC47" s="6">
        <v>3</v>
      </c>
      <c r="DD47" s="6">
        <v>1</v>
      </c>
      <c r="DE47" s="108">
        <v>40933</v>
      </c>
      <c r="DF47" s="6">
        <v>1</v>
      </c>
    </row>
    <row r="48" s="6" customFormat="1" ht="50.25" customHeight="1" spans="1:109">
      <c r="A48" s="39" t="s">
        <v>356</v>
      </c>
      <c r="B48" s="47">
        <v>10117675</v>
      </c>
      <c r="C48" s="41">
        <v>1</v>
      </c>
      <c r="D48" s="42" t="s">
        <v>357</v>
      </c>
      <c r="E48" s="42">
        <v>1</v>
      </c>
      <c r="F48" s="43">
        <v>36</v>
      </c>
      <c r="G48" s="44">
        <v>40824.4583333333</v>
      </c>
      <c r="H48" s="45">
        <v>40842.4583333333</v>
      </c>
      <c r="I48" s="42" t="s">
        <v>358</v>
      </c>
      <c r="J48" s="45">
        <v>40827</v>
      </c>
      <c r="K48" s="42" t="s">
        <v>134</v>
      </c>
      <c r="L48" s="36">
        <v>1</v>
      </c>
      <c r="M48" s="36">
        <v>1</v>
      </c>
      <c r="N48" s="64">
        <v>1</v>
      </c>
      <c r="O48" s="64">
        <v>1</v>
      </c>
      <c r="P48" s="64" t="str">
        <f t="shared" si="0"/>
        <v>1</v>
      </c>
      <c r="Q48" s="64" t="str">
        <f t="shared" si="1"/>
        <v>1</v>
      </c>
      <c r="R48" s="64">
        <v>42.8</v>
      </c>
      <c r="S48" s="69" t="str">
        <f t="shared" si="2"/>
        <v>0</v>
      </c>
      <c r="T48" s="64">
        <v>6.3</v>
      </c>
      <c r="U48" s="64" t="str">
        <f t="shared" si="3"/>
        <v>0</v>
      </c>
      <c r="V48" s="42" t="s">
        <v>170</v>
      </c>
      <c r="W48" s="71">
        <v>12</v>
      </c>
      <c r="X48" s="71" t="str">
        <f t="shared" si="4"/>
        <v>0</v>
      </c>
      <c r="Y48" s="79">
        <v>94.6</v>
      </c>
      <c r="Z48" s="79" t="str">
        <f t="shared" si="5"/>
        <v>0</v>
      </c>
      <c r="AA48" s="79">
        <v>60.3</v>
      </c>
      <c r="AB48" s="79" t="str">
        <f t="shared" si="6"/>
        <v>1</v>
      </c>
      <c r="AC48" s="79">
        <v>42.1</v>
      </c>
      <c r="AD48" s="79" t="str">
        <f t="shared" si="7"/>
        <v>1</v>
      </c>
      <c r="AE48" s="79">
        <v>117</v>
      </c>
      <c r="AF48" s="79" t="str">
        <f t="shared" si="8"/>
        <v>1</v>
      </c>
      <c r="AG48" s="79">
        <v>140.9</v>
      </c>
      <c r="AH48" s="79" t="str">
        <f t="shared" si="9"/>
        <v>0</v>
      </c>
      <c r="AI48" s="64">
        <v>3922</v>
      </c>
      <c r="AJ48" s="41" t="str">
        <f t="shared" si="10"/>
        <v>1</v>
      </c>
      <c r="AK48" s="85">
        <v>20.99</v>
      </c>
      <c r="AL48" s="41" t="str">
        <f t="shared" si="11"/>
        <v>0</v>
      </c>
      <c r="AM48" s="64">
        <v>2.55</v>
      </c>
      <c r="AN48" s="41" t="str">
        <f t="shared" si="12"/>
        <v>0</v>
      </c>
      <c r="AO48" s="42"/>
      <c r="AP48" s="41" t="str">
        <f t="shared" si="13"/>
        <v>0</v>
      </c>
      <c r="AQ48" s="79">
        <v>0</v>
      </c>
      <c r="AR48" s="42" t="s">
        <v>99</v>
      </c>
      <c r="AS48" s="36">
        <v>0</v>
      </c>
      <c r="AT48" s="36" t="s">
        <v>300</v>
      </c>
      <c r="AU48" s="36">
        <v>0</v>
      </c>
      <c r="AV48" s="42" t="s">
        <v>99</v>
      </c>
      <c r="AW48" s="96" t="s">
        <v>121</v>
      </c>
      <c r="AX48" s="42" t="s">
        <v>99</v>
      </c>
      <c r="AY48" s="42" t="s">
        <v>100</v>
      </c>
      <c r="AZ48" s="42" t="s">
        <v>99</v>
      </c>
      <c r="BA48" s="42" t="s">
        <v>100</v>
      </c>
      <c r="BB48" s="42" t="s">
        <v>99</v>
      </c>
      <c r="BC48" s="42" t="s">
        <v>100</v>
      </c>
      <c r="BD48" s="42" t="s">
        <v>100</v>
      </c>
      <c r="BE48" s="36" t="s">
        <v>101</v>
      </c>
      <c r="BF48" s="36" t="s">
        <v>101</v>
      </c>
      <c r="BG48" s="36" t="s">
        <v>101</v>
      </c>
      <c r="BH48" s="36" t="s">
        <v>101</v>
      </c>
      <c r="BI48" s="36" t="s">
        <v>101</v>
      </c>
      <c r="BJ48" s="36" t="s">
        <v>101</v>
      </c>
      <c r="BK48" s="36" t="s">
        <v>101</v>
      </c>
      <c r="BL48" s="36" t="s">
        <v>101</v>
      </c>
      <c r="BM48" s="36"/>
      <c r="BN48" s="36" t="s">
        <v>102</v>
      </c>
      <c r="BO48" s="36" t="s">
        <v>177</v>
      </c>
      <c r="BP48" s="36">
        <v>0</v>
      </c>
      <c r="BQ48" s="36" t="s">
        <v>155</v>
      </c>
      <c r="BR48" s="102" t="s">
        <v>121</v>
      </c>
      <c r="BS48" s="79">
        <v>40</v>
      </c>
      <c r="BT48" s="79" t="s">
        <v>359</v>
      </c>
      <c r="BU48" s="79" t="s">
        <v>360</v>
      </c>
      <c r="BV48" s="79" t="s">
        <v>361</v>
      </c>
      <c r="BW48" s="79">
        <v>1</v>
      </c>
      <c r="BX48" s="79">
        <v>0</v>
      </c>
      <c r="BY48" s="79">
        <v>1</v>
      </c>
      <c r="BZ48" s="79">
        <v>1</v>
      </c>
      <c r="CA48" s="79">
        <v>1</v>
      </c>
      <c r="CB48" s="79">
        <v>1</v>
      </c>
      <c r="CC48" s="79">
        <v>0</v>
      </c>
      <c r="CD48" s="79">
        <v>1</v>
      </c>
      <c r="CE48" s="79">
        <v>0</v>
      </c>
      <c r="CF48" s="79">
        <v>0</v>
      </c>
      <c r="CG48" s="79">
        <v>0</v>
      </c>
      <c r="CH48" s="79">
        <v>0</v>
      </c>
      <c r="CI48" s="79">
        <v>0</v>
      </c>
      <c r="CJ48" s="79">
        <v>0</v>
      </c>
      <c r="CK48" s="79">
        <v>1</v>
      </c>
      <c r="CL48" s="79">
        <v>1</v>
      </c>
      <c r="CM48" s="79">
        <v>1</v>
      </c>
      <c r="CN48" s="79">
        <v>1</v>
      </c>
      <c r="CO48" s="107">
        <v>40835</v>
      </c>
      <c r="CP48" s="108">
        <v>44138</v>
      </c>
      <c r="CQ48" s="107">
        <v>40875</v>
      </c>
      <c r="CR48" s="79"/>
      <c r="CS48" s="6">
        <v>1</v>
      </c>
      <c r="CT48" s="6">
        <v>1</v>
      </c>
      <c r="CU48" s="118">
        <f>DATEDIF(CO48,CQ48,"m")</f>
        <v>1</v>
      </c>
      <c r="CV48" s="79">
        <v>1</v>
      </c>
      <c r="CW48" s="79">
        <v>1</v>
      </c>
      <c r="CX48" s="79">
        <v>1</v>
      </c>
      <c r="CY48" s="79">
        <f>DATEDIF(CQ48,CP48,"m")</f>
        <v>107</v>
      </c>
      <c r="CZ48" s="79">
        <v>0</v>
      </c>
      <c r="DA48" s="118">
        <f>DATEDIF(CO48,CP48,"m")</f>
        <v>108</v>
      </c>
      <c r="DB48" s="6">
        <v>0</v>
      </c>
      <c r="DC48" s="6">
        <v>60</v>
      </c>
      <c r="DD48" s="6">
        <v>0</v>
      </c>
      <c r="DE48" s="108"/>
    </row>
    <row r="49" s="6" customFormat="1" ht="50.25" customHeight="1" spans="1:114">
      <c r="A49" s="33" t="s">
        <v>362</v>
      </c>
      <c r="B49" s="34">
        <v>10117684</v>
      </c>
      <c r="C49" s="35">
        <v>1</v>
      </c>
      <c r="D49" s="36" t="s">
        <v>363</v>
      </c>
      <c r="E49" s="36">
        <v>1</v>
      </c>
      <c r="F49" s="36">
        <v>37</v>
      </c>
      <c r="G49" s="37">
        <v>40828.375</v>
      </c>
      <c r="H49" s="38">
        <v>40852.4583333333</v>
      </c>
      <c r="I49" s="36" t="s">
        <v>275</v>
      </c>
      <c r="J49" s="38">
        <v>40826</v>
      </c>
      <c r="K49" s="36" t="s">
        <v>238</v>
      </c>
      <c r="L49" s="36">
        <v>2</v>
      </c>
      <c r="M49" s="36">
        <v>1</v>
      </c>
      <c r="N49" s="36">
        <v>1</v>
      </c>
      <c r="O49" s="36">
        <v>1</v>
      </c>
      <c r="P49" s="64" t="str">
        <f t="shared" si="0"/>
        <v>1</v>
      </c>
      <c r="Q49" s="64" t="str">
        <f t="shared" si="1"/>
        <v>1</v>
      </c>
      <c r="R49" s="35">
        <v>31.7</v>
      </c>
      <c r="S49" s="69" t="str">
        <f t="shared" si="2"/>
        <v>1</v>
      </c>
      <c r="T49" s="35">
        <v>27.3</v>
      </c>
      <c r="U49" s="64" t="str">
        <f t="shared" si="3"/>
        <v>0</v>
      </c>
      <c r="V49" s="70" t="s">
        <v>364</v>
      </c>
      <c r="W49" s="72">
        <v>12.1</v>
      </c>
      <c r="X49" s="71" t="str">
        <f t="shared" si="4"/>
        <v>0</v>
      </c>
      <c r="Y49" s="79">
        <v>184.6</v>
      </c>
      <c r="Z49" s="79" t="str">
        <f t="shared" si="5"/>
        <v>1</v>
      </c>
      <c r="AA49" s="79">
        <v>64.8</v>
      </c>
      <c r="AB49" s="79" t="str">
        <f t="shared" si="6"/>
        <v>1</v>
      </c>
      <c r="AC49" s="79">
        <v>45.7</v>
      </c>
      <c r="AD49" s="79" t="str">
        <f t="shared" si="7"/>
        <v>1</v>
      </c>
      <c r="AE49" s="79">
        <v>341.2</v>
      </c>
      <c r="AF49" s="79" t="str">
        <f t="shared" si="8"/>
        <v>1</v>
      </c>
      <c r="AG49" s="79">
        <v>267</v>
      </c>
      <c r="AH49" s="79" t="str">
        <f t="shared" si="9"/>
        <v>0</v>
      </c>
      <c r="AI49" s="36">
        <v>238.2</v>
      </c>
      <c r="AJ49" s="41" t="str">
        <f t="shared" si="10"/>
        <v>1</v>
      </c>
      <c r="AK49" s="84">
        <v>45.77</v>
      </c>
      <c r="AL49" s="41" t="str">
        <f t="shared" si="11"/>
        <v>1</v>
      </c>
      <c r="AM49" s="36">
        <v>2.69</v>
      </c>
      <c r="AN49" s="41" t="str">
        <f t="shared" si="12"/>
        <v>0</v>
      </c>
      <c r="AO49" s="36"/>
      <c r="AP49" s="41" t="str">
        <f t="shared" si="13"/>
        <v>0</v>
      </c>
      <c r="AQ49" s="79">
        <v>1</v>
      </c>
      <c r="AR49" s="36">
        <v>13</v>
      </c>
      <c r="AS49" s="36">
        <v>2</v>
      </c>
      <c r="AT49" s="36" t="s">
        <v>300</v>
      </c>
      <c r="AU49" s="36">
        <v>0</v>
      </c>
      <c r="AV49" s="36" t="s">
        <v>99</v>
      </c>
      <c r="AW49" s="95" t="s">
        <v>121</v>
      </c>
      <c r="AX49" s="36" t="s">
        <v>99</v>
      </c>
      <c r="AY49" s="36" t="s">
        <v>100</v>
      </c>
      <c r="AZ49" s="36" t="s">
        <v>99</v>
      </c>
      <c r="BA49" s="36" t="s">
        <v>100</v>
      </c>
      <c r="BB49" s="36" t="s">
        <v>99</v>
      </c>
      <c r="BC49" s="36" t="s">
        <v>100</v>
      </c>
      <c r="BD49" s="36" t="s">
        <v>100</v>
      </c>
      <c r="BE49" s="42" t="s">
        <v>101</v>
      </c>
      <c r="BF49" s="42" t="s">
        <v>101</v>
      </c>
      <c r="BG49" s="42" t="s">
        <v>101</v>
      </c>
      <c r="BH49" s="42" t="s">
        <v>101</v>
      </c>
      <c r="BI49" s="42" t="s">
        <v>101</v>
      </c>
      <c r="BJ49" s="42" t="s">
        <v>101</v>
      </c>
      <c r="BK49" s="42" t="s">
        <v>101</v>
      </c>
      <c r="BL49" s="42" t="s">
        <v>101</v>
      </c>
      <c r="BM49" s="42"/>
      <c r="BN49" s="101" t="s">
        <v>122</v>
      </c>
      <c r="BO49" s="64" t="s">
        <v>177</v>
      </c>
      <c r="BP49" s="42" t="s">
        <v>112</v>
      </c>
      <c r="BQ49" s="42" t="s">
        <v>365</v>
      </c>
      <c r="BR49" s="102" t="s">
        <v>121</v>
      </c>
      <c r="BS49" s="79">
        <v>91</v>
      </c>
      <c r="BT49" s="79" t="s">
        <v>366</v>
      </c>
      <c r="BU49" s="79"/>
      <c r="BV49" s="79"/>
      <c r="BW49" s="79">
        <v>1</v>
      </c>
      <c r="BX49" s="79">
        <v>1</v>
      </c>
      <c r="BY49" s="79">
        <v>1</v>
      </c>
      <c r="BZ49" s="79">
        <v>1</v>
      </c>
      <c r="CA49" s="79">
        <v>1</v>
      </c>
      <c r="CB49" s="79">
        <v>1</v>
      </c>
      <c r="CC49" s="79">
        <v>1</v>
      </c>
      <c r="CD49" s="79">
        <v>1</v>
      </c>
      <c r="CE49" s="79">
        <v>1</v>
      </c>
      <c r="CF49" s="79">
        <v>0</v>
      </c>
      <c r="CG49" s="79">
        <v>0</v>
      </c>
      <c r="CH49" s="79">
        <v>0</v>
      </c>
      <c r="CI49" s="79">
        <v>1</v>
      </c>
      <c r="CJ49" s="79">
        <v>1</v>
      </c>
      <c r="CK49" s="79">
        <v>0</v>
      </c>
      <c r="CL49" s="79">
        <v>1</v>
      </c>
      <c r="CM49" s="79">
        <v>0</v>
      </c>
      <c r="CN49" s="79">
        <v>1</v>
      </c>
      <c r="CO49" s="107">
        <v>40844</v>
      </c>
      <c r="CP49" s="108">
        <v>41242</v>
      </c>
      <c r="CQ49" s="107">
        <v>40878</v>
      </c>
      <c r="CR49" s="79"/>
      <c r="CS49" s="6">
        <v>1</v>
      </c>
      <c r="CT49" s="6">
        <v>1</v>
      </c>
      <c r="CU49" s="118">
        <f>DATEDIF(CO49,CQ49,"m")</f>
        <v>1</v>
      </c>
      <c r="CV49" s="79">
        <v>1</v>
      </c>
      <c r="CW49" s="79">
        <v>1</v>
      </c>
      <c r="CX49" s="79">
        <v>1</v>
      </c>
      <c r="CY49" s="79">
        <f>DATEDIF(CQ49,DE49,"m")</f>
        <v>6</v>
      </c>
      <c r="CZ49" s="79">
        <v>1</v>
      </c>
      <c r="DA49" s="118">
        <f>DATEDIF(CO49,DE49,"m")</f>
        <v>7</v>
      </c>
      <c r="DB49" s="6">
        <v>1</v>
      </c>
      <c r="DC49" s="6">
        <v>7</v>
      </c>
      <c r="DD49" s="6">
        <v>1</v>
      </c>
      <c r="DE49" s="108">
        <v>41075</v>
      </c>
      <c r="DF49" s="6">
        <v>1</v>
      </c>
      <c r="DH49" s="10"/>
      <c r="DI49" s="10"/>
      <c r="DJ49" s="10"/>
    </row>
    <row r="50" s="6" customFormat="1" ht="50.25" customHeight="1" spans="1:266">
      <c r="A50" s="34" t="s">
        <v>367</v>
      </c>
      <c r="B50" s="34">
        <v>10120056</v>
      </c>
      <c r="C50" s="58">
        <v>1</v>
      </c>
      <c r="D50" s="59" t="s">
        <v>368</v>
      </c>
      <c r="E50" s="59">
        <v>1</v>
      </c>
      <c r="F50" s="59">
        <v>50</v>
      </c>
      <c r="G50" s="37">
        <v>40850.4166666667</v>
      </c>
      <c r="H50" s="37">
        <v>40868.625</v>
      </c>
      <c r="I50" s="59" t="s">
        <v>369</v>
      </c>
      <c r="J50" s="37">
        <v>40854</v>
      </c>
      <c r="K50" s="59" t="s">
        <v>134</v>
      </c>
      <c r="L50" s="36">
        <v>1</v>
      </c>
      <c r="M50" s="36">
        <v>1</v>
      </c>
      <c r="N50" s="59">
        <v>1</v>
      </c>
      <c r="O50" s="59">
        <v>2</v>
      </c>
      <c r="P50" s="66" t="str">
        <f t="shared" si="0"/>
        <v>1</v>
      </c>
      <c r="Q50" s="66" t="str">
        <f t="shared" si="1"/>
        <v>0</v>
      </c>
      <c r="R50" s="58">
        <v>41.9</v>
      </c>
      <c r="S50" s="69" t="str">
        <f t="shared" si="2"/>
        <v>0</v>
      </c>
      <c r="T50" s="58">
        <v>11.9</v>
      </c>
      <c r="U50" s="66" t="str">
        <f t="shared" si="3"/>
        <v>0</v>
      </c>
      <c r="V50" s="76" t="s">
        <v>351</v>
      </c>
      <c r="W50" s="75">
        <v>12.7</v>
      </c>
      <c r="X50" s="75" t="str">
        <f t="shared" si="4"/>
        <v>0</v>
      </c>
      <c r="Y50" s="81">
        <v>86</v>
      </c>
      <c r="Z50" s="81" t="str">
        <f t="shared" si="5"/>
        <v>0</v>
      </c>
      <c r="AA50" s="81">
        <v>31.4</v>
      </c>
      <c r="AB50" s="81" t="str">
        <f t="shared" si="6"/>
        <v>0</v>
      </c>
      <c r="AC50" s="81">
        <v>64.9</v>
      </c>
      <c r="AD50" s="81" t="str">
        <f t="shared" si="7"/>
        <v>1</v>
      </c>
      <c r="AE50" s="81">
        <v>728.3</v>
      </c>
      <c r="AF50" s="81" t="str">
        <f t="shared" si="8"/>
        <v>1</v>
      </c>
      <c r="AG50" s="81">
        <v>102</v>
      </c>
      <c r="AH50" s="81" t="str">
        <f t="shared" si="9"/>
        <v>0</v>
      </c>
      <c r="AI50" s="59">
        <v>2.63</v>
      </c>
      <c r="AJ50" s="55" t="str">
        <f t="shared" si="10"/>
        <v>0</v>
      </c>
      <c r="AK50" s="89">
        <v>14.38</v>
      </c>
      <c r="AL50" s="55" t="str">
        <f t="shared" si="11"/>
        <v>0</v>
      </c>
      <c r="AM50" s="59">
        <v>2.8</v>
      </c>
      <c r="AN50" s="55" t="str">
        <f t="shared" si="12"/>
        <v>0</v>
      </c>
      <c r="AO50" s="59"/>
      <c r="AP50" s="55" t="str">
        <f t="shared" si="13"/>
        <v>0</v>
      </c>
      <c r="AQ50" s="81">
        <v>0</v>
      </c>
      <c r="AR50" s="59" t="s">
        <v>99</v>
      </c>
      <c r="AS50" s="36">
        <v>0</v>
      </c>
      <c r="AT50" s="59" t="s">
        <v>370</v>
      </c>
      <c r="AU50" s="59">
        <v>1</v>
      </c>
      <c r="AV50" s="59" t="s">
        <v>99</v>
      </c>
      <c r="AW50" s="99" t="s">
        <v>99</v>
      </c>
      <c r="AX50" s="59" t="s">
        <v>99</v>
      </c>
      <c r="AY50" s="59" t="s">
        <v>100</v>
      </c>
      <c r="AZ50" s="59" t="s">
        <v>100</v>
      </c>
      <c r="BA50" s="59" t="s">
        <v>100</v>
      </c>
      <c r="BB50" s="59" t="s">
        <v>99</v>
      </c>
      <c r="BC50" s="59" t="s">
        <v>100</v>
      </c>
      <c r="BD50" s="59" t="s">
        <v>100</v>
      </c>
      <c r="BE50" s="59">
        <v>1</v>
      </c>
      <c r="BF50" s="59" t="s">
        <v>101</v>
      </c>
      <c r="BG50" s="59">
        <v>1</v>
      </c>
      <c r="BH50" s="59">
        <v>0</v>
      </c>
      <c r="BI50" s="59">
        <v>1</v>
      </c>
      <c r="BJ50" s="59">
        <v>1</v>
      </c>
      <c r="BK50" s="59" t="s">
        <v>101</v>
      </c>
      <c r="BL50" s="59" t="s">
        <v>101</v>
      </c>
      <c r="BM50" s="59"/>
      <c r="BN50" s="59" t="s">
        <v>102</v>
      </c>
      <c r="BO50" s="59" t="s">
        <v>102</v>
      </c>
      <c r="BP50" s="59">
        <v>0</v>
      </c>
      <c r="BQ50" s="59" t="s">
        <v>147</v>
      </c>
      <c r="BR50" s="81">
        <v>1</v>
      </c>
      <c r="BS50" s="81">
        <v>122</v>
      </c>
      <c r="BT50" s="81" t="s">
        <v>371</v>
      </c>
      <c r="BU50" s="81"/>
      <c r="BV50" s="81"/>
      <c r="BW50" s="81">
        <v>0</v>
      </c>
      <c r="BX50" s="81">
        <v>0</v>
      </c>
      <c r="BY50" s="81">
        <v>1</v>
      </c>
      <c r="BZ50" s="81">
        <v>1</v>
      </c>
      <c r="CA50" s="81">
        <v>1</v>
      </c>
      <c r="CB50" s="81">
        <v>1</v>
      </c>
      <c r="CC50" s="81">
        <v>1</v>
      </c>
      <c r="CD50" s="81">
        <v>1</v>
      </c>
      <c r="CE50" s="81">
        <v>1</v>
      </c>
      <c r="CF50" s="81">
        <v>1</v>
      </c>
      <c r="CG50" s="81">
        <v>0</v>
      </c>
      <c r="CH50" s="81">
        <v>0</v>
      </c>
      <c r="CI50" s="81">
        <v>0</v>
      </c>
      <c r="CJ50" s="79">
        <v>0</v>
      </c>
      <c r="CK50" s="79">
        <v>0</v>
      </c>
      <c r="CL50" s="79">
        <v>1</v>
      </c>
      <c r="CM50" s="79">
        <v>1</v>
      </c>
      <c r="CN50" s="79">
        <v>1</v>
      </c>
      <c r="CO50" s="113">
        <v>40861</v>
      </c>
      <c r="CP50" s="114">
        <v>41463</v>
      </c>
      <c r="CQ50" s="113">
        <v>41136</v>
      </c>
      <c r="CR50" s="115"/>
      <c r="CS50" s="8">
        <v>9</v>
      </c>
      <c r="CT50" s="8">
        <v>1</v>
      </c>
      <c r="CU50" s="81">
        <f>DATEDIF(CO50,CQ50,"m")</f>
        <v>9</v>
      </c>
      <c r="CV50" s="81">
        <v>1</v>
      </c>
      <c r="CW50" s="81">
        <v>9</v>
      </c>
      <c r="CX50" s="79">
        <v>1</v>
      </c>
      <c r="CY50" s="79">
        <f>DATEDIF(CQ50,DE50,"m")</f>
        <v>2</v>
      </c>
      <c r="CZ50" s="79">
        <v>1</v>
      </c>
      <c r="DA50" s="81">
        <f>DATEDIF(CO50,DE50,"m")</f>
        <v>11</v>
      </c>
      <c r="DB50" s="8">
        <v>1</v>
      </c>
      <c r="DC50" s="8">
        <v>11</v>
      </c>
      <c r="DD50" s="6">
        <v>1</v>
      </c>
      <c r="DE50" s="114">
        <v>41226</v>
      </c>
      <c r="DF50" s="8">
        <v>1</v>
      </c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</row>
    <row r="51" s="6" customFormat="1" ht="50.25" customHeight="1" spans="1:111">
      <c r="A51" s="39" t="s">
        <v>372</v>
      </c>
      <c r="B51" s="47">
        <v>10119700</v>
      </c>
      <c r="C51" s="41">
        <v>1</v>
      </c>
      <c r="D51" s="42" t="s">
        <v>373</v>
      </c>
      <c r="E51" s="42">
        <v>1</v>
      </c>
      <c r="F51" s="43">
        <v>47</v>
      </c>
      <c r="G51" s="44">
        <v>40856.625</v>
      </c>
      <c r="H51" s="45">
        <v>40870.4166666667</v>
      </c>
      <c r="I51" s="42" t="s">
        <v>374</v>
      </c>
      <c r="J51" s="45">
        <v>40848</v>
      </c>
      <c r="K51" s="42" t="s">
        <v>134</v>
      </c>
      <c r="L51" s="36">
        <v>1</v>
      </c>
      <c r="M51" s="36">
        <v>1</v>
      </c>
      <c r="N51" s="64">
        <v>1</v>
      </c>
      <c r="O51" s="64">
        <v>2</v>
      </c>
      <c r="P51" s="64" t="str">
        <f t="shared" si="0"/>
        <v>1</v>
      </c>
      <c r="Q51" s="64" t="str">
        <f t="shared" si="1"/>
        <v>0</v>
      </c>
      <c r="R51" s="64">
        <v>44.7</v>
      </c>
      <c r="S51" s="69" t="str">
        <f t="shared" si="2"/>
        <v>0</v>
      </c>
      <c r="T51" s="64">
        <v>19.9</v>
      </c>
      <c r="U51" s="64" t="str">
        <f t="shared" si="3"/>
        <v>0</v>
      </c>
      <c r="V51" s="42" t="s">
        <v>375</v>
      </c>
      <c r="W51" s="71">
        <v>12.9</v>
      </c>
      <c r="X51" s="71" t="str">
        <f t="shared" si="4"/>
        <v>0</v>
      </c>
      <c r="Y51" s="79">
        <v>74.8</v>
      </c>
      <c r="Z51" s="79" t="str">
        <f t="shared" si="5"/>
        <v>0</v>
      </c>
      <c r="AA51" s="79">
        <v>47.2</v>
      </c>
      <c r="AB51" s="79" t="str">
        <f t="shared" si="6"/>
        <v>1</v>
      </c>
      <c r="AC51" s="79">
        <v>37</v>
      </c>
      <c r="AD51" s="79" t="str">
        <f t="shared" si="7"/>
        <v>1</v>
      </c>
      <c r="AE51" s="79">
        <v>29.6</v>
      </c>
      <c r="AF51" s="79" t="str">
        <f t="shared" si="8"/>
        <v>0</v>
      </c>
      <c r="AG51" s="79">
        <v>134</v>
      </c>
      <c r="AH51" s="79" t="str">
        <f t="shared" si="9"/>
        <v>0</v>
      </c>
      <c r="AI51" s="64">
        <v>4.23</v>
      </c>
      <c r="AJ51" s="41" t="str">
        <f t="shared" si="10"/>
        <v>0</v>
      </c>
      <c r="AK51" s="85">
        <v>18.02</v>
      </c>
      <c r="AL51" s="41" t="str">
        <f t="shared" si="11"/>
        <v>0</v>
      </c>
      <c r="AM51" s="64">
        <v>2.26</v>
      </c>
      <c r="AN51" s="41" t="str">
        <f t="shared" si="12"/>
        <v>0</v>
      </c>
      <c r="AO51" s="64">
        <v>1</v>
      </c>
      <c r="AP51" s="41" t="str">
        <f t="shared" si="13"/>
        <v>0</v>
      </c>
      <c r="AQ51" s="79">
        <v>0</v>
      </c>
      <c r="AR51" s="42" t="s">
        <v>99</v>
      </c>
      <c r="AS51" s="42"/>
      <c r="AT51" s="36" t="s">
        <v>300</v>
      </c>
      <c r="AU51" s="36">
        <v>0</v>
      </c>
      <c r="AV51" s="42" t="s">
        <v>99</v>
      </c>
      <c r="AW51" s="96" t="s">
        <v>121</v>
      </c>
      <c r="AX51" s="42" t="s">
        <v>100</v>
      </c>
      <c r="AY51" s="42" t="s">
        <v>100</v>
      </c>
      <c r="AZ51" s="42" t="s">
        <v>121</v>
      </c>
      <c r="BA51" s="42" t="s">
        <v>121</v>
      </c>
      <c r="BB51" s="42" t="s">
        <v>100</v>
      </c>
      <c r="BC51" s="42" t="s">
        <v>121</v>
      </c>
      <c r="BD51" s="42"/>
      <c r="BE51" s="36" t="s">
        <v>101</v>
      </c>
      <c r="BF51" s="36">
        <v>0</v>
      </c>
      <c r="BG51" s="36" t="s">
        <v>101</v>
      </c>
      <c r="BH51" s="36" t="s">
        <v>101</v>
      </c>
      <c r="BI51" s="36">
        <v>1</v>
      </c>
      <c r="BJ51" s="36">
        <v>1</v>
      </c>
      <c r="BK51" s="100">
        <v>0.8</v>
      </c>
      <c r="BL51" s="36" t="s">
        <v>101</v>
      </c>
      <c r="BM51" s="36"/>
      <c r="BN51" s="36" t="s">
        <v>102</v>
      </c>
      <c r="BO51" s="36" t="s">
        <v>102</v>
      </c>
      <c r="BP51" s="36">
        <v>0</v>
      </c>
      <c r="BQ51" s="36" t="s">
        <v>129</v>
      </c>
      <c r="BR51" s="79">
        <v>1</v>
      </c>
      <c r="BS51" s="79">
        <v>21</v>
      </c>
      <c r="BT51" s="79" t="s">
        <v>376</v>
      </c>
      <c r="BU51" s="79"/>
      <c r="BV51" s="79"/>
      <c r="BW51" s="79">
        <v>0</v>
      </c>
      <c r="BX51" s="79">
        <v>0</v>
      </c>
      <c r="BY51" s="79">
        <v>1</v>
      </c>
      <c r="BZ51" s="79">
        <v>1</v>
      </c>
      <c r="CA51" s="79">
        <v>1</v>
      </c>
      <c r="CB51" s="79">
        <v>1</v>
      </c>
      <c r="CC51" s="79">
        <v>1</v>
      </c>
      <c r="CD51" s="79">
        <v>1</v>
      </c>
      <c r="CE51" s="79">
        <v>0</v>
      </c>
      <c r="CF51" s="79">
        <v>0</v>
      </c>
      <c r="CG51" s="79">
        <v>0</v>
      </c>
      <c r="CH51" s="79">
        <v>1</v>
      </c>
      <c r="CI51" s="79">
        <v>0</v>
      </c>
      <c r="CJ51" s="79">
        <v>1</v>
      </c>
      <c r="CK51" s="79">
        <v>1</v>
      </c>
      <c r="CL51" s="79">
        <v>1</v>
      </c>
      <c r="CM51" s="79">
        <v>0</v>
      </c>
      <c r="CN51" s="79">
        <v>1</v>
      </c>
      <c r="CO51" s="107">
        <v>40862</v>
      </c>
      <c r="CP51" s="110">
        <v>44154</v>
      </c>
      <c r="CQ51" s="107"/>
      <c r="CR51" s="109">
        <v>43230</v>
      </c>
      <c r="CS51" s="6">
        <v>75</v>
      </c>
      <c r="CT51" s="6">
        <v>1</v>
      </c>
      <c r="CU51" s="118">
        <v>60</v>
      </c>
      <c r="CV51" s="79">
        <v>0</v>
      </c>
      <c r="CW51" s="79">
        <v>24</v>
      </c>
      <c r="CX51" s="79">
        <v>0</v>
      </c>
      <c r="CY51" s="79"/>
      <c r="CZ51" s="79"/>
      <c r="DA51" s="118">
        <f>DATEDIF(CO51,CP51,"m")</f>
        <v>108</v>
      </c>
      <c r="DB51" s="6">
        <v>0</v>
      </c>
      <c r="DC51" s="6">
        <v>60</v>
      </c>
      <c r="DD51" s="6">
        <v>0</v>
      </c>
      <c r="DE51" s="108"/>
      <c r="DG51" s="8"/>
    </row>
    <row r="52" s="8" customFormat="1" ht="50.25" customHeight="1" spans="1:266">
      <c r="A52" s="54" t="s">
        <v>377</v>
      </c>
      <c r="B52" s="40">
        <v>10121455</v>
      </c>
      <c r="C52" s="55">
        <v>1</v>
      </c>
      <c r="D52" s="56" t="s">
        <v>378</v>
      </c>
      <c r="E52" s="56">
        <v>1</v>
      </c>
      <c r="F52" s="57">
        <v>47</v>
      </c>
      <c r="G52" s="44">
        <v>40868.375</v>
      </c>
      <c r="H52" s="44">
        <v>40877.4166666667</v>
      </c>
      <c r="I52" s="56" t="s">
        <v>369</v>
      </c>
      <c r="J52" s="44">
        <v>40869</v>
      </c>
      <c r="K52" s="56" t="s">
        <v>286</v>
      </c>
      <c r="L52" s="36">
        <v>2</v>
      </c>
      <c r="M52" s="36">
        <v>1</v>
      </c>
      <c r="N52" s="66">
        <v>1</v>
      </c>
      <c r="O52" s="66">
        <v>1</v>
      </c>
      <c r="P52" s="64" t="str">
        <f t="shared" si="0"/>
        <v>1</v>
      </c>
      <c r="Q52" s="64" t="str">
        <f t="shared" si="1"/>
        <v>1</v>
      </c>
      <c r="R52" s="66">
        <v>46.7</v>
      </c>
      <c r="S52" s="69" t="str">
        <f t="shared" si="2"/>
        <v>0</v>
      </c>
      <c r="T52" s="66">
        <v>17.7</v>
      </c>
      <c r="U52" s="66" t="str">
        <f t="shared" si="3"/>
        <v>0</v>
      </c>
      <c r="V52" s="56" t="s">
        <v>159</v>
      </c>
      <c r="W52" s="77">
        <v>11.7</v>
      </c>
      <c r="X52" s="75" t="str">
        <f t="shared" si="4"/>
        <v>0</v>
      </c>
      <c r="Y52" s="81">
        <v>96</v>
      </c>
      <c r="Z52" s="81" t="str">
        <f t="shared" si="5"/>
        <v>0</v>
      </c>
      <c r="AA52" s="81">
        <v>62.7</v>
      </c>
      <c r="AB52" s="81" t="str">
        <f t="shared" si="6"/>
        <v>1</v>
      </c>
      <c r="AC52" s="81">
        <v>43.1</v>
      </c>
      <c r="AD52" s="81" t="str">
        <f t="shared" si="7"/>
        <v>1</v>
      </c>
      <c r="AE52" s="81">
        <v>42.4</v>
      </c>
      <c r="AF52" s="81" t="str">
        <f t="shared" si="8"/>
        <v>0</v>
      </c>
      <c r="AG52" s="81">
        <v>177</v>
      </c>
      <c r="AH52" s="81" t="str">
        <f t="shared" si="9"/>
        <v>0</v>
      </c>
      <c r="AI52" s="66">
        <v>11.52</v>
      </c>
      <c r="AJ52" s="55" t="str">
        <f t="shared" si="10"/>
        <v>0</v>
      </c>
      <c r="AK52" s="88">
        <v>24.79</v>
      </c>
      <c r="AL52" s="55" t="str">
        <f t="shared" si="11"/>
        <v>0</v>
      </c>
      <c r="AM52" s="66">
        <v>1.34</v>
      </c>
      <c r="AN52" s="55" t="str">
        <f t="shared" si="12"/>
        <v>0</v>
      </c>
      <c r="AO52" s="56"/>
      <c r="AP52" s="55" t="str">
        <f t="shared" si="13"/>
        <v>0</v>
      </c>
      <c r="AQ52" s="81">
        <v>0</v>
      </c>
      <c r="AR52" s="56" t="s">
        <v>99</v>
      </c>
      <c r="AS52" s="56"/>
      <c r="AT52" s="56" t="s">
        <v>196</v>
      </c>
      <c r="AU52" s="56" t="s">
        <v>99</v>
      </c>
      <c r="AV52" s="56" t="s">
        <v>99</v>
      </c>
      <c r="AW52" s="98" t="s">
        <v>121</v>
      </c>
      <c r="AX52" s="56" t="s">
        <v>99</v>
      </c>
      <c r="AY52" s="56" t="s">
        <v>100</v>
      </c>
      <c r="AZ52" s="56" t="s">
        <v>100</v>
      </c>
      <c r="BA52" s="56" t="s">
        <v>100</v>
      </c>
      <c r="BB52" s="56" t="s">
        <v>121</v>
      </c>
      <c r="BC52" s="56" t="s">
        <v>100</v>
      </c>
      <c r="BD52" s="56" t="s">
        <v>121</v>
      </c>
      <c r="BE52" s="56" t="s">
        <v>101</v>
      </c>
      <c r="BF52" s="56" t="s">
        <v>101</v>
      </c>
      <c r="BG52" s="56" t="s">
        <v>101</v>
      </c>
      <c r="BH52" s="56" t="s">
        <v>101</v>
      </c>
      <c r="BI52" s="56" t="s">
        <v>101</v>
      </c>
      <c r="BJ52" s="56" t="s">
        <v>101</v>
      </c>
      <c r="BK52" s="56" t="s">
        <v>101</v>
      </c>
      <c r="BL52" s="56" t="s">
        <v>101</v>
      </c>
      <c r="BM52" s="56"/>
      <c r="BN52" s="104" t="s">
        <v>102</v>
      </c>
      <c r="BO52" s="66" t="s">
        <v>102</v>
      </c>
      <c r="BP52" s="56" t="s">
        <v>112</v>
      </c>
      <c r="BQ52" s="56" t="s">
        <v>189</v>
      </c>
      <c r="BR52" s="81">
        <v>1</v>
      </c>
      <c r="BS52" s="81">
        <v>58</v>
      </c>
      <c r="BT52" s="81" t="s">
        <v>379</v>
      </c>
      <c r="BU52" s="81"/>
      <c r="BV52" s="81"/>
      <c r="BW52" s="81">
        <v>0</v>
      </c>
      <c r="BX52" s="81">
        <v>0</v>
      </c>
      <c r="BY52" s="81">
        <v>1</v>
      </c>
      <c r="BZ52" s="81">
        <v>1</v>
      </c>
      <c r="CA52" s="81">
        <v>1</v>
      </c>
      <c r="CB52" s="81">
        <v>1</v>
      </c>
      <c r="CC52" s="81">
        <v>1</v>
      </c>
      <c r="CD52" s="81">
        <v>1</v>
      </c>
      <c r="CE52" s="81">
        <v>1</v>
      </c>
      <c r="CF52" s="81">
        <v>0</v>
      </c>
      <c r="CG52" s="81">
        <v>0</v>
      </c>
      <c r="CH52" s="81">
        <v>0</v>
      </c>
      <c r="CI52" s="81">
        <v>0</v>
      </c>
      <c r="CJ52" s="79">
        <v>0</v>
      </c>
      <c r="CK52" s="79">
        <v>0</v>
      </c>
      <c r="CL52" s="79">
        <v>0</v>
      </c>
      <c r="CM52" s="79">
        <v>0</v>
      </c>
      <c r="CN52" s="79">
        <v>1</v>
      </c>
      <c r="CO52" s="113">
        <v>40870</v>
      </c>
      <c r="CP52" s="113">
        <v>44207</v>
      </c>
      <c r="CQ52" s="113"/>
      <c r="CR52" s="115">
        <v>44207</v>
      </c>
      <c r="CS52" s="6">
        <v>83</v>
      </c>
      <c r="CT52" s="6">
        <v>1</v>
      </c>
      <c r="CU52" s="118">
        <v>60</v>
      </c>
      <c r="CV52" s="119">
        <v>0</v>
      </c>
      <c r="CW52" s="79">
        <v>24</v>
      </c>
      <c r="CX52" s="79">
        <v>0</v>
      </c>
      <c r="CY52" s="79"/>
      <c r="CZ52" s="79"/>
      <c r="DA52" s="118">
        <f>DATEDIF(CO52,CP52,"m")</f>
        <v>109</v>
      </c>
      <c r="DB52" s="10">
        <v>0</v>
      </c>
      <c r="DC52" s="6">
        <v>60</v>
      </c>
      <c r="DD52" s="6">
        <v>0</v>
      </c>
      <c r="DE52" s="110"/>
      <c r="DF52" s="10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</row>
    <row r="53" s="6" customFormat="1" ht="50.25" customHeight="1" spans="1:110">
      <c r="A53" s="33" t="s">
        <v>380</v>
      </c>
      <c r="B53" s="34">
        <v>10121659</v>
      </c>
      <c r="C53" s="35">
        <v>1</v>
      </c>
      <c r="D53" s="36" t="s">
        <v>381</v>
      </c>
      <c r="E53" s="36">
        <v>1</v>
      </c>
      <c r="F53" s="36">
        <v>65</v>
      </c>
      <c r="G53" s="37">
        <v>40864.6666666667</v>
      </c>
      <c r="H53" s="38">
        <v>40882.4166666667</v>
      </c>
      <c r="I53" s="36" t="s">
        <v>338</v>
      </c>
      <c r="J53" s="38">
        <v>40870</v>
      </c>
      <c r="K53" s="36" t="s">
        <v>382</v>
      </c>
      <c r="L53" s="36">
        <v>1</v>
      </c>
      <c r="M53" s="36">
        <v>1</v>
      </c>
      <c r="N53" s="36">
        <v>2</v>
      </c>
      <c r="O53" s="36">
        <v>2</v>
      </c>
      <c r="P53" s="64" t="str">
        <f t="shared" si="0"/>
        <v>0</v>
      </c>
      <c r="Q53" s="64" t="str">
        <f t="shared" si="1"/>
        <v>0</v>
      </c>
      <c r="R53" s="36">
        <v>37.8</v>
      </c>
      <c r="S53" s="69" t="str">
        <f t="shared" si="2"/>
        <v>0</v>
      </c>
      <c r="T53" s="36">
        <v>10.2</v>
      </c>
      <c r="U53" s="64" t="str">
        <f t="shared" si="3"/>
        <v>0</v>
      </c>
      <c r="V53" s="70"/>
      <c r="W53" s="72"/>
      <c r="X53" s="71" t="str">
        <f t="shared" si="4"/>
        <v>0</v>
      </c>
      <c r="Y53" s="79">
        <v>133.1</v>
      </c>
      <c r="Z53" s="79" t="str">
        <f t="shared" si="5"/>
        <v>1</v>
      </c>
      <c r="AA53" s="79">
        <v>132.7</v>
      </c>
      <c r="AB53" s="79" t="str">
        <f t="shared" si="6"/>
        <v>1</v>
      </c>
      <c r="AC53" s="79">
        <v>41.1</v>
      </c>
      <c r="AD53" s="79" t="str">
        <f t="shared" si="7"/>
        <v>1</v>
      </c>
      <c r="AE53" s="79">
        <v>81.4</v>
      </c>
      <c r="AF53" s="79" t="str">
        <f t="shared" si="8"/>
        <v>1</v>
      </c>
      <c r="AG53" s="79">
        <v>180</v>
      </c>
      <c r="AH53" s="79" t="str">
        <f t="shared" si="9"/>
        <v>0</v>
      </c>
      <c r="AI53" s="36">
        <v>68.47</v>
      </c>
      <c r="AJ53" s="41" t="str">
        <f t="shared" si="10"/>
        <v>0</v>
      </c>
      <c r="AK53" s="84">
        <v>0.777</v>
      </c>
      <c r="AL53" s="41" t="str">
        <f t="shared" si="11"/>
        <v>0</v>
      </c>
      <c r="AM53" s="36">
        <v>2.3</v>
      </c>
      <c r="AN53" s="41" t="str">
        <f t="shared" si="12"/>
        <v>0</v>
      </c>
      <c r="AO53" s="36"/>
      <c r="AP53" s="41" t="str">
        <f t="shared" si="13"/>
        <v>0</v>
      </c>
      <c r="AQ53" s="79">
        <v>1</v>
      </c>
      <c r="AR53" s="36" t="s">
        <v>99</v>
      </c>
      <c r="AS53" s="36">
        <v>0</v>
      </c>
      <c r="AT53" s="36" t="s">
        <v>300</v>
      </c>
      <c r="AU53" s="36">
        <v>0</v>
      </c>
      <c r="AV53" s="36" t="s">
        <v>99</v>
      </c>
      <c r="AW53" s="95" t="s">
        <v>100</v>
      </c>
      <c r="AX53" s="36" t="s">
        <v>99</v>
      </c>
      <c r="AY53" s="36" t="s">
        <v>99</v>
      </c>
      <c r="AZ53" s="36" t="s">
        <v>99</v>
      </c>
      <c r="BA53" s="36" t="s">
        <v>100</v>
      </c>
      <c r="BB53" s="36" t="s">
        <v>100</v>
      </c>
      <c r="BC53" s="36" t="s">
        <v>100</v>
      </c>
      <c r="BD53" s="36" t="s">
        <v>100</v>
      </c>
      <c r="BE53" s="42" t="s">
        <v>99</v>
      </c>
      <c r="BF53" s="42" t="s">
        <v>112</v>
      </c>
      <c r="BG53" s="42" t="s">
        <v>99</v>
      </c>
      <c r="BH53" s="42" t="s">
        <v>99</v>
      </c>
      <c r="BI53" s="42" t="s">
        <v>112</v>
      </c>
      <c r="BJ53" s="42" t="s">
        <v>99</v>
      </c>
      <c r="BK53" s="42" t="s">
        <v>101</v>
      </c>
      <c r="BL53" s="42" t="s">
        <v>101</v>
      </c>
      <c r="BM53" s="42"/>
      <c r="BN53" s="101" t="s">
        <v>102</v>
      </c>
      <c r="BO53" s="64" t="s">
        <v>102</v>
      </c>
      <c r="BP53" s="42" t="s">
        <v>112</v>
      </c>
      <c r="BQ53" s="42" t="s">
        <v>129</v>
      </c>
      <c r="BR53" s="79">
        <v>1</v>
      </c>
      <c r="BS53" s="79">
        <v>66</v>
      </c>
      <c r="BT53" s="79" t="s">
        <v>383</v>
      </c>
      <c r="BU53" s="79"/>
      <c r="BV53" s="79">
        <v>66</v>
      </c>
      <c r="BW53" s="79">
        <v>0</v>
      </c>
      <c r="BX53" s="79">
        <v>0</v>
      </c>
      <c r="BY53" s="79">
        <v>1</v>
      </c>
      <c r="BZ53" s="79">
        <v>1</v>
      </c>
      <c r="CA53" s="79">
        <v>1</v>
      </c>
      <c r="CB53" s="79">
        <v>1</v>
      </c>
      <c r="CC53" s="79">
        <v>1</v>
      </c>
      <c r="CD53" s="79">
        <v>1</v>
      </c>
      <c r="CE53" s="79">
        <v>1</v>
      </c>
      <c r="CF53" s="79">
        <v>1</v>
      </c>
      <c r="CG53" s="79">
        <v>0</v>
      </c>
      <c r="CH53" s="79">
        <v>0</v>
      </c>
      <c r="CI53" s="79">
        <v>0</v>
      </c>
      <c r="CJ53" s="79">
        <v>1</v>
      </c>
      <c r="CK53" s="79">
        <v>0</v>
      </c>
      <c r="CL53" s="79">
        <v>1</v>
      </c>
      <c r="CM53" s="79">
        <v>0</v>
      </c>
      <c r="CN53" s="79">
        <v>0</v>
      </c>
      <c r="CO53" s="107">
        <v>40870</v>
      </c>
      <c r="CP53" s="108">
        <v>41608</v>
      </c>
      <c r="CQ53" s="107">
        <v>41011</v>
      </c>
      <c r="CR53" s="79"/>
      <c r="CS53" s="9">
        <v>4</v>
      </c>
      <c r="CT53" s="9">
        <v>1</v>
      </c>
      <c r="CU53" s="118">
        <f>DATEDIF(CO53,CQ53,"m")</f>
        <v>4</v>
      </c>
      <c r="CV53" s="79">
        <v>1</v>
      </c>
      <c r="CW53" s="79">
        <v>4</v>
      </c>
      <c r="CX53" s="79">
        <v>1</v>
      </c>
      <c r="CY53" s="79">
        <f>DATEDIF(CQ53,DE53,"m")</f>
        <v>6</v>
      </c>
      <c r="CZ53" s="79">
        <v>1</v>
      </c>
      <c r="DA53" s="118">
        <f>DATEDIF(CO53,DE53,"m")</f>
        <v>10</v>
      </c>
      <c r="DB53" s="6">
        <v>1</v>
      </c>
      <c r="DC53" s="6">
        <v>10</v>
      </c>
      <c r="DD53" s="6">
        <v>1</v>
      </c>
      <c r="DE53" s="108">
        <v>41197</v>
      </c>
      <c r="DF53" s="6">
        <v>1</v>
      </c>
    </row>
    <row r="54" s="9" customFormat="1" ht="50.25" customHeight="1" spans="1:114">
      <c r="A54" s="33" t="s">
        <v>384</v>
      </c>
      <c r="B54" s="34">
        <v>10122164</v>
      </c>
      <c r="C54" s="35">
        <v>1</v>
      </c>
      <c r="D54" s="36" t="s">
        <v>385</v>
      </c>
      <c r="E54" s="36">
        <v>1</v>
      </c>
      <c r="F54" s="36">
        <v>40</v>
      </c>
      <c r="G54" s="37">
        <v>40876.5833333333</v>
      </c>
      <c r="H54" s="38">
        <v>40892.4166666667</v>
      </c>
      <c r="I54" s="36" t="s">
        <v>338</v>
      </c>
      <c r="J54" s="38">
        <v>40878</v>
      </c>
      <c r="K54" s="36" t="s">
        <v>238</v>
      </c>
      <c r="L54" s="36">
        <v>2</v>
      </c>
      <c r="M54" s="36">
        <v>1</v>
      </c>
      <c r="N54" s="36">
        <v>1</v>
      </c>
      <c r="O54" s="36">
        <v>2</v>
      </c>
      <c r="P54" s="64" t="str">
        <f t="shared" si="0"/>
        <v>1</v>
      </c>
      <c r="Q54" s="64" t="str">
        <f t="shared" si="1"/>
        <v>0</v>
      </c>
      <c r="R54" s="35">
        <v>43.2</v>
      </c>
      <c r="S54" s="69" t="str">
        <f t="shared" si="2"/>
        <v>0</v>
      </c>
      <c r="T54" s="35">
        <v>13.1</v>
      </c>
      <c r="U54" s="64" t="str">
        <f t="shared" si="3"/>
        <v>0</v>
      </c>
      <c r="V54" s="70">
        <v>1.2</v>
      </c>
      <c r="W54" s="72">
        <v>13.6</v>
      </c>
      <c r="X54" s="71" t="str">
        <f t="shared" si="4"/>
        <v>1</v>
      </c>
      <c r="Y54" s="79">
        <v>98.3</v>
      </c>
      <c r="Z54" s="79" t="str">
        <f t="shared" si="5"/>
        <v>0</v>
      </c>
      <c r="AA54" s="79">
        <v>59</v>
      </c>
      <c r="AB54" s="79" t="str">
        <f t="shared" si="6"/>
        <v>1</v>
      </c>
      <c r="AC54" s="79">
        <v>72.5</v>
      </c>
      <c r="AD54" s="79" t="str">
        <f t="shared" si="7"/>
        <v>1</v>
      </c>
      <c r="AE54" s="79">
        <v>37.7</v>
      </c>
      <c r="AF54" s="79" t="str">
        <f t="shared" si="8"/>
        <v>0</v>
      </c>
      <c r="AG54" s="79">
        <v>194</v>
      </c>
      <c r="AH54" s="79" t="str">
        <f t="shared" si="9"/>
        <v>0</v>
      </c>
      <c r="AI54" s="35">
        <v>4.86</v>
      </c>
      <c r="AJ54" s="41" t="str">
        <f t="shared" si="10"/>
        <v>0</v>
      </c>
      <c r="AK54" s="84">
        <v>27.96</v>
      </c>
      <c r="AL54" s="41" t="str">
        <f t="shared" si="11"/>
        <v>0</v>
      </c>
      <c r="AM54" s="87">
        <v>2.35</v>
      </c>
      <c r="AN54" s="41" t="str">
        <f t="shared" si="12"/>
        <v>0</v>
      </c>
      <c r="AO54" s="36"/>
      <c r="AP54" s="41" t="str">
        <f t="shared" si="13"/>
        <v>0</v>
      </c>
      <c r="AQ54" s="79">
        <v>0</v>
      </c>
      <c r="AR54" s="36">
        <v>1</v>
      </c>
      <c r="AS54" s="36">
        <v>0</v>
      </c>
      <c r="AT54" s="92" t="s">
        <v>111</v>
      </c>
      <c r="AU54" s="92" t="s">
        <v>112</v>
      </c>
      <c r="AV54" s="36">
        <v>1</v>
      </c>
      <c r="AW54" s="95">
        <v>3</v>
      </c>
      <c r="AX54" s="36">
        <v>2</v>
      </c>
      <c r="AY54" s="36">
        <v>3</v>
      </c>
      <c r="AZ54" s="36">
        <v>3</v>
      </c>
      <c r="BA54" s="36">
        <v>3</v>
      </c>
      <c r="BB54" s="36">
        <v>1</v>
      </c>
      <c r="BC54" s="36">
        <v>3</v>
      </c>
      <c r="BD54" s="36">
        <v>2</v>
      </c>
      <c r="BE54" s="42" t="s">
        <v>101</v>
      </c>
      <c r="BF54" s="42" t="s">
        <v>101</v>
      </c>
      <c r="BG54" s="42" t="s">
        <v>101</v>
      </c>
      <c r="BH54" s="42" t="s">
        <v>101</v>
      </c>
      <c r="BI54" s="42" t="s">
        <v>101</v>
      </c>
      <c r="BJ54" s="42" t="s">
        <v>101</v>
      </c>
      <c r="BK54" s="42" t="s">
        <v>101</v>
      </c>
      <c r="BL54" s="42" t="s">
        <v>101</v>
      </c>
      <c r="BM54" s="42" t="s">
        <v>386</v>
      </c>
      <c r="BN54" s="101" t="s">
        <v>102</v>
      </c>
      <c r="BO54" s="64" t="s">
        <v>102</v>
      </c>
      <c r="BP54" s="42" t="s">
        <v>112</v>
      </c>
      <c r="BQ54" s="42" t="s">
        <v>387</v>
      </c>
      <c r="BR54" s="79">
        <v>1</v>
      </c>
      <c r="BS54" s="79">
        <v>77</v>
      </c>
      <c r="BT54" s="79" t="s">
        <v>388</v>
      </c>
      <c r="BU54" s="79"/>
      <c r="BV54" s="79"/>
      <c r="BW54" s="79">
        <v>0</v>
      </c>
      <c r="BX54" s="79">
        <v>0</v>
      </c>
      <c r="BY54" s="79">
        <v>1</v>
      </c>
      <c r="BZ54" s="79">
        <v>1</v>
      </c>
      <c r="CA54" s="79">
        <v>1</v>
      </c>
      <c r="CB54" s="79">
        <v>1</v>
      </c>
      <c r="CC54" s="79">
        <v>1</v>
      </c>
      <c r="CD54" s="79">
        <v>1</v>
      </c>
      <c r="CE54" s="79">
        <v>1</v>
      </c>
      <c r="CF54" s="79">
        <v>0</v>
      </c>
      <c r="CG54" s="79">
        <v>0</v>
      </c>
      <c r="CH54" s="79">
        <v>0</v>
      </c>
      <c r="CI54" s="79">
        <v>0</v>
      </c>
      <c r="CJ54" s="79">
        <v>0</v>
      </c>
      <c r="CK54" s="79">
        <v>1</v>
      </c>
      <c r="CL54" s="79">
        <v>1</v>
      </c>
      <c r="CM54" s="79">
        <v>0</v>
      </c>
      <c r="CN54" s="79">
        <v>1</v>
      </c>
      <c r="CO54" s="107">
        <v>40884</v>
      </c>
      <c r="CP54" s="108">
        <v>42347</v>
      </c>
      <c r="CQ54" s="107">
        <v>41073</v>
      </c>
      <c r="CR54" s="79"/>
      <c r="CS54" s="10">
        <v>6</v>
      </c>
      <c r="CT54" s="10">
        <v>1</v>
      </c>
      <c r="CU54" s="118">
        <f>DATEDIF(CO54,CQ54,"m")</f>
        <v>6</v>
      </c>
      <c r="CV54" s="79">
        <v>1</v>
      </c>
      <c r="CW54" s="79">
        <v>6</v>
      </c>
      <c r="CX54" s="79">
        <v>1</v>
      </c>
      <c r="CY54" s="79">
        <f>DATEDIF(CQ54,DE54,"m")</f>
        <v>11</v>
      </c>
      <c r="CZ54" s="79">
        <v>1</v>
      </c>
      <c r="DA54" s="118">
        <f>DATEDIF(CO54,DE54,"m")</f>
        <v>17</v>
      </c>
      <c r="DB54" s="6">
        <v>1</v>
      </c>
      <c r="DC54" s="6">
        <v>17</v>
      </c>
      <c r="DD54" s="6">
        <v>1</v>
      </c>
      <c r="DE54" s="108">
        <v>41409</v>
      </c>
      <c r="DF54" s="6">
        <v>1</v>
      </c>
      <c r="DG54" s="6"/>
      <c r="DH54" s="6"/>
      <c r="DI54" s="6"/>
      <c r="DJ54" s="6"/>
    </row>
    <row r="55" s="6" customFormat="1" ht="50.25" customHeight="1" spans="1:111">
      <c r="A55" s="54" t="s">
        <v>389</v>
      </c>
      <c r="B55" s="40">
        <v>10122075</v>
      </c>
      <c r="C55" s="55">
        <v>1</v>
      </c>
      <c r="D55" s="56" t="s">
        <v>390</v>
      </c>
      <c r="E55" s="56">
        <v>1</v>
      </c>
      <c r="F55" s="57">
        <v>50</v>
      </c>
      <c r="G55" s="44">
        <v>40882.625</v>
      </c>
      <c r="H55" s="44">
        <v>40891.4583333333</v>
      </c>
      <c r="I55" s="56" t="s">
        <v>391</v>
      </c>
      <c r="J55" s="44">
        <v>40876</v>
      </c>
      <c r="K55" s="56" t="s">
        <v>134</v>
      </c>
      <c r="L55" s="36">
        <v>1</v>
      </c>
      <c r="M55" s="36">
        <v>1</v>
      </c>
      <c r="N55" s="66">
        <v>1</v>
      </c>
      <c r="O55" s="66">
        <v>2</v>
      </c>
      <c r="P55" s="64" t="str">
        <f t="shared" si="0"/>
        <v>1</v>
      </c>
      <c r="Q55" s="64" t="str">
        <f t="shared" si="1"/>
        <v>0</v>
      </c>
      <c r="R55" s="66">
        <v>38.1</v>
      </c>
      <c r="S55" s="69" t="str">
        <f t="shared" si="2"/>
        <v>0</v>
      </c>
      <c r="T55" s="66">
        <v>3.7</v>
      </c>
      <c r="U55" s="66" t="str">
        <f t="shared" si="3"/>
        <v>0</v>
      </c>
      <c r="V55" s="56" t="s">
        <v>314</v>
      </c>
      <c r="W55" s="77">
        <v>10.6</v>
      </c>
      <c r="X55" s="75" t="str">
        <f t="shared" si="4"/>
        <v>0</v>
      </c>
      <c r="Y55" s="81">
        <v>88.7</v>
      </c>
      <c r="Z55" s="81" t="str">
        <f t="shared" si="5"/>
        <v>0</v>
      </c>
      <c r="AA55" s="81">
        <v>30.1</v>
      </c>
      <c r="AB55" s="81" t="str">
        <f t="shared" si="6"/>
        <v>0</v>
      </c>
      <c r="AC55" s="81">
        <v>47</v>
      </c>
      <c r="AD55" s="81" t="str">
        <f t="shared" si="7"/>
        <v>1</v>
      </c>
      <c r="AE55" s="81">
        <v>76</v>
      </c>
      <c r="AF55" s="81" t="str">
        <f t="shared" si="8"/>
        <v>1</v>
      </c>
      <c r="AG55" s="81">
        <v>220</v>
      </c>
      <c r="AH55" s="81" t="str">
        <f t="shared" si="9"/>
        <v>0</v>
      </c>
      <c r="AI55" s="66">
        <v>8.96</v>
      </c>
      <c r="AJ55" s="55" t="str">
        <f t="shared" si="10"/>
        <v>0</v>
      </c>
      <c r="AK55" s="88">
        <v>22.51</v>
      </c>
      <c r="AL55" s="55" t="str">
        <f t="shared" si="11"/>
        <v>0</v>
      </c>
      <c r="AM55" s="66">
        <v>4.62</v>
      </c>
      <c r="AN55" s="55" t="str">
        <f t="shared" si="12"/>
        <v>0</v>
      </c>
      <c r="AO55" s="66">
        <v>370</v>
      </c>
      <c r="AP55" s="55" t="str">
        <f t="shared" si="13"/>
        <v>0</v>
      </c>
      <c r="AQ55" s="81">
        <v>1</v>
      </c>
      <c r="AR55" s="56" t="s">
        <v>99</v>
      </c>
      <c r="AS55" s="56"/>
      <c r="AT55" s="56" t="s">
        <v>196</v>
      </c>
      <c r="AU55" s="56" t="s">
        <v>99</v>
      </c>
      <c r="AV55" s="56" t="s">
        <v>99</v>
      </c>
      <c r="AW55" s="98" t="s">
        <v>121</v>
      </c>
      <c r="AX55" s="56" t="s">
        <v>99</v>
      </c>
      <c r="AY55" s="56" t="s">
        <v>100</v>
      </c>
      <c r="AZ55" s="56" t="s">
        <v>100</v>
      </c>
      <c r="BA55" s="56" t="s">
        <v>100</v>
      </c>
      <c r="BB55" s="56" t="s">
        <v>121</v>
      </c>
      <c r="BC55" s="56" t="s">
        <v>100</v>
      </c>
      <c r="BD55" s="56" t="s">
        <v>100</v>
      </c>
      <c r="BE55" s="42" t="s">
        <v>101</v>
      </c>
      <c r="BF55" s="42" t="s">
        <v>101</v>
      </c>
      <c r="BG55" s="42" t="s">
        <v>101</v>
      </c>
      <c r="BH55" s="42" t="s">
        <v>101</v>
      </c>
      <c r="BI55" s="42" t="s">
        <v>101</v>
      </c>
      <c r="BJ55" s="42" t="s">
        <v>101</v>
      </c>
      <c r="BK55" s="42" t="s">
        <v>101</v>
      </c>
      <c r="BL55" s="42" t="s">
        <v>101</v>
      </c>
      <c r="BM55" s="42" t="s">
        <v>386</v>
      </c>
      <c r="BN55" s="101" t="s">
        <v>102</v>
      </c>
      <c r="BO55" s="64" t="s">
        <v>102</v>
      </c>
      <c r="BP55" s="42" t="s">
        <v>112</v>
      </c>
      <c r="BQ55" s="42" t="s">
        <v>306</v>
      </c>
      <c r="BR55" s="79">
        <v>1</v>
      </c>
      <c r="BS55" s="79">
        <v>34</v>
      </c>
      <c r="BT55" s="79" t="s">
        <v>392</v>
      </c>
      <c r="BU55" s="79"/>
      <c r="BV55" s="79"/>
      <c r="BW55" s="79">
        <v>0</v>
      </c>
      <c r="BX55" s="79">
        <v>0</v>
      </c>
      <c r="BY55" s="79">
        <v>1</v>
      </c>
      <c r="BZ55" s="79">
        <v>1</v>
      </c>
      <c r="CA55" s="79">
        <v>1</v>
      </c>
      <c r="CB55" s="79">
        <v>1</v>
      </c>
      <c r="CC55" s="79">
        <v>0</v>
      </c>
      <c r="CD55" s="79">
        <v>1</v>
      </c>
      <c r="CE55" s="79">
        <v>1</v>
      </c>
      <c r="CF55" s="79">
        <v>0</v>
      </c>
      <c r="CG55" s="79">
        <v>0</v>
      </c>
      <c r="CH55" s="79">
        <v>0</v>
      </c>
      <c r="CI55" s="79">
        <v>0</v>
      </c>
      <c r="CJ55" s="79">
        <v>0</v>
      </c>
      <c r="CK55" s="79">
        <v>1</v>
      </c>
      <c r="CL55" s="79">
        <v>0</v>
      </c>
      <c r="CM55" s="79">
        <v>0</v>
      </c>
      <c r="CN55" s="79">
        <v>1</v>
      </c>
      <c r="CO55" s="113">
        <v>40886</v>
      </c>
      <c r="CP55" s="113">
        <v>42254</v>
      </c>
      <c r="CQ55" s="113"/>
      <c r="CR55" s="115">
        <v>42254</v>
      </c>
      <c r="CS55" s="6">
        <v>58</v>
      </c>
      <c r="CT55" s="6">
        <v>0</v>
      </c>
      <c r="CU55" s="118">
        <f>DATEDIF(CO55,CP55,"m")</f>
        <v>44</v>
      </c>
      <c r="CV55" s="81">
        <v>0</v>
      </c>
      <c r="CW55" s="79">
        <v>24</v>
      </c>
      <c r="CX55" s="79">
        <v>0</v>
      </c>
      <c r="CY55" s="79"/>
      <c r="CZ55" s="79"/>
      <c r="DA55" s="118">
        <f t="shared" ref="DA55:DA63" si="15">DATEDIF(CO55,CP55,"m")</f>
        <v>44</v>
      </c>
      <c r="DB55" s="8">
        <v>0</v>
      </c>
      <c r="DC55" s="8">
        <v>44</v>
      </c>
      <c r="DD55" s="8">
        <v>0</v>
      </c>
      <c r="DE55" s="114"/>
      <c r="DF55" s="8"/>
      <c r="DG55" s="8"/>
    </row>
    <row r="56" s="6" customFormat="1" ht="50.25" customHeight="1" spans="1:109">
      <c r="A56" s="39" t="s">
        <v>393</v>
      </c>
      <c r="B56" s="47">
        <v>10122133</v>
      </c>
      <c r="C56" s="41">
        <v>1</v>
      </c>
      <c r="D56" s="42" t="s">
        <v>394</v>
      </c>
      <c r="E56" s="42">
        <v>1</v>
      </c>
      <c r="F56" s="43">
        <v>52</v>
      </c>
      <c r="G56" s="44">
        <v>40882.375</v>
      </c>
      <c r="H56" s="45">
        <v>40896.4583333333</v>
      </c>
      <c r="I56" s="42" t="s">
        <v>395</v>
      </c>
      <c r="J56" s="45">
        <v>40877</v>
      </c>
      <c r="K56" s="42" t="s">
        <v>134</v>
      </c>
      <c r="L56" s="36">
        <v>1</v>
      </c>
      <c r="M56" s="36">
        <v>1</v>
      </c>
      <c r="N56" s="42">
        <v>1</v>
      </c>
      <c r="O56" s="42">
        <v>2</v>
      </c>
      <c r="P56" s="64" t="str">
        <f t="shared" si="0"/>
        <v>1</v>
      </c>
      <c r="Q56" s="64" t="str">
        <f t="shared" si="1"/>
        <v>0</v>
      </c>
      <c r="R56" s="64">
        <v>52</v>
      </c>
      <c r="S56" s="69" t="str">
        <f t="shared" si="2"/>
        <v>0</v>
      </c>
      <c r="T56" s="64">
        <v>9.4</v>
      </c>
      <c r="U56" s="64" t="str">
        <f t="shared" si="3"/>
        <v>0</v>
      </c>
      <c r="V56" s="42" t="s">
        <v>396</v>
      </c>
      <c r="W56" s="72">
        <v>10.1</v>
      </c>
      <c r="X56" s="71" t="str">
        <f t="shared" si="4"/>
        <v>0</v>
      </c>
      <c r="Y56" s="79">
        <v>59.6</v>
      </c>
      <c r="Z56" s="79" t="str">
        <f t="shared" si="5"/>
        <v>0</v>
      </c>
      <c r="AA56" s="79">
        <v>29.7</v>
      </c>
      <c r="AB56" s="79" t="str">
        <f t="shared" si="6"/>
        <v>0</v>
      </c>
      <c r="AC56" s="79">
        <v>22.4</v>
      </c>
      <c r="AD56" s="79" t="str">
        <f t="shared" si="7"/>
        <v>0</v>
      </c>
      <c r="AE56" s="79">
        <v>19.7</v>
      </c>
      <c r="AF56" s="79" t="str">
        <f t="shared" si="8"/>
        <v>0</v>
      </c>
      <c r="AG56" s="79">
        <v>143.7</v>
      </c>
      <c r="AH56" s="79" t="str">
        <f t="shared" si="9"/>
        <v>0</v>
      </c>
      <c r="AI56" s="64">
        <v>7627</v>
      </c>
      <c r="AJ56" s="41" t="str">
        <f t="shared" si="10"/>
        <v>1</v>
      </c>
      <c r="AK56" s="85">
        <v>8.04</v>
      </c>
      <c r="AL56" s="41" t="str">
        <f t="shared" si="11"/>
        <v>0</v>
      </c>
      <c r="AM56" s="64">
        <v>1.59</v>
      </c>
      <c r="AN56" s="41" t="str">
        <f t="shared" si="12"/>
        <v>0</v>
      </c>
      <c r="AO56" s="64">
        <v>748.7</v>
      </c>
      <c r="AP56" s="41" t="str">
        <f t="shared" si="13"/>
        <v>1</v>
      </c>
      <c r="AQ56" s="79">
        <v>1</v>
      </c>
      <c r="AR56" s="42" t="s">
        <v>99</v>
      </c>
      <c r="AS56" s="42"/>
      <c r="AT56" s="92" t="s">
        <v>111</v>
      </c>
      <c r="AU56" s="92" t="s">
        <v>112</v>
      </c>
      <c r="AV56" s="42" t="s">
        <v>99</v>
      </c>
      <c r="AW56" s="96" t="s">
        <v>121</v>
      </c>
      <c r="AX56" s="42" t="s">
        <v>99</v>
      </c>
      <c r="AY56" s="42" t="s">
        <v>100</v>
      </c>
      <c r="AZ56" s="42" t="s">
        <v>100</v>
      </c>
      <c r="BA56" s="42" t="s">
        <v>100</v>
      </c>
      <c r="BB56" s="42" t="s">
        <v>121</v>
      </c>
      <c r="BC56" s="42" t="s">
        <v>100</v>
      </c>
      <c r="BD56" s="42" t="s">
        <v>121</v>
      </c>
      <c r="BE56" s="42" t="s">
        <v>101</v>
      </c>
      <c r="BF56" s="42" t="s">
        <v>99</v>
      </c>
      <c r="BG56" s="42" t="s">
        <v>101</v>
      </c>
      <c r="BH56" s="42" t="s">
        <v>101</v>
      </c>
      <c r="BI56" s="42" t="s">
        <v>99</v>
      </c>
      <c r="BJ56" s="42" t="s">
        <v>99</v>
      </c>
      <c r="BK56" s="42" t="s">
        <v>101</v>
      </c>
      <c r="BL56" s="42" t="s">
        <v>101</v>
      </c>
      <c r="BM56" s="42"/>
      <c r="BN56" s="101" t="s">
        <v>102</v>
      </c>
      <c r="BO56" s="64" t="s">
        <v>102</v>
      </c>
      <c r="BP56" s="42" t="s">
        <v>112</v>
      </c>
      <c r="BQ56" s="42" t="s">
        <v>233</v>
      </c>
      <c r="BR56" s="79">
        <v>1</v>
      </c>
      <c r="BS56" s="79">
        <v>25</v>
      </c>
      <c r="BT56" s="79" t="s">
        <v>397</v>
      </c>
      <c r="BU56" s="79"/>
      <c r="BV56" s="79"/>
      <c r="BW56" s="79">
        <v>0</v>
      </c>
      <c r="BX56" s="79">
        <v>0</v>
      </c>
      <c r="BY56" s="79">
        <v>1</v>
      </c>
      <c r="BZ56" s="79">
        <v>1</v>
      </c>
      <c r="CA56" s="79">
        <v>1</v>
      </c>
      <c r="CB56" s="79">
        <v>0</v>
      </c>
      <c r="CC56" s="79">
        <v>0</v>
      </c>
      <c r="CD56" s="79">
        <v>1</v>
      </c>
      <c r="CE56" s="79">
        <v>0</v>
      </c>
      <c r="CF56" s="79">
        <v>0</v>
      </c>
      <c r="CG56" s="79">
        <v>0</v>
      </c>
      <c r="CH56" s="79">
        <v>0</v>
      </c>
      <c r="CI56" s="79">
        <v>0</v>
      </c>
      <c r="CJ56" s="79">
        <v>1</v>
      </c>
      <c r="CK56" s="79">
        <v>0</v>
      </c>
      <c r="CL56" s="79">
        <v>0</v>
      </c>
      <c r="CM56" s="79">
        <v>0</v>
      </c>
      <c r="CN56" s="79">
        <v>0</v>
      </c>
      <c r="CO56" s="107">
        <v>40886</v>
      </c>
      <c r="CP56" s="108">
        <v>44138</v>
      </c>
      <c r="CQ56" s="107"/>
      <c r="CR56" s="109">
        <v>41809</v>
      </c>
      <c r="CS56" s="6">
        <v>74</v>
      </c>
      <c r="CT56" s="6">
        <v>1</v>
      </c>
      <c r="CU56" s="118">
        <v>60</v>
      </c>
      <c r="CV56" s="79">
        <v>0</v>
      </c>
      <c r="CW56" s="79">
        <v>24</v>
      </c>
      <c r="CX56" s="79">
        <v>0</v>
      </c>
      <c r="CY56" s="79"/>
      <c r="CZ56" s="79"/>
      <c r="DA56" s="118">
        <f t="shared" si="15"/>
        <v>106</v>
      </c>
      <c r="DB56" s="6">
        <v>0</v>
      </c>
      <c r="DC56" s="6">
        <v>60</v>
      </c>
      <c r="DD56" s="6">
        <v>0</v>
      </c>
      <c r="DE56" s="108"/>
    </row>
    <row r="57" s="6" customFormat="1" ht="50.25" customHeight="1" spans="1:110">
      <c r="A57" s="54" t="s">
        <v>398</v>
      </c>
      <c r="B57" s="47">
        <v>10121945</v>
      </c>
      <c r="C57" s="55">
        <v>1</v>
      </c>
      <c r="D57" s="56" t="s">
        <v>399</v>
      </c>
      <c r="E57" s="56">
        <v>1</v>
      </c>
      <c r="F57" s="57">
        <v>63</v>
      </c>
      <c r="G57" s="44">
        <v>40876.625</v>
      </c>
      <c r="H57" s="44">
        <v>40904.4166666667</v>
      </c>
      <c r="I57" s="56" t="s">
        <v>358</v>
      </c>
      <c r="J57" s="44">
        <v>40877</v>
      </c>
      <c r="K57" s="56" t="s">
        <v>134</v>
      </c>
      <c r="L57" s="36">
        <v>1</v>
      </c>
      <c r="M57" s="36">
        <v>1</v>
      </c>
      <c r="N57" s="66">
        <v>1</v>
      </c>
      <c r="O57" s="66">
        <v>1</v>
      </c>
      <c r="P57" s="64" t="str">
        <f t="shared" si="0"/>
        <v>1</v>
      </c>
      <c r="Q57" s="64" t="str">
        <f t="shared" si="1"/>
        <v>1</v>
      </c>
      <c r="R57" s="66">
        <v>41</v>
      </c>
      <c r="S57" s="69" t="str">
        <f t="shared" si="2"/>
        <v>0</v>
      </c>
      <c r="T57" s="66">
        <v>15.8</v>
      </c>
      <c r="U57" s="66" t="str">
        <f t="shared" si="3"/>
        <v>0</v>
      </c>
      <c r="V57" s="56" t="s">
        <v>364</v>
      </c>
      <c r="W57" s="77">
        <v>12.1</v>
      </c>
      <c r="X57" s="75" t="str">
        <f t="shared" si="4"/>
        <v>0</v>
      </c>
      <c r="Y57" s="81">
        <v>131.3</v>
      </c>
      <c r="Z57" s="81" t="str">
        <f t="shared" si="5"/>
        <v>1</v>
      </c>
      <c r="AA57" s="81">
        <v>135.3</v>
      </c>
      <c r="AB57" s="81" t="str">
        <f t="shared" si="6"/>
        <v>1</v>
      </c>
      <c r="AC57" s="81">
        <v>125.3</v>
      </c>
      <c r="AD57" s="81" t="str">
        <f t="shared" si="7"/>
        <v>1</v>
      </c>
      <c r="AE57" s="81">
        <v>118</v>
      </c>
      <c r="AF57" s="81" t="str">
        <f t="shared" si="8"/>
        <v>1</v>
      </c>
      <c r="AG57" s="81">
        <v>91</v>
      </c>
      <c r="AH57" s="81" t="str">
        <f t="shared" si="9"/>
        <v>1</v>
      </c>
      <c r="AI57" s="66">
        <v>140.5</v>
      </c>
      <c r="AJ57" s="55" t="str">
        <f t="shared" si="10"/>
        <v>0</v>
      </c>
      <c r="AK57" s="88">
        <v>0.802</v>
      </c>
      <c r="AL57" s="55" t="str">
        <f t="shared" si="11"/>
        <v>0</v>
      </c>
      <c r="AM57" s="66">
        <v>2.07</v>
      </c>
      <c r="AN57" s="55" t="str">
        <f t="shared" si="12"/>
        <v>0</v>
      </c>
      <c r="AO57" s="56"/>
      <c r="AP57" s="55" t="str">
        <f t="shared" si="13"/>
        <v>0</v>
      </c>
      <c r="AQ57" s="81">
        <v>0</v>
      </c>
      <c r="AR57" s="56" t="s">
        <v>99</v>
      </c>
      <c r="AS57" s="56"/>
      <c r="AT57" s="59" t="s">
        <v>400</v>
      </c>
      <c r="AU57" s="59">
        <v>1</v>
      </c>
      <c r="AV57" s="56" t="s">
        <v>99</v>
      </c>
      <c r="AW57" s="98" t="s">
        <v>121</v>
      </c>
      <c r="AX57" s="56" t="s">
        <v>99</v>
      </c>
      <c r="AY57" s="56" t="s">
        <v>100</v>
      </c>
      <c r="AZ57" s="56" t="s">
        <v>100</v>
      </c>
      <c r="BA57" s="56" t="s">
        <v>100</v>
      </c>
      <c r="BB57" s="56" t="s">
        <v>121</v>
      </c>
      <c r="BC57" s="56" t="s">
        <v>100</v>
      </c>
      <c r="BD57" s="56" t="s">
        <v>121</v>
      </c>
      <c r="BE57" s="56" t="s">
        <v>101</v>
      </c>
      <c r="BF57" s="56" t="s">
        <v>101</v>
      </c>
      <c r="BG57" s="56" t="s">
        <v>101</v>
      </c>
      <c r="BH57" s="56" t="s">
        <v>101</v>
      </c>
      <c r="BI57" s="56" t="s">
        <v>101</v>
      </c>
      <c r="BJ57" s="56" t="s">
        <v>101</v>
      </c>
      <c r="BK57" s="56" t="s">
        <v>101</v>
      </c>
      <c r="BL57" s="56" t="s">
        <v>101</v>
      </c>
      <c r="BM57" s="56"/>
      <c r="BN57" s="104" t="s">
        <v>102</v>
      </c>
      <c r="BO57" s="66" t="s">
        <v>102</v>
      </c>
      <c r="BP57" s="56" t="s">
        <v>112</v>
      </c>
      <c r="BQ57" s="56" t="s">
        <v>113</v>
      </c>
      <c r="BR57" s="81">
        <v>1</v>
      </c>
      <c r="BS57" s="81">
        <v>101</v>
      </c>
      <c r="BT57" s="81" t="s">
        <v>401</v>
      </c>
      <c r="BU57" s="81"/>
      <c r="BV57" s="81"/>
      <c r="BW57" s="81">
        <v>0</v>
      </c>
      <c r="BX57" s="81">
        <v>0</v>
      </c>
      <c r="BY57" s="81">
        <v>1</v>
      </c>
      <c r="BZ57" s="81">
        <v>1</v>
      </c>
      <c r="CA57" s="81">
        <v>1</v>
      </c>
      <c r="CB57" s="81">
        <v>1</v>
      </c>
      <c r="CC57" s="81">
        <v>1</v>
      </c>
      <c r="CD57" s="81">
        <v>1</v>
      </c>
      <c r="CE57" s="81">
        <v>1</v>
      </c>
      <c r="CF57" s="81">
        <v>0</v>
      </c>
      <c r="CG57" s="81">
        <v>0</v>
      </c>
      <c r="CH57" s="81">
        <v>0</v>
      </c>
      <c r="CI57" s="81">
        <v>0</v>
      </c>
      <c r="CJ57" s="79">
        <v>1</v>
      </c>
      <c r="CK57" s="79">
        <v>0</v>
      </c>
      <c r="CL57" s="79">
        <v>1</v>
      </c>
      <c r="CM57" s="79">
        <v>0</v>
      </c>
      <c r="CN57" s="79">
        <v>0</v>
      </c>
      <c r="CO57" s="113">
        <v>40891</v>
      </c>
      <c r="CP57" s="113">
        <v>44207</v>
      </c>
      <c r="CQ57" s="113"/>
      <c r="CR57" s="115">
        <v>44207</v>
      </c>
      <c r="CS57" s="6">
        <v>113</v>
      </c>
      <c r="CT57" s="6">
        <v>0</v>
      </c>
      <c r="CU57" s="118">
        <v>60</v>
      </c>
      <c r="CV57" s="119">
        <v>0</v>
      </c>
      <c r="CW57" s="79">
        <v>24</v>
      </c>
      <c r="CX57" s="79">
        <v>0</v>
      </c>
      <c r="CY57" s="79"/>
      <c r="CZ57" s="79"/>
      <c r="DA57" s="118">
        <f t="shared" si="15"/>
        <v>108</v>
      </c>
      <c r="DB57" s="10">
        <v>0</v>
      </c>
      <c r="DC57" s="6">
        <v>60</v>
      </c>
      <c r="DD57" s="6">
        <v>0</v>
      </c>
      <c r="DE57" s="110"/>
      <c r="DF57" s="10"/>
    </row>
    <row r="58" s="10" customFormat="1" ht="50.25" customHeight="1" spans="1:266">
      <c r="A58" s="54" t="s">
        <v>402</v>
      </c>
      <c r="B58" s="40">
        <v>10122328</v>
      </c>
      <c r="C58" s="55">
        <v>1</v>
      </c>
      <c r="D58" s="56" t="s">
        <v>403</v>
      </c>
      <c r="E58" s="56">
        <v>1</v>
      </c>
      <c r="F58" s="57">
        <v>42</v>
      </c>
      <c r="G58" s="44">
        <v>40889.625</v>
      </c>
      <c r="H58" s="44">
        <v>40898.4166666667</v>
      </c>
      <c r="I58" s="56" t="s">
        <v>358</v>
      </c>
      <c r="J58" s="44">
        <v>40882</v>
      </c>
      <c r="K58" s="56" t="s">
        <v>134</v>
      </c>
      <c r="L58" s="36">
        <v>1</v>
      </c>
      <c r="M58" s="36">
        <v>1</v>
      </c>
      <c r="N58" s="66">
        <v>1</v>
      </c>
      <c r="O58" s="66">
        <v>2</v>
      </c>
      <c r="P58" s="64" t="str">
        <f t="shared" si="0"/>
        <v>1</v>
      </c>
      <c r="Q58" s="64" t="str">
        <f t="shared" si="1"/>
        <v>0</v>
      </c>
      <c r="R58" s="66">
        <v>41.5</v>
      </c>
      <c r="S58" s="69" t="str">
        <f t="shared" si="2"/>
        <v>0</v>
      </c>
      <c r="T58" s="66">
        <v>10.2</v>
      </c>
      <c r="U58" s="66" t="str">
        <f t="shared" si="3"/>
        <v>0</v>
      </c>
      <c r="V58" s="56" t="s">
        <v>194</v>
      </c>
      <c r="W58" s="75">
        <v>10.9</v>
      </c>
      <c r="X58" s="75" t="str">
        <f t="shared" si="4"/>
        <v>0</v>
      </c>
      <c r="Y58" s="81">
        <v>76.2</v>
      </c>
      <c r="Z58" s="81" t="str">
        <f t="shared" si="5"/>
        <v>0</v>
      </c>
      <c r="AA58" s="81">
        <v>60.8</v>
      </c>
      <c r="AB58" s="81" t="str">
        <f t="shared" si="6"/>
        <v>1</v>
      </c>
      <c r="AC58" s="81">
        <v>31.8</v>
      </c>
      <c r="AD58" s="81" t="str">
        <f t="shared" si="7"/>
        <v>0</v>
      </c>
      <c r="AE58" s="81">
        <v>51.5</v>
      </c>
      <c r="AF58" s="81" t="str">
        <f t="shared" si="8"/>
        <v>1</v>
      </c>
      <c r="AG58" s="81">
        <v>161</v>
      </c>
      <c r="AH58" s="81" t="str">
        <f t="shared" si="9"/>
        <v>0</v>
      </c>
      <c r="AI58" s="66">
        <v>17.02</v>
      </c>
      <c r="AJ58" s="55" t="str">
        <f t="shared" si="10"/>
        <v>0</v>
      </c>
      <c r="AK58" s="88">
        <v>0.959</v>
      </c>
      <c r="AL58" s="55" t="str">
        <f t="shared" si="11"/>
        <v>0</v>
      </c>
      <c r="AM58" s="66">
        <v>2.11</v>
      </c>
      <c r="AN58" s="55" t="str">
        <f t="shared" si="12"/>
        <v>0</v>
      </c>
      <c r="AO58" s="56"/>
      <c r="AP58" s="55" t="str">
        <f t="shared" si="13"/>
        <v>0</v>
      </c>
      <c r="AQ58" s="81">
        <v>1</v>
      </c>
      <c r="AR58" s="56" t="s">
        <v>99</v>
      </c>
      <c r="AS58" s="56"/>
      <c r="AT58" s="92" t="s">
        <v>111</v>
      </c>
      <c r="AU58" s="92" t="s">
        <v>112</v>
      </c>
      <c r="AV58" s="56" t="s">
        <v>99</v>
      </c>
      <c r="AW58" s="98" t="s">
        <v>121</v>
      </c>
      <c r="AX58" s="56" t="s">
        <v>99</v>
      </c>
      <c r="AY58" s="56" t="s">
        <v>100</v>
      </c>
      <c r="AZ58" s="56" t="s">
        <v>100</v>
      </c>
      <c r="BA58" s="56" t="s">
        <v>121</v>
      </c>
      <c r="BB58" s="56" t="s">
        <v>121</v>
      </c>
      <c r="BC58" s="56" t="s">
        <v>100</v>
      </c>
      <c r="BD58" s="56" t="s">
        <v>121</v>
      </c>
      <c r="BE58" s="59" t="s">
        <v>101</v>
      </c>
      <c r="BF58" s="59" t="s">
        <v>101</v>
      </c>
      <c r="BG58" s="59" t="s">
        <v>101</v>
      </c>
      <c r="BH58" s="59" t="s">
        <v>101</v>
      </c>
      <c r="BI58" s="59" t="s">
        <v>101</v>
      </c>
      <c r="BJ58" s="59" t="s">
        <v>101</v>
      </c>
      <c r="BK58" s="59" t="s">
        <v>101</v>
      </c>
      <c r="BL58" s="59" t="s">
        <v>101</v>
      </c>
      <c r="BM58" s="59"/>
      <c r="BN58" s="59" t="s">
        <v>102</v>
      </c>
      <c r="BO58" s="59" t="s">
        <v>102</v>
      </c>
      <c r="BP58" s="59">
        <v>0</v>
      </c>
      <c r="BQ58" s="59" t="s">
        <v>113</v>
      </c>
      <c r="BR58" s="81">
        <v>1</v>
      </c>
      <c r="BS58" s="81">
        <v>34</v>
      </c>
      <c r="BT58" s="81" t="s">
        <v>404</v>
      </c>
      <c r="BU58" s="81"/>
      <c r="BV58" s="81"/>
      <c r="BW58" s="81">
        <v>0</v>
      </c>
      <c r="BX58" s="81">
        <v>0</v>
      </c>
      <c r="BY58" s="81">
        <v>1</v>
      </c>
      <c r="BZ58" s="81">
        <v>1</v>
      </c>
      <c r="CA58" s="81">
        <v>1</v>
      </c>
      <c r="CB58" s="81">
        <v>1</v>
      </c>
      <c r="CC58" s="81">
        <v>0</v>
      </c>
      <c r="CD58" s="81">
        <v>1</v>
      </c>
      <c r="CE58" s="81">
        <v>0</v>
      </c>
      <c r="CF58" s="81">
        <v>0</v>
      </c>
      <c r="CG58" s="81">
        <v>0</v>
      </c>
      <c r="CH58" s="81">
        <v>0</v>
      </c>
      <c r="CI58" s="81">
        <v>0</v>
      </c>
      <c r="CJ58" s="79">
        <v>0</v>
      </c>
      <c r="CK58" s="79">
        <v>1</v>
      </c>
      <c r="CL58" s="79">
        <v>1</v>
      </c>
      <c r="CM58" s="79">
        <v>0</v>
      </c>
      <c r="CN58" s="79">
        <v>0</v>
      </c>
      <c r="CO58" s="113">
        <v>40892</v>
      </c>
      <c r="CP58" s="114">
        <v>44161</v>
      </c>
      <c r="CQ58" s="113"/>
      <c r="CR58" s="115">
        <v>44207</v>
      </c>
      <c r="CS58" s="10">
        <v>113</v>
      </c>
      <c r="CT58" s="10">
        <v>0</v>
      </c>
      <c r="CU58" s="118">
        <v>60</v>
      </c>
      <c r="CV58" s="119">
        <v>0</v>
      </c>
      <c r="CW58" s="79">
        <v>24</v>
      </c>
      <c r="CX58" s="79">
        <v>0</v>
      </c>
      <c r="CY58" s="79"/>
      <c r="CZ58" s="79"/>
      <c r="DA58" s="118">
        <f t="shared" si="15"/>
        <v>107</v>
      </c>
      <c r="DB58" s="10">
        <v>0</v>
      </c>
      <c r="DC58" s="6">
        <v>60</v>
      </c>
      <c r="DD58" s="6">
        <v>0</v>
      </c>
      <c r="DE58" s="110"/>
      <c r="DG58" s="6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</row>
    <row r="59" s="10" customFormat="1" ht="50.25" customHeight="1" spans="1:266">
      <c r="A59" s="54" t="s">
        <v>405</v>
      </c>
      <c r="B59" s="47">
        <v>10123087</v>
      </c>
      <c r="C59" s="55">
        <v>1</v>
      </c>
      <c r="D59" s="56" t="s">
        <v>406</v>
      </c>
      <c r="E59" s="56">
        <v>1</v>
      </c>
      <c r="F59" s="57">
        <v>69</v>
      </c>
      <c r="G59" s="44">
        <v>40892.375</v>
      </c>
      <c r="H59" s="44">
        <v>40908.4166666667</v>
      </c>
      <c r="I59" s="56" t="s">
        <v>358</v>
      </c>
      <c r="J59" s="44">
        <v>40889</v>
      </c>
      <c r="K59" s="56" t="s">
        <v>134</v>
      </c>
      <c r="L59" s="36">
        <v>1</v>
      </c>
      <c r="M59" s="36">
        <v>1</v>
      </c>
      <c r="N59" s="66">
        <v>1</v>
      </c>
      <c r="O59" s="66">
        <v>1</v>
      </c>
      <c r="P59" s="64" t="str">
        <f t="shared" si="0"/>
        <v>1</v>
      </c>
      <c r="Q59" s="64" t="str">
        <f t="shared" si="1"/>
        <v>1</v>
      </c>
      <c r="R59" s="66">
        <v>48.1</v>
      </c>
      <c r="S59" s="69" t="str">
        <f t="shared" si="2"/>
        <v>0</v>
      </c>
      <c r="T59" s="66">
        <v>10.7</v>
      </c>
      <c r="U59" s="66" t="str">
        <f t="shared" si="3"/>
        <v>0</v>
      </c>
      <c r="V59" s="56" t="s">
        <v>182</v>
      </c>
      <c r="W59" s="77">
        <v>10.4</v>
      </c>
      <c r="X59" s="75" t="str">
        <f t="shared" si="4"/>
        <v>0</v>
      </c>
      <c r="Y59" s="81">
        <v>66</v>
      </c>
      <c r="Z59" s="81" t="str">
        <f t="shared" si="5"/>
        <v>0</v>
      </c>
      <c r="AA59" s="81">
        <v>32</v>
      </c>
      <c r="AB59" s="81" t="str">
        <f t="shared" si="6"/>
        <v>0</v>
      </c>
      <c r="AC59" s="81">
        <v>29.6</v>
      </c>
      <c r="AD59" s="81" t="str">
        <f t="shared" si="7"/>
        <v>0</v>
      </c>
      <c r="AE59" s="81">
        <v>34.5</v>
      </c>
      <c r="AF59" s="81" t="str">
        <f t="shared" si="8"/>
        <v>0</v>
      </c>
      <c r="AG59" s="81">
        <v>107</v>
      </c>
      <c r="AH59" s="81" t="str">
        <f t="shared" si="9"/>
        <v>0</v>
      </c>
      <c r="AI59" s="66">
        <v>2235</v>
      </c>
      <c r="AJ59" s="55" t="str">
        <f t="shared" si="10"/>
        <v>1</v>
      </c>
      <c r="AK59" s="88">
        <v>22.4</v>
      </c>
      <c r="AL59" s="55" t="str">
        <f t="shared" si="11"/>
        <v>0</v>
      </c>
      <c r="AM59" s="66">
        <v>2.11</v>
      </c>
      <c r="AN59" s="55" t="str">
        <f t="shared" si="12"/>
        <v>0</v>
      </c>
      <c r="AO59" s="56"/>
      <c r="AP59" s="55" t="str">
        <f t="shared" si="13"/>
        <v>0</v>
      </c>
      <c r="AQ59" s="81">
        <v>1</v>
      </c>
      <c r="AR59" s="56" t="s">
        <v>99</v>
      </c>
      <c r="AS59" s="56"/>
      <c r="AT59" s="92" t="s">
        <v>111</v>
      </c>
      <c r="AU59" s="92" t="s">
        <v>112</v>
      </c>
      <c r="AV59" s="56" t="s">
        <v>99</v>
      </c>
      <c r="AW59" s="98" t="s">
        <v>100</v>
      </c>
      <c r="AX59" s="56" t="s">
        <v>121</v>
      </c>
      <c r="AY59" s="56" t="s">
        <v>100</v>
      </c>
      <c r="AZ59" s="56" t="s">
        <v>99</v>
      </c>
      <c r="BA59" s="56" t="s">
        <v>100</v>
      </c>
      <c r="BB59" s="56" t="s">
        <v>121</v>
      </c>
      <c r="BC59" s="56" t="s">
        <v>100</v>
      </c>
      <c r="BD59" s="56" t="s">
        <v>121</v>
      </c>
      <c r="BE59" s="56" t="s">
        <v>101</v>
      </c>
      <c r="BF59" s="56" t="s">
        <v>101</v>
      </c>
      <c r="BG59" s="56" t="s">
        <v>101</v>
      </c>
      <c r="BH59" s="56" t="s">
        <v>101</v>
      </c>
      <c r="BI59" s="56" t="s">
        <v>101</v>
      </c>
      <c r="BJ59" s="56" t="s">
        <v>101</v>
      </c>
      <c r="BK59" s="56" t="s">
        <v>101</v>
      </c>
      <c r="BL59" s="56" t="s">
        <v>101</v>
      </c>
      <c r="BM59" s="56" t="s">
        <v>386</v>
      </c>
      <c r="BN59" s="104" t="s">
        <v>102</v>
      </c>
      <c r="BO59" s="66" t="s">
        <v>102</v>
      </c>
      <c r="BP59" s="56" t="s">
        <v>112</v>
      </c>
      <c r="BQ59" s="56" t="s">
        <v>147</v>
      </c>
      <c r="BR59" s="81">
        <v>1</v>
      </c>
      <c r="BS59" s="81">
        <v>53</v>
      </c>
      <c r="BT59" s="81" t="s">
        <v>407</v>
      </c>
      <c r="BU59" s="81"/>
      <c r="BV59" s="81"/>
      <c r="BW59" s="81">
        <v>0</v>
      </c>
      <c r="BX59" s="81">
        <v>0</v>
      </c>
      <c r="BY59" s="81">
        <v>1</v>
      </c>
      <c r="BZ59" s="81">
        <v>1</v>
      </c>
      <c r="CA59" s="81">
        <v>1</v>
      </c>
      <c r="CB59" s="81">
        <v>1</v>
      </c>
      <c r="CC59" s="81">
        <v>1</v>
      </c>
      <c r="CD59" s="81">
        <v>1</v>
      </c>
      <c r="CE59" s="81">
        <v>1</v>
      </c>
      <c r="CF59" s="81">
        <v>0</v>
      </c>
      <c r="CG59" s="81">
        <v>0</v>
      </c>
      <c r="CH59" s="81">
        <v>0</v>
      </c>
      <c r="CI59" s="81">
        <v>0</v>
      </c>
      <c r="CJ59" s="79">
        <v>0</v>
      </c>
      <c r="CK59" s="79">
        <v>0</v>
      </c>
      <c r="CL59" s="79">
        <v>1</v>
      </c>
      <c r="CM59" s="79">
        <v>0</v>
      </c>
      <c r="CN59" s="79">
        <v>0</v>
      </c>
      <c r="CO59" s="113">
        <v>40892</v>
      </c>
      <c r="CP59" s="114">
        <v>44161</v>
      </c>
      <c r="CQ59" s="113"/>
      <c r="CR59" s="115">
        <v>44207</v>
      </c>
      <c r="CS59" s="11">
        <v>88</v>
      </c>
      <c r="CT59" s="11">
        <v>1</v>
      </c>
      <c r="CU59" s="118">
        <v>60</v>
      </c>
      <c r="CV59" s="119">
        <v>0</v>
      </c>
      <c r="CW59" s="79">
        <v>24</v>
      </c>
      <c r="CX59" s="79">
        <v>0</v>
      </c>
      <c r="CY59" s="79"/>
      <c r="CZ59" s="79"/>
      <c r="DA59" s="118">
        <f t="shared" si="15"/>
        <v>107</v>
      </c>
      <c r="DB59" s="10">
        <v>0</v>
      </c>
      <c r="DC59" s="6">
        <v>60</v>
      </c>
      <c r="DD59" s="6">
        <v>0</v>
      </c>
      <c r="DE59" s="110"/>
      <c r="DG59" s="6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</row>
    <row r="60" s="11" customFormat="1" ht="50.25" customHeight="1" spans="1:266">
      <c r="A60" s="54" t="s">
        <v>408</v>
      </c>
      <c r="B60" s="40">
        <v>10125896</v>
      </c>
      <c r="C60" s="55">
        <v>1</v>
      </c>
      <c r="D60" s="56" t="s">
        <v>409</v>
      </c>
      <c r="E60" s="56">
        <v>1</v>
      </c>
      <c r="F60" s="57">
        <v>61</v>
      </c>
      <c r="G60" s="44">
        <v>40927.375</v>
      </c>
      <c r="H60" s="44">
        <v>40946.4166666667</v>
      </c>
      <c r="I60" s="56" t="s">
        <v>410</v>
      </c>
      <c r="J60" s="44">
        <v>40927</v>
      </c>
      <c r="K60" s="56" t="s">
        <v>134</v>
      </c>
      <c r="L60" s="36">
        <v>1</v>
      </c>
      <c r="M60" s="36">
        <v>1</v>
      </c>
      <c r="N60" s="66">
        <v>1</v>
      </c>
      <c r="O60" s="66">
        <v>1</v>
      </c>
      <c r="P60" s="66" t="str">
        <f t="shared" si="0"/>
        <v>1</v>
      </c>
      <c r="Q60" s="66" t="str">
        <f t="shared" si="1"/>
        <v>1</v>
      </c>
      <c r="R60" s="66">
        <v>37.2</v>
      </c>
      <c r="S60" s="69" t="str">
        <f t="shared" si="2"/>
        <v>0</v>
      </c>
      <c r="T60" s="66">
        <v>15.1</v>
      </c>
      <c r="U60" s="66" t="str">
        <f t="shared" si="3"/>
        <v>0</v>
      </c>
      <c r="V60" s="56" t="s">
        <v>201</v>
      </c>
      <c r="W60" s="77">
        <v>11</v>
      </c>
      <c r="X60" s="75" t="str">
        <f t="shared" si="4"/>
        <v>0</v>
      </c>
      <c r="Y60" s="81">
        <v>66.6</v>
      </c>
      <c r="Z60" s="81" t="str">
        <f t="shared" si="5"/>
        <v>0</v>
      </c>
      <c r="AA60" s="81">
        <v>39.8</v>
      </c>
      <c r="AB60" s="81" t="str">
        <f t="shared" si="6"/>
        <v>0</v>
      </c>
      <c r="AC60" s="81">
        <v>44.1</v>
      </c>
      <c r="AD60" s="81" t="str">
        <f t="shared" si="7"/>
        <v>1</v>
      </c>
      <c r="AE60" s="81">
        <v>42.3</v>
      </c>
      <c r="AF60" s="81" t="str">
        <f t="shared" si="8"/>
        <v>0</v>
      </c>
      <c r="AG60" s="81">
        <v>165</v>
      </c>
      <c r="AH60" s="81" t="str">
        <f t="shared" si="9"/>
        <v>0</v>
      </c>
      <c r="AI60" s="66">
        <v>7145</v>
      </c>
      <c r="AJ60" s="55" t="str">
        <f t="shared" si="10"/>
        <v>1</v>
      </c>
      <c r="AK60" s="88">
        <v>1.33</v>
      </c>
      <c r="AL60" s="55" t="str">
        <f t="shared" si="11"/>
        <v>0</v>
      </c>
      <c r="AM60" s="66">
        <v>1.85</v>
      </c>
      <c r="AN60" s="55" t="str">
        <f t="shared" si="12"/>
        <v>0</v>
      </c>
      <c r="AO60" s="56"/>
      <c r="AP60" s="55" t="str">
        <f t="shared" si="13"/>
        <v>0</v>
      </c>
      <c r="AQ60" s="81">
        <v>1</v>
      </c>
      <c r="AR60" s="56" t="s">
        <v>99</v>
      </c>
      <c r="AS60" s="36">
        <v>0</v>
      </c>
      <c r="AT60" s="92" t="s">
        <v>111</v>
      </c>
      <c r="AU60" s="92" t="s">
        <v>112</v>
      </c>
      <c r="AV60" s="56" t="s">
        <v>99</v>
      </c>
      <c r="AW60" s="98" t="s">
        <v>100</v>
      </c>
      <c r="AX60" s="56" t="s">
        <v>99</v>
      </c>
      <c r="AY60" s="56" t="s">
        <v>100</v>
      </c>
      <c r="AZ60" s="56" t="s">
        <v>99</v>
      </c>
      <c r="BA60" s="56" t="s">
        <v>100</v>
      </c>
      <c r="BB60" s="56" t="s">
        <v>121</v>
      </c>
      <c r="BC60" s="56" t="s">
        <v>100</v>
      </c>
      <c r="BD60" s="56" t="s">
        <v>121</v>
      </c>
      <c r="BE60" s="56" t="s">
        <v>101</v>
      </c>
      <c r="BF60" s="56" t="s">
        <v>101</v>
      </c>
      <c r="BG60" s="56" t="s">
        <v>101</v>
      </c>
      <c r="BH60" s="56" t="s">
        <v>101</v>
      </c>
      <c r="BI60" s="56" t="s">
        <v>101</v>
      </c>
      <c r="BJ60" s="56" t="s">
        <v>101</v>
      </c>
      <c r="BK60" s="56" t="s">
        <v>101</v>
      </c>
      <c r="BL60" s="56" t="s">
        <v>101</v>
      </c>
      <c r="BM60" s="56" t="s">
        <v>386</v>
      </c>
      <c r="BN60" s="104" t="s">
        <v>102</v>
      </c>
      <c r="BO60" s="66" t="s">
        <v>102</v>
      </c>
      <c r="BP60" s="56" t="s">
        <v>112</v>
      </c>
      <c r="BQ60" s="56" t="s">
        <v>411</v>
      </c>
      <c r="BR60" s="81">
        <v>1</v>
      </c>
      <c r="BS60" s="81">
        <v>35</v>
      </c>
      <c r="BT60" s="81" t="s">
        <v>412</v>
      </c>
      <c r="BU60" s="81"/>
      <c r="BV60" s="81"/>
      <c r="BW60" s="81">
        <v>0</v>
      </c>
      <c r="BX60" s="81">
        <v>0</v>
      </c>
      <c r="BY60" s="81">
        <v>0</v>
      </c>
      <c r="BZ60" s="81">
        <v>0</v>
      </c>
      <c r="CA60" s="81">
        <v>1</v>
      </c>
      <c r="CB60" s="81">
        <v>1</v>
      </c>
      <c r="CC60" s="81">
        <v>0</v>
      </c>
      <c r="CD60" s="81">
        <v>1</v>
      </c>
      <c r="CE60" s="81">
        <v>0</v>
      </c>
      <c r="CF60" s="81">
        <v>0</v>
      </c>
      <c r="CG60" s="81">
        <v>0</v>
      </c>
      <c r="CH60" s="81">
        <v>0</v>
      </c>
      <c r="CI60" s="81">
        <v>0</v>
      </c>
      <c r="CJ60" s="79">
        <v>1</v>
      </c>
      <c r="CK60" s="79">
        <v>1</v>
      </c>
      <c r="CL60" s="79">
        <v>0</v>
      </c>
      <c r="CM60" s="79">
        <v>0</v>
      </c>
      <c r="CN60" s="79">
        <v>1</v>
      </c>
      <c r="CO60" s="113">
        <v>40937</v>
      </c>
      <c r="CP60" s="113">
        <v>44138</v>
      </c>
      <c r="CQ60" s="113">
        <v>42050</v>
      </c>
      <c r="CR60" s="115"/>
      <c r="CS60" s="8">
        <v>36</v>
      </c>
      <c r="CT60" s="8">
        <v>1</v>
      </c>
      <c r="CU60" s="81">
        <f>DATEDIF(CO60,CQ60,"m")</f>
        <v>36</v>
      </c>
      <c r="CV60" s="81">
        <v>1</v>
      </c>
      <c r="CW60" s="79">
        <v>24</v>
      </c>
      <c r="CX60" s="79">
        <v>0</v>
      </c>
      <c r="CY60" s="79">
        <f>DATEDIF(CQ60,CP60,"m")</f>
        <v>68</v>
      </c>
      <c r="CZ60" s="79">
        <v>0</v>
      </c>
      <c r="DA60" s="81">
        <f t="shared" si="15"/>
        <v>105</v>
      </c>
      <c r="DB60" s="8">
        <v>0</v>
      </c>
      <c r="DC60" s="6">
        <v>60</v>
      </c>
      <c r="DD60" s="6">
        <v>0</v>
      </c>
      <c r="DE60" s="114"/>
      <c r="DF60" s="8"/>
      <c r="DG60" s="8"/>
      <c r="DH60" s="6"/>
      <c r="DI60" s="6"/>
      <c r="DJ60" s="6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</row>
    <row r="61" s="8" customFormat="1" ht="50.25" customHeight="1" spans="1:266">
      <c r="A61" s="39" t="s">
        <v>413</v>
      </c>
      <c r="B61" s="40">
        <v>10126173</v>
      </c>
      <c r="C61" s="41">
        <v>1</v>
      </c>
      <c r="D61" s="42" t="s">
        <v>414</v>
      </c>
      <c r="E61" s="42">
        <v>1</v>
      </c>
      <c r="F61" s="43">
        <v>40</v>
      </c>
      <c r="G61" s="44">
        <v>40937.6666666667</v>
      </c>
      <c r="H61" s="45">
        <v>40952.4583333333</v>
      </c>
      <c r="I61" s="42" t="s">
        <v>415</v>
      </c>
      <c r="J61" s="45">
        <v>40939</v>
      </c>
      <c r="K61" s="42" t="s">
        <v>286</v>
      </c>
      <c r="L61" s="36">
        <v>2</v>
      </c>
      <c r="M61" s="36">
        <v>1</v>
      </c>
      <c r="N61" s="64">
        <v>2</v>
      </c>
      <c r="O61" s="64">
        <v>2</v>
      </c>
      <c r="P61" s="64" t="str">
        <f t="shared" si="0"/>
        <v>0</v>
      </c>
      <c r="Q61" s="64" t="str">
        <f t="shared" si="1"/>
        <v>0</v>
      </c>
      <c r="R61" s="64">
        <v>49.7</v>
      </c>
      <c r="S61" s="69" t="str">
        <f t="shared" si="2"/>
        <v>0</v>
      </c>
      <c r="T61" s="64">
        <v>13.8</v>
      </c>
      <c r="U61" s="64" t="str">
        <f t="shared" si="3"/>
        <v>0</v>
      </c>
      <c r="V61" s="42" t="s">
        <v>416</v>
      </c>
      <c r="W61" s="72">
        <v>10</v>
      </c>
      <c r="X61" s="71" t="str">
        <f t="shared" si="4"/>
        <v>0</v>
      </c>
      <c r="Y61" s="79">
        <v>69.4</v>
      </c>
      <c r="Z61" s="79" t="str">
        <f t="shared" si="5"/>
        <v>0</v>
      </c>
      <c r="AA61" s="79">
        <v>36.4</v>
      </c>
      <c r="AB61" s="79" t="str">
        <f t="shared" si="6"/>
        <v>0</v>
      </c>
      <c r="AC61" s="79">
        <v>26.1</v>
      </c>
      <c r="AD61" s="79" t="str">
        <f t="shared" si="7"/>
        <v>0</v>
      </c>
      <c r="AE61" s="79">
        <v>37.5</v>
      </c>
      <c r="AF61" s="79" t="str">
        <f t="shared" si="8"/>
        <v>0</v>
      </c>
      <c r="AG61" s="79">
        <v>243.1</v>
      </c>
      <c r="AH61" s="79" t="str">
        <f t="shared" si="9"/>
        <v>0</v>
      </c>
      <c r="AI61" s="64">
        <v>13.29</v>
      </c>
      <c r="AJ61" s="41" t="str">
        <f t="shared" si="10"/>
        <v>0</v>
      </c>
      <c r="AK61" s="85">
        <v>6.38</v>
      </c>
      <c r="AL61" s="41" t="str">
        <f t="shared" si="11"/>
        <v>0</v>
      </c>
      <c r="AM61" s="64">
        <v>0.889</v>
      </c>
      <c r="AN61" s="41" t="str">
        <f t="shared" si="12"/>
        <v>0</v>
      </c>
      <c r="AO61" s="64">
        <v>364.8</v>
      </c>
      <c r="AP61" s="41" t="str">
        <f t="shared" si="13"/>
        <v>0</v>
      </c>
      <c r="AQ61" s="79">
        <v>0</v>
      </c>
      <c r="AR61" s="42" t="s">
        <v>171</v>
      </c>
      <c r="AS61" s="36">
        <v>2</v>
      </c>
      <c r="AT61" s="92" t="s">
        <v>111</v>
      </c>
      <c r="AU61" s="92" t="s">
        <v>112</v>
      </c>
      <c r="AV61" s="42" t="s">
        <v>99</v>
      </c>
      <c r="AW61" s="96" t="s">
        <v>100</v>
      </c>
      <c r="AX61" s="42" t="s">
        <v>121</v>
      </c>
      <c r="AY61" s="42" t="s">
        <v>100</v>
      </c>
      <c r="AZ61" s="42" t="s">
        <v>121</v>
      </c>
      <c r="BA61" s="42" t="s">
        <v>121</v>
      </c>
      <c r="BB61" s="42" t="s">
        <v>121</v>
      </c>
      <c r="BC61" s="42" t="s">
        <v>100</v>
      </c>
      <c r="BD61" s="42" t="s">
        <v>100</v>
      </c>
      <c r="BE61" s="42" t="s">
        <v>101</v>
      </c>
      <c r="BF61" s="42" t="s">
        <v>101</v>
      </c>
      <c r="BG61" s="42" t="s">
        <v>101</v>
      </c>
      <c r="BH61" s="42" t="s">
        <v>101</v>
      </c>
      <c r="BI61" s="42" t="s">
        <v>101</v>
      </c>
      <c r="BJ61" s="42" t="s">
        <v>101</v>
      </c>
      <c r="BK61" s="42" t="s">
        <v>101</v>
      </c>
      <c r="BL61" s="42" t="s">
        <v>101</v>
      </c>
      <c r="BM61" s="42" t="s">
        <v>386</v>
      </c>
      <c r="BN61" s="101" t="s">
        <v>102</v>
      </c>
      <c r="BO61" s="64">
        <v>0</v>
      </c>
      <c r="BP61" s="42" t="s">
        <v>112</v>
      </c>
      <c r="BQ61" s="42" t="s">
        <v>417</v>
      </c>
      <c r="BR61" s="79">
        <v>1</v>
      </c>
      <c r="BS61" s="79">
        <v>17</v>
      </c>
      <c r="BT61" s="79" t="s">
        <v>418</v>
      </c>
      <c r="BU61" s="79"/>
      <c r="BV61" s="79"/>
      <c r="BW61" s="79">
        <v>0</v>
      </c>
      <c r="BX61" s="79">
        <v>0</v>
      </c>
      <c r="BY61" s="79">
        <v>1</v>
      </c>
      <c r="BZ61" s="79">
        <v>1</v>
      </c>
      <c r="CA61" s="79">
        <v>1</v>
      </c>
      <c r="CB61" s="79">
        <v>1</v>
      </c>
      <c r="CC61" s="79">
        <v>0</v>
      </c>
      <c r="CD61" s="79">
        <v>1</v>
      </c>
      <c r="CE61" s="79">
        <v>0</v>
      </c>
      <c r="CF61" s="79">
        <v>0</v>
      </c>
      <c r="CG61" s="79">
        <v>0</v>
      </c>
      <c r="CH61" s="79">
        <v>0</v>
      </c>
      <c r="CI61" s="79">
        <v>0</v>
      </c>
      <c r="CJ61" s="79">
        <v>1</v>
      </c>
      <c r="CK61" s="79">
        <v>1</v>
      </c>
      <c r="CL61" s="79">
        <v>1</v>
      </c>
      <c r="CM61" s="79">
        <v>0</v>
      </c>
      <c r="CN61" s="79">
        <v>1</v>
      </c>
      <c r="CO61" s="107">
        <v>40945</v>
      </c>
      <c r="CP61" s="108">
        <v>44138</v>
      </c>
      <c r="CQ61" s="107">
        <v>41131</v>
      </c>
      <c r="CR61" s="79"/>
      <c r="CS61" s="6">
        <v>6</v>
      </c>
      <c r="CT61" s="6">
        <v>1</v>
      </c>
      <c r="CU61" s="118">
        <f>DATEDIF(CO61,CQ61,"m")</f>
        <v>6</v>
      </c>
      <c r="CV61" s="79">
        <v>1</v>
      </c>
      <c r="CW61" s="79">
        <v>6</v>
      </c>
      <c r="CX61" s="79">
        <v>1</v>
      </c>
      <c r="CY61" s="79">
        <f>DATEDIF(CQ61,CP61,"m")</f>
        <v>98</v>
      </c>
      <c r="CZ61" s="79">
        <v>0</v>
      </c>
      <c r="DA61" s="118">
        <f t="shared" si="15"/>
        <v>104</v>
      </c>
      <c r="DB61" s="6">
        <v>0</v>
      </c>
      <c r="DC61" s="6">
        <v>60</v>
      </c>
      <c r="DD61" s="6">
        <v>0</v>
      </c>
      <c r="DE61" s="108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</row>
    <row r="62" s="6" customFormat="1" ht="50.25" customHeight="1" spans="1:266">
      <c r="A62" s="39" t="s">
        <v>419</v>
      </c>
      <c r="B62" s="47">
        <v>10127053</v>
      </c>
      <c r="C62" s="41">
        <v>1</v>
      </c>
      <c r="D62" s="42" t="s">
        <v>420</v>
      </c>
      <c r="E62" s="42">
        <v>1</v>
      </c>
      <c r="F62" s="43">
        <v>52</v>
      </c>
      <c r="G62" s="44">
        <v>40957.375</v>
      </c>
      <c r="H62" s="45">
        <v>40969.4583333333</v>
      </c>
      <c r="I62" s="42" t="s">
        <v>395</v>
      </c>
      <c r="J62" s="45">
        <v>40952</v>
      </c>
      <c r="K62" s="42" t="s">
        <v>134</v>
      </c>
      <c r="L62" s="36">
        <v>1</v>
      </c>
      <c r="M62" s="36">
        <v>1</v>
      </c>
      <c r="N62" s="64">
        <v>1</v>
      </c>
      <c r="O62" s="64">
        <v>2</v>
      </c>
      <c r="P62" s="64" t="str">
        <f t="shared" si="0"/>
        <v>1</v>
      </c>
      <c r="Q62" s="64" t="str">
        <f t="shared" si="1"/>
        <v>0</v>
      </c>
      <c r="R62" s="64">
        <v>45.6</v>
      </c>
      <c r="S62" s="69" t="str">
        <f t="shared" si="2"/>
        <v>0</v>
      </c>
      <c r="T62" s="64">
        <v>12.6</v>
      </c>
      <c r="U62" s="64" t="str">
        <f t="shared" si="3"/>
        <v>0</v>
      </c>
      <c r="V62" s="42" t="s">
        <v>250</v>
      </c>
      <c r="W62" s="72">
        <v>11.2</v>
      </c>
      <c r="X62" s="71" t="str">
        <f t="shared" si="4"/>
        <v>0</v>
      </c>
      <c r="Y62" s="79">
        <v>67.5</v>
      </c>
      <c r="Z62" s="79" t="str">
        <f t="shared" si="5"/>
        <v>0</v>
      </c>
      <c r="AA62" s="79">
        <v>25.5</v>
      </c>
      <c r="AB62" s="79" t="str">
        <f t="shared" si="6"/>
        <v>0</v>
      </c>
      <c r="AC62" s="79">
        <v>20.7</v>
      </c>
      <c r="AD62" s="79" t="str">
        <f t="shared" si="7"/>
        <v>0</v>
      </c>
      <c r="AE62" s="79">
        <v>111.3</v>
      </c>
      <c r="AF62" s="79" t="str">
        <f t="shared" si="8"/>
        <v>1</v>
      </c>
      <c r="AG62" s="79">
        <v>145</v>
      </c>
      <c r="AH62" s="79" t="str">
        <f t="shared" si="9"/>
        <v>0</v>
      </c>
      <c r="AI62" s="64">
        <v>129.8</v>
      </c>
      <c r="AJ62" s="41" t="str">
        <f t="shared" si="10"/>
        <v>0</v>
      </c>
      <c r="AK62" s="85">
        <v>14.84</v>
      </c>
      <c r="AL62" s="41" t="str">
        <f t="shared" si="11"/>
        <v>0</v>
      </c>
      <c r="AM62" s="64">
        <v>2.74</v>
      </c>
      <c r="AN62" s="41" t="str">
        <f t="shared" si="12"/>
        <v>0</v>
      </c>
      <c r="AO62" s="42"/>
      <c r="AP62" s="41" t="str">
        <f t="shared" si="13"/>
        <v>0</v>
      </c>
      <c r="AQ62" s="79">
        <v>1</v>
      </c>
      <c r="AR62" s="42" t="s">
        <v>195</v>
      </c>
      <c r="AS62" s="36">
        <v>2</v>
      </c>
      <c r="AT62" s="42" t="s">
        <v>300</v>
      </c>
      <c r="AU62" s="42" t="s">
        <v>112</v>
      </c>
      <c r="AV62" s="42" t="s">
        <v>99</v>
      </c>
      <c r="AW62" s="96" t="s">
        <v>121</v>
      </c>
      <c r="AX62" s="42" t="s">
        <v>99</v>
      </c>
      <c r="AY62" s="42" t="s">
        <v>100</v>
      </c>
      <c r="AZ62" s="42" t="s">
        <v>100</v>
      </c>
      <c r="BA62" s="42" t="s">
        <v>100</v>
      </c>
      <c r="BB62" s="42" t="s">
        <v>121</v>
      </c>
      <c r="BC62" s="42" t="s">
        <v>100</v>
      </c>
      <c r="BD62" s="42" t="s">
        <v>121</v>
      </c>
      <c r="BE62" s="42" t="s">
        <v>101</v>
      </c>
      <c r="BF62" s="42" t="s">
        <v>101</v>
      </c>
      <c r="BG62" s="42" t="s">
        <v>101</v>
      </c>
      <c r="BH62" s="42" t="s">
        <v>101</v>
      </c>
      <c r="BI62" s="42" t="s">
        <v>101</v>
      </c>
      <c r="BJ62" s="42" t="s">
        <v>101</v>
      </c>
      <c r="BK62" s="42" t="s">
        <v>101</v>
      </c>
      <c r="BL62" s="42" t="s">
        <v>101</v>
      </c>
      <c r="BM62" s="42"/>
      <c r="BN62" s="101" t="s">
        <v>102</v>
      </c>
      <c r="BO62" s="64" t="s">
        <v>102</v>
      </c>
      <c r="BP62" s="42" t="s">
        <v>112</v>
      </c>
      <c r="BQ62" s="42" t="s">
        <v>147</v>
      </c>
      <c r="BR62" s="79">
        <v>1</v>
      </c>
      <c r="BS62" s="79">
        <v>23</v>
      </c>
      <c r="BT62" s="79" t="s">
        <v>421</v>
      </c>
      <c r="BU62" s="79"/>
      <c r="BV62" s="79"/>
      <c r="BW62" s="79">
        <v>0</v>
      </c>
      <c r="BX62" s="79">
        <v>0</v>
      </c>
      <c r="BY62" s="79">
        <v>1</v>
      </c>
      <c r="BZ62" s="79">
        <v>1</v>
      </c>
      <c r="CA62" s="79">
        <v>1</v>
      </c>
      <c r="CB62" s="79">
        <v>1</v>
      </c>
      <c r="CC62" s="79">
        <v>1</v>
      </c>
      <c r="CD62" s="79">
        <v>1</v>
      </c>
      <c r="CE62" s="79">
        <v>0</v>
      </c>
      <c r="CF62" s="79">
        <v>1</v>
      </c>
      <c r="CG62" s="79">
        <v>0</v>
      </c>
      <c r="CH62" s="79">
        <v>0</v>
      </c>
      <c r="CI62" s="79">
        <v>0</v>
      </c>
      <c r="CJ62" s="79">
        <v>1</v>
      </c>
      <c r="CK62" s="79">
        <v>0</v>
      </c>
      <c r="CL62" s="79">
        <v>1</v>
      </c>
      <c r="CM62" s="79">
        <v>0</v>
      </c>
      <c r="CN62" s="79">
        <v>0</v>
      </c>
      <c r="CO62" s="107">
        <v>40961</v>
      </c>
      <c r="CP62" s="108">
        <v>44138</v>
      </c>
      <c r="CQ62" s="107">
        <v>41003</v>
      </c>
      <c r="CR62" s="79"/>
      <c r="CS62" s="10">
        <v>1</v>
      </c>
      <c r="CT62" s="10">
        <v>1</v>
      </c>
      <c r="CU62" s="118">
        <f>DATEDIF(CO62,CQ62,"m")</f>
        <v>1</v>
      </c>
      <c r="CV62" s="79">
        <v>1</v>
      </c>
      <c r="CW62" s="79">
        <v>1</v>
      </c>
      <c r="CX62" s="79">
        <v>1</v>
      </c>
      <c r="CY62" s="79">
        <f>DATEDIF(CQ62,CP62,"m")</f>
        <v>102</v>
      </c>
      <c r="CZ62" s="79">
        <v>0</v>
      </c>
      <c r="DA62" s="118">
        <f t="shared" si="15"/>
        <v>104</v>
      </c>
      <c r="DB62" s="6">
        <v>0</v>
      </c>
      <c r="DC62" s="6">
        <v>60</v>
      </c>
      <c r="DD62" s="6">
        <v>0</v>
      </c>
      <c r="DE62" s="10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</row>
    <row r="63" s="10" customFormat="1" ht="50.25" customHeight="1" spans="1:114">
      <c r="A63" s="48" t="s">
        <v>422</v>
      </c>
      <c r="B63" s="60">
        <v>10128498</v>
      </c>
      <c r="C63" s="49">
        <v>1</v>
      </c>
      <c r="D63" s="50" t="s">
        <v>423</v>
      </c>
      <c r="E63" s="50">
        <v>1</v>
      </c>
      <c r="F63" s="51">
        <v>58</v>
      </c>
      <c r="G63" s="52">
        <v>40968.375</v>
      </c>
      <c r="H63" s="52">
        <v>40982.3333333333</v>
      </c>
      <c r="I63" s="50" t="s">
        <v>424</v>
      </c>
      <c r="J63" s="52">
        <v>40969</v>
      </c>
      <c r="K63" s="42" t="s">
        <v>286</v>
      </c>
      <c r="L63" s="36">
        <v>2</v>
      </c>
      <c r="M63" s="36">
        <v>1</v>
      </c>
      <c r="N63" s="64">
        <v>1</v>
      </c>
      <c r="O63" s="64">
        <v>1</v>
      </c>
      <c r="P63" s="64" t="str">
        <f t="shared" si="0"/>
        <v>1</v>
      </c>
      <c r="Q63" s="64" t="str">
        <f t="shared" si="1"/>
        <v>1</v>
      </c>
      <c r="R63" s="64">
        <v>47</v>
      </c>
      <c r="S63" s="69" t="str">
        <f t="shared" si="2"/>
        <v>0</v>
      </c>
      <c r="T63" s="64">
        <v>18.6</v>
      </c>
      <c r="U63" s="64" t="str">
        <f t="shared" si="3"/>
        <v>0</v>
      </c>
      <c r="V63" s="42" t="s">
        <v>194</v>
      </c>
      <c r="W63" s="71">
        <v>10.9</v>
      </c>
      <c r="X63" s="71" t="str">
        <f t="shared" si="4"/>
        <v>0</v>
      </c>
      <c r="Y63" s="79">
        <v>40.8</v>
      </c>
      <c r="Z63" s="79" t="str">
        <f t="shared" si="5"/>
        <v>0</v>
      </c>
      <c r="AA63" s="79">
        <v>28.8</v>
      </c>
      <c r="AB63" s="79" t="str">
        <f t="shared" si="6"/>
        <v>0</v>
      </c>
      <c r="AC63" s="79">
        <v>37.5</v>
      </c>
      <c r="AD63" s="79" t="str">
        <f t="shared" si="7"/>
        <v>1</v>
      </c>
      <c r="AE63" s="79">
        <v>32.5</v>
      </c>
      <c r="AF63" s="79" t="str">
        <f t="shared" si="8"/>
        <v>0</v>
      </c>
      <c r="AG63" s="79">
        <v>145</v>
      </c>
      <c r="AH63" s="79" t="str">
        <f t="shared" si="9"/>
        <v>0</v>
      </c>
      <c r="AI63" s="64">
        <v>9.88</v>
      </c>
      <c r="AJ63" s="41" t="str">
        <f t="shared" si="10"/>
        <v>0</v>
      </c>
      <c r="AK63" s="85">
        <v>12.78</v>
      </c>
      <c r="AL63" s="41" t="str">
        <f t="shared" si="11"/>
        <v>0</v>
      </c>
      <c r="AM63" s="64">
        <v>3.23</v>
      </c>
      <c r="AN63" s="41" t="str">
        <f t="shared" si="12"/>
        <v>0</v>
      </c>
      <c r="AO63" s="50"/>
      <c r="AP63" s="49" t="str">
        <f t="shared" si="13"/>
        <v>0</v>
      </c>
      <c r="AQ63" s="80">
        <v>0</v>
      </c>
      <c r="AR63" s="50" t="s">
        <v>425</v>
      </c>
      <c r="AS63" s="36">
        <v>2</v>
      </c>
      <c r="AT63" s="93" t="s">
        <v>111</v>
      </c>
      <c r="AU63" s="93" t="s">
        <v>112</v>
      </c>
      <c r="AV63" s="42" t="s">
        <v>99</v>
      </c>
      <c r="AW63" s="96" t="s">
        <v>121</v>
      </c>
      <c r="AX63" s="42" t="s">
        <v>100</v>
      </c>
      <c r="AY63" s="42" t="s">
        <v>100</v>
      </c>
      <c r="AZ63" s="42" t="s">
        <v>100</v>
      </c>
      <c r="BA63" s="42" t="s">
        <v>100</v>
      </c>
      <c r="BB63" s="42" t="s">
        <v>121</v>
      </c>
      <c r="BC63" s="42" t="s">
        <v>100</v>
      </c>
      <c r="BD63" s="42" t="s">
        <v>100</v>
      </c>
      <c r="BE63" s="36" t="s">
        <v>101</v>
      </c>
      <c r="BF63" s="36" t="s">
        <v>101</v>
      </c>
      <c r="BG63" s="36" t="s">
        <v>101</v>
      </c>
      <c r="BH63" s="36" t="s">
        <v>101</v>
      </c>
      <c r="BI63" s="36" t="s">
        <v>101</v>
      </c>
      <c r="BJ63" s="36" t="s">
        <v>101</v>
      </c>
      <c r="BK63" s="36" t="s">
        <v>101</v>
      </c>
      <c r="BL63" s="36" t="s">
        <v>101</v>
      </c>
      <c r="BM63" s="36" t="s">
        <v>426</v>
      </c>
      <c r="BN63" s="36" t="s">
        <v>102</v>
      </c>
      <c r="BO63" s="36" t="s">
        <v>102</v>
      </c>
      <c r="BP63" s="36">
        <v>0</v>
      </c>
      <c r="BQ63" s="36" t="s">
        <v>129</v>
      </c>
      <c r="BR63" s="79">
        <v>1</v>
      </c>
      <c r="BS63" s="79">
        <v>29</v>
      </c>
      <c r="BT63" s="79" t="s">
        <v>427</v>
      </c>
      <c r="BU63" s="79"/>
      <c r="BV63" s="79"/>
      <c r="BW63" s="79">
        <v>0</v>
      </c>
      <c r="BX63" s="79">
        <v>0</v>
      </c>
      <c r="BY63" s="79">
        <v>1</v>
      </c>
      <c r="BZ63" s="79">
        <v>1</v>
      </c>
      <c r="CA63" s="79">
        <v>1</v>
      </c>
      <c r="CB63" s="79">
        <v>1</v>
      </c>
      <c r="CC63" s="79">
        <v>1</v>
      </c>
      <c r="CD63" s="79">
        <v>1</v>
      </c>
      <c r="CE63" s="79">
        <v>1</v>
      </c>
      <c r="CF63" s="79">
        <v>0</v>
      </c>
      <c r="CG63" s="79">
        <v>0</v>
      </c>
      <c r="CH63" s="79">
        <v>0</v>
      </c>
      <c r="CI63" s="79">
        <v>0</v>
      </c>
      <c r="CJ63" s="79">
        <v>0</v>
      </c>
      <c r="CK63" s="79">
        <v>0</v>
      </c>
      <c r="CL63" s="79">
        <v>1</v>
      </c>
      <c r="CM63" s="79">
        <v>0</v>
      </c>
      <c r="CN63" s="79">
        <v>0</v>
      </c>
      <c r="CO63" s="111">
        <v>40974</v>
      </c>
      <c r="CP63" s="116">
        <v>44076</v>
      </c>
      <c r="CQ63" s="111">
        <v>41523</v>
      </c>
      <c r="CR63" s="80"/>
      <c r="CS63" s="7">
        <v>18</v>
      </c>
      <c r="CT63" s="7">
        <v>1</v>
      </c>
      <c r="CU63" s="80">
        <f>DATEDIF(CO63,CQ63,"m")</f>
        <v>18</v>
      </c>
      <c r="CV63" s="80">
        <v>1</v>
      </c>
      <c r="CW63" s="80">
        <v>18</v>
      </c>
      <c r="CX63" s="79">
        <v>1</v>
      </c>
      <c r="CY63" s="79">
        <f>DATEDIF(CQ63,CP63,"m")</f>
        <v>83</v>
      </c>
      <c r="CZ63" s="79">
        <v>0</v>
      </c>
      <c r="DA63" s="80">
        <f t="shared" si="15"/>
        <v>101</v>
      </c>
      <c r="DB63" s="7">
        <v>0</v>
      </c>
      <c r="DC63" s="6">
        <v>60</v>
      </c>
      <c r="DD63" s="6">
        <v>0</v>
      </c>
      <c r="DE63" s="116"/>
      <c r="DF63" s="7"/>
      <c r="DG63" s="7"/>
      <c r="DH63" s="6"/>
      <c r="DI63" s="6"/>
      <c r="DJ63" s="6"/>
    </row>
    <row r="64" s="10" customFormat="1" ht="50.25" customHeight="1" spans="1:266">
      <c r="A64" s="33" t="s">
        <v>428</v>
      </c>
      <c r="B64" s="34">
        <v>10128188</v>
      </c>
      <c r="C64" s="35">
        <v>1</v>
      </c>
      <c r="D64" s="36" t="s">
        <v>429</v>
      </c>
      <c r="E64" s="36">
        <v>1</v>
      </c>
      <c r="F64" s="36">
        <v>62</v>
      </c>
      <c r="G64" s="37">
        <v>40974.625</v>
      </c>
      <c r="H64" s="38">
        <v>40994.5</v>
      </c>
      <c r="I64" s="36" t="s">
        <v>338</v>
      </c>
      <c r="J64" s="38">
        <v>40966</v>
      </c>
      <c r="K64" s="36" t="s">
        <v>127</v>
      </c>
      <c r="L64" s="36">
        <v>1</v>
      </c>
      <c r="M64" s="36">
        <v>1</v>
      </c>
      <c r="N64" s="36">
        <v>1</v>
      </c>
      <c r="O64" s="36">
        <v>1</v>
      </c>
      <c r="P64" s="64" t="str">
        <f t="shared" si="0"/>
        <v>1</v>
      </c>
      <c r="Q64" s="64" t="str">
        <f t="shared" si="1"/>
        <v>1</v>
      </c>
      <c r="R64" s="35">
        <v>33.6</v>
      </c>
      <c r="S64" s="69" t="str">
        <f t="shared" si="2"/>
        <v>1</v>
      </c>
      <c r="T64" s="35">
        <v>12.4</v>
      </c>
      <c r="U64" s="64" t="str">
        <f t="shared" si="3"/>
        <v>0</v>
      </c>
      <c r="V64" s="70" t="s">
        <v>430</v>
      </c>
      <c r="W64" s="72">
        <v>13.2</v>
      </c>
      <c r="X64" s="71" t="str">
        <f t="shared" si="4"/>
        <v>0</v>
      </c>
      <c r="Y64" s="79">
        <v>102.2</v>
      </c>
      <c r="Z64" s="79" t="str">
        <f t="shared" si="5"/>
        <v>1</v>
      </c>
      <c r="AA64" s="79">
        <v>32.9</v>
      </c>
      <c r="AB64" s="79" t="str">
        <f t="shared" si="6"/>
        <v>0</v>
      </c>
      <c r="AC64" s="79">
        <v>40.6</v>
      </c>
      <c r="AD64" s="79" t="str">
        <f t="shared" si="7"/>
        <v>1</v>
      </c>
      <c r="AE64" s="79">
        <v>44.2</v>
      </c>
      <c r="AF64" s="79" t="str">
        <f t="shared" si="8"/>
        <v>0</v>
      </c>
      <c r="AG64" s="79">
        <v>191</v>
      </c>
      <c r="AH64" s="79" t="str">
        <f t="shared" si="9"/>
        <v>0</v>
      </c>
      <c r="AI64" s="36">
        <v>6750</v>
      </c>
      <c r="AJ64" s="41" t="str">
        <f t="shared" si="10"/>
        <v>1</v>
      </c>
      <c r="AK64" s="84">
        <v>58.47</v>
      </c>
      <c r="AL64" s="41" t="str">
        <f t="shared" si="11"/>
        <v>1</v>
      </c>
      <c r="AM64" s="36">
        <v>1.68</v>
      </c>
      <c r="AN64" s="41" t="str">
        <f t="shared" si="12"/>
        <v>0</v>
      </c>
      <c r="AO64" s="36"/>
      <c r="AP64" s="41" t="str">
        <f t="shared" si="13"/>
        <v>0</v>
      </c>
      <c r="AQ64" s="79">
        <v>1</v>
      </c>
      <c r="AR64" s="36">
        <v>15</v>
      </c>
      <c r="AS64" s="36">
        <v>2</v>
      </c>
      <c r="AT64" s="36" t="s">
        <v>196</v>
      </c>
      <c r="AU64" s="36">
        <v>1</v>
      </c>
      <c r="AV64" s="36" t="s">
        <v>99</v>
      </c>
      <c r="AW64" s="95">
        <v>3</v>
      </c>
      <c r="AX64" s="36" t="s">
        <v>99</v>
      </c>
      <c r="AY64" s="36" t="s">
        <v>100</v>
      </c>
      <c r="AZ64" s="36" t="s">
        <v>100</v>
      </c>
      <c r="BA64" s="36" t="s">
        <v>100</v>
      </c>
      <c r="BB64" s="36">
        <v>1</v>
      </c>
      <c r="BC64" s="36" t="s">
        <v>100</v>
      </c>
      <c r="BD64" s="36" t="s">
        <v>99</v>
      </c>
      <c r="BE64" s="42" t="s">
        <v>99</v>
      </c>
      <c r="BF64" s="42" t="s">
        <v>99</v>
      </c>
      <c r="BG64" s="42" t="s">
        <v>112</v>
      </c>
      <c r="BH64" s="42" t="s">
        <v>112</v>
      </c>
      <c r="BI64" s="42" t="s">
        <v>99</v>
      </c>
      <c r="BJ64" s="79">
        <v>0</v>
      </c>
      <c r="BK64" s="42" t="s">
        <v>431</v>
      </c>
      <c r="BL64" s="42" t="s">
        <v>101</v>
      </c>
      <c r="BM64" s="42"/>
      <c r="BN64" s="101" t="s">
        <v>102</v>
      </c>
      <c r="BO64" s="64" t="s">
        <v>122</v>
      </c>
      <c r="BP64" s="42" t="s">
        <v>112</v>
      </c>
      <c r="BQ64" s="42" t="s">
        <v>189</v>
      </c>
      <c r="BR64" s="102" t="s">
        <v>121</v>
      </c>
      <c r="BS64" s="79">
        <v>61</v>
      </c>
      <c r="BT64" s="79" t="s">
        <v>432</v>
      </c>
      <c r="BU64" s="79" t="s">
        <v>433</v>
      </c>
      <c r="BV64" s="79"/>
      <c r="BW64" s="79">
        <v>0</v>
      </c>
      <c r="BX64" s="79">
        <v>0</v>
      </c>
      <c r="BY64" s="79">
        <v>1</v>
      </c>
      <c r="BZ64" s="79">
        <v>1</v>
      </c>
      <c r="CA64" s="79">
        <v>1</v>
      </c>
      <c r="CB64" s="79">
        <v>1</v>
      </c>
      <c r="CC64" s="79">
        <v>1</v>
      </c>
      <c r="CD64" s="79">
        <v>1</v>
      </c>
      <c r="CE64" s="79">
        <v>1</v>
      </c>
      <c r="CF64" s="79">
        <v>1</v>
      </c>
      <c r="CG64" s="79">
        <v>0</v>
      </c>
      <c r="CH64" s="79">
        <v>0</v>
      </c>
      <c r="CI64" s="79">
        <v>1</v>
      </c>
      <c r="CJ64" s="79">
        <v>0</v>
      </c>
      <c r="CK64" s="79">
        <v>1</v>
      </c>
      <c r="CL64" s="79">
        <v>0</v>
      </c>
      <c r="CM64" s="79">
        <v>0</v>
      </c>
      <c r="CN64" s="79">
        <v>1</v>
      </c>
      <c r="CO64" s="107">
        <v>40982</v>
      </c>
      <c r="CP64" s="108">
        <v>41376</v>
      </c>
      <c r="CQ64" s="107">
        <v>41009</v>
      </c>
      <c r="CR64" s="79"/>
      <c r="CS64" s="10">
        <v>0</v>
      </c>
      <c r="CT64" s="10">
        <v>1</v>
      </c>
      <c r="CU64" s="118">
        <f>DATEDIF(CO64,CQ64,"m")</f>
        <v>0</v>
      </c>
      <c r="CV64" s="79">
        <v>1</v>
      </c>
      <c r="CW64" s="79">
        <v>0</v>
      </c>
      <c r="CX64" s="79">
        <v>1</v>
      </c>
      <c r="CY64" s="79">
        <f>DATEDIF(CQ64,DE64,"m")</f>
        <v>7</v>
      </c>
      <c r="CZ64" s="79">
        <v>1</v>
      </c>
      <c r="DA64" s="118">
        <f>DATEDIF(CO64,DE64,"m")</f>
        <v>8</v>
      </c>
      <c r="DB64" s="6">
        <v>1</v>
      </c>
      <c r="DC64" s="6">
        <v>8</v>
      </c>
      <c r="DD64" s="6">
        <v>1</v>
      </c>
      <c r="DE64" s="108">
        <v>41228</v>
      </c>
      <c r="DF64" s="6">
        <v>1</v>
      </c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</row>
    <row r="65" s="6" customFormat="1" ht="50.25" customHeight="1" spans="1:266">
      <c r="A65" s="39" t="s">
        <v>434</v>
      </c>
      <c r="B65" s="47">
        <v>10129336</v>
      </c>
      <c r="C65" s="41">
        <v>1</v>
      </c>
      <c r="D65" s="42" t="s">
        <v>435</v>
      </c>
      <c r="E65" s="42">
        <v>1</v>
      </c>
      <c r="F65" s="43">
        <v>55</v>
      </c>
      <c r="G65" s="44">
        <v>40981.5833333333</v>
      </c>
      <c r="H65" s="45">
        <v>40997.4166666667</v>
      </c>
      <c r="I65" s="42" t="s">
        <v>424</v>
      </c>
      <c r="J65" s="45">
        <v>40981</v>
      </c>
      <c r="K65" s="42" t="s">
        <v>134</v>
      </c>
      <c r="L65" s="36">
        <v>1</v>
      </c>
      <c r="M65" s="36">
        <v>1</v>
      </c>
      <c r="N65" s="64">
        <v>1</v>
      </c>
      <c r="O65" s="64">
        <v>2</v>
      </c>
      <c r="P65" s="64" t="str">
        <f t="shared" si="0"/>
        <v>1</v>
      </c>
      <c r="Q65" s="64" t="str">
        <f t="shared" si="1"/>
        <v>0</v>
      </c>
      <c r="R65" s="64">
        <v>38.8</v>
      </c>
      <c r="S65" s="69" t="str">
        <f t="shared" si="2"/>
        <v>0</v>
      </c>
      <c r="T65" s="64">
        <v>17</v>
      </c>
      <c r="U65" s="64" t="str">
        <f t="shared" si="3"/>
        <v>0</v>
      </c>
      <c r="V65" s="42" t="s">
        <v>146</v>
      </c>
      <c r="W65" s="72">
        <v>11.6</v>
      </c>
      <c r="X65" s="71" t="str">
        <f t="shared" si="4"/>
        <v>0</v>
      </c>
      <c r="Y65" s="79">
        <v>239.8</v>
      </c>
      <c r="Z65" s="79" t="str">
        <f t="shared" si="5"/>
        <v>1</v>
      </c>
      <c r="AA65" s="79">
        <v>41.6</v>
      </c>
      <c r="AB65" s="79" t="str">
        <f t="shared" si="6"/>
        <v>1</v>
      </c>
      <c r="AC65" s="79">
        <v>30.7</v>
      </c>
      <c r="AD65" s="79" t="str">
        <f t="shared" si="7"/>
        <v>0</v>
      </c>
      <c r="AE65" s="79">
        <v>240.6</v>
      </c>
      <c r="AF65" s="79" t="str">
        <f t="shared" si="8"/>
        <v>1</v>
      </c>
      <c r="AG65" s="79">
        <v>182.6</v>
      </c>
      <c r="AH65" s="79" t="str">
        <f t="shared" si="9"/>
        <v>0</v>
      </c>
      <c r="AI65" s="64">
        <v>2.54</v>
      </c>
      <c r="AJ65" s="41" t="str">
        <f t="shared" si="10"/>
        <v>0</v>
      </c>
      <c r="AK65" s="85">
        <v>17.84</v>
      </c>
      <c r="AL65" s="41" t="str">
        <f t="shared" si="11"/>
        <v>0</v>
      </c>
      <c r="AM65" s="64">
        <v>1.09</v>
      </c>
      <c r="AN65" s="41" t="str">
        <f t="shared" si="12"/>
        <v>0</v>
      </c>
      <c r="AO65" s="42"/>
      <c r="AP65" s="41" t="str">
        <f t="shared" si="13"/>
        <v>0</v>
      </c>
      <c r="AQ65" s="79">
        <v>0</v>
      </c>
      <c r="AR65" s="42" t="s">
        <v>99</v>
      </c>
      <c r="AS65" s="42"/>
      <c r="AT65" s="36" t="s">
        <v>328</v>
      </c>
      <c r="AU65" s="36">
        <v>1</v>
      </c>
      <c r="AV65" s="42" t="s">
        <v>99</v>
      </c>
      <c r="AW65" s="96" t="s">
        <v>99</v>
      </c>
      <c r="AX65" s="42" t="s">
        <v>100</v>
      </c>
      <c r="AY65" s="42" t="s">
        <v>100</v>
      </c>
      <c r="AZ65" s="42" t="s">
        <v>100</v>
      </c>
      <c r="BA65" s="42" t="s">
        <v>100</v>
      </c>
      <c r="BB65" s="42" t="s">
        <v>99</v>
      </c>
      <c r="BC65" s="42" t="s">
        <v>100</v>
      </c>
      <c r="BD65" s="42" t="s">
        <v>100</v>
      </c>
      <c r="BE65" s="42" t="s">
        <v>99</v>
      </c>
      <c r="BF65" s="42" t="s">
        <v>112</v>
      </c>
      <c r="BG65" s="42" t="s">
        <v>101</v>
      </c>
      <c r="BH65" s="42" t="s">
        <v>101</v>
      </c>
      <c r="BI65" s="42" t="s">
        <v>101</v>
      </c>
      <c r="BJ65" s="42" t="s">
        <v>101</v>
      </c>
      <c r="BK65" s="42" t="s">
        <v>436</v>
      </c>
      <c r="BL65" s="42" t="s">
        <v>99</v>
      </c>
      <c r="BM65" s="42" t="s">
        <v>437</v>
      </c>
      <c r="BN65" s="101" t="s">
        <v>102</v>
      </c>
      <c r="BO65" s="64" t="s">
        <v>102</v>
      </c>
      <c r="BP65" s="42" t="s">
        <v>112</v>
      </c>
      <c r="BQ65" s="42" t="s">
        <v>113</v>
      </c>
      <c r="BR65" s="79">
        <v>1</v>
      </c>
      <c r="BS65" s="79">
        <v>95</v>
      </c>
      <c r="BT65" s="79" t="s">
        <v>438</v>
      </c>
      <c r="BU65" s="79"/>
      <c r="BV65" s="79"/>
      <c r="BW65" s="79">
        <v>0</v>
      </c>
      <c r="BX65" s="79">
        <v>0</v>
      </c>
      <c r="BY65" s="79">
        <v>1</v>
      </c>
      <c r="BZ65" s="79">
        <v>1</v>
      </c>
      <c r="CA65" s="79">
        <v>1</v>
      </c>
      <c r="CB65" s="79">
        <v>1</v>
      </c>
      <c r="CC65" s="79">
        <v>1</v>
      </c>
      <c r="CD65" s="79">
        <v>1</v>
      </c>
      <c r="CE65" s="79">
        <v>1</v>
      </c>
      <c r="CF65" s="79">
        <v>0</v>
      </c>
      <c r="CG65" s="79">
        <v>0</v>
      </c>
      <c r="CH65" s="79">
        <v>0</v>
      </c>
      <c r="CI65" s="79">
        <v>0</v>
      </c>
      <c r="CJ65" s="79">
        <v>0</v>
      </c>
      <c r="CK65" s="79">
        <v>0</v>
      </c>
      <c r="CL65" s="79">
        <v>0</v>
      </c>
      <c r="CM65" s="79">
        <v>0</v>
      </c>
      <c r="CN65" s="79">
        <v>0</v>
      </c>
      <c r="CO65" s="107">
        <v>40984</v>
      </c>
      <c r="CP65" s="108">
        <v>44138</v>
      </c>
      <c r="CQ65" s="107"/>
      <c r="CR65" s="109">
        <v>44017</v>
      </c>
      <c r="CS65" s="6">
        <v>67</v>
      </c>
      <c r="CT65" s="6">
        <v>0</v>
      </c>
      <c r="CU65" s="118">
        <v>60</v>
      </c>
      <c r="CV65" s="79">
        <v>0</v>
      </c>
      <c r="CW65" s="79">
        <v>24</v>
      </c>
      <c r="CX65" s="79">
        <v>0</v>
      </c>
      <c r="CY65" s="79"/>
      <c r="CZ65" s="79"/>
      <c r="DA65" s="118">
        <f>DATEDIF(CO65,CP65,"m")</f>
        <v>103</v>
      </c>
      <c r="DB65" s="6">
        <v>0</v>
      </c>
      <c r="DC65" s="6">
        <v>60</v>
      </c>
      <c r="DD65" s="6">
        <v>0</v>
      </c>
      <c r="DE65" s="108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</row>
    <row r="66" s="10" customFormat="1" ht="50.25" customHeight="1" spans="1:114">
      <c r="A66" s="39" t="s">
        <v>439</v>
      </c>
      <c r="B66" s="47">
        <v>10129234</v>
      </c>
      <c r="C66" s="41">
        <v>1</v>
      </c>
      <c r="D66" s="42" t="s">
        <v>440</v>
      </c>
      <c r="E66" s="42">
        <v>1</v>
      </c>
      <c r="F66" s="43">
        <v>41</v>
      </c>
      <c r="G66" s="44">
        <v>40981.4583333333</v>
      </c>
      <c r="H66" s="45">
        <v>40996.4583333333</v>
      </c>
      <c r="I66" s="42" t="s">
        <v>441</v>
      </c>
      <c r="J66" s="45">
        <v>40981</v>
      </c>
      <c r="K66" s="42" t="s">
        <v>134</v>
      </c>
      <c r="L66" s="36">
        <v>1</v>
      </c>
      <c r="M66" s="36">
        <v>1</v>
      </c>
      <c r="N66" s="64">
        <v>1</v>
      </c>
      <c r="O66" s="64">
        <v>1</v>
      </c>
      <c r="P66" s="64" t="str">
        <f t="shared" ref="P66:P129" si="16">IF(N66=1,"1","0")</f>
        <v>1</v>
      </c>
      <c r="Q66" s="64" t="str">
        <f t="shared" ref="Q66:Q129" si="17">IF(O66=1,"1","0")</f>
        <v>1</v>
      </c>
      <c r="R66" s="64">
        <v>43.5</v>
      </c>
      <c r="S66" s="69" t="str">
        <f t="shared" ref="S66:S129" si="18">IF(R66&gt;=35,"0","1")</f>
        <v>0</v>
      </c>
      <c r="T66" s="64">
        <v>11.4</v>
      </c>
      <c r="U66" s="64" t="str">
        <f t="shared" ref="U66:U129" si="19">IF(T66&lt;=34,"0","1")</f>
        <v>0</v>
      </c>
      <c r="V66" s="42" t="s">
        <v>139</v>
      </c>
      <c r="W66" s="72">
        <v>12.4</v>
      </c>
      <c r="X66" s="71" t="str">
        <f t="shared" ref="X66:X129" si="20">IF(W66&gt;13.5,"1","0")</f>
        <v>0</v>
      </c>
      <c r="Y66" s="79">
        <v>70</v>
      </c>
      <c r="Z66" s="79" t="str">
        <f t="shared" ref="Z66:Z129" si="21">IF(Y66&gt;100,"1","0")</f>
        <v>0</v>
      </c>
      <c r="AA66" s="79">
        <v>52.3</v>
      </c>
      <c r="AB66" s="79" t="str">
        <f t="shared" ref="AB66:AB129" si="22">IF(AA66&gt;40,"1","0")</f>
        <v>1</v>
      </c>
      <c r="AC66" s="79">
        <v>43.4</v>
      </c>
      <c r="AD66" s="79" t="str">
        <f t="shared" ref="AD66:AD129" si="23">IF(AC66&gt;35,"1","0")</f>
        <v>1</v>
      </c>
      <c r="AE66" s="79">
        <v>138.4</v>
      </c>
      <c r="AF66" s="79" t="str">
        <f t="shared" ref="AF66:AF129" si="24">IF(AE66&gt;50,"1","0")</f>
        <v>1</v>
      </c>
      <c r="AG66" s="79">
        <v>96</v>
      </c>
      <c r="AH66" s="79" t="str">
        <f t="shared" ref="AH66:AH129" si="25">IF(AG66&lt;100,"1","0")</f>
        <v>1</v>
      </c>
      <c r="AI66" s="64">
        <v>197.4</v>
      </c>
      <c r="AJ66" s="41" t="str">
        <f t="shared" ref="AJ66:AJ129" si="26">IF(AI66&gt;200,"1","0")</f>
        <v>0</v>
      </c>
      <c r="AK66" s="85">
        <v>33.33</v>
      </c>
      <c r="AL66" s="41" t="str">
        <f t="shared" ref="AL66:AL129" si="27">IF(AK66&gt;35,"1","0")</f>
        <v>0</v>
      </c>
      <c r="AM66" s="64">
        <v>1.42</v>
      </c>
      <c r="AN66" s="41" t="str">
        <f t="shared" ref="AN66:AN129" si="28">IF(AM66&gt;5,"1","0")</f>
        <v>0</v>
      </c>
      <c r="AO66" s="64">
        <v>835.6</v>
      </c>
      <c r="AP66" s="41" t="str">
        <f t="shared" ref="AP66:AP129" si="29">IF(AO66&gt;400,"1","0")</f>
        <v>1</v>
      </c>
      <c r="AQ66" s="79">
        <v>0</v>
      </c>
      <c r="AR66" s="42" t="s">
        <v>442</v>
      </c>
      <c r="AS66" s="36">
        <v>2</v>
      </c>
      <c r="AT66" s="92" t="s">
        <v>111</v>
      </c>
      <c r="AU66" s="92" t="s">
        <v>112</v>
      </c>
      <c r="AV66" s="42" t="s">
        <v>99</v>
      </c>
      <c r="AW66" s="96" t="s">
        <v>100</v>
      </c>
      <c r="AX66" s="42" t="s">
        <v>99</v>
      </c>
      <c r="AY66" s="42" t="s">
        <v>100</v>
      </c>
      <c r="AZ66" s="42" t="s">
        <v>100</v>
      </c>
      <c r="BA66" s="42" t="s">
        <v>100</v>
      </c>
      <c r="BB66" s="42" t="s">
        <v>121</v>
      </c>
      <c r="BC66" s="42" t="s">
        <v>100</v>
      </c>
      <c r="BD66" s="42" t="s">
        <v>121</v>
      </c>
      <c r="BE66" s="42" t="s">
        <v>101</v>
      </c>
      <c r="BF66" s="42" t="s">
        <v>101</v>
      </c>
      <c r="BG66" s="42" t="s">
        <v>101</v>
      </c>
      <c r="BH66" s="42" t="s">
        <v>101</v>
      </c>
      <c r="BI66" s="42" t="s">
        <v>101</v>
      </c>
      <c r="BJ66" s="42" t="s">
        <v>101</v>
      </c>
      <c r="BK66" s="42" t="s">
        <v>101</v>
      </c>
      <c r="BL66" s="42" t="s">
        <v>101</v>
      </c>
      <c r="BM66" s="42"/>
      <c r="BN66" s="101" t="s">
        <v>102</v>
      </c>
      <c r="BO66" s="64" t="s">
        <v>102</v>
      </c>
      <c r="BP66" s="42" t="s">
        <v>112</v>
      </c>
      <c r="BQ66" s="42" t="s">
        <v>252</v>
      </c>
      <c r="BR66" s="79">
        <v>1</v>
      </c>
      <c r="BS66" s="79">
        <v>56</v>
      </c>
      <c r="BT66" s="79" t="s">
        <v>443</v>
      </c>
      <c r="BU66" s="79"/>
      <c r="BV66" s="79"/>
      <c r="BW66" s="79">
        <v>0</v>
      </c>
      <c r="BX66" s="79">
        <v>0</v>
      </c>
      <c r="BY66" s="79">
        <v>1</v>
      </c>
      <c r="BZ66" s="79">
        <v>1</v>
      </c>
      <c r="CA66" s="79">
        <v>1</v>
      </c>
      <c r="CB66" s="79">
        <v>1</v>
      </c>
      <c r="CC66" s="79">
        <v>0</v>
      </c>
      <c r="CD66" s="79">
        <v>1</v>
      </c>
      <c r="CE66" s="79">
        <v>1</v>
      </c>
      <c r="CF66" s="79">
        <v>0</v>
      </c>
      <c r="CG66" s="79">
        <v>0</v>
      </c>
      <c r="CH66" s="79">
        <v>0</v>
      </c>
      <c r="CI66" s="79">
        <v>0</v>
      </c>
      <c r="CJ66" s="79">
        <v>0</v>
      </c>
      <c r="CK66" s="79">
        <v>0</v>
      </c>
      <c r="CL66" s="79">
        <v>1</v>
      </c>
      <c r="CM66" s="79">
        <v>0</v>
      </c>
      <c r="CN66" s="79">
        <v>1</v>
      </c>
      <c r="CO66" s="107">
        <v>40987</v>
      </c>
      <c r="CP66" s="108">
        <v>44126</v>
      </c>
      <c r="CQ66" s="107">
        <v>41076</v>
      </c>
      <c r="CR66" s="79"/>
      <c r="CS66" s="10">
        <v>2</v>
      </c>
      <c r="CT66" s="10">
        <v>1</v>
      </c>
      <c r="CU66" s="118">
        <f>DATEDIF(CO66,CQ66,"m")</f>
        <v>2</v>
      </c>
      <c r="CV66" s="79">
        <v>1</v>
      </c>
      <c r="CW66" s="79">
        <v>2</v>
      </c>
      <c r="CX66" s="79">
        <v>1</v>
      </c>
      <c r="CY66" s="79">
        <f>DATEDIF(CQ66,CP66,"m")</f>
        <v>100</v>
      </c>
      <c r="CZ66" s="79">
        <v>0</v>
      </c>
      <c r="DA66" s="118">
        <f>DATEDIF(CO66,CP66,"m")</f>
        <v>103</v>
      </c>
      <c r="DB66" s="6">
        <v>0</v>
      </c>
      <c r="DC66" s="6">
        <v>60</v>
      </c>
      <c r="DD66" s="6">
        <v>0</v>
      </c>
      <c r="DE66" s="108"/>
      <c r="DF66" s="6"/>
      <c r="DG66" s="6"/>
      <c r="DH66" s="6"/>
      <c r="DI66" s="6"/>
      <c r="DJ66" s="6"/>
    </row>
    <row r="67" s="10" customFormat="1" ht="50.25" customHeight="1" spans="1:266">
      <c r="A67" s="54" t="s">
        <v>444</v>
      </c>
      <c r="B67" s="47">
        <v>10129264</v>
      </c>
      <c r="C67" s="55">
        <v>1</v>
      </c>
      <c r="D67" s="56" t="s">
        <v>445</v>
      </c>
      <c r="E67" s="56">
        <v>1</v>
      </c>
      <c r="F67" s="57">
        <v>53</v>
      </c>
      <c r="G67" s="44">
        <v>40991.625</v>
      </c>
      <c r="H67" s="44">
        <v>41004.4166666667</v>
      </c>
      <c r="I67" s="56" t="s">
        <v>446</v>
      </c>
      <c r="J67" s="44">
        <v>40981</v>
      </c>
      <c r="K67" s="56" t="s">
        <v>134</v>
      </c>
      <c r="L67" s="36">
        <v>1</v>
      </c>
      <c r="M67" s="36">
        <v>1</v>
      </c>
      <c r="N67" s="66">
        <v>1</v>
      </c>
      <c r="O67" s="66">
        <v>1</v>
      </c>
      <c r="P67" s="64" t="str">
        <f t="shared" si="16"/>
        <v>1</v>
      </c>
      <c r="Q67" s="64" t="str">
        <f t="shared" si="17"/>
        <v>1</v>
      </c>
      <c r="R67" s="66">
        <v>38.1</v>
      </c>
      <c r="S67" s="69" t="str">
        <f t="shared" si="18"/>
        <v>0</v>
      </c>
      <c r="T67" s="66">
        <v>17.8</v>
      </c>
      <c r="U67" s="66" t="str">
        <f t="shared" si="19"/>
        <v>0</v>
      </c>
      <c r="V67" s="56" t="s">
        <v>447</v>
      </c>
      <c r="W67" s="77">
        <v>13.2</v>
      </c>
      <c r="X67" s="75" t="str">
        <f t="shared" si="20"/>
        <v>0</v>
      </c>
      <c r="Y67" s="81">
        <v>107.3</v>
      </c>
      <c r="Z67" s="81" t="str">
        <f t="shared" si="21"/>
        <v>1</v>
      </c>
      <c r="AA67" s="81">
        <v>38.5</v>
      </c>
      <c r="AB67" s="81" t="str">
        <f t="shared" si="22"/>
        <v>0</v>
      </c>
      <c r="AC67" s="81">
        <v>43.8</v>
      </c>
      <c r="AD67" s="81" t="str">
        <f t="shared" si="23"/>
        <v>1</v>
      </c>
      <c r="AE67" s="81">
        <v>299</v>
      </c>
      <c r="AF67" s="81" t="str">
        <f t="shared" si="24"/>
        <v>1</v>
      </c>
      <c r="AG67" s="81">
        <v>80</v>
      </c>
      <c r="AH67" s="81" t="str">
        <f t="shared" si="25"/>
        <v>1</v>
      </c>
      <c r="AI67" s="66">
        <v>735.7</v>
      </c>
      <c r="AJ67" s="55" t="str">
        <f t="shared" si="26"/>
        <v>1</v>
      </c>
      <c r="AK67" s="88">
        <v>32.32</v>
      </c>
      <c r="AL67" s="55" t="str">
        <f t="shared" si="27"/>
        <v>0</v>
      </c>
      <c r="AM67" s="66">
        <v>2.5</v>
      </c>
      <c r="AN67" s="55" t="str">
        <f t="shared" si="28"/>
        <v>0</v>
      </c>
      <c r="AO67" s="56"/>
      <c r="AP67" s="55" t="str">
        <f t="shared" si="29"/>
        <v>0</v>
      </c>
      <c r="AQ67" s="81">
        <v>1</v>
      </c>
      <c r="AR67" s="56" t="s">
        <v>99</v>
      </c>
      <c r="AS67" s="56"/>
      <c r="AT67" s="92" t="s">
        <v>111</v>
      </c>
      <c r="AU67" s="92" t="s">
        <v>112</v>
      </c>
      <c r="AV67" s="56" t="s">
        <v>99</v>
      </c>
      <c r="AW67" s="98" t="s">
        <v>121</v>
      </c>
      <c r="AX67" s="56" t="s">
        <v>99</v>
      </c>
      <c r="AY67" s="56" t="s">
        <v>100</v>
      </c>
      <c r="AZ67" s="56" t="s">
        <v>100</v>
      </c>
      <c r="BA67" s="56" t="s">
        <v>100</v>
      </c>
      <c r="BB67" s="56" t="s">
        <v>121</v>
      </c>
      <c r="BC67" s="56" t="s">
        <v>100</v>
      </c>
      <c r="BD67" s="56" t="s">
        <v>121</v>
      </c>
      <c r="BE67" s="56" t="s">
        <v>101</v>
      </c>
      <c r="BF67" s="56" t="s">
        <v>101</v>
      </c>
      <c r="BG67" s="56" t="s">
        <v>101</v>
      </c>
      <c r="BH67" s="56" t="s">
        <v>101</v>
      </c>
      <c r="BI67" s="56" t="s">
        <v>101</v>
      </c>
      <c r="BJ67" s="56" t="s">
        <v>101</v>
      </c>
      <c r="BK67" s="56" t="s">
        <v>101</v>
      </c>
      <c r="BL67" s="56" t="s">
        <v>101</v>
      </c>
      <c r="BM67" s="56"/>
      <c r="BN67" s="104" t="s">
        <v>102</v>
      </c>
      <c r="BO67" s="66" t="s">
        <v>102</v>
      </c>
      <c r="BP67" s="56" t="s">
        <v>112</v>
      </c>
      <c r="BQ67" s="56" t="s">
        <v>129</v>
      </c>
      <c r="BR67" s="81">
        <v>1</v>
      </c>
      <c r="BS67" s="81">
        <v>26</v>
      </c>
      <c r="BT67" s="81" t="s">
        <v>448</v>
      </c>
      <c r="BU67" s="81"/>
      <c r="BV67" s="81"/>
      <c r="BW67" s="81">
        <v>0</v>
      </c>
      <c r="BX67" s="81">
        <v>0</v>
      </c>
      <c r="BY67" s="81">
        <v>1</v>
      </c>
      <c r="BZ67" s="81">
        <v>1</v>
      </c>
      <c r="CA67" s="81">
        <v>1</v>
      </c>
      <c r="CB67" s="81">
        <v>1</v>
      </c>
      <c r="CC67" s="81">
        <v>0</v>
      </c>
      <c r="CD67" s="81">
        <v>1</v>
      </c>
      <c r="CE67" s="81">
        <v>0</v>
      </c>
      <c r="CF67" s="81">
        <v>0</v>
      </c>
      <c r="CG67" s="81">
        <v>0</v>
      </c>
      <c r="CH67" s="81">
        <v>0</v>
      </c>
      <c r="CI67" s="81">
        <v>0</v>
      </c>
      <c r="CJ67" s="79">
        <v>0</v>
      </c>
      <c r="CK67" s="79">
        <v>0</v>
      </c>
      <c r="CL67" s="79">
        <v>1</v>
      </c>
      <c r="CM67" s="79">
        <v>0</v>
      </c>
      <c r="CN67" s="79">
        <v>0</v>
      </c>
      <c r="CO67" s="113">
        <v>40997</v>
      </c>
      <c r="CP67" s="114">
        <v>44138</v>
      </c>
      <c r="CQ67" s="113"/>
      <c r="CR67" s="128">
        <v>44138</v>
      </c>
      <c r="CS67" s="10">
        <v>113</v>
      </c>
      <c r="CT67" s="10">
        <v>0</v>
      </c>
      <c r="CU67" s="118">
        <v>60</v>
      </c>
      <c r="CV67" s="119">
        <v>0</v>
      </c>
      <c r="CW67" s="79">
        <v>24</v>
      </c>
      <c r="CX67" s="79">
        <v>0</v>
      </c>
      <c r="CY67" s="79"/>
      <c r="CZ67" s="79"/>
      <c r="DA67" s="118">
        <f>DATEDIF(CO67,CP67,"m")</f>
        <v>103</v>
      </c>
      <c r="DB67" s="10">
        <v>0</v>
      </c>
      <c r="DC67" s="6">
        <v>60</v>
      </c>
      <c r="DD67" s="6">
        <v>0</v>
      </c>
      <c r="DE67" s="110"/>
      <c r="DG67" s="6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</row>
    <row r="68" s="6" customFormat="1" ht="50.25" customHeight="1" spans="1:114">
      <c r="A68" s="33" t="s">
        <v>449</v>
      </c>
      <c r="B68" s="34">
        <v>10129694</v>
      </c>
      <c r="C68" s="35">
        <v>1</v>
      </c>
      <c r="D68" s="36" t="s">
        <v>450</v>
      </c>
      <c r="E68" s="36">
        <v>1</v>
      </c>
      <c r="F68" s="36">
        <v>40</v>
      </c>
      <c r="G68" s="37">
        <v>40983.4583333333</v>
      </c>
      <c r="H68" s="38">
        <v>41015.4583333333</v>
      </c>
      <c r="I68" s="36" t="s">
        <v>108</v>
      </c>
      <c r="J68" s="38">
        <v>40988</v>
      </c>
      <c r="K68" s="36" t="s">
        <v>451</v>
      </c>
      <c r="L68" s="36">
        <v>1</v>
      </c>
      <c r="M68" s="36">
        <v>1</v>
      </c>
      <c r="N68" s="36">
        <v>1</v>
      </c>
      <c r="O68" s="36">
        <v>1</v>
      </c>
      <c r="P68" s="64" t="str">
        <f t="shared" si="16"/>
        <v>1</v>
      </c>
      <c r="Q68" s="64" t="str">
        <f t="shared" si="17"/>
        <v>1</v>
      </c>
      <c r="R68" s="35">
        <v>38.7</v>
      </c>
      <c r="S68" s="69" t="str">
        <f t="shared" si="18"/>
        <v>0</v>
      </c>
      <c r="T68" s="35">
        <v>24</v>
      </c>
      <c r="U68" s="64" t="str">
        <f t="shared" si="19"/>
        <v>0</v>
      </c>
      <c r="V68" s="70">
        <v>1.07</v>
      </c>
      <c r="W68" s="72">
        <v>12.1</v>
      </c>
      <c r="X68" s="71" t="str">
        <f t="shared" si="20"/>
        <v>0</v>
      </c>
      <c r="Y68" s="79">
        <v>151</v>
      </c>
      <c r="Z68" s="79" t="str">
        <f t="shared" si="21"/>
        <v>1</v>
      </c>
      <c r="AA68" s="79">
        <v>323.4</v>
      </c>
      <c r="AB68" s="79" t="str">
        <f t="shared" si="22"/>
        <v>1</v>
      </c>
      <c r="AC68" s="79">
        <v>110.7</v>
      </c>
      <c r="AD68" s="79" t="str">
        <f t="shared" si="23"/>
        <v>1</v>
      </c>
      <c r="AE68" s="79">
        <v>326.8</v>
      </c>
      <c r="AF68" s="79" t="str">
        <f t="shared" si="24"/>
        <v>1</v>
      </c>
      <c r="AG68" s="79">
        <v>122.5</v>
      </c>
      <c r="AH68" s="79" t="str">
        <f t="shared" si="25"/>
        <v>0</v>
      </c>
      <c r="AI68" s="35">
        <v>113.7</v>
      </c>
      <c r="AJ68" s="41" t="str">
        <f t="shared" si="26"/>
        <v>0</v>
      </c>
      <c r="AK68" s="84">
        <v>50.96</v>
      </c>
      <c r="AL68" s="41" t="str">
        <f t="shared" si="27"/>
        <v>1</v>
      </c>
      <c r="AM68" s="87">
        <v>3.69</v>
      </c>
      <c r="AN68" s="41" t="str">
        <f t="shared" si="28"/>
        <v>0</v>
      </c>
      <c r="AO68" s="36">
        <v>217</v>
      </c>
      <c r="AP68" s="41" t="str">
        <f t="shared" si="29"/>
        <v>0</v>
      </c>
      <c r="AQ68" s="79">
        <v>1</v>
      </c>
      <c r="AR68" s="36">
        <v>1</v>
      </c>
      <c r="AS68" s="36">
        <v>0</v>
      </c>
      <c r="AT68" s="36" t="s">
        <v>328</v>
      </c>
      <c r="AU68" s="36">
        <v>1</v>
      </c>
      <c r="AV68" s="36">
        <v>1</v>
      </c>
      <c r="AW68" s="95">
        <v>3</v>
      </c>
      <c r="AX68" s="36">
        <v>1</v>
      </c>
      <c r="AY68" s="36">
        <v>3</v>
      </c>
      <c r="AZ68" s="36">
        <v>3</v>
      </c>
      <c r="BA68" s="36">
        <v>3</v>
      </c>
      <c r="BB68" s="36">
        <v>1</v>
      </c>
      <c r="BC68" s="36">
        <v>3</v>
      </c>
      <c r="BD68" s="36">
        <v>2</v>
      </c>
      <c r="BE68" s="42" t="s">
        <v>101</v>
      </c>
      <c r="BF68" s="42" t="s">
        <v>101</v>
      </c>
      <c r="BG68" s="42" t="s">
        <v>101</v>
      </c>
      <c r="BH68" s="42" t="s">
        <v>101</v>
      </c>
      <c r="BI68" s="42" t="s">
        <v>101</v>
      </c>
      <c r="BJ68" s="42" t="s">
        <v>101</v>
      </c>
      <c r="BK68" s="42" t="s">
        <v>101</v>
      </c>
      <c r="BL68" s="42" t="s">
        <v>101</v>
      </c>
      <c r="BM68" s="42" t="s">
        <v>452</v>
      </c>
      <c r="BN68" s="101" t="s">
        <v>102</v>
      </c>
      <c r="BO68" s="64" t="s">
        <v>177</v>
      </c>
      <c r="BP68" s="42" t="s">
        <v>112</v>
      </c>
      <c r="BQ68" s="42" t="s">
        <v>417</v>
      </c>
      <c r="BR68" s="102" t="s">
        <v>121</v>
      </c>
      <c r="BS68" s="79">
        <v>42</v>
      </c>
      <c r="BT68" s="79" t="s">
        <v>453</v>
      </c>
      <c r="BU68" s="79"/>
      <c r="BV68" s="79"/>
      <c r="BW68" s="79">
        <v>1</v>
      </c>
      <c r="BX68" s="79">
        <v>0</v>
      </c>
      <c r="BY68" s="79">
        <v>1</v>
      </c>
      <c r="BZ68" s="79">
        <v>1</v>
      </c>
      <c r="CA68" s="79">
        <v>1</v>
      </c>
      <c r="CB68" s="79">
        <v>1</v>
      </c>
      <c r="CC68" s="79">
        <v>1</v>
      </c>
      <c r="CD68" s="79">
        <v>1</v>
      </c>
      <c r="CE68" s="79">
        <v>0</v>
      </c>
      <c r="CF68" s="79">
        <v>0</v>
      </c>
      <c r="CG68" s="79">
        <v>0</v>
      </c>
      <c r="CH68" s="79">
        <v>0</v>
      </c>
      <c r="CI68" s="79">
        <v>1</v>
      </c>
      <c r="CJ68" s="79">
        <v>1</v>
      </c>
      <c r="CK68" s="79">
        <v>1</v>
      </c>
      <c r="CL68" s="79">
        <v>0</v>
      </c>
      <c r="CM68" s="79">
        <v>0</v>
      </c>
      <c r="CN68" s="79">
        <v>1</v>
      </c>
      <c r="CO68" s="107">
        <v>40998</v>
      </c>
      <c r="CP68" s="108">
        <v>41653</v>
      </c>
      <c r="CQ68" s="107">
        <v>41086</v>
      </c>
      <c r="CR68" s="79"/>
      <c r="CS68" s="8">
        <v>2</v>
      </c>
      <c r="CT68" s="8">
        <v>1</v>
      </c>
      <c r="CU68" s="118">
        <f>DATEDIF(CO68,CQ68,"m")</f>
        <v>2</v>
      </c>
      <c r="CV68" s="79">
        <v>1</v>
      </c>
      <c r="CW68" s="79">
        <v>2</v>
      </c>
      <c r="CX68" s="79">
        <v>1</v>
      </c>
      <c r="CY68" s="79">
        <f>DATEDIF(CQ68,DE68,"m")</f>
        <v>11</v>
      </c>
      <c r="CZ68" s="79">
        <v>1</v>
      </c>
      <c r="DA68" s="118">
        <f>DATEDIF(CO68,DE68,"m")</f>
        <v>14</v>
      </c>
      <c r="DB68" s="6">
        <v>1</v>
      </c>
      <c r="DC68" s="6">
        <v>14</v>
      </c>
      <c r="DD68" s="6">
        <v>1</v>
      </c>
      <c r="DE68" s="108">
        <v>41440</v>
      </c>
      <c r="DF68" s="6">
        <v>1</v>
      </c>
      <c r="DG68" s="10"/>
      <c r="DH68" s="10"/>
      <c r="DI68" s="10"/>
      <c r="DJ68" s="10"/>
    </row>
    <row r="69" s="7" customFormat="1" ht="50.25" customHeight="1" spans="1:111">
      <c r="A69" s="54" t="s">
        <v>454</v>
      </c>
      <c r="B69" s="40">
        <v>10130622</v>
      </c>
      <c r="C69" s="55">
        <v>1</v>
      </c>
      <c r="D69" s="56" t="s">
        <v>455</v>
      </c>
      <c r="E69" s="56">
        <v>1</v>
      </c>
      <c r="F69" s="57">
        <v>51</v>
      </c>
      <c r="G69" s="44">
        <v>40994.4166666667</v>
      </c>
      <c r="H69" s="44">
        <v>41008.5</v>
      </c>
      <c r="I69" s="56" t="s">
        <v>264</v>
      </c>
      <c r="J69" s="44">
        <v>40995</v>
      </c>
      <c r="K69" s="56" t="s">
        <v>134</v>
      </c>
      <c r="L69" s="36">
        <v>1</v>
      </c>
      <c r="M69" s="36">
        <v>1</v>
      </c>
      <c r="N69" s="66">
        <v>1</v>
      </c>
      <c r="O69" s="66">
        <v>1</v>
      </c>
      <c r="P69" s="64" t="str">
        <f t="shared" si="16"/>
        <v>1</v>
      </c>
      <c r="Q69" s="64" t="str">
        <f t="shared" si="17"/>
        <v>1</v>
      </c>
      <c r="R69" s="66">
        <v>38</v>
      </c>
      <c r="S69" s="69" t="str">
        <f t="shared" si="18"/>
        <v>0</v>
      </c>
      <c r="T69" s="66">
        <v>12.4</v>
      </c>
      <c r="U69" s="66" t="str">
        <f t="shared" si="19"/>
        <v>0</v>
      </c>
      <c r="V69" s="56" t="s">
        <v>456</v>
      </c>
      <c r="W69" s="77">
        <v>12.8</v>
      </c>
      <c r="X69" s="75" t="str">
        <f t="shared" si="20"/>
        <v>0</v>
      </c>
      <c r="Y69" s="81">
        <v>42.6</v>
      </c>
      <c r="Z69" s="81" t="str">
        <f t="shared" si="21"/>
        <v>0</v>
      </c>
      <c r="AA69" s="81">
        <v>27.3</v>
      </c>
      <c r="AB69" s="81" t="str">
        <f t="shared" si="22"/>
        <v>0</v>
      </c>
      <c r="AC69" s="81">
        <v>22.8</v>
      </c>
      <c r="AD69" s="81" t="str">
        <f t="shared" si="23"/>
        <v>0</v>
      </c>
      <c r="AE69" s="81">
        <v>29.8</v>
      </c>
      <c r="AF69" s="81" t="str">
        <f t="shared" si="24"/>
        <v>0</v>
      </c>
      <c r="AG69" s="81">
        <v>149</v>
      </c>
      <c r="AH69" s="81" t="str">
        <f t="shared" si="25"/>
        <v>0</v>
      </c>
      <c r="AI69" s="66">
        <v>13.51</v>
      </c>
      <c r="AJ69" s="55" t="str">
        <f t="shared" si="26"/>
        <v>0</v>
      </c>
      <c r="AK69" s="88">
        <v>49.76</v>
      </c>
      <c r="AL69" s="55" t="str">
        <f t="shared" si="27"/>
        <v>1</v>
      </c>
      <c r="AM69" s="66">
        <v>5.56</v>
      </c>
      <c r="AN69" s="55" t="str">
        <f t="shared" si="28"/>
        <v>1</v>
      </c>
      <c r="AO69" s="66">
        <v>574</v>
      </c>
      <c r="AP69" s="55" t="str">
        <f t="shared" si="29"/>
        <v>1</v>
      </c>
      <c r="AQ69" s="81">
        <v>1</v>
      </c>
      <c r="AR69" s="56" t="s">
        <v>99</v>
      </c>
      <c r="AS69" s="56"/>
      <c r="AT69" s="56" t="s">
        <v>188</v>
      </c>
      <c r="AU69" s="56" t="s">
        <v>99</v>
      </c>
      <c r="AV69" s="56" t="s">
        <v>99</v>
      </c>
      <c r="AW69" s="98" t="s">
        <v>121</v>
      </c>
      <c r="AX69" s="56" t="s">
        <v>121</v>
      </c>
      <c r="AY69" s="56" t="s">
        <v>100</v>
      </c>
      <c r="AZ69" s="56" t="s">
        <v>100</v>
      </c>
      <c r="BA69" s="56" t="s">
        <v>100</v>
      </c>
      <c r="BB69" s="56" t="s">
        <v>121</v>
      </c>
      <c r="BC69" s="56" t="s">
        <v>100</v>
      </c>
      <c r="BD69" s="56" t="s">
        <v>121</v>
      </c>
      <c r="BE69" s="56" t="s">
        <v>101</v>
      </c>
      <c r="BF69" s="56" t="s">
        <v>101</v>
      </c>
      <c r="BG69" s="56" t="s">
        <v>101</v>
      </c>
      <c r="BH69" s="56" t="s">
        <v>101</v>
      </c>
      <c r="BI69" s="56" t="s">
        <v>101</v>
      </c>
      <c r="BJ69" s="56" t="s">
        <v>101</v>
      </c>
      <c r="BK69" s="56" t="s">
        <v>101</v>
      </c>
      <c r="BL69" s="56" t="s">
        <v>101</v>
      </c>
      <c r="BM69" s="56"/>
      <c r="BN69" s="104" t="s">
        <v>102</v>
      </c>
      <c r="BO69" s="66" t="s">
        <v>102</v>
      </c>
      <c r="BP69" s="56" t="s">
        <v>112</v>
      </c>
      <c r="BQ69" s="56" t="s">
        <v>233</v>
      </c>
      <c r="BR69" s="81">
        <v>1</v>
      </c>
      <c r="BS69" s="81">
        <v>32</v>
      </c>
      <c r="BT69" s="81" t="s">
        <v>457</v>
      </c>
      <c r="BU69" s="81"/>
      <c r="BV69" s="81"/>
      <c r="BW69" s="81">
        <v>0</v>
      </c>
      <c r="BX69" s="81">
        <v>0</v>
      </c>
      <c r="BY69" s="81">
        <v>1</v>
      </c>
      <c r="BZ69" s="81">
        <v>1</v>
      </c>
      <c r="CA69" s="81">
        <v>1</v>
      </c>
      <c r="CB69" s="81">
        <v>1</v>
      </c>
      <c r="CC69" s="81">
        <v>0</v>
      </c>
      <c r="CD69" s="81">
        <v>1</v>
      </c>
      <c r="CE69" s="81">
        <v>0</v>
      </c>
      <c r="CF69" s="81">
        <v>0</v>
      </c>
      <c r="CG69" s="81">
        <v>0</v>
      </c>
      <c r="CH69" s="81">
        <v>0</v>
      </c>
      <c r="CI69" s="81">
        <v>0</v>
      </c>
      <c r="CJ69" s="79">
        <v>0</v>
      </c>
      <c r="CK69" s="79">
        <v>0</v>
      </c>
      <c r="CL69" s="79">
        <v>1</v>
      </c>
      <c r="CM69" s="79">
        <v>0</v>
      </c>
      <c r="CN69" s="79">
        <v>1</v>
      </c>
      <c r="CO69" s="113">
        <v>40998</v>
      </c>
      <c r="CP69" s="114">
        <v>44138</v>
      </c>
      <c r="CQ69" s="113"/>
      <c r="CR69" s="128">
        <v>44138</v>
      </c>
      <c r="CS69" s="6">
        <v>111</v>
      </c>
      <c r="CT69" s="6">
        <v>0</v>
      </c>
      <c r="CU69" s="118">
        <v>60</v>
      </c>
      <c r="CV69" s="119">
        <v>0</v>
      </c>
      <c r="CW69" s="79">
        <v>24</v>
      </c>
      <c r="CX69" s="79">
        <v>0</v>
      </c>
      <c r="CY69" s="79"/>
      <c r="CZ69" s="79"/>
      <c r="DA69" s="118">
        <f>DATEDIF(CO69,CP69,"m")</f>
        <v>103</v>
      </c>
      <c r="DB69" s="10">
        <v>0</v>
      </c>
      <c r="DC69" s="6">
        <v>60</v>
      </c>
      <c r="DD69" s="6">
        <v>0</v>
      </c>
      <c r="DE69" s="110"/>
      <c r="DF69" s="10"/>
      <c r="DG69" s="6"/>
    </row>
    <row r="70" s="6" customFormat="1" ht="50.25" customHeight="1" spans="1:266">
      <c r="A70" s="33" t="s">
        <v>458</v>
      </c>
      <c r="B70" s="34">
        <v>10131811</v>
      </c>
      <c r="C70" s="35">
        <v>1</v>
      </c>
      <c r="D70" s="36" t="s">
        <v>459</v>
      </c>
      <c r="E70" s="36">
        <v>1</v>
      </c>
      <c r="F70" s="36">
        <v>65</v>
      </c>
      <c r="G70" s="37">
        <v>41015.625</v>
      </c>
      <c r="H70" s="38">
        <v>41031.4583333333</v>
      </c>
      <c r="I70" s="36" t="s">
        <v>460</v>
      </c>
      <c r="J70" s="38">
        <v>41009</v>
      </c>
      <c r="K70" s="36" t="s">
        <v>461</v>
      </c>
      <c r="L70" s="36">
        <v>1</v>
      </c>
      <c r="M70" s="36">
        <v>1</v>
      </c>
      <c r="N70" s="36">
        <v>1</v>
      </c>
      <c r="O70" s="36">
        <v>1</v>
      </c>
      <c r="P70" s="64" t="str">
        <f t="shared" si="16"/>
        <v>1</v>
      </c>
      <c r="Q70" s="64" t="str">
        <f t="shared" si="17"/>
        <v>1</v>
      </c>
      <c r="R70" s="35">
        <v>43.2</v>
      </c>
      <c r="S70" s="69" t="str">
        <f t="shared" si="18"/>
        <v>0</v>
      </c>
      <c r="T70" s="35">
        <v>18.1</v>
      </c>
      <c r="U70" s="64" t="str">
        <f t="shared" si="19"/>
        <v>0</v>
      </c>
      <c r="V70" s="70">
        <v>1.09</v>
      </c>
      <c r="W70" s="72">
        <v>12</v>
      </c>
      <c r="X70" s="71" t="str">
        <f t="shared" si="20"/>
        <v>0</v>
      </c>
      <c r="Y70" s="79">
        <v>112.5</v>
      </c>
      <c r="Z70" s="79" t="str">
        <f t="shared" si="21"/>
        <v>1</v>
      </c>
      <c r="AA70" s="79">
        <v>38.7</v>
      </c>
      <c r="AB70" s="79" t="str">
        <f t="shared" si="22"/>
        <v>0</v>
      </c>
      <c r="AC70" s="79">
        <v>39.7</v>
      </c>
      <c r="AD70" s="79" t="str">
        <f t="shared" si="23"/>
        <v>1</v>
      </c>
      <c r="AE70" s="79">
        <v>45.7</v>
      </c>
      <c r="AF70" s="79" t="str">
        <f t="shared" si="24"/>
        <v>0</v>
      </c>
      <c r="AG70" s="79">
        <v>161</v>
      </c>
      <c r="AH70" s="79" t="str">
        <f t="shared" si="25"/>
        <v>0</v>
      </c>
      <c r="AI70" s="35">
        <v>136.6</v>
      </c>
      <c r="AJ70" s="41" t="str">
        <f t="shared" si="26"/>
        <v>0</v>
      </c>
      <c r="AK70" s="84">
        <v>17.49</v>
      </c>
      <c r="AL70" s="41" t="str">
        <f t="shared" si="27"/>
        <v>0</v>
      </c>
      <c r="AM70" s="87">
        <v>3.35</v>
      </c>
      <c r="AN70" s="41" t="str">
        <f t="shared" si="28"/>
        <v>0</v>
      </c>
      <c r="AO70" s="36"/>
      <c r="AP70" s="41" t="str">
        <f t="shared" si="29"/>
        <v>0</v>
      </c>
      <c r="AQ70" s="79">
        <v>1</v>
      </c>
      <c r="AR70" s="36">
        <v>1</v>
      </c>
      <c r="AS70" s="36">
        <v>0</v>
      </c>
      <c r="AT70" s="92" t="s">
        <v>111</v>
      </c>
      <c r="AU70" s="92" t="s">
        <v>112</v>
      </c>
      <c r="AV70" s="36">
        <v>1</v>
      </c>
      <c r="AW70" s="95">
        <v>3</v>
      </c>
      <c r="AX70" s="36">
        <v>1</v>
      </c>
      <c r="AY70" s="36">
        <v>3</v>
      </c>
      <c r="AZ70" s="36">
        <v>1</v>
      </c>
      <c r="BA70" s="36">
        <v>3</v>
      </c>
      <c r="BB70" s="36">
        <v>1</v>
      </c>
      <c r="BC70" s="36">
        <v>3</v>
      </c>
      <c r="BD70" s="36">
        <v>2</v>
      </c>
      <c r="BE70" s="42" t="s">
        <v>101</v>
      </c>
      <c r="BF70" s="42" t="s">
        <v>101</v>
      </c>
      <c r="BG70" s="42" t="s">
        <v>101</v>
      </c>
      <c r="BH70" s="42" t="s">
        <v>101</v>
      </c>
      <c r="BI70" s="42" t="s">
        <v>101</v>
      </c>
      <c r="BJ70" s="42" t="s">
        <v>101</v>
      </c>
      <c r="BK70" s="42" t="s">
        <v>101</v>
      </c>
      <c r="BL70" s="42" t="s">
        <v>101</v>
      </c>
      <c r="BM70" s="42" t="s">
        <v>462</v>
      </c>
      <c r="BN70" s="101" t="s">
        <v>102</v>
      </c>
      <c r="BO70" s="64" t="s">
        <v>102</v>
      </c>
      <c r="BP70" s="42" t="s">
        <v>112</v>
      </c>
      <c r="BQ70" s="42" t="s">
        <v>233</v>
      </c>
      <c r="BR70" s="79">
        <v>1</v>
      </c>
      <c r="BS70" s="79">
        <v>47</v>
      </c>
      <c r="BT70" s="79" t="s">
        <v>463</v>
      </c>
      <c r="BU70" s="79"/>
      <c r="BV70" s="79"/>
      <c r="BW70" s="79">
        <v>0</v>
      </c>
      <c r="BX70" s="79">
        <v>0</v>
      </c>
      <c r="BY70" s="79">
        <v>1</v>
      </c>
      <c r="BZ70" s="79">
        <v>1</v>
      </c>
      <c r="CA70" s="79">
        <v>1</v>
      </c>
      <c r="CB70" s="79">
        <v>1</v>
      </c>
      <c r="CC70" s="79">
        <v>1</v>
      </c>
      <c r="CD70" s="79">
        <v>1</v>
      </c>
      <c r="CE70" s="79">
        <v>1</v>
      </c>
      <c r="CF70" s="79">
        <v>0</v>
      </c>
      <c r="CG70" s="79">
        <v>0</v>
      </c>
      <c r="CH70" s="79">
        <v>0</v>
      </c>
      <c r="CI70" s="79">
        <v>0</v>
      </c>
      <c r="CJ70" s="79">
        <v>1</v>
      </c>
      <c r="CK70" s="79">
        <v>1</v>
      </c>
      <c r="CL70" s="79">
        <v>0</v>
      </c>
      <c r="CM70" s="79">
        <v>0</v>
      </c>
      <c r="CN70" s="79">
        <v>1</v>
      </c>
      <c r="CO70" s="107">
        <v>41023</v>
      </c>
      <c r="CP70" s="108">
        <v>41841</v>
      </c>
      <c r="CQ70" s="107">
        <v>41162</v>
      </c>
      <c r="CR70" s="79"/>
      <c r="CS70" s="6">
        <v>4</v>
      </c>
      <c r="CT70" s="6">
        <v>1</v>
      </c>
      <c r="CU70" s="118">
        <f>DATEDIF(CO70,CQ70,"m")</f>
        <v>4</v>
      </c>
      <c r="CV70" s="79">
        <v>1</v>
      </c>
      <c r="CW70" s="79">
        <v>4</v>
      </c>
      <c r="CX70" s="79">
        <v>1</v>
      </c>
      <c r="CY70" s="79">
        <f>DATEDIF(CQ70,DE70,"m")</f>
        <v>13</v>
      </c>
      <c r="CZ70" s="79">
        <v>1</v>
      </c>
      <c r="DA70" s="118">
        <f>DATEDIF(CO70,DE70,"m")</f>
        <v>17</v>
      </c>
      <c r="DB70" s="6">
        <v>1</v>
      </c>
      <c r="DC70" s="6">
        <v>17</v>
      </c>
      <c r="DD70" s="6">
        <v>1</v>
      </c>
      <c r="DE70" s="108">
        <v>41562</v>
      </c>
      <c r="DF70" s="6">
        <v>1</v>
      </c>
      <c r="DG70" s="10"/>
      <c r="DH70" s="10"/>
      <c r="DI70" s="10"/>
      <c r="DJ70" s="10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</row>
    <row r="71" s="6" customFormat="1" ht="50.25" customHeight="1" spans="1:109">
      <c r="A71" s="39" t="s">
        <v>464</v>
      </c>
      <c r="B71" s="47">
        <v>10132799</v>
      </c>
      <c r="C71" s="41">
        <v>1</v>
      </c>
      <c r="D71" s="42" t="s">
        <v>465</v>
      </c>
      <c r="E71" s="42">
        <v>1</v>
      </c>
      <c r="F71" s="43">
        <v>47</v>
      </c>
      <c r="G71" s="44">
        <v>41031.3333333333</v>
      </c>
      <c r="H71" s="45">
        <v>41046.4166666667</v>
      </c>
      <c r="I71" s="42" t="s">
        <v>395</v>
      </c>
      <c r="J71" s="45">
        <v>41019</v>
      </c>
      <c r="K71" s="42" t="s">
        <v>134</v>
      </c>
      <c r="L71" s="36">
        <v>1</v>
      </c>
      <c r="M71" s="36">
        <v>1</v>
      </c>
      <c r="N71" s="64">
        <v>2</v>
      </c>
      <c r="O71" s="64">
        <v>1</v>
      </c>
      <c r="P71" s="64" t="str">
        <f t="shared" si="16"/>
        <v>0</v>
      </c>
      <c r="Q71" s="64" t="str">
        <f t="shared" si="17"/>
        <v>1</v>
      </c>
      <c r="R71" s="64">
        <v>44.5</v>
      </c>
      <c r="S71" s="69" t="str">
        <f t="shared" si="18"/>
        <v>0</v>
      </c>
      <c r="T71" s="64">
        <v>13.9</v>
      </c>
      <c r="U71" s="64" t="str">
        <f t="shared" si="19"/>
        <v>0</v>
      </c>
      <c r="V71" s="42" t="s">
        <v>110</v>
      </c>
      <c r="W71" s="72">
        <v>11.6</v>
      </c>
      <c r="X71" s="71" t="str">
        <f t="shared" si="20"/>
        <v>0</v>
      </c>
      <c r="Y71" s="79">
        <v>83.8</v>
      </c>
      <c r="Z71" s="79" t="str">
        <f t="shared" si="21"/>
        <v>0</v>
      </c>
      <c r="AA71" s="79">
        <v>31.1</v>
      </c>
      <c r="AB71" s="79" t="str">
        <f t="shared" si="22"/>
        <v>0</v>
      </c>
      <c r="AC71" s="79">
        <v>23.7</v>
      </c>
      <c r="AD71" s="79" t="str">
        <f t="shared" si="23"/>
        <v>0</v>
      </c>
      <c r="AE71" s="79">
        <v>59.9</v>
      </c>
      <c r="AF71" s="79" t="str">
        <f t="shared" si="24"/>
        <v>1</v>
      </c>
      <c r="AG71" s="79">
        <v>163</v>
      </c>
      <c r="AH71" s="79" t="str">
        <f t="shared" si="25"/>
        <v>0</v>
      </c>
      <c r="AI71" s="64">
        <v>60.81</v>
      </c>
      <c r="AJ71" s="41" t="str">
        <f t="shared" si="26"/>
        <v>0</v>
      </c>
      <c r="AK71" s="85">
        <v>19.36</v>
      </c>
      <c r="AL71" s="41" t="str">
        <f t="shared" si="27"/>
        <v>0</v>
      </c>
      <c r="AM71" s="64">
        <v>4.3</v>
      </c>
      <c r="AN71" s="41" t="str">
        <f t="shared" si="28"/>
        <v>0</v>
      </c>
      <c r="AO71" s="64">
        <v>263.4</v>
      </c>
      <c r="AP71" s="41" t="str">
        <f t="shared" si="29"/>
        <v>0</v>
      </c>
      <c r="AQ71" s="79">
        <v>0</v>
      </c>
      <c r="AR71" s="42" t="s">
        <v>466</v>
      </c>
      <c r="AS71" s="36">
        <v>2</v>
      </c>
      <c r="AT71" s="92" t="s">
        <v>300</v>
      </c>
      <c r="AU71" s="92" t="s">
        <v>112</v>
      </c>
      <c r="AV71" s="42" t="s">
        <v>99</v>
      </c>
      <c r="AW71" s="96" t="s">
        <v>121</v>
      </c>
      <c r="AX71" s="42" t="s">
        <v>99</v>
      </c>
      <c r="AY71" s="42" t="s">
        <v>100</v>
      </c>
      <c r="AZ71" s="42" t="s">
        <v>99</v>
      </c>
      <c r="BA71" s="42" t="s">
        <v>121</v>
      </c>
      <c r="BB71" s="42" t="s">
        <v>99</v>
      </c>
      <c r="BC71" s="42" t="s">
        <v>100</v>
      </c>
      <c r="BD71" s="42" t="s">
        <v>121</v>
      </c>
      <c r="BE71" s="42" t="s">
        <v>101</v>
      </c>
      <c r="BF71" s="42" t="s">
        <v>101</v>
      </c>
      <c r="BG71" s="42" t="s">
        <v>101</v>
      </c>
      <c r="BH71" s="42" t="s">
        <v>101</v>
      </c>
      <c r="BI71" s="42" t="s">
        <v>101</v>
      </c>
      <c r="BJ71" s="42" t="s">
        <v>101</v>
      </c>
      <c r="BK71" s="42" t="s">
        <v>101</v>
      </c>
      <c r="BL71" s="42" t="s">
        <v>101</v>
      </c>
      <c r="BM71" s="42" t="s">
        <v>386</v>
      </c>
      <c r="BN71" s="101" t="s">
        <v>102</v>
      </c>
      <c r="BO71" s="64" t="s">
        <v>102</v>
      </c>
      <c r="BP71" s="42" t="s">
        <v>112</v>
      </c>
      <c r="BQ71" s="42" t="s">
        <v>155</v>
      </c>
      <c r="BR71" s="79">
        <v>1</v>
      </c>
      <c r="BS71" s="79">
        <v>36</v>
      </c>
      <c r="BT71" s="79" t="s">
        <v>467</v>
      </c>
      <c r="BU71" s="79"/>
      <c r="BV71" s="79"/>
      <c r="BW71" s="79">
        <v>0</v>
      </c>
      <c r="BX71" s="79">
        <v>0</v>
      </c>
      <c r="BY71" s="79">
        <v>1</v>
      </c>
      <c r="BZ71" s="79">
        <v>1</v>
      </c>
      <c r="CA71" s="79">
        <v>1</v>
      </c>
      <c r="CB71" s="79">
        <v>1</v>
      </c>
      <c r="CC71" s="79">
        <v>0</v>
      </c>
      <c r="CD71" s="79">
        <v>1</v>
      </c>
      <c r="CE71" s="79">
        <v>0</v>
      </c>
      <c r="CF71" s="79">
        <v>1</v>
      </c>
      <c r="CG71" s="79">
        <v>0</v>
      </c>
      <c r="CH71" s="79">
        <v>0</v>
      </c>
      <c r="CI71" s="79">
        <v>0</v>
      </c>
      <c r="CJ71" s="79">
        <v>1</v>
      </c>
      <c r="CK71" s="79">
        <v>0</v>
      </c>
      <c r="CL71" s="79">
        <v>1</v>
      </c>
      <c r="CM71" s="79">
        <v>0</v>
      </c>
      <c r="CN71" s="79">
        <v>1</v>
      </c>
      <c r="CO71" s="107">
        <v>41037</v>
      </c>
      <c r="CP71" s="108">
        <v>44138</v>
      </c>
      <c r="CQ71" s="107">
        <v>41460</v>
      </c>
      <c r="CR71" s="79"/>
      <c r="CS71" s="10">
        <v>13</v>
      </c>
      <c r="CT71" s="10">
        <v>1</v>
      </c>
      <c r="CU71" s="118">
        <f>DATEDIF(CO71,CQ71,"m")</f>
        <v>13</v>
      </c>
      <c r="CV71" s="79">
        <v>1</v>
      </c>
      <c r="CW71" s="79">
        <v>13</v>
      </c>
      <c r="CX71" s="79">
        <v>1</v>
      </c>
      <c r="CY71" s="79" t="e">
        <f>DATEDIF(CQ71,DE71,"m")</f>
        <v>#NUM!</v>
      </c>
      <c r="CZ71" s="79">
        <v>1</v>
      </c>
      <c r="DA71" s="118" t="e">
        <f>DATEDIF(CO71,DE71,"m")</f>
        <v>#NUM!</v>
      </c>
      <c r="DB71" s="6">
        <v>1</v>
      </c>
      <c r="DE71" s="108">
        <v>2016</v>
      </c>
    </row>
    <row r="72" s="10" customFormat="1" ht="50.25" customHeight="1" spans="1:114">
      <c r="A72" s="39" t="s">
        <v>468</v>
      </c>
      <c r="B72" s="47">
        <v>10133756</v>
      </c>
      <c r="C72" s="41">
        <v>1</v>
      </c>
      <c r="D72" s="42" t="s">
        <v>469</v>
      </c>
      <c r="E72" s="42">
        <v>1</v>
      </c>
      <c r="F72" s="43">
        <v>53</v>
      </c>
      <c r="G72" s="44">
        <v>41031.4583333333</v>
      </c>
      <c r="H72" s="45">
        <v>41048.4166666667</v>
      </c>
      <c r="I72" s="42" t="s">
        <v>470</v>
      </c>
      <c r="J72" s="45">
        <v>41032</v>
      </c>
      <c r="K72" s="42" t="s">
        <v>134</v>
      </c>
      <c r="L72" s="36">
        <v>1</v>
      </c>
      <c r="M72" s="36">
        <v>1</v>
      </c>
      <c r="N72" s="64">
        <v>1</v>
      </c>
      <c r="O72" s="64">
        <v>1</v>
      </c>
      <c r="P72" s="64" t="str">
        <f t="shared" si="16"/>
        <v>1</v>
      </c>
      <c r="Q72" s="64" t="str">
        <f t="shared" si="17"/>
        <v>1</v>
      </c>
      <c r="R72" s="64">
        <v>40.1</v>
      </c>
      <c r="S72" s="69" t="str">
        <f t="shared" si="18"/>
        <v>0</v>
      </c>
      <c r="T72" s="64">
        <v>10.4</v>
      </c>
      <c r="U72" s="64" t="str">
        <f t="shared" si="19"/>
        <v>0</v>
      </c>
      <c r="V72" s="42" t="s">
        <v>146</v>
      </c>
      <c r="W72" s="72">
        <v>11.3</v>
      </c>
      <c r="X72" s="71" t="str">
        <f t="shared" si="20"/>
        <v>0</v>
      </c>
      <c r="Y72" s="79">
        <v>72.1</v>
      </c>
      <c r="Z72" s="79" t="str">
        <f t="shared" si="21"/>
        <v>0</v>
      </c>
      <c r="AA72" s="79">
        <v>48.3</v>
      </c>
      <c r="AB72" s="79" t="str">
        <f t="shared" si="22"/>
        <v>1</v>
      </c>
      <c r="AC72" s="79">
        <v>36.8</v>
      </c>
      <c r="AD72" s="79" t="str">
        <f t="shared" si="23"/>
        <v>1</v>
      </c>
      <c r="AE72" s="79">
        <v>73.8</v>
      </c>
      <c r="AF72" s="79" t="str">
        <f t="shared" si="24"/>
        <v>1</v>
      </c>
      <c r="AG72" s="79">
        <v>135</v>
      </c>
      <c r="AH72" s="79" t="str">
        <f t="shared" si="25"/>
        <v>0</v>
      </c>
      <c r="AI72" s="64">
        <v>2.12</v>
      </c>
      <c r="AJ72" s="41" t="str">
        <f t="shared" si="26"/>
        <v>0</v>
      </c>
      <c r="AK72" s="85">
        <v>10.33</v>
      </c>
      <c r="AL72" s="41" t="str">
        <f t="shared" si="27"/>
        <v>0</v>
      </c>
      <c r="AM72" s="64">
        <v>5.64</v>
      </c>
      <c r="AN72" s="41" t="str">
        <f t="shared" si="28"/>
        <v>1</v>
      </c>
      <c r="AO72" s="64">
        <v>409.2</v>
      </c>
      <c r="AP72" s="41" t="str">
        <f t="shared" si="29"/>
        <v>1</v>
      </c>
      <c r="AQ72" s="79">
        <v>0</v>
      </c>
      <c r="AR72" s="42" t="s">
        <v>99</v>
      </c>
      <c r="AS72" s="42"/>
      <c r="AT72" s="92" t="s">
        <v>300</v>
      </c>
      <c r="AU72" s="92" t="s">
        <v>112</v>
      </c>
      <c r="AV72" s="42" t="s">
        <v>99</v>
      </c>
      <c r="AW72" s="96" t="s">
        <v>121</v>
      </c>
      <c r="AX72" s="42" t="s">
        <v>99</v>
      </c>
      <c r="AY72" s="42" t="s">
        <v>100</v>
      </c>
      <c r="AZ72" s="42" t="s">
        <v>121</v>
      </c>
      <c r="BA72" s="42" t="s">
        <v>121</v>
      </c>
      <c r="BB72" s="42" t="s">
        <v>121</v>
      </c>
      <c r="BC72" s="42" t="s">
        <v>100</v>
      </c>
      <c r="BD72" s="42" t="s">
        <v>121</v>
      </c>
      <c r="BE72" s="42" t="s">
        <v>101</v>
      </c>
      <c r="BF72" s="42" t="s">
        <v>101</v>
      </c>
      <c r="BG72" s="42" t="s">
        <v>101</v>
      </c>
      <c r="BH72" s="42" t="s">
        <v>101</v>
      </c>
      <c r="BI72" s="42" t="s">
        <v>101</v>
      </c>
      <c r="BJ72" s="42" t="s">
        <v>101</v>
      </c>
      <c r="BK72" s="42" t="s">
        <v>101</v>
      </c>
      <c r="BL72" s="42" t="s">
        <v>101</v>
      </c>
      <c r="BM72" s="42" t="s">
        <v>154</v>
      </c>
      <c r="BN72" s="101" t="s">
        <v>102</v>
      </c>
      <c r="BO72" s="64" t="s">
        <v>102</v>
      </c>
      <c r="BP72" s="42" t="s">
        <v>112</v>
      </c>
      <c r="BQ72" s="42" t="s">
        <v>155</v>
      </c>
      <c r="BR72" s="79">
        <v>1</v>
      </c>
      <c r="BS72" s="79">
        <v>67</v>
      </c>
      <c r="BT72" s="79" t="s">
        <v>471</v>
      </c>
      <c r="BU72" s="79"/>
      <c r="BV72" s="79"/>
      <c r="BW72" s="79">
        <v>0</v>
      </c>
      <c r="BX72" s="79">
        <v>0</v>
      </c>
      <c r="BY72" s="79">
        <v>1</v>
      </c>
      <c r="BZ72" s="79">
        <v>1</v>
      </c>
      <c r="CA72" s="79">
        <v>1</v>
      </c>
      <c r="CB72" s="79">
        <v>1</v>
      </c>
      <c r="CC72" s="79">
        <v>1</v>
      </c>
      <c r="CD72" s="79">
        <v>0</v>
      </c>
      <c r="CE72" s="79">
        <v>0</v>
      </c>
      <c r="CF72" s="79">
        <v>0</v>
      </c>
      <c r="CG72" s="79">
        <v>0</v>
      </c>
      <c r="CH72" s="79">
        <v>0</v>
      </c>
      <c r="CI72" s="79">
        <v>0</v>
      </c>
      <c r="CJ72" s="79">
        <v>0</v>
      </c>
      <c r="CK72" s="79">
        <v>1</v>
      </c>
      <c r="CL72" s="79">
        <v>1</v>
      </c>
      <c r="CM72" s="79">
        <v>0</v>
      </c>
      <c r="CN72" s="79">
        <v>1</v>
      </c>
      <c r="CO72" s="107">
        <v>41038</v>
      </c>
      <c r="CP72" s="108">
        <v>44133</v>
      </c>
      <c r="CQ72" s="107"/>
      <c r="CR72" s="109">
        <v>43959</v>
      </c>
      <c r="CS72" s="10">
        <v>110</v>
      </c>
      <c r="CT72" s="10">
        <v>0</v>
      </c>
      <c r="CU72" s="118">
        <v>60</v>
      </c>
      <c r="CV72" s="79">
        <v>0</v>
      </c>
      <c r="CW72" s="79">
        <v>24</v>
      </c>
      <c r="CX72" s="79">
        <v>0</v>
      </c>
      <c r="CY72" s="79"/>
      <c r="CZ72" s="79"/>
      <c r="DA72" s="118">
        <f>DATEDIF(CO72,CP72,"m")</f>
        <v>101</v>
      </c>
      <c r="DB72" s="6">
        <v>0</v>
      </c>
      <c r="DC72" s="6">
        <v>60</v>
      </c>
      <c r="DD72" s="6">
        <v>0</v>
      </c>
      <c r="DE72" s="108"/>
      <c r="DF72" s="6"/>
      <c r="DG72" s="6"/>
      <c r="DH72" s="6"/>
      <c r="DI72" s="6"/>
      <c r="DJ72" s="6"/>
    </row>
    <row r="73" s="6" customFormat="1" ht="50.25" customHeight="1" spans="1:114">
      <c r="A73" s="39" t="s">
        <v>472</v>
      </c>
      <c r="B73" s="47">
        <v>10132982</v>
      </c>
      <c r="C73" s="41">
        <v>1</v>
      </c>
      <c r="D73" s="42" t="s">
        <v>473</v>
      </c>
      <c r="E73" s="42">
        <v>1</v>
      </c>
      <c r="F73" s="43">
        <v>60</v>
      </c>
      <c r="G73" s="44">
        <v>41036.5</v>
      </c>
      <c r="H73" s="45">
        <v>41057.4583333333</v>
      </c>
      <c r="I73" s="42" t="s">
        <v>474</v>
      </c>
      <c r="J73" s="45">
        <v>41025</v>
      </c>
      <c r="K73" s="42" t="s">
        <v>134</v>
      </c>
      <c r="L73" s="36">
        <v>1</v>
      </c>
      <c r="M73" s="36">
        <v>1</v>
      </c>
      <c r="N73" s="64">
        <v>1</v>
      </c>
      <c r="O73" s="64">
        <v>1</v>
      </c>
      <c r="P73" s="64" t="str">
        <f t="shared" si="16"/>
        <v>1</v>
      </c>
      <c r="Q73" s="64" t="str">
        <f t="shared" si="17"/>
        <v>1</v>
      </c>
      <c r="R73" s="64">
        <v>36</v>
      </c>
      <c r="S73" s="69" t="str">
        <f t="shared" si="18"/>
        <v>0</v>
      </c>
      <c r="T73" s="64">
        <v>21.8</v>
      </c>
      <c r="U73" s="64" t="str">
        <f t="shared" si="19"/>
        <v>0</v>
      </c>
      <c r="V73" s="42" t="s">
        <v>447</v>
      </c>
      <c r="W73" s="72">
        <v>13.2</v>
      </c>
      <c r="X73" s="71" t="str">
        <f t="shared" si="20"/>
        <v>0</v>
      </c>
      <c r="Y73" s="79">
        <v>106.7</v>
      </c>
      <c r="Z73" s="79" t="str">
        <f t="shared" si="21"/>
        <v>1</v>
      </c>
      <c r="AA73" s="79">
        <v>53</v>
      </c>
      <c r="AB73" s="79" t="str">
        <f t="shared" si="22"/>
        <v>1</v>
      </c>
      <c r="AC73" s="79">
        <v>53.2</v>
      </c>
      <c r="AD73" s="79" t="str">
        <f t="shared" si="23"/>
        <v>1</v>
      </c>
      <c r="AE73" s="79">
        <v>57.5</v>
      </c>
      <c r="AF73" s="79" t="str">
        <f t="shared" si="24"/>
        <v>1</v>
      </c>
      <c r="AG73" s="79">
        <v>48</v>
      </c>
      <c r="AH73" s="79" t="str">
        <f t="shared" si="25"/>
        <v>1</v>
      </c>
      <c r="AI73" s="64">
        <v>174.1</v>
      </c>
      <c r="AJ73" s="41" t="str">
        <f t="shared" si="26"/>
        <v>0</v>
      </c>
      <c r="AK73" s="85">
        <v>16.49</v>
      </c>
      <c r="AL73" s="41" t="str">
        <f t="shared" si="27"/>
        <v>0</v>
      </c>
      <c r="AM73" s="64">
        <v>2.55</v>
      </c>
      <c r="AN73" s="41" t="str">
        <f t="shared" si="28"/>
        <v>0</v>
      </c>
      <c r="AO73" s="64">
        <v>171.5</v>
      </c>
      <c r="AP73" s="41" t="str">
        <f t="shared" si="29"/>
        <v>0</v>
      </c>
      <c r="AQ73" s="79">
        <v>0</v>
      </c>
      <c r="AR73" s="42" t="s">
        <v>475</v>
      </c>
      <c r="AS73" s="36">
        <v>2</v>
      </c>
      <c r="AT73" s="92" t="s">
        <v>111</v>
      </c>
      <c r="AU73" s="92" t="s">
        <v>112</v>
      </c>
      <c r="AV73" s="42" t="s">
        <v>99</v>
      </c>
      <c r="AW73" s="96" t="s">
        <v>121</v>
      </c>
      <c r="AX73" s="42" t="s">
        <v>121</v>
      </c>
      <c r="AY73" s="42" t="s">
        <v>100</v>
      </c>
      <c r="AZ73" s="42" t="s">
        <v>100</v>
      </c>
      <c r="BA73" s="42" t="s">
        <v>121</v>
      </c>
      <c r="BB73" s="42" t="s">
        <v>121</v>
      </c>
      <c r="BC73" s="42" t="s">
        <v>100</v>
      </c>
      <c r="BD73" s="42" t="s">
        <v>121</v>
      </c>
      <c r="BE73" s="42" t="s">
        <v>101</v>
      </c>
      <c r="BF73" s="42" t="s">
        <v>101</v>
      </c>
      <c r="BG73" s="42" t="s">
        <v>101</v>
      </c>
      <c r="BH73" s="42" t="s">
        <v>101</v>
      </c>
      <c r="BI73" s="42" t="s">
        <v>101</v>
      </c>
      <c r="BJ73" s="42" t="s">
        <v>101</v>
      </c>
      <c r="BK73" s="42" t="s">
        <v>101</v>
      </c>
      <c r="BL73" s="42" t="s">
        <v>101</v>
      </c>
      <c r="BM73" s="42" t="s">
        <v>476</v>
      </c>
      <c r="BN73" s="101" t="s">
        <v>102</v>
      </c>
      <c r="BO73" s="64" t="s">
        <v>102</v>
      </c>
      <c r="BP73" s="42" t="s">
        <v>112</v>
      </c>
      <c r="BQ73" s="42" t="s">
        <v>155</v>
      </c>
      <c r="BR73" s="79">
        <v>1</v>
      </c>
      <c r="BS73" s="79">
        <v>23</v>
      </c>
      <c r="BT73" s="79" t="s">
        <v>477</v>
      </c>
      <c r="BU73" s="79"/>
      <c r="BV73" s="79"/>
      <c r="BW73" s="79">
        <v>0</v>
      </c>
      <c r="BX73" s="79">
        <v>0</v>
      </c>
      <c r="BY73" s="79">
        <v>1</v>
      </c>
      <c r="BZ73" s="79">
        <v>1</v>
      </c>
      <c r="CA73" s="79">
        <v>1</v>
      </c>
      <c r="CB73" s="79">
        <v>1</v>
      </c>
      <c r="CC73" s="79">
        <v>0</v>
      </c>
      <c r="CD73" s="79">
        <v>1</v>
      </c>
      <c r="CE73" s="79">
        <v>0</v>
      </c>
      <c r="CF73" s="79">
        <v>0</v>
      </c>
      <c r="CG73" s="79">
        <v>0</v>
      </c>
      <c r="CH73" s="79">
        <v>0</v>
      </c>
      <c r="CI73" s="79">
        <v>0</v>
      </c>
      <c r="CJ73" s="79">
        <v>1</v>
      </c>
      <c r="CK73" s="79">
        <v>1</v>
      </c>
      <c r="CL73" s="79">
        <v>1</v>
      </c>
      <c r="CM73" s="79">
        <v>0</v>
      </c>
      <c r="CN73" s="79">
        <v>1</v>
      </c>
      <c r="CO73" s="107">
        <v>41044</v>
      </c>
      <c r="CP73" s="108">
        <v>44138</v>
      </c>
      <c r="CQ73" s="107">
        <v>42553</v>
      </c>
      <c r="CR73" s="79"/>
      <c r="CS73" s="6">
        <v>49</v>
      </c>
      <c r="CT73" s="6">
        <v>1</v>
      </c>
      <c r="CU73" s="118">
        <f>DATEDIF(CO73,CQ73,"m")</f>
        <v>49</v>
      </c>
      <c r="CV73" s="79">
        <v>1</v>
      </c>
      <c r="CW73" s="79">
        <v>24</v>
      </c>
      <c r="CX73" s="79">
        <v>0</v>
      </c>
      <c r="CY73" s="79">
        <f>DATEDIF(CQ73,CP73,"m")</f>
        <v>52</v>
      </c>
      <c r="CZ73" s="79">
        <v>0</v>
      </c>
      <c r="DA73" s="118">
        <f>DATEDIF(CO73,DE73,"m")</f>
        <v>85</v>
      </c>
      <c r="DB73" s="6">
        <v>1</v>
      </c>
      <c r="DC73" s="6">
        <v>60</v>
      </c>
      <c r="DD73" s="6">
        <v>0</v>
      </c>
      <c r="DE73" s="108">
        <v>43646</v>
      </c>
      <c r="DF73" s="6">
        <v>1</v>
      </c>
      <c r="DG73" s="10"/>
      <c r="DH73" s="10"/>
      <c r="DI73" s="10"/>
      <c r="DJ73" s="10"/>
    </row>
    <row r="74" s="10" customFormat="1" ht="50.25" customHeight="1" spans="1:111">
      <c r="A74" s="54" t="s">
        <v>478</v>
      </c>
      <c r="B74" s="47">
        <v>10134186</v>
      </c>
      <c r="C74" s="55">
        <v>1</v>
      </c>
      <c r="D74" s="56" t="s">
        <v>479</v>
      </c>
      <c r="E74" s="56">
        <v>2</v>
      </c>
      <c r="F74" s="57">
        <v>53</v>
      </c>
      <c r="G74" s="44">
        <v>41043.625</v>
      </c>
      <c r="H74" s="44">
        <v>41057.4166666667</v>
      </c>
      <c r="I74" s="56" t="s">
        <v>480</v>
      </c>
      <c r="J74" s="44">
        <v>41037</v>
      </c>
      <c r="K74" s="56" t="s">
        <v>134</v>
      </c>
      <c r="L74" s="36">
        <v>1</v>
      </c>
      <c r="M74" s="36">
        <v>1</v>
      </c>
      <c r="N74" s="66">
        <v>1</v>
      </c>
      <c r="O74" s="66">
        <v>2</v>
      </c>
      <c r="P74" s="64" t="str">
        <f t="shared" si="16"/>
        <v>1</v>
      </c>
      <c r="Q74" s="64" t="str">
        <f t="shared" si="17"/>
        <v>0</v>
      </c>
      <c r="R74" s="66">
        <v>41.7</v>
      </c>
      <c r="S74" s="69" t="str">
        <f t="shared" si="18"/>
        <v>0</v>
      </c>
      <c r="T74" s="66">
        <v>8.3</v>
      </c>
      <c r="U74" s="66" t="str">
        <f t="shared" si="19"/>
        <v>0</v>
      </c>
      <c r="V74" s="56" t="s">
        <v>159</v>
      </c>
      <c r="W74" s="77">
        <v>11.5</v>
      </c>
      <c r="X74" s="75" t="str">
        <f t="shared" si="20"/>
        <v>0</v>
      </c>
      <c r="Y74" s="81">
        <v>82.2</v>
      </c>
      <c r="Z74" s="81" t="str">
        <f t="shared" si="21"/>
        <v>0</v>
      </c>
      <c r="AA74" s="81">
        <v>25.9</v>
      </c>
      <c r="AB74" s="81" t="str">
        <f t="shared" si="22"/>
        <v>0</v>
      </c>
      <c r="AC74" s="81">
        <v>29.2</v>
      </c>
      <c r="AD74" s="81" t="str">
        <f t="shared" si="23"/>
        <v>0</v>
      </c>
      <c r="AE74" s="81">
        <v>20.7</v>
      </c>
      <c r="AF74" s="81" t="str">
        <f t="shared" si="24"/>
        <v>0</v>
      </c>
      <c r="AG74" s="81">
        <v>161</v>
      </c>
      <c r="AH74" s="81" t="str">
        <f t="shared" si="25"/>
        <v>0</v>
      </c>
      <c r="AI74" s="66">
        <v>71.15</v>
      </c>
      <c r="AJ74" s="55" t="str">
        <f t="shared" si="26"/>
        <v>0</v>
      </c>
      <c r="AK74" s="88">
        <v>9.35</v>
      </c>
      <c r="AL74" s="55" t="str">
        <f t="shared" si="27"/>
        <v>0</v>
      </c>
      <c r="AM74" s="66">
        <v>2.13</v>
      </c>
      <c r="AN74" s="55" t="str">
        <f t="shared" si="28"/>
        <v>0</v>
      </c>
      <c r="AO74" s="56"/>
      <c r="AP74" s="55" t="str">
        <f t="shared" si="29"/>
        <v>0</v>
      </c>
      <c r="AQ74" s="81">
        <v>0</v>
      </c>
      <c r="AR74" s="56" t="s">
        <v>99</v>
      </c>
      <c r="AS74" s="56"/>
      <c r="AT74" s="92" t="s">
        <v>111</v>
      </c>
      <c r="AU74" s="92" t="s">
        <v>112</v>
      </c>
      <c r="AV74" s="56" t="s">
        <v>99</v>
      </c>
      <c r="AW74" s="98" t="s">
        <v>100</v>
      </c>
      <c r="AX74" s="56" t="s">
        <v>99</v>
      </c>
      <c r="AY74" s="56" t="s">
        <v>100</v>
      </c>
      <c r="AZ74" s="56" t="s">
        <v>100</v>
      </c>
      <c r="BA74" s="56" t="s">
        <v>100</v>
      </c>
      <c r="BB74" s="56" t="s">
        <v>121</v>
      </c>
      <c r="BC74" s="56" t="s">
        <v>100</v>
      </c>
      <c r="BD74" s="56" t="s">
        <v>100</v>
      </c>
      <c r="BE74" s="56" t="s">
        <v>101</v>
      </c>
      <c r="BF74" s="56" t="s">
        <v>101</v>
      </c>
      <c r="BG74" s="56" t="s">
        <v>101</v>
      </c>
      <c r="BH74" s="56" t="s">
        <v>101</v>
      </c>
      <c r="BI74" s="56" t="s">
        <v>101</v>
      </c>
      <c r="BJ74" s="56" t="s">
        <v>101</v>
      </c>
      <c r="BK74" s="56" t="s">
        <v>101</v>
      </c>
      <c r="BL74" s="56" t="s">
        <v>101</v>
      </c>
      <c r="BM74" s="56"/>
      <c r="BN74" s="104" t="s">
        <v>102</v>
      </c>
      <c r="BO74" s="66" t="s">
        <v>102</v>
      </c>
      <c r="BP74" s="56" t="s">
        <v>112</v>
      </c>
      <c r="BQ74" s="56" t="s">
        <v>155</v>
      </c>
      <c r="BR74" s="81">
        <v>1</v>
      </c>
      <c r="BS74" s="81">
        <v>24</v>
      </c>
      <c r="BT74" s="81" t="s">
        <v>481</v>
      </c>
      <c r="BU74" s="81"/>
      <c r="BV74" s="81"/>
      <c r="BW74" s="81">
        <v>0</v>
      </c>
      <c r="BX74" s="81">
        <v>0</v>
      </c>
      <c r="BY74" s="81">
        <v>1</v>
      </c>
      <c r="BZ74" s="81">
        <v>1</v>
      </c>
      <c r="CA74" s="81">
        <v>1</v>
      </c>
      <c r="CB74" s="81">
        <v>1</v>
      </c>
      <c r="CC74" s="81">
        <v>0</v>
      </c>
      <c r="CD74" s="81">
        <v>1</v>
      </c>
      <c r="CE74" s="81">
        <v>0</v>
      </c>
      <c r="CF74" s="81">
        <v>0</v>
      </c>
      <c r="CG74" s="81">
        <v>0</v>
      </c>
      <c r="CH74" s="81">
        <v>0</v>
      </c>
      <c r="CI74" s="81">
        <v>0</v>
      </c>
      <c r="CJ74" s="79">
        <v>0</v>
      </c>
      <c r="CK74" s="79">
        <v>0</v>
      </c>
      <c r="CL74" s="79">
        <v>1</v>
      </c>
      <c r="CM74" s="79">
        <v>0</v>
      </c>
      <c r="CN74" s="79">
        <v>0</v>
      </c>
      <c r="CO74" s="113">
        <v>41047</v>
      </c>
      <c r="CP74" s="114">
        <v>44107</v>
      </c>
      <c r="CQ74" s="113"/>
      <c r="CR74" s="128">
        <v>44107</v>
      </c>
      <c r="CS74" s="6">
        <v>108</v>
      </c>
      <c r="CT74" s="6">
        <v>0</v>
      </c>
      <c r="CU74" s="118">
        <v>60</v>
      </c>
      <c r="CV74" s="119">
        <v>0</v>
      </c>
      <c r="CW74" s="79">
        <v>24</v>
      </c>
      <c r="CX74" s="79">
        <v>0</v>
      </c>
      <c r="CY74" s="79"/>
      <c r="CZ74" s="79"/>
      <c r="DA74" s="118">
        <f>DATEDIF(CO74,CP74,"m")</f>
        <v>100</v>
      </c>
      <c r="DB74" s="10">
        <v>0</v>
      </c>
      <c r="DC74" s="6">
        <v>60</v>
      </c>
      <c r="DD74" s="6">
        <v>0</v>
      </c>
      <c r="DE74" s="110"/>
      <c r="DG74" s="6"/>
    </row>
    <row r="75" s="6" customFormat="1" ht="50.25" customHeight="1" spans="1:114">
      <c r="A75" s="39" t="s">
        <v>482</v>
      </c>
      <c r="B75" s="47">
        <v>10134384</v>
      </c>
      <c r="C75" s="41">
        <v>1</v>
      </c>
      <c r="D75" s="42" t="s">
        <v>483</v>
      </c>
      <c r="E75" s="42">
        <v>1</v>
      </c>
      <c r="F75" s="43">
        <v>42</v>
      </c>
      <c r="G75" s="44">
        <v>41037.375</v>
      </c>
      <c r="H75" s="45">
        <v>41060.5</v>
      </c>
      <c r="I75" s="42" t="s">
        <v>484</v>
      </c>
      <c r="J75" s="45">
        <v>41038</v>
      </c>
      <c r="K75" s="42" t="s">
        <v>134</v>
      </c>
      <c r="L75" s="36">
        <v>1</v>
      </c>
      <c r="M75" s="36">
        <v>1</v>
      </c>
      <c r="N75" s="64">
        <v>1</v>
      </c>
      <c r="O75" s="64">
        <v>1</v>
      </c>
      <c r="P75" s="64" t="str">
        <f t="shared" si="16"/>
        <v>1</v>
      </c>
      <c r="Q75" s="64" t="str">
        <f t="shared" si="17"/>
        <v>1</v>
      </c>
      <c r="R75" s="64">
        <v>47.8</v>
      </c>
      <c r="S75" s="69" t="str">
        <f t="shared" si="18"/>
        <v>0</v>
      </c>
      <c r="T75" s="64">
        <v>10.6</v>
      </c>
      <c r="U75" s="64" t="str">
        <f t="shared" si="19"/>
        <v>0</v>
      </c>
      <c r="V75" s="42" t="s">
        <v>270</v>
      </c>
      <c r="W75" s="72">
        <v>11.2</v>
      </c>
      <c r="X75" s="71" t="str">
        <f t="shared" si="20"/>
        <v>0</v>
      </c>
      <c r="Y75" s="79">
        <v>58.8</v>
      </c>
      <c r="Z75" s="79" t="str">
        <f t="shared" si="21"/>
        <v>0</v>
      </c>
      <c r="AA75" s="79">
        <v>45.5</v>
      </c>
      <c r="AB75" s="79" t="str">
        <f t="shared" si="22"/>
        <v>1</v>
      </c>
      <c r="AC75" s="79">
        <v>32.6</v>
      </c>
      <c r="AD75" s="79" t="str">
        <f t="shared" si="23"/>
        <v>0</v>
      </c>
      <c r="AE75" s="79">
        <v>19.8</v>
      </c>
      <c r="AF75" s="79" t="str">
        <f t="shared" si="24"/>
        <v>0</v>
      </c>
      <c r="AG75" s="79">
        <v>162</v>
      </c>
      <c r="AH75" s="79" t="str">
        <f t="shared" si="25"/>
        <v>0</v>
      </c>
      <c r="AI75" s="64">
        <v>1.7</v>
      </c>
      <c r="AJ75" s="41" t="str">
        <f t="shared" si="26"/>
        <v>0</v>
      </c>
      <c r="AK75" s="85">
        <v>1.01</v>
      </c>
      <c r="AL75" s="41" t="str">
        <f t="shared" si="27"/>
        <v>0</v>
      </c>
      <c r="AM75" s="64">
        <v>4.08</v>
      </c>
      <c r="AN75" s="41" t="str">
        <f t="shared" si="28"/>
        <v>0</v>
      </c>
      <c r="AO75" s="64">
        <v>183.5</v>
      </c>
      <c r="AP75" s="41" t="str">
        <f t="shared" si="29"/>
        <v>0</v>
      </c>
      <c r="AQ75" s="79">
        <v>0</v>
      </c>
      <c r="AR75" s="42" t="s">
        <v>99</v>
      </c>
      <c r="AS75" s="42"/>
      <c r="AT75" s="92" t="s">
        <v>111</v>
      </c>
      <c r="AU75" s="92" t="s">
        <v>112</v>
      </c>
      <c r="AV75" s="42" t="s">
        <v>99</v>
      </c>
      <c r="AW75" s="96" t="s">
        <v>121</v>
      </c>
      <c r="AX75" s="42" t="s">
        <v>100</v>
      </c>
      <c r="AY75" s="42" t="s">
        <v>100</v>
      </c>
      <c r="AZ75" s="42" t="s">
        <v>100</v>
      </c>
      <c r="BA75" s="42" t="s">
        <v>121</v>
      </c>
      <c r="BB75" s="42" t="s">
        <v>121</v>
      </c>
      <c r="BC75" s="42" t="s">
        <v>100</v>
      </c>
      <c r="BD75" s="42" t="s">
        <v>121</v>
      </c>
      <c r="BE75" s="42" t="s">
        <v>101</v>
      </c>
      <c r="BF75" s="42" t="s">
        <v>101</v>
      </c>
      <c r="BG75" s="42" t="s">
        <v>101</v>
      </c>
      <c r="BH75" s="42" t="s">
        <v>101</v>
      </c>
      <c r="BI75" s="42" t="s">
        <v>101</v>
      </c>
      <c r="BJ75" s="42" t="s">
        <v>101</v>
      </c>
      <c r="BK75" s="42" t="s">
        <v>101</v>
      </c>
      <c r="BL75" s="42" t="s">
        <v>101</v>
      </c>
      <c r="BM75" s="42" t="s">
        <v>485</v>
      </c>
      <c r="BN75" s="101" t="s">
        <v>102</v>
      </c>
      <c r="BO75" s="64">
        <v>0</v>
      </c>
      <c r="BP75" s="42" t="s">
        <v>112</v>
      </c>
      <c r="BQ75" s="42" t="s">
        <v>103</v>
      </c>
      <c r="BR75" s="79">
        <v>1</v>
      </c>
      <c r="BS75" s="79">
        <v>15</v>
      </c>
      <c r="BT75" s="79" t="s">
        <v>486</v>
      </c>
      <c r="BU75" s="79"/>
      <c r="BV75" s="79"/>
      <c r="BW75" s="79">
        <v>0</v>
      </c>
      <c r="BX75" s="79">
        <v>0</v>
      </c>
      <c r="BY75" s="79">
        <v>1</v>
      </c>
      <c r="BZ75" s="79">
        <v>1</v>
      </c>
      <c r="CA75" s="79">
        <v>1</v>
      </c>
      <c r="CB75" s="79">
        <v>1</v>
      </c>
      <c r="CC75" s="79">
        <v>0</v>
      </c>
      <c r="CD75" s="79">
        <v>1</v>
      </c>
      <c r="CE75" s="79">
        <v>0</v>
      </c>
      <c r="CF75" s="79">
        <v>0</v>
      </c>
      <c r="CG75" s="79">
        <v>0</v>
      </c>
      <c r="CH75" s="79">
        <v>0</v>
      </c>
      <c r="CI75" s="79">
        <v>0</v>
      </c>
      <c r="CJ75" s="79">
        <v>0</v>
      </c>
      <c r="CK75" s="79">
        <v>0</v>
      </c>
      <c r="CL75" s="79">
        <v>1</v>
      </c>
      <c r="CM75" s="79">
        <v>0</v>
      </c>
      <c r="CN75" s="79">
        <v>0</v>
      </c>
      <c r="CO75" s="107">
        <v>41051</v>
      </c>
      <c r="CP75" s="108">
        <v>44144</v>
      </c>
      <c r="CQ75" s="107"/>
      <c r="CR75" s="109">
        <v>44051</v>
      </c>
      <c r="CS75" s="6">
        <v>92</v>
      </c>
      <c r="CT75" s="6">
        <v>1</v>
      </c>
      <c r="CU75" s="118">
        <v>60</v>
      </c>
      <c r="CV75" s="79">
        <v>0</v>
      </c>
      <c r="CW75" s="79">
        <v>24</v>
      </c>
      <c r="CX75" s="79">
        <v>0</v>
      </c>
      <c r="CY75" s="79"/>
      <c r="CZ75" s="79"/>
      <c r="DA75" s="118">
        <f>DATEDIF(CO75,CP75,"m")</f>
        <v>101</v>
      </c>
      <c r="DB75" s="6">
        <v>0</v>
      </c>
      <c r="DC75" s="6">
        <v>60</v>
      </c>
      <c r="DD75" s="6">
        <v>0</v>
      </c>
      <c r="DE75" s="108"/>
      <c r="DH75" s="10"/>
      <c r="DI75" s="10"/>
      <c r="DJ75" s="10"/>
    </row>
    <row r="76" s="6" customFormat="1" ht="50.25" customHeight="1" spans="1:266">
      <c r="A76" s="39" t="s">
        <v>487</v>
      </c>
      <c r="B76" s="47">
        <v>10135375</v>
      </c>
      <c r="C76" s="41">
        <v>1</v>
      </c>
      <c r="D76" s="42" t="s">
        <v>488</v>
      </c>
      <c r="E76" s="42">
        <v>1</v>
      </c>
      <c r="F76" s="43">
        <v>45</v>
      </c>
      <c r="G76" s="44">
        <v>41048.375</v>
      </c>
      <c r="H76" s="45">
        <v>41063.4166666667</v>
      </c>
      <c r="I76" s="42" t="s">
        <v>489</v>
      </c>
      <c r="J76" s="45">
        <v>41048</v>
      </c>
      <c r="K76" s="42" t="s">
        <v>134</v>
      </c>
      <c r="L76" s="36">
        <v>1</v>
      </c>
      <c r="M76" s="36">
        <v>1</v>
      </c>
      <c r="N76" s="64">
        <v>1</v>
      </c>
      <c r="O76" s="64">
        <v>2</v>
      </c>
      <c r="P76" s="64" t="str">
        <f t="shared" si="16"/>
        <v>1</v>
      </c>
      <c r="Q76" s="64" t="str">
        <f t="shared" si="17"/>
        <v>0</v>
      </c>
      <c r="R76" s="64">
        <v>43.4</v>
      </c>
      <c r="S76" s="69" t="str">
        <f t="shared" si="18"/>
        <v>0</v>
      </c>
      <c r="T76" s="64">
        <v>22.8</v>
      </c>
      <c r="U76" s="64" t="str">
        <f t="shared" si="19"/>
        <v>0</v>
      </c>
      <c r="V76" s="42" t="s">
        <v>276</v>
      </c>
      <c r="W76" s="72">
        <v>11.8</v>
      </c>
      <c r="X76" s="71" t="str">
        <f t="shared" si="20"/>
        <v>0</v>
      </c>
      <c r="Y76" s="79">
        <v>31.3</v>
      </c>
      <c r="Z76" s="79" t="str">
        <f t="shared" si="21"/>
        <v>0</v>
      </c>
      <c r="AA76" s="79">
        <v>13</v>
      </c>
      <c r="AB76" s="79" t="str">
        <f t="shared" si="22"/>
        <v>0</v>
      </c>
      <c r="AC76" s="79">
        <v>13.6</v>
      </c>
      <c r="AD76" s="79" t="str">
        <f t="shared" si="23"/>
        <v>0</v>
      </c>
      <c r="AE76" s="79">
        <v>13.2</v>
      </c>
      <c r="AF76" s="79" t="str">
        <f t="shared" si="24"/>
        <v>0</v>
      </c>
      <c r="AG76" s="79">
        <v>149</v>
      </c>
      <c r="AH76" s="79" t="str">
        <f t="shared" si="25"/>
        <v>0</v>
      </c>
      <c r="AI76" s="64">
        <v>2680</v>
      </c>
      <c r="AJ76" s="41" t="str">
        <f t="shared" si="26"/>
        <v>1</v>
      </c>
      <c r="AK76" s="85">
        <v>12.05</v>
      </c>
      <c r="AL76" s="41" t="str">
        <f t="shared" si="27"/>
        <v>0</v>
      </c>
      <c r="AM76" s="64">
        <v>2.9</v>
      </c>
      <c r="AN76" s="41" t="str">
        <f t="shared" si="28"/>
        <v>0</v>
      </c>
      <c r="AO76" s="64">
        <v>494.9</v>
      </c>
      <c r="AP76" s="41" t="str">
        <f t="shared" si="29"/>
        <v>1</v>
      </c>
      <c r="AQ76" s="79">
        <v>0</v>
      </c>
      <c r="AR76" s="42" t="s">
        <v>490</v>
      </c>
      <c r="AS76" s="36">
        <v>2</v>
      </c>
      <c r="AT76" s="92" t="s">
        <v>111</v>
      </c>
      <c r="AU76" s="92" t="s">
        <v>112</v>
      </c>
      <c r="AV76" s="42" t="s">
        <v>99</v>
      </c>
      <c r="AW76" s="96" t="s">
        <v>121</v>
      </c>
      <c r="AX76" s="42" t="s">
        <v>121</v>
      </c>
      <c r="AY76" s="42" t="s">
        <v>100</v>
      </c>
      <c r="AZ76" s="42" t="s">
        <v>100</v>
      </c>
      <c r="BA76" s="42" t="s">
        <v>100</v>
      </c>
      <c r="BB76" s="42" t="s">
        <v>121</v>
      </c>
      <c r="BC76" s="42" t="s">
        <v>100</v>
      </c>
      <c r="BD76" s="42" t="s">
        <v>100</v>
      </c>
      <c r="BE76" s="42" t="s">
        <v>101</v>
      </c>
      <c r="BF76" s="42" t="s">
        <v>101</v>
      </c>
      <c r="BG76" s="42" t="s">
        <v>101</v>
      </c>
      <c r="BH76" s="42" t="s">
        <v>101</v>
      </c>
      <c r="BI76" s="42" t="s">
        <v>101</v>
      </c>
      <c r="BJ76" s="42" t="s">
        <v>101</v>
      </c>
      <c r="BK76" s="42" t="s">
        <v>101</v>
      </c>
      <c r="BL76" s="42" t="s">
        <v>101</v>
      </c>
      <c r="BM76" s="42" t="s">
        <v>491</v>
      </c>
      <c r="BN76" s="101" t="s">
        <v>102</v>
      </c>
      <c r="BO76" s="64" t="s">
        <v>102</v>
      </c>
      <c r="BP76" s="42" t="s">
        <v>112</v>
      </c>
      <c r="BQ76" s="42" t="s">
        <v>492</v>
      </c>
      <c r="BR76" s="79">
        <v>1</v>
      </c>
      <c r="BS76" s="79">
        <v>42</v>
      </c>
      <c r="BT76" s="79" t="s">
        <v>493</v>
      </c>
      <c r="BU76" s="79"/>
      <c r="BV76" s="79"/>
      <c r="BW76" s="79">
        <v>0</v>
      </c>
      <c r="BX76" s="79">
        <v>0</v>
      </c>
      <c r="BY76" s="79">
        <v>1</v>
      </c>
      <c r="BZ76" s="79">
        <v>1</v>
      </c>
      <c r="CA76" s="79">
        <v>1</v>
      </c>
      <c r="CB76" s="79">
        <v>1</v>
      </c>
      <c r="CC76" s="79">
        <v>0</v>
      </c>
      <c r="CD76" s="79">
        <v>1</v>
      </c>
      <c r="CE76" s="79">
        <v>0</v>
      </c>
      <c r="CF76" s="79">
        <v>0</v>
      </c>
      <c r="CG76" s="79">
        <v>0</v>
      </c>
      <c r="CH76" s="79">
        <v>0</v>
      </c>
      <c r="CI76" s="79">
        <v>0</v>
      </c>
      <c r="CJ76" s="79">
        <v>1</v>
      </c>
      <c r="CK76" s="79">
        <v>0</v>
      </c>
      <c r="CL76" s="79">
        <v>1</v>
      </c>
      <c r="CM76" s="79">
        <v>0</v>
      </c>
      <c r="CN76" s="79">
        <v>1</v>
      </c>
      <c r="CO76" s="107">
        <v>41054</v>
      </c>
      <c r="CP76" s="108">
        <v>43438</v>
      </c>
      <c r="CQ76" s="107">
        <v>41151</v>
      </c>
      <c r="CR76" s="79"/>
      <c r="CS76" s="10">
        <v>3</v>
      </c>
      <c r="CT76" s="10">
        <v>1</v>
      </c>
      <c r="CU76" s="118">
        <f>DATEDIF(CO76,CQ76,"m")</f>
        <v>3</v>
      </c>
      <c r="CV76" s="79">
        <v>1</v>
      </c>
      <c r="CW76" s="79">
        <v>3</v>
      </c>
      <c r="CX76" s="79">
        <v>1</v>
      </c>
      <c r="CY76" s="79">
        <f>DATEDIF(CQ76,CP76,"m")</f>
        <v>75</v>
      </c>
      <c r="CZ76" s="79">
        <v>0</v>
      </c>
      <c r="DA76" s="118" t="e">
        <f>DATEDIF(CO76,DE76,"m")</f>
        <v>#NUM!</v>
      </c>
      <c r="DB76" s="6">
        <v>1</v>
      </c>
      <c r="DE76" s="108"/>
      <c r="DG76" s="8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</row>
    <row r="77" s="10" customFormat="1" ht="50.25" customHeight="1" spans="1:114">
      <c r="A77" s="33" t="s">
        <v>494</v>
      </c>
      <c r="B77" s="34">
        <v>10135797</v>
      </c>
      <c r="C77" s="35">
        <v>1</v>
      </c>
      <c r="D77" s="36" t="s">
        <v>495</v>
      </c>
      <c r="E77" s="36">
        <v>1</v>
      </c>
      <c r="F77" s="36">
        <v>49</v>
      </c>
      <c r="G77" s="37">
        <v>41057.4166666667</v>
      </c>
      <c r="H77" s="38">
        <v>41072.375</v>
      </c>
      <c r="I77" s="36" t="s">
        <v>108</v>
      </c>
      <c r="J77" s="38">
        <v>41053</v>
      </c>
      <c r="K77" s="36" t="s">
        <v>127</v>
      </c>
      <c r="L77" s="36">
        <v>1</v>
      </c>
      <c r="M77" s="36">
        <v>1</v>
      </c>
      <c r="N77" s="36">
        <v>2</v>
      </c>
      <c r="O77" s="36">
        <v>1</v>
      </c>
      <c r="P77" s="64" t="str">
        <f t="shared" si="16"/>
        <v>0</v>
      </c>
      <c r="Q77" s="64" t="str">
        <f t="shared" si="17"/>
        <v>1</v>
      </c>
      <c r="R77" s="35">
        <v>42.1</v>
      </c>
      <c r="S77" s="69" t="str">
        <f t="shared" si="18"/>
        <v>0</v>
      </c>
      <c r="T77" s="35">
        <v>16.2</v>
      </c>
      <c r="U77" s="64" t="str">
        <f t="shared" si="19"/>
        <v>0</v>
      </c>
      <c r="V77" s="70">
        <v>1.03</v>
      </c>
      <c r="W77" s="72">
        <v>11.3</v>
      </c>
      <c r="X77" s="71" t="str">
        <f t="shared" si="20"/>
        <v>0</v>
      </c>
      <c r="Y77" s="79">
        <v>50.6</v>
      </c>
      <c r="Z77" s="79" t="str">
        <f t="shared" si="21"/>
        <v>0</v>
      </c>
      <c r="AA77" s="79">
        <v>79.7</v>
      </c>
      <c r="AB77" s="79" t="str">
        <f t="shared" si="22"/>
        <v>1</v>
      </c>
      <c r="AC77" s="79">
        <v>47.4</v>
      </c>
      <c r="AD77" s="79" t="str">
        <f t="shared" si="23"/>
        <v>1</v>
      </c>
      <c r="AE77" s="79">
        <v>80.5</v>
      </c>
      <c r="AF77" s="79" t="str">
        <f t="shared" si="24"/>
        <v>1</v>
      </c>
      <c r="AG77" s="79">
        <v>144</v>
      </c>
      <c r="AH77" s="79" t="str">
        <f t="shared" si="25"/>
        <v>0</v>
      </c>
      <c r="AI77" s="35">
        <v>121000</v>
      </c>
      <c r="AJ77" s="41" t="str">
        <f t="shared" si="26"/>
        <v>1</v>
      </c>
      <c r="AK77" s="84">
        <v>31.84</v>
      </c>
      <c r="AL77" s="41" t="str">
        <f t="shared" si="27"/>
        <v>0</v>
      </c>
      <c r="AM77" s="87">
        <v>1.68</v>
      </c>
      <c r="AN77" s="41" t="str">
        <f t="shared" si="28"/>
        <v>0</v>
      </c>
      <c r="AO77" s="36"/>
      <c r="AP77" s="41" t="str">
        <f t="shared" si="29"/>
        <v>0</v>
      </c>
      <c r="AQ77" s="79">
        <v>0</v>
      </c>
      <c r="AR77" s="36">
        <v>132223</v>
      </c>
      <c r="AS77" s="36">
        <v>2</v>
      </c>
      <c r="AT77" s="36" t="s">
        <v>188</v>
      </c>
      <c r="AU77" s="36">
        <v>1</v>
      </c>
      <c r="AV77" s="36">
        <v>1</v>
      </c>
      <c r="AW77" s="95">
        <v>3</v>
      </c>
      <c r="AX77" s="36">
        <v>1</v>
      </c>
      <c r="AY77" s="36">
        <v>3</v>
      </c>
      <c r="AZ77" s="36">
        <v>1</v>
      </c>
      <c r="BA77" s="36">
        <v>3</v>
      </c>
      <c r="BB77" s="36">
        <v>1</v>
      </c>
      <c r="BC77" s="36">
        <v>3</v>
      </c>
      <c r="BD77" s="36">
        <v>1</v>
      </c>
      <c r="BE77" s="42" t="s">
        <v>101</v>
      </c>
      <c r="BF77" s="42" t="s">
        <v>101</v>
      </c>
      <c r="BG77" s="42" t="s">
        <v>101</v>
      </c>
      <c r="BH77" s="42" t="s">
        <v>101</v>
      </c>
      <c r="BI77" s="42" t="s">
        <v>101</v>
      </c>
      <c r="BJ77" s="42" t="s">
        <v>101</v>
      </c>
      <c r="BK77" s="42" t="s">
        <v>101</v>
      </c>
      <c r="BL77" s="42" t="s">
        <v>101</v>
      </c>
      <c r="BM77" s="42" t="s">
        <v>386</v>
      </c>
      <c r="BN77" s="101" t="s">
        <v>102</v>
      </c>
      <c r="BO77" s="64" t="s">
        <v>102</v>
      </c>
      <c r="BP77" s="42" t="s">
        <v>112</v>
      </c>
      <c r="BQ77" s="42" t="s">
        <v>189</v>
      </c>
      <c r="BR77" s="79">
        <v>1</v>
      </c>
      <c r="BS77" s="79">
        <v>84</v>
      </c>
      <c r="BT77" s="79" t="s">
        <v>496</v>
      </c>
      <c r="BU77" s="79"/>
      <c r="BV77" s="79"/>
      <c r="BW77" s="79">
        <v>0</v>
      </c>
      <c r="BX77" s="79">
        <v>0</v>
      </c>
      <c r="BY77" s="79">
        <v>1</v>
      </c>
      <c r="BZ77" s="79">
        <v>1</v>
      </c>
      <c r="CA77" s="79">
        <v>1</v>
      </c>
      <c r="CB77" s="79">
        <v>1</v>
      </c>
      <c r="CC77" s="79">
        <v>0</v>
      </c>
      <c r="CD77" s="79">
        <v>1</v>
      </c>
      <c r="CE77" s="79">
        <v>0</v>
      </c>
      <c r="CF77" s="79">
        <v>0</v>
      </c>
      <c r="CG77" s="79">
        <v>0</v>
      </c>
      <c r="CH77" s="79">
        <v>0</v>
      </c>
      <c r="CI77" s="79">
        <v>0</v>
      </c>
      <c r="CJ77" s="79">
        <v>1</v>
      </c>
      <c r="CK77" s="79">
        <v>1</v>
      </c>
      <c r="CL77" s="79">
        <v>0</v>
      </c>
      <c r="CM77" s="79">
        <v>0</v>
      </c>
      <c r="CN77" s="79">
        <v>0</v>
      </c>
      <c r="CO77" s="107">
        <v>41059</v>
      </c>
      <c r="CP77" s="108">
        <v>41763</v>
      </c>
      <c r="CQ77" s="107">
        <v>41149</v>
      </c>
      <c r="CR77" s="79"/>
      <c r="CS77" s="10">
        <v>2</v>
      </c>
      <c r="CT77" s="10">
        <v>1</v>
      </c>
      <c r="CU77" s="118">
        <f>DATEDIF(CO77,CQ77,"m")</f>
        <v>2</v>
      </c>
      <c r="CV77" s="79">
        <v>1</v>
      </c>
      <c r="CW77" s="79">
        <v>2</v>
      </c>
      <c r="CX77" s="79">
        <v>1</v>
      </c>
      <c r="CY77" s="79">
        <f>DATEDIF(CQ77,DE77,"m")</f>
        <v>14</v>
      </c>
      <c r="CZ77" s="79">
        <v>1</v>
      </c>
      <c r="DA77" s="118">
        <f>DATEDIF(CO77,DE77,"m")</f>
        <v>17</v>
      </c>
      <c r="DB77" s="6">
        <v>1</v>
      </c>
      <c r="DC77" s="6">
        <v>17</v>
      </c>
      <c r="DD77" s="6">
        <v>1</v>
      </c>
      <c r="DE77" s="108">
        <v>41593</v>
      </c>
      <c r="DF77" s="6">
        <v>1</v>
      </c>
      <c r="DG77" s="6"/>
      <c r="DH77" s="8"/>
      <c r="DI77" s="8"/>
      <c r="DJ77" s="8"/>
    </row>
    <row r="78" s="6" customFormat="1" ht="50.25" customHeight="1" spans="1:109">
      <c r="A78" s="39" t="s">
        <v>497</v>
      </c>
      <c r="B78" s="47">
        <v>10100524</v>
      </c>
      <c r="C78" s="41">
        <v>1</v>
      </c>
      <c r="D78" s="42" t="s">
        <v>498</v>
      </c>
      <c r="E78" s="42">
        <v>1</v>
      </c>
      <c r="F78" s="43">
        <v>42</v>
      </c>
      <c r="G78" s="44">
        <v>41061.7083333333</v>
      </c>
      <c r="H78" s="45">
        <v>41073.4166666667</v>
      </c>
      <c r="I78" s="42" t="s">
        <v>499</v>
      </c>
      <c r="J78" s="45">
        <v>40982</v>
      </c>
      <c r="K78" s="42" t="s">
        <v>134</v>
      </c>
      <c r="L78" s="36">
        <v>1</v>
      </c>
      <c r="M78" s="36">
        <v>1</v>
      </c>
      <c r="N78" s="64">
        <v>1</v>
      </c>
      <c r="O78" s="64">
        <v>1</v>
      </c>
      <c r="P78" s="64" t="str">
        <f t="shared" si="16"/>
        <v>1</v>
      </c>
      <c r="Q78" s="64" t="str">
        <f t="shared" si="17"/>
        <v>1</v>
      </c>
      <c r="R78" s="64">
        <v>49.1</v>
      </c>
      <c r="S78" s="69" t="str">
        <f t="shared" si="18"/>
        <v>0</v>
      </c>
      <c r="T78" s="64">
        <v>18.5</v>
      </c>
      <c r="U78" s="64" t="str">
        <f t="shared" si="19"/>
        <v>0</v>
      </c>
      <c r="V78" s="42" t="s">
        <v>500</v>
      </c>
      <c r="W78" s="72">
        <v>13</v>
      </c>
      <c r="X78" s="71" t="str">
        <f t="shared" si="20"/>
        <v>0</v>
      </c>
      <c r="Y78" s="79">
        <v>49.2</v>
      </c>
      <c r="Z78" s="79" t="str">
        <f t="shared" si="21"/>
        <v>0</v>
      </c>
      <c r="AA78" s="79">
        <v>36</v>
      </c>
      <c r="AB78" s="79" t="str">
        <f t="shared" si="22"/>
        <v>0</v>
      </c>
      <c r="AC78" s="79">
        <v>31.7</v>
      </c>
      <c r="AD78" s="79" t="str">
        <f t="shared" si="23"/>
        <v>0</v>
      </c>
      <c r="AE78" s="79">
        <v>24.5</v>
      </c>
      <c r="AF78" s="79" t="str">
        <f t="shared" si="24"/>
        <v>0</v>
      </c>
      <c r="AG78" s="79">
        <v>67.7</v>
      </c>
      <c r="AH78" s="79" t="str">
        <f t="shared" si="25"/>
        <v>1</v>
      </c>
      <c r="AI78" s="64">
        <v>2302</v>
      </c>
      <c r="AJ78" s="41" t="str">
        <f t="shared" si="26"/>
        <v>1</v>
      </c>
      <c r="AK78" s="85">
        <v>2.67</v>
      </c>
      <c r="AL78" s="41" t="str">
        <f t="shared" si="27"/>
        <v>0</v>
      </c>
      <c r="AM78" s="64">
        <v>1.5</v>
      </c>
      <c r="AN78" s="41" t="str">
        <f t="shared" si="28"/>
        <v>0</v>
      </c>
      <c r="AO78" s="64">
        <v>18.6</v>
      </c>
      <c r="AP78" s="41" t="str">
        <f t="shared" si="29"/>
        <v>0</v>
      </c>
      <c r="AQ78" s="79">
        <v>0</v>
      </c>
      <c r="AR78" s="42" t="s">
        <v>265</v>
      </c>
      <c r="AS78" s="42"/>
      <c r="AT78" s="91" t="s">
        <v>111</v>
      </c>
      <c r="AU78" s="91" t="s">
        <v>112</v>
      </c>
      <c r="AV78" s="42" t="s">
        <v>99</v>
      </c>
      <c r="AW78" s="96" t="s">
        <v>100</v>
      </c>
      <c r="AX78" s="42" t="s">
        <v>99</v>
      </c>
      <c r="AY78" s="42" t="s">
        <v>100</v>
      </c>
      <c r="AZ78" s="42" t="s">
        <v>100</v>
      </c>
      <c r="BA78" s="42" t="s">
        <v>100</v>
      </c>
      <c r="BB78" s="42" t="s">
        <v>121</v>
      </c>
      <c r="BC78" s="42" t="s">
        <v>100</v>
      </c>
      <c r="BD78" s="42" t="s">
        <v>121</v>
      </c>
      <c r="BE78" s="42" t="s">
        <v>101</v>
      </c>
      <c r="BF78" s="42" t="s">
        <v>101</v>
      </c>
      <c r="BG78" s="42" t="s">
        <v>101</v>
      </c>
      <c r="BH78" s="42" t="s">
        <v>101</v>
      </c>
      <c r="BI78" s="42" t="s">
        <v>101</v>
      </c>
      <c r="BJ78" s="42" t="s">
        <v>101</v>
      </c>
      <c r="BK78" s="42" t="s">
        <v>101</v>
      </c>
      <c r="BL78" s="42" t="s">
        <v>101</v>
      </c>
      <c r="BM78" s="42"/>
      <c r="BN78" s="101" t="s">
        <v>102</v>
      </c>
      <c r="BO78" s="64">
        <v>0</v>
      </c>
      <c r="BP78" s="42" t="s">
        <v>112</v>
      </c>
      <c r="BQ78" s="42" t="s">
        <v>155</v>
      </c>
      <c r="BR78" s="79">
        <v>1</v>
      </c>
      <c r="BS78" s="79">
        <v>8</v>
      </c>
      <c r="BT78" s="79" t="s">
        <v>501</v>
      </c>
      <c r="BU78" s="79"/>
      <c r="BV78" s="79"/>
      <c r="BW78" s="79">
        <v>0</v>
      </c>
      <c r="BX78" s="79">
        <v>0</v>
      </c>
      <c r="BY78" s="79">
        <v>1</v>
      </c>
      <c r="BZ78" s="79">
        <v>1</v>
      </c>
      <c r="CA78" s="79">
        <v>1</v>
      </c>
      <c r="CB78" s="79">
        <v>1</v>
      </c>
      <c r="CC78" s="79">
        <v>0</v>
      </c>
      <c r="CD78" s="79">
        <v>1</v>
      </c>
      <c r="CE78" s="79">
        <v>0</v>
      </c>
      <c r="CF78" s="79">
        <v>0</v>
      </c>
      <c r="CG78" s="79">
        <v>0</v>
      </c>
      <c r="CH78" s="79">
        <v>0</v>
      </c>
      <c r="CI78" s="79">
        <v>0</v>
      </c>
      <c r="CJ78" s="79">
        <v>0</v>
      </c>
      <c r="CK78" s="79">
        <v>0</v>
      </c>
      <c r="CL78" s="79">
        <v>1</v>
      </c>
      <c r="CM78" s="79">
        <v>0</v>
      </c>
      <c r="CN78" s="79">
        <v>1</v>
      </c>
      <c r="CO78" s="107">
        <v>41066</v>
      </c>
      <c r="CP78" s="110">
        <v>44137</v>
      </c>
      <c r="CQ78" s="107"/>
      <c r="CR78" s="109">
        <v>41222</v>
      </c>
      <c r="CS78" s="6">
        <v>109</v>
      </c>
      <c r="CT78" s="6">
        <v>0</v>
      </c>
      <c r="CU78" s="118">
        <v>60</v>
      </c>
      <c r="CV78" s="79">
        <v>0</v>
      </c>
      <c r="CW78" s="79">
        <v>24</v>
      </c>
      <c r="CX78" s="79">
        <v>0</v>
      </c>
      <c r="CY78" s="79"/>
      <c r="CZ78" s="79"/>
      <c r="DA78" s="118">
        <f>DATEDIF(CO78,CP78,"m")</f>
        <v>100</v>
      </c>
      <c r="DB78" s="6">
        <v>0</v>
      </c>
      <c r="DC78" s="6">
        <v>60</v>
      </c>
      <c r="DD78" s="6">
        <v>0</v>
      </c>
      <c r="DE78" s="108"/>
    </row>
    <row r="79" s="10" customFormat="1" ht="50.25" customHeight="1" spans="1:114">
      <c r="A79" s="39" t="s">
        <v>502</v>
      </c>
      <c r="B79" s="47">
        <v>10135520</v>
      </c>
      <c r="C79" s="41">
        <v>2</v>
      </c>
      <c r="D79" s="42" t="s">
        <v>503</v>
      </c>
      <c r="E79" s="42">
        <v>1</v>
      </c>
      <c r="F79" s="43">
        <v>56</v>
      </c>
      <c r="G79" s="44">
        <v>41064.375</v>
      </c>
      <c r="H79" s="45">
        <v>41073.375</v>
      </c>
      <c r="I79" s="42" t="s">
        <v>504</v>
      </c>
      <c r="J79" s="45">
        <v>41051</v>
      </c>
      <c r="K79" s="42" t="s">
        <v>134</v>
      </c>
      <c r="L79" s="36">
        <v>1</v>
      </c>
      <c r="M79" s="36">
        <v>1</v>
      </c>
      <c r="N79" s="64">
        <v>1</v>
      </c>
      <c r="O79" s="64">
        <v>1</v>
      </c>
      <c r="P79" s="64" t="str">
        <f t="shared" si="16"/>
        <v>1</v>
      </c>
      <c r="Q79" s="64" t="str">
        <f t="shared" si="17"/>
        <v>1</v>
      </c>
      <c r="R79" s="64">
        <v>41.6</v>
      </c>
      <c r="S79" s="69" t="str">
        <f t="shared" si="18"/>
        <v>0</v>
      </c>
      <c r="T79" s="64">
        <v>7.5</v>
      </c>
      <c r="U79" s="64" t="str">
        <f t="shared" si="19"/>
        <v>0</v>
      </c>
      <c r="V79" s="42" t="s">
        <v>319</v>
      </c>
      <c r="W79" s="72">
        <v>12.2</v>
      </c>
      <c r="X79" s="71" t="str">
        <f t="shared" si="20"/>
        <v>0</v>
      </c>
      <c r="Y79" s="79">
        <v>76.5</v>
      </c>
      <c r="Z79" s="79" t="str">
        <f t="shared" si="21"/>
        <v>0</v>
      </c>
      <c r="AA79" s="79">
        <v>34.5</v>
      </c>
      <c r="AB79" s="79" t="str">
        <f t="shared" si="22"/>
        <v>0</v>
      </c>
      <c r="AC79" s="79">
        <v>41.5</v>
      </c>
      <c r="AD79" s="79" t="str">
        <f t="shared" si="23"/>
        <v>1</v>
      </c>
      <c r="AE79" s="79">
        <v>28.7</v>
      </c>
      <c r="AF79" s="79" t="str">
        <f t="shared" si="24"/>
        <v>0</v>
      </c>
      <c r="AG79" s="79">
        <v>138</v>
      </c>
      <c r="AH79" s="79" t="str">
        <f t="shared" si="25"/>
        <v>0</v>
      </c>
      <c r="AI79" s="64">
        <v>1.57</v>
      </c>
      <c r="AJ79" s="41" t="str">
        <f t="shared" si="26"/>
        <v>0</v>
      </c>
      <c r="AK79" s="85">
        <v>13.21</v>
      </c>
      <c r="AL79" s="41" t="str">
        <f t="shared" si="27"/>
        <v>0</v>
      </c>
      <c r="AM79" s="64">
        <v>2.19</v>
      </c>
      <c r="AN79" s="41" t="str">
        <f t="shared" si="28"/>
        <v>0</v>
      </c>
      <c r="AO79" s="42"/>
      <c r="AP79" s="41" t="str">
        <f t="shared" si="29"/>
        <v>0</v>
      </c>
      <c r="AQ79" s="79">
        <v>1</v>
      </c>
      <c r="AR79" s="42" t="s">
        <v>265</v>
      </c>
      <c r="AS79" s="36">
        <v>2</v>
      </c>
      <c r="AT79" s="92" t="s">
        <v>111</v>
      </c>
      <c r="AU79" s="92" t="s">
        <v>112</v>
      </c>
      <c r="AV79" s="42" t="s">
        <v>99</v>
      </c>
      <c r="AW79" s="96" t="s">
        <v>121</v>
      </c>
      <c r="AX79" s="42" t="s">
        <v>121</v>
      </c>
      <c r="AY79" s="42" t="s">
        <v>100</v>
      </c>
      <c r="AZ79" s="42" t="s">
        <v>100</v>
      </c>
      <c r="BA79" s="42" t="s">
        <v>100</v>
      </c>
      <c r="BB79" s="42" t="s">
        <v>121</v>
      </c>
      <c r="BC79" s="42" t="s">
        <v>100</v>
      </c>
      <c r="BD79" s="42" t="s">
        <v>121</v>
      </c>
      <c r="BE79" s="42" t="s">
        <v>101</v>
      </c>
      <c r="BF79" s="42" t="s">
        <v>101</v>
      </c>
      <c r="BG79" s="42" t="s">
        <v>101</v>
      </c>
      <c r="BH79" s="42" t="s">
        <v>101</v>
      </c>
      <c r="BI79" s="42" t="s">
        <v>101</v>
      </c>
      <c r="BJ79" s="42" t="s">
        <v>101</v>
      </c>
      <c r="BK79" s="42" t="s">
        <v>101</v>
      </c>
      <c r="BL79" s="42" t="s">
        <v>101</v>
      </c>
      <c r="BM79" s="42" t="s">
        <v>154</v>
      </c>
      <c r="BN79" s="101" t="s">
        <v>102</v>
      </c>
      <c r="BO79" s="64">
        <v>0</v>
      </c>
      <c r="BP79" s="42" t="s">
        <v>112</v>
      </c>
      <c r="BQ79" s="42" t="s">
        <v>155</v>
      </c>
      <c r="BR79" s="79">
        <v>1</v>
      </c>
      <c r="BS79" s="79">
        <v>14</v>
      </c>
      <c r="BT79" s="79" t="s">
        <v>505</v>
      </c>
      <c r="BU79" s="79"/>
      <c r="BV79" s="79"/>
      <c r="BW79" s="79">
        <v>0</v>
      </c>
      <c r="BX79" s="79">
        <v>0</v>
      </c>
      <c r="BY79" s="79">
        <v>0</v>
      </c>
      <c r="BZ79" s="79">
        <v>0</v>
      </c>
      <c r="CA79" s="79">
        <v>0</v>
      </c>
      <c r="CB79" s="79">
        <v>1</v>
      </c>
      <c r="CC79" s="79">
        <v>0</v>
      </c>
      <c r="CD79" s="79">
        <v>1</v>
      </c>
      <c r="CE79" s="79">
        <v>0</v>
      </c>
      <c r="CF79" s="79">
        <v>0</v>
      </c>
      <c r="CG79" s="79">
        <v>0</v>
      </c>
      <c r="CH79" s="79">
        <v>0</v>
      </c>
      <c r="CI79" s="79">
        <v>0</v>
      </c>
      <c r="CJ79" s="79">
        <v>1</v>
      </c>
      <c r="CK79" s="79">
        <v>0</v>
      </c>
      <c r="CL79" s="79">
        <v>0</v>
      </c>
      <c r="CM79" s="79">
        <v>0</v>
      </c>
      <c r="CN79" s="79">
        <v>0</v>
      </c>
      <c r="CO79" s="107">
        <v>41066</v>
      </c>
      <c r="CP79" s="108">
        <v>44144</v>
      </c>
      <c r="CQ79" s="107">
        <v>42032</v>
      </c>
      <c r="CR79" s="79"/>
      <c r="CS79" s="6">
        <v>31</v>
      </c>
      <c r="CT79" s="6">
        <v>1</v>
      </c>
      <c r="CU79" s="118">
        <f t="shared" ref="CU79:CU85" si="30">DATEDIF(CO79,CQ79,"m")</f>
        <v>31</v>
      </c>
      <c r="CV79" s="79">
        <v>1</v>
      </c>
      <c r="CW79" s="79">
        <v>24</v>
      </c>
      <c r="CX79" s="79">
        <v>0</v>
      </c>
      <c r="CY79" s="79">
        <f>DATEDIF(CQ79,DE79,"m")</f>
        <v>7</v>
      </c>
      <c r="CZ79" s="79">
        <v>1</v>
      </c>
      <c r="DA79" s="118">
        <f>DATEDIF(CO79,DE79,"m")</f>
        <v>39</v>
      </c>
      <c r="DB79" s="6">
        <v>1</v>
      </c>
      <c r="DC79" s="6">
        <v>39</v>
      </c>
      <c r="DD79" s="6">
        <v>1</v>
      </c>
      <c r="DE79" s="108">
        <v>42262</v>
      </c>
      <c r="DF79" s="6">
        <v>1</v>
      </c>
      <c r="DG79" s="6"/>
      <c r="DH79" s="6"/>
      <c r="DI79" s="6"/>
      <c r="DJ79" s="6"/>
    </row>
    <row r="80" s="10" customFormat="1" ht="50.25" customHeight="1" spans="1:266">
      <c r="A80" s="39" t="s">
        <v>506</v>
      </c>
      <c r="B80" s="47">
        <v>10135697</v>
      </c>
      <c r="C80" s="41">
        <v>1</v>
      </c>
      <c r="D80" s="42" t="s">
        <v>507</v>
      </c>
      <c r="E80" s="42">
        <v>2</v>
      </c>
      <c r="F80" s="43">
        <v>77</v>
      </c>
      <c r="G80" s="44">
        <v>41061.625</v>
      </c>
      <c r="H80" s="45">
        <v>41078.4166666667</v>
      </c>
      <c r="I80" s="42" t="s">
        <v>249</v>
      </c>
      <c r="J80" s="45">
        <v>41054</v>
      </c>
      <c r="K80" s="42" t="s">
        <v>134</v>
      </c>
      <c r="L80" s="36">
        <v>1</v>
      </c>
      <c r="M80" s="36">
        <v>1</v>
      </c>
      <c r="N80" s="64">
        <v>2</v>
      </c>
      <c r="O80" s="64">
        <v>2</v>
      </c>
      <c r="P80" s="64" t="str">
        <f t="shared" si="16"/>
        <v>0</v>
      </c>
      <c r="Q80" s="64" t="str">
        <f t="shared" si="17"/>
        <v>0</v>
      </c>
      <c r="R80" s="64">
        <v>43.1</v>
      </c>
      <c r="S80" s="69" t="str">
        <f t="shared" si="18"/>
        <v>0</v>
      </c>
      <c r="T80" s="64">
        <v>9.8</v>
      </c>
      <c r="U80" s="64" t="str">
        <f t="shared" si="19"/>
        <v>0</v>
      </c>
      <c r="V80" s="42" t="s">
        <v>218</v>
      </c>
      <c r="W80" s="72">
        <v>10.8</v>
      </c>
      <c r="X80" s="71" t="str">
        <f t="shared" si="20"/>
        <v>0</v>
      </c>
      <c r="Y80" s="79">
        <v>65.6</v>
      </c>
      <c r="Z80" s="79" t="str">
        <f t="shared" si="21"/>
        <v>0</v>
      </c>
      <c r="AA80" s="79">
        <v>23</v>
      </c>
      <c r="AB80" s="79" t="str">
        <f t="shared" si="22"/>
        <v>0</v>
      </c>
      <c r="AC80" s="79">
        <v>26.3</v>
      </c>
      <c r="AD80" s="79" t="str">
        <f t="shared" si="23"/>
        <v>0</v>
      </c>
      <c r="AE80" s="79">
        <v>64.8</v>
      </c>
      <c r="AF80" s="79" t="str">
        <f t="shared" si="24"/>
        <v>1</v>
      </c>
      <c r="AG80" s="79">
        <v>229</v>
      </c>
      <c r="AH80" s="79" t="str">
        <f t="shared" si="25"/>
        <v>0</v>
      </c>
      <c r="AI80" s="64">
        <v>1.6</v>
      </c>
      <c r="AJ80" s="41" t="str">
        <f t="shared" si="26"/>
        <v>0</v>
      </c>
      <c r="AK80" s="85">
        <v>15.27</v>
      </c>
      <c r="AL80" s="41" t="str">
        <f t="shared" si="27"/>
        <v>0</v>
      </c>
      <c r="AM80" s="64">
        <v>2.42</v>
      </c>
      <c r="AN80" s="41" t="str">
        <f t="shared" si="28"/>
        <v>0</v>
      </c>
      <c r="AO80" s="64">
        <v>279.4</v>
      </c>
      <c r="AP80" s="41" t="str">
        <f t="shared" si="29"/>
        <v>0</v>
      </c>
      <c r="AQ80" s="79">
        <v>0</v>
      </c>
      <c r="AR80" s="42" t="s">
        <v>508</v>
      </c>
      <c r="AS80" s="36">
        <v>2</v>
      </c>
      <c r="AT80" s="92" t="s">
        <v>111</v>
      </c>
      <c r="AU80" s="92" t="s">
        <v>112</v>
      </c>
      <c r="AV80" s="42" t="s">
        <v>99</v>
      </c>
      <c r="AW80" s="96" t="s">
        <v>99</v>
      </c>
      <c r="AX80" s="42" t="s">
        <v>121</v>
      </c>
      <c r="AY80" s="42" t="s">
        <v>100</v>
      </c>
      <c r="AZ80" s="42" t="s">
        <v>100</v>
      </c>
      <c r="BA80" s="42" t="s">
        <v>100</v>
      </c>
      <c r="BB80" s="42" t="s">
        <v>121</v>
      </c>
      <c r="BC80" s="42" t="s">
        <v>100</v>
      </c>
      <c r="BD80" s="42" t="s">
        <v>121</v>
      </c>
      <c r="BE80" s="42" t="s">
        <v>99</v>
      </c>
      <c r="BF80" s="42" t="s">
        <v>112</v>
      </c>
      <c r="BG80" s="42" t="s">
        <v>101</v>
      </c>
      <c r="BH80" s="42" t="s">
        <v>101</v>
      </c>
      <c r="BI80" s="42" t="s">
        <v>101</v>
      </c>
      <c r="BJ80" s="42" t="s">
        <v>101</v>
      </c>
      <c r="BK80" s="42" t="s">
        <v>509</v>
      </c>
      <c r="BL80" s="42" t="s">
        <v>101</v>
      </c>
      <c r="BM80" s="42"/>
      <c r="BN80" s="101" t="s">
        <v>102</v>
      </c>
      <c r="BO80" s="64" t="s">
        <v>102</v>
      </c>
      <c r="BP80" s="42" t="s">
        <v>112</v>
      </c>
      <c r="BQ80" s="42" t="s">
        <v>213</v>
      </c>
      <c r="BR80" s="79">
        <v>1</v>
      </c>
      <c r="BS80" s="79">
        <v>50</v>
      </c>
      <c r="BT80" s="79" t="s">
        <v>510</v>
      </c>
      <c r="BU80" s="79"/>
      <c r="BV80" s="79"/>
      <c r="BW80" s="79">
        <v>0</v>
      </c>
      <c r="BX80" s="79">
        <v>0</v>
      </c>
      <c r="BY80" s="79">
        <v>1</v>
      </c>
      <c r="BZ80" s="79">
        <v>1</v>
      </c>
      <c r="CA80" s="79">
        <v>1</v>
      </c>
      <c r="CB80" s="79">
        <v>1</v>
      </c>
      <c r="CC80" s="79">
        <v>0</v>
      </c>
      <c r="CD80" s="79">
        <v>1</v>
      </c>
      <c r="CE80" s="79">
        <v>1</v>
      </c>
      <c r="CF80" s="79">
        <v>0</v>
      </c>
      <c r="CG80" s="79">
        <v>0</v>
      </c>
      <c r="CH80" s="79">
        <v>0</v>
      </c>
      <c r="CI80" s="79">
        <v>0</v>
      </c>
      <c r="CJ80" s="79">
        <v>0</v>
      </c>
      <c r="CK80" s="79">
        <v>1</v>
      </c>
      <c r="CL80" s="79">
        <v>0</v>
      </c>
      <c r="CM80" s="79">
        <v>0</v>
      </c>
      <c r="CN80" s="79">
        <v>0</v>
      </c>
      <c r="CO80" s="107">
        <v>41067</v>
      </c>
      <c r="CP80" s="108">
        <v>44144</v>
      </c>
      <c r="CQ80" s="107">
        <v>41774</v>
      </c>
      <c r="CR80" s="79"/>
      <c r="CS80" s="10">
        <v>23</v>
      </c>
      <c r="CT80" s="10">
        <v>1</v>
      </c>
      <c r="CU80" s="118">
        <f t="shared" si="30"/>
        <v>23</v>
      </c>
      <c r="CV80" s="79">
        <v>1</v>
      </c>
      <c r="CW80" s="79">
        <v>23</v>
      </c>
      <c r="CX80" s="79">
        <v>1</v>
      </c>
      <c r="CY80" s="79">
        <f>DATEDIF(CQ80,CP80,"m")</f>
        <v>77</v>
      </c>
      <c r="CZ80" s="79">
        <v>0</v>
      </c>
      <c r="DA80" s="118">
        <f>DATEDIF(CO80,CP80,"m")</f>
        <v>101</v>
      </c>
      <c r="DB80" s="6">
        <v>0</v>
      </c>
      <c r="DC80" s="6">
        <v>60</v>
      </c>
      <c r="DD80" s="6">
        <v>0</v>
      </c>
      <c r="DE80" s="108"/>
      <c r="DF80" s="6"/>
      <c r="DG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</row>
    <row r="81" s="10" customFormat="1" ht="50.25" customHeight="1" spans="1:111">
      <c r="A81" s="39" t="s">
        <v>511</v>
      </c>
      <c r="B81" s="47">
        <v>10137302</v>
      </c>
      <c r="C81" s="41">
        <v>1</v>
      </c>
      <c r="D81" s="42" t="s">
        <v>512</v>
      </c>
      <c r="E81" s="42">
        <v>1</v>
      </c>
      <c r="F81" s="43">
        <v>65</v>
      </c>
      <c r="G81" s="44">
        <v>41072.4166666667</v>
      </c>
      <c r="H81" s="45">
        <v>41085.4166666667</v>
      </c>
      <c r="I81" s="42" t="s">
        <v>513</v>
      </c>
      <c r="J81" s="45">
        <v>41068</v>
      </c>
      <c r="K81" s="42" t="s">
        <v>134</v>
      </c>
      <c r="L81" s="36">
        <v>1</v>
      </c>
      <c r="M81" s="36">
        <v>1</v>
      </c>
      <c r="N81" s="64">
        <v>1</v>
      </c>
      <c r="O81" s="64">
        <v>1</v>
      </c>
      <c r="P81" s="64" t="str">
        <f t="shared" si="16"/>
        <v>1</v>
      </c>
      <c r="Q81" s="64" t="str">
        <f t="shared" si="17"/>
        <v>1</v>
      </c>
      <c r="R81" s="64">
        <v>38.6</v>
      </c>
      <c r="S81" s="69" t="str">
        <f t="shared" si="18"/>
        <v>0</v>
      </c>
      <c r="T81" s="64">
        <v>16.3</v>
      </c>
      <c r="U81" s="64" t="str">
        <f t="shared" si="19"/>
        <v>0</v>
      </c>
      <c r="V81" s="42" t="s">
        <v>351</v>
      </c>
      <c r="W81" s="71">
        <v>12.4</v>
      </c>
      <c r="X81" s="71" t="str">
        <f t="shared" si="20"/>
        <v>0</v>
      </c>
      <c r="Y81" s="79">
        <v>58.6</v>
      </c>
      <c r="Z81" s="79" t="str">
        <f t="shared" si="21"/>
        <v>0</v>
      </c>
      <c r="AA81" s="79">
        <v>28.6</v>
      </c>
      <c r="AB81" s="79" t="str">
        <f t="shared" si="22"/>
        <v>0</v>
      </c>
      <c r="AC81" s="79">
        <v>24.5</v>
      </c>
      <c r="AD81" s="79" t="str">
        <f t="shared" si="23"/>
        <v>0</v>
      </c>
      <c r="AE81" s="79">
        <v>41.6</v>
      </c>
      <c r="AF81" s="79" t="str">
        <f t="shared" si="24"/>
        <v>0</v>
      </c>
      <c r="AG81" s="79">
        <v>124</v>
      </c>
      <c r="AH81" s="79" t="str">
        <f t="shared" si="25"/>
        <v>0</v>
      </c>
      <c r="AI81" s="64">
        <v>1519</v>
      </c>
      <c r="AJ81" s="41" t="str">
        <f t="shared" si="26"/>
        <v>1</v>
      </c>
      <c r="AK81" s="85">
        <v>10.82</v>
      </c>
      <c r="AL81" s="41" t="str">
        <f t="shared" si="27"/>
        <v>0</v>
      </c>
      <c r="AM81" s="64">
        <v>2.04</v>
      </c>
      <c r="AN81" s="41" t="str">
        <f t="shared" si="28"/>
        <v>0</v>
      </c>
      <c r="AO81" s="64">
        <v>277.9</v>
      </c>
      <c r="AP81" s="41" t="str">
        <f t="shared" si="29"/>
        <v>0</v>
      </c>
      <c r="AQ81" s="79">
        <v>1</v>
      </c>
      <c r="AR81" s="42" t="s">
        <v>195</v>
      </c>
      <c r="AS81" s="36">
        <v>2</v>
      </c>
      <c r="AT81" s="92" t="s">
        <v>111</v>
      </c>
      <c r="AU81" s="92" t="s">
        <v>112</v>
      </c>
      <c r="AV81" s="42" t="s">
        <v>99</v>
      </c>
      <c r="AW81" s="96" t="s">
        <v>100</v>
      </c>
      <c r="AX81" s="42" t="s">
        <v>121</v>
      </c>
      <c r="AY81" s="42" t="s">
        <v>100</v>
      </c>
      <c r="AZ81" s="42" t="s">
        <v>100</v>
      </c>
      <c r="BA81" s="42" t="s">
        <v>100</v>
      </c>
      <c r="BB81" s="42" t="s">
        <v>121</v>
      </c>
      <c r="BC81" s="42" t="s">
        <v>100</v>
      </c>
      <c r="BD81" s="42" t="s">
        <v>121</v>
      </c>
      <c r="BE81" s="36" t="s">
        <v>101</v>
      </c>
      <c r="BF81" s="36" t="s">
        <v>101</v>
      </c>
      <c r="BG81" s="36" t="s">
        <v>101</v>
      </c>
      <c r="BH81" s="36" t="s">
        <v>101</v>
      </c>
      <c r="BI81" s="36" t="s">
        <v>101</v>
      </c>
      <c r="BJ81" s="36" t="s">
        <v>101</v>
      </c>
      <c r="BK81" s="36" t="s">
        <v>101</v>
      </c>
      <c r="BL81" s="36" t="s">
        <v>101</v>
      </c>
      <c r="BM81" s="36"/>
      <c r="BN81" s="36" t="s">
        <v>102</v>
      </c>
      <c r="BO81" s="36" t="s">
        <v>102</v>
      </c>
      <c r="BP81" s="36">
        <v>0</v>
      </c>
      <c r="BQ81" s="36" t="s">
        <v>155</v>
      </c>
      <c r="BR81" s="79">
        <v>1</v>
      </c>
      <c r="BS81" s="79">
        <v>28</v>
      </c>
      <c r="BT81" s="79" t="s">
        <v>514</v>
      </c>
      <c r="BU81" s="79"/>
      <c r="BV81" s="79"/>
      <c r="BW81" s="79">
        <v>0</v>
      </c>
      <c r="BX81" s="79">
        <v>0</v>
      </c>
      <c r="BY81" s="79">
        <v>0</v>
      </c>
      <c r="BZ81" s="79">
        <v>0</v>
      </c>
      <c r="CA81" s="79">
        <v>1</v>
      </c>
      <c r="CB81" s="79">
        <v>1</v>
      </c>
      <c r="CC81" s="79">
        <v>1</v>
      </c>
      <c r="CD81" s="79">
        <v>1</v>
      </c>
      <c r="CE81" s="79">
        <v>1</v>
      </c>
      <c r="CF81" s="79">
        <v>0</v>
      </c>
      <c r="CG81" s="79">
        <v>0</v>
      </c>
      <c r="CH81" s="79">
        <v>0</v>
      </c>
      <c r="CI81" s="79">
        <v>0</v>
      </c>
      <c r="CJ81" s="79">
        <v>0</v>
      </c>
      <c r="CK81" s="79">
        <v>1</v>
      </c>
      <c r="CL81" s="79">
        <v>0</v>
      </c>
      <c r="CM81" s="79">
        <v>0</v>
      </c>
      <c r="CN81" s="79">
        <v>1</v>
      </c>
      <c r="CO81" s="107">
        <v>41075</v>
      </c>
      <c r="CP81" s="108">
        <v>44144</v>
      </c>
      <c r="CQ81" s="107">
        <v>41124</v>
      </c>
      <c r="CR81" s="79"/>
      <c r="CS81" s="6">
        <v>1</v>
      </c>
      <c r="CT81" s="6">
        <v>1</v>
      </c>
      <c r="CU81" s="118">
        <f t="shared" si="30"/>
        <v>1</v>
      </c>
      <c r="CV81" s="79">
        <v>1</v>
      </c>
      <c r="CW81" s="79">
        <v>1</v>
      </c>
      <c r="CX81" s="79">
        <v>1</v>
      </c>
      <c r="CY81" s="79">
        <f>DATEDIF(CQ81,CP81,"m")</f>
        <v>99</v>
      </c>
      <c r="CZ81" s="79">
        <v>0</v>
      </c>
      <c r="DA81" s="118">
        <f>DATEDIF(CO81,CP81,"m")</f>
        <v>100</v>
      </c>
      <c r="DB81" s="6">
        <v>0</v>
      </c>
      <c r="DC81" s="6">
        <v>60</v>
      </c>
      <c r="DD81" s="6">
        <v>0</v>
      </c>
      <c r="DE81" s="108"/>
      <c r="DF81" s="6"/>
      <c r="DG81" s="6"/>
    </row>
    <row r="82" s="6" customFormat="1" ht="50.25" customHeight="1" spans="1:266">
      <c r="A82" s="39" t="s">
        <v>515</v>
      </c>
      <c r="B82" s="47">
        <v>10136991</v>
      </c>
      <c r="C82" s="41">
        <v>1</v>
      </c>
      <c r="D82" s="42" t="s">
        <v>516</v>
      </c>
      <c r="E82" s="42">
        <v>1</v>
      </c>
      <c r="F82" s="43">
        <v>41</v>
      </c>
      <c r="G82" s="44">
        <v>41071.375</v>
      </c>
      <c r="H82" s="45">
        <v>41094.7083333333</v>
      </c>
      <c r="I82" s="42" t="s">
        <v>517</v>
      </c>
      <c r="J82" s="45">
        <v>41066</v>
      </c>
      <c r="K82" s="42" t="s">
        <v>134</v>
      </c>
      <c r="L82" s="36">
        <v>1</v>
      </c>
      <c r="M82" s="36">
        <v>1</v>
      </c>
      <c r="N82" s="64">
        <v>1</v>
      </c>
      <c r="O82" s="64">
        <v>1</v>
      </c>
      <c r="P82" s="64" t="str">
        <f t="shared" si="16"/>
        <v>1</v>
      </c>
      <c r="Q82" s="64" t="str">
        <f t="shared" si="17"/>
        <v>1</v>
      </c>
      <c r="R82" s="64">
        <v>39.4</v>
      </c>
      <c r="S82" s="69" t="str">
        <f t="shared" si="18"/>
        <v>0</v>
      </c>
      <c r="T82" s="64">
        <v>55.1</v>
      </c>
      <c r="U82" s="64" t="str">
        <f t="shared" si="19"/>
        <v>1</v>
      </c>
      <c r="V82" s="42" t="s">
        <v>364</v>
      </c>
      <c r="W82" s="72">
        <v>11.8</v>
      </c>
      <c r="X82" s="71" t="str">
        <f t="shared" si="20"/>
        <v>0</v>
      </c>
      <c r="Y82" s="79">
        <v>87.8</v>
      </c>
      <c r="Z82" s="79" t="str">
        <f t="shared" si="21"/>
        <v>0</v>
      </c>
      <c r="AA82" s="79">
        <v>54.7</v>
      </c>
      <c r="AB82" s="79" t="str">
        <f t="shared" si="22"/>
        <v>1</v>
      </c>
      <c r="AC82" s="79">
        <v>85.7</v>
      </c>
      <c r="AD82" s="79" t="str">
        <f t="shared" si="23"/>
        <v>1</v>
      </c>
      <c r="AE82" s="79">
        <v>669.9</v>
      </c>
      <c r="AF82" s="79" t="str">
        <f t="shared" si="24"/>
        <v>1</v>
      </c>
      <c r="AG82" s="79">
        <v>139</v>
      </c>
      <c r="AH82" s="79" t="str">
        <f t="shared" si="25"/>
        <v>0</v>
      </c>
      <c r="AI82" s="64">
        <v>2361</v>
      </c>
      <c r="AJ82" s="41" t="str">
        <f t="shared" si="26"/>
        <v>1</v>
      </c>
      <c r="AK82" s="85">
        <v>54.04</v>
      </c>
      <c r="AL82" s="41" t="str">
        <f t="shared" si="27"/>
        <v>1</v>
      </c>
      <c r="AM82" s="64">
        <v>1.13</v>
      </c>
      <c r="AN82" s="41" t="str">
        <f t="shared" si="28"/>
        <v>0</v>
      </c>
      <c r="AO82" s="64">
        <v>662.1</v>
      </c>
      <c r="AP82" s="41" t="str">
        <f t="shared" si="29"/>
        <v>1</v>
      </c>
      <c r="AQ82" s="79">
        <v>0</v>
      </c>
      <c r="AR82" s="42" t="s">
        <v>518</v>
      </c>
      <c r="AS82" s="36">
        <v>2</v>
      </c>
      <c r="AT82" s="42" t="s">
        <v>196</v>
      </c>
      <c r="AU82" s="42" t="s">
        <v>99</v>
      </c>
      <c r="AV82" s="42" t="s">
        <v>99</v>
      </c>
      <c r="AW82" s="96" t="s">
        <v>100</v>
      </c>
      <c r="AX82" s="42" t="s">
        <v>100</v>
      </c>
      <c r="AY82" s="42" t="s">
        <v>100</v>
      </c>
      <c r="AZ82" s="42" t="s">
        <v>100</v>
      </c>
      <c r="BA82" s="42" t="s">
        <v>100</v>
      </c>
      <c r="BB82" s="42" t="s">
        <v>121</v>
      </c>
      <c r="BC82" s="42" t="s">
        <v>100</v>
      </c>
      <c r="BD82" s="42" t="s">
        <v>100</v>
      </c>
      <c r="BE82" s="42" t="s">
        <v>99</v>
      </c>
      <c r="BF82" s="42" t="s">
        <v>99</v>
      </c>
      <c r="BG82" s="42" t="s">
        <v>112</v>
      </c>
      <c r="BH82" s="42" t="s">
        <v>99</v>
      </c>
      <c r="BI82" s="42" t="s">
        <v>99</v>
      </c>
      <c r="BJ82" s="42" t="s">
        <v>99</v>
      </c>
      <c r="BK82" s="42" t="s">
        <v>519</v>
      </c>
      <c r="BL82" s="42" t="s">
        <v>101</v>
      </c>
      <c r="BM82" s="42" t="s">
        <v>386</v>
      </c>
      <c r="BN82" s="101" t="s">
        <v>122</v>
      </c>
      <c r="BO82" s="64" t="s">
        <v>102</v>
      </c>
      <c r="BP82" s="42" t="s">
        <v>99</v>
      </c>
      <c r="BQ82" s="42" t="s">
        <v>520</v>
      </c>
      <c r="BR82" s="79">
        <v>1</v>
      </c>
      <c r="BS82" s="79">
        <v>29</v>
      </c>
      <c r="BT82" s="79" t="s">
        <v>521</v>
      </c>
      <c r="BU82" s="79"/>
      <c r="BV82" s="79"/>
      <c r="BW82" s="79">
        <v>0</v>
      </c>
      <c r="BX82" s="79">
        <v>0</v>
      </c>
      <c r="BY82" s="79">
        <v>0</v>
      </c>
      <c r="BZ82" s="79">
        <v>0</v>
      </c>
      <c r="CA82" s="79">
        <v>1</v>
      </c>
      <c r="CB82" s="79">
        <v>1</v>
      </c>
      <c r="CC82" s="79">
        <v>0</v>
      </c>
      <c r="CD82" s="79">
        <v>1</v>
      </c>
      <c r="CE82" s="79">
        <v>0</v>
      </c>
      <c r="CF82" s="79">
        <v>0</v>
      </c>
      <c r="CG82" s="79">
        <v>0</v>
      </c>
      <c r="CH82" s="79">
        <v>0</v>
      </c>
      <c r="CI82" s="79">
        <v>0</v>
      </c>
      <c r="CJ82" s="79">
        <v>1</v>
      </c>
      <c r="CK82" s="79">
        <v>0</v>
      </c>
      <c r="CL82" s="79">
        <v>1</v>
      </c>
      <c r="CM82" s="79">
        <v>0</v>
      </c>
      <c r="CN82" s="79">
        <v>1</v>
      </c>
      <c r="CO82" s="107">
        <v>41079</v>
      </c>
      <c r="CP82" s="108">
        <v>44162</v>
      </c>
      <c r="CQ82" s="107">
        <v>41129</v>
      </c>
      <c r="CR82" s="79"/>
      <c r="CS82" s="6">
        <v>1</v>
      </c>
      <c r="CT82" s="6">
        <v>1</v>
      </c>
      <c r="CU82" s="118">
        <f t="shared" si="30"/>
        <v>1</v>
      </c>
      <c r="CV82" s="79">
        <v>1</v>
      </c>
      <c r="CW82" s="79">
        <v>1</v>
      </c>
      <c r="CX82" s="79">
        <v>1</v>
      </c>
      <c r="CY82" s="79">
        <f>DATEDIF(CQ82,CP82,"m")</f>
        <v>99</v>
      </c>
      <c r="CZ82" s="79">
        <v>0</v>
      </c>
      <c r="DA82" s="118">
        <f>DATEDIF(CO82,CP82,"m")</f>
        <v>101</v>
      </c>
      <c r="DB82" s="6">
        <v>0</v>
      </c>
      <c r="DC82" s="6">
        <v>60</v>
      </c>
      <c r="DD82" s="6">
        <v>0</v>
      </c>
      <c r="DE82" s="108"/>
      <c r="DG82" s="10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</row>
    <row r="83" s="6" customFormat="1" ht="50.25" customHeight="1" spans="1:114">
      <c r="A83" s="33" t="s">
        <v>522</v>
      </c>
      <c r="B83" s="34">
        <v>10137096</v>
      </c>
      <c r="C83" s="35">
        <v>1</v>
      </c>
      <c r="D83" s="36" t="s">
        <v>523</v>
      </c>
      <c r="E83" s="36">
        <v>1</v>
      </c>
      <c r="F83" s="36">
        <v>53</v>
      </c>
      <c r="G83" s="37">
        <v>41074.375</v>
      </c>
      <c r="H83" s="38">
        <v>41088.4166666667</v>
      </c>
      <c r="I83" s="36" t="s">
        <v>524</v>
      </c>
      <c r="J83" s="38">
        <v>41067</v>
      </c>
      <c r="K83" s="36" t="s">
        <v>127</v>
      </c>
      <c r="L83" s="36">
        <v>1</v>
      </c>
      <c r="M83" s="36">
        <v>1</v>
      </c>
      <c r="N83" s="36">
        <v>1</v>
      </c>
      <c r="O83" s="36">
        <v>1</v>
      </c>
      <c r="P83" s="64" t="str">
        <f t="shared" si="16"/>
        <v>1</v>
      </c>
      <c r="Q83" s="64" t="str">
        <f t="shared" si="17"/>
        <v>1</v>
      </c>
      <c r="R83" s="35">
        <v>37.5</v>
      </c>
      <c r="S83" s="69" t="str">
        <f t="shared" si="18"/>
        <v>0</v>
      </c>
      <c r="T83" s="35">
        <v>30.6</v>
      </c>
      <c r="U83" s="64" t="str">
        <f t="shared" si="19"/>
        <v>0</v>
      </c>
      <c r="V83" s="70">
        <v>1.32</v>
      </c>
      <c r="W83" s="72">
        <v>14.7</v>
      </c>
      <c r="X83" s="71" t="str">
        <f t="shared" si="20"/>
        <v>1</v>
      </c>
      <c r="Y83" s="79">
        <v>115</v>
      </c>
      <c r="Z83" s="79" t="str">
        <f t="shared" si="21"/>
        <v>1</v>
      </c>
      <c r="AA83" s="79">
        <v>154</v>
      </c>
      <c r="AB83" s="79" t="str">
        <f t="shared" si="22"/>
        <v>1</v>
      </c>
      <c r="AC83" s="79">
        <v>87.3</v>
      </c>
      <c r="AD83" s="79" t="str">
        <f t="shared" si="23"/>
        <v>1</v>
      </c>
      <c r="AE83" s="79">
        <v>129.6</v>
      </c>
      <c r="AF83" s="79" t="str">
        <f t="shared" si="24"/>
        <v>1</v>
      </c>
      <c r="AG83" s="79">
        <v>99</v>
      </c>
      <c r="AH83" s="79" t="str">
        <f t="shared" si="25"/>
        <v>1</v>
      </c>
      <c r="AI83" s="35">
        <v>3264</v>
      </c>
      <c r="AJ83" s="41" t="str">
        <f t="shared" si="26"/>
        <v>1</v>
      </c>
      <c r="AK83" s="84">
        <v>255</v>
      </c>
      <c r="AL83" s="41" t="str">
        <f t="shared" si="27"/>
        <v>1</v>
      </c>
      <c r="AM83" s="87">
        <v>1.58</v>
      </c>
      <c r="AN83" s="41" t="str">
        <f t="shared" si="28"/>
        <v>0</v>
      </c>
      <c r="AO83" s="123">
        <v>346</v>
      </c>
      <c r="AP83" s="41" t="str">
        <f t="shared" si="29"/>
        <v>0</v>
      </c>
      <c r="AQ83" s="79">
        <v>1</v>
      </c>
      <c r="AR83" s="36">
        <v>1</v>
      </c>
      <c r="AS83" s="36">
        <v>0</v>
      </c>
      <c r="AT83" s="42" t="s">
        <v>300</v>
      </c>
      <c r="AU83" s="42" t="s">
        <v>112</v>
      </c>
      <c r="AV83" s="36">
        <v>1</v>
      </c>
      <c r="AW83" s="95">
        <v>3</v>
      </c>
      <c r="AX83" s="36">
        <v>2</v>
      </c>
      <c r="AY83" s="36">
        <v>3</v>
      </c>
      <c r="AZ83" s="36">
        <v>2</v>
      </c>
      <c r="BA83" s="36">
        <v>3</v>
      </c>
      <c r="BB83" s="36">
        <v>2</v>
      </c>
      <c r="BC83" s="36">
        <v>3</v>
      </c>
      <c r="BD83" s="36">
        <v>1</v>
      </c>
      <c r="BE83" s="42" t="s">
        <v>101</v>
      </c>
      <c r="BF83" s="42" t="s">
        <v>101</v>
      </c>
      <c r="BG83" s="42" t="s">
        <v>101</v>
      </c>
      <c r="BH83" s="42" t="s">
        <v>101</v>
      </c>
      <c r="BI83" s="42" t="s">
        <v>101</v>
      </c>
      <c r="BJ83" s="42" t="s">
        <v>101</v>
      </c>
      <c r="BK83" s="42" t="s">
        <v>101</v>
      </c>
      <c r="BL83" s="42" t="s">
        <v>101</v>
      </c>
      <c r="BM83" s="42"/>
      <c r="BN83" s="101" t="s">
        <v>102</v>
      </c>
      <c r="BO83" s="64" t="s">
        <v>102</v>
      </c>
      <c r="BP83" s="42" t="s">
        <v>112</v>
      </c>
      <c r="BQ83" s="42" t="s">
        <v>213</v>
      </c>
      <c r="BR83" s="79">
        <v>1</v>
      </c>
      <c r="BS83" s="79">
        <v>39</v>
      </c>
      <c r="BT83" s="79" t="s">
        <v>525</v>
      </c>
      <c r="BU83" s="79"/>
      <c r="BV83" s="79"/>
      <c r="BW83" s="79">
        <v>0</v>
      </c>
      <c r="BX83" s="79">
        <v>0</v>
      </c>
      <c r="BY83" s="79">
        <v>1</v>
      </c>
      <c r="BZ83" s="79">
        <v>1</v>
      </c>
      <c r="CA83" s="79">
        <v>1</v>
      </c>
      <c r="CB83" s="79">
        <v>0</v>
      </c>
      <c r="CC83" s="79">
        <v>0</v>
      </c>
      <c r="CD83" s="79">
        <v>0</v>
      </c>
      <c r="CE83" s="79">
        <v>0</v>
      </c>
      <c r="CF83" s="79">
        <v>0</v>
      </c>
      <c r="CG83" s="79">
        <v>0</v>
      </c>
      <c r="CH83" s="79">
        <v>0</v>
      </c>
      <c r="CI83" s="79">
        <v>0</v>
      </c>
      <c r="CJ83" s="79">
        <v>0</v>
      </c>
      <c r="CK83" s="79">
        <v>0</v>
      </c>
      <c r="CL83" s="79">
        <v>1</v>
      </c>
      <c r="CM83" s="79">
        <v>0</v>
      </c>
      <c r="CN83" s="79">
        <v>1</v>
      </c>
      <c r="CO83" s="107">
        <v>41080</v>
      </c>
      <c r="CP83" s="108">
        <v>42605</v>
      </c>
      <c r="CQ83" s="107">
        <v>41173</v>
      </c>
      <c r="CR83" s="79"/>
      <c r="CS83" s="6">
        <v>3</v>
      </c>
      <c r="CT83" s="6">
        <v>1</v>
      </c>
      <c r="CU83" s="118">
        <f t="shared" si="30"/>
        <v>3</v>
      </c>
      <c r="CV83" s="79">
        <v>1</v>
      </c>
      <c r="CW83" s="79">
        <v>3</v>
      </c>
      <c r="CX83" s="79">
        <v>1</v>
      </c>
      <c r="CY83" s="79">
        <f>DATEDIF(CQ83,DE83,"m")</f>
        <v>13</v>
      </c>
      <c r="CZ83" s="79">
        <v>1</v>
      </c>
      <c r="DA83" s="118">
        <f>DATEDIF(CO83,DE83,"m")</f>
        <v>16</v>
      </c>
      <c r="DB83" s="6">
        <v>1</v>
      </c>
      <c r="DC83" s="6">
        <v>16</v>
      </c>
      <c r="DD83" s="6">
        <v>1</v>
      </c>
      <c r="DE83" s="108">
        <v>41593</v>
      </c>
      <c r="DF83" s="6">
        <v>1</v>
      </c>
      <c r="DG83" s="10"/>
      <c r="DH83" s="10"/>
      <c r="DI83" s="10"/>
      <c r="DJ83" s="10"/>
    </row>
    <row r="84" s="6" customFormat="1" ht="50.25" customHeight="1" spans="1:114">
      <c r="A84" s="39" t="s">
        <v>526</v>
      </c>
      <c r="B84" s="47">
        <v>10136792</v>
      </c>
      <c r="C84" s="41">
        <v>1</v>
      </c>
      <c r="D84" s="42" t="s">
        <v>527</v>
      </c>
      <c r="E84" s="42">
        <v>1</v>
      </c>
      <c r="F84" s="43">
        <v>42</v>
      </c>
      <c r="G84" s="44">
        <v>41071.4166666667</v>
      </c>
      <c r="H84" s="45">
        <v>41086.4166666667</v>
      </c>
      <c r="I84" s="42" t="s">
        <v>528</v>
      </c>
      <c r="J84" s="45">
        <v>41064</v>
      </c>
      <c r="K84" s="42" t="s">
        <v>134</v>
      </c>
      <c r="L84" s="36">
        <v>1</v>
      </c>
      <c r="M84" s="36">
        <v>1</v>
      </c>
      <c r="N84" s="64">
        <v>1</v>
      </c>
      <c r="O84" s="64">
        <v>2</v>
      </c>
      <c r="P84" s="64" t="str">
        <f t="shared" si="16"/>
        <v>1</v>
      </c>
      <c r="Q84" s="64" t="str">
        <f t="shared" si="17"/>
        <v>0</v>
      </c>
      <c r="R84" s="64">
        <v>43</v>
      </c>
      <c r="S84" s="69" t="str">
        <f t="shared" si="18"/>
        <v>0</v>
      </c>
      <c r="T84" s="64">
        <v>8.8</v>
      </c>
      <c r="U84" s="64" t="str">
        <f t="shared" si="19"/>
        <v>0</v>
      </c>
      <c r="V84" s="42" t="s">
        <v>182</v>
      </c>
      <c r="W84" s="71">
        <v>10.1</v>
      </c>
      <c r="X84" s="71" t="str">
        <f t="shared" si="20"/>
        <v>0</v>
      </c>
      <c r="Y84" s="79">
        <v>93</v>
      </c>
      <c r="Z84" s="79" t="str">
        <f t="shared" si="21"/>
        <v>0</v>
      </c>
      <c r="AA84" s="79">
        <v>37.8</v>
      </c>
      <c r="AB84" s="79" t="str">
        <f t="shared" si="22"/>
        <v>0</v>
      </c>
      <c r="AC84" s="79">
        <v>28.6</v>
      </c>
      <c r="AD84" s="79" t="str">
        <f t="shared" si="23"/>
        <v>0</v>
      </c>
      <c r="AE84" s="79">
        <v>25.1</v>
      </c>
      <c r="AF84" s="79" t="str">
        <f t="shared" si="24"/>
        <v>0</v>
      </c>
      <c r="AG84" s="79">
        <v>283</v>
      </c>
      <c r="AH84" s="79" t="str">
        <f t="shared" si="25"/>
        <v>0</v>
      </c>
      <c r="AI84" s="64">
        <v>9.98</v>
      </c>
      <c r="AJ84" s="41" t="str">
        <f t="shared" si="26"/>
        <v>0</v>
      </c>
      <c r="AK84" s="85">
        <v>8.82</v>
      </c>
      <c r="AL84" s="41" t="str">
        <f t="shared" si="27"/>
        <v>0</v>
      </c>
      <c r="AM84" s="64">
        <v>0.892</v>
      </c>
      <c r="AN84" s="41" t="str">
        <f t="shared" si="28"/>
        <v>0</v>
      </c>
      <c r="AO84" s="64">
        <v>490.9</v>
      </c>
      <c r="AP84" s="41" t="str">
        <f t="shared" si="29"/>
        <v>1</v>
      </c>
      <c r="AQ84" s="79">
        <v>1</v>
      </c>
      <c r="AR84" s="42" t="s">
        <v>529</v>
      </c>
      <c r="AS84" s="36">
        <v>2</v>
      </c>
      <c r="AT84" s="42" t="s">
        <v>300</v>
      </c>
      <c r="AU84" s="42" t="s">
        <v>112</v>
      </c>
      <c r="AV84" s="42" t="s">
        <v>99</v>
      </c>
      <c r="AW84" s="96" t="s">
        <v>100</v>
      </c>
      <c r="AX84" s="42" t="s">
        <v>99</v>
      </c>
      <c r="AY84" s="42" t="s">
        <v>100</v>
      </c>
      <c r="AZ84" s="42" t="s">
        <v>99</v>
      </c>
      <c r="BA84" s="42" t="s">
        <v>121</v>
      </c>
      <c r="BB84" s="42" t="s">
        <v>99</v>
      </c>
      <c r="BC84" s="42" t="s">
        <v>100</v>
      </c>
      <c r="BD84" s="42" t="s">
        <v>100</v>
      </c>
      <c r="BE84" s="36" t="s">
        <v>101</v>
      </c>
      <c r="BF84" s="36" t="s">
        <v>101</v>
      </c>
      <c r="BG84" s="36" t="s">
        <v>101</v>
      </c>
      <c r="BH84" s="36" t="s">
        <v>101</v>
      </c>
      <c r="BI84" s="36" t="s">
        <v>101</v>
      </c>
      <c r="BJ84" s="36" t="s">
        <v>101</v>
      </c>
      <c r="BK84" s="36" t="s">
        <v>101</v>
      </c>
      <c r="BL84" s="36" t="s">
        <v>101</v>
      </c>
      <c r="BM84" s="36" t="s">
        <v>530</v>
      </c>
      <c r="BN84" s="36" t="s">
        <v>102</v>
      </c>
      <c r="BO84" s="36" t="s">
        <v>102</v>
      </c>
      <c r="BP84" s="36">
        <v>0</v>
      </c>
      <c r="BQ84" s="36" t="s">
        <v>417</v>
      </c>
      <c r="BR84" s="79">
        <v>1</v>
      </c>
      <c r="BS84" s="79">
        <v>90</v>
      </c>
      <c r="BT84" s="79" t="s">
        <v>531</v>
      </c>
      <c r="BU84" s="79"/>
      <c r="BV84" s="79"/>
      <c r="BW84" s="79">
        <v>0</v>
      </c>
      <c r="BX84" s="79">
        <v>0</v>
      </c>
      <c r="BY84" s="79">
        <v>1</v>
      </c>
      <c r="BZ84" s="79">
        <v>1</v>
      </c>
      <c r="CA84" s="79">
        <v>1</v>
      </c>
      <c r="CB84" s="79">
        <v>1</v>
      </c>
      <c r="CC84" s="79">
        <v>1</v>
      </c>
      <c r="CD84" s="79">
        <v>1</v>
      </c>
      <c r="CE84" s="79">
        <v>1</v>
      </c>
      <c r="CF84" s="79">
        <v>0</v>
      </c>
      <c r="CG84" s="79">
        <v>0</v>
      </c>
      <c r="CH84" s="79">
        <v>0</v>
      </c>
      <c r="CI84" s="79">
        <v>0</v>
      </c>
      <c r="CJ84" s="79">
        <v>0</v>
      </c>
      <c r="CK84" s="79">
        <v>0</v>
      </c>
      <c r="CL84" s="79">
        <v>0</v>
      </c>
      <c r="CM84" s="79">
        <v>0</v>
      </c>
      <c r="CN84" s="79">
        <v>0</v>
      </c>
      <c r="CO84" s="107">
        <v>41081</v>
      </c>
      <c r="CP84" s="108">
        <v>44132</v>
      </c>
      <c r="CQ84" s="107">
        <v>42529</v>
      </c>
      <c r="CR84" s="79"/>
      <c r="CS84" s="10">
        <v>47</v>
      </c>
      <c r="CT84" s="10">
        <v>1</v>
      </c>
      <c r="CU84" s="118">
        <f t="shared" si="30"/>
        <v>47</v>
      </c>
      <c r="CV84" s="79">
        <v>1</v>
      </c>
      <c r="CW84" s="79">
        <v>24</v>
      </c>
      <c r="CX84" s="79">
        <v>0</v>
      </c>
      <c r="CY84" s="79">
        <f>DATEDIF(CQ84,CP84,"m")</f>
        <v>52</v>
      </c>
      <c r="CZ84" s="79">
        <v>0</v>
      </c>
      <c r="DA84" s="118">
        <f>DATEDIF(CO84,CP84,"m")</f>
        <v>100</v>
      </c>
      <c r="DB84" s="6">
        <v>0</v>
      </c>
      <c r="DC84" s="6">
        <v>60</v>
      </c>
      <c r="DD84" s="6">
        <v>0</v>
      </c>
      <c r="DE84" s="108"/>
      <c r="DG84" s="10"/>
      <c r="DH84" s="10"/>
      <c r="DI84" s="10"/>
      <c r="DJ84" s="10"/>
    </row>
    <row r="85" s="6" customFormat="1" ht="50.25" customHeight="1" spans="1:109">
      <c r="A85" s="39" t="s">
        <v>532</v>
      </c>
      <c r="B85" s="47">
        <v>10137608</v>
      </c>
      <c r="C85" s="41">
        <v>1</v>
      </c>
      <c r="D85" s="42" t="s">
        <v>533</v>
      </c>
      <c r="E85" s="42">
        <v>2</v>
      </c>
      <c r="F85" s="43">
        <v>32</v>
      </c>
      <c r="G85" s="44">
        <v>41075.625</v>
      </c>
      <c r="H85" s="45">
        <v>41094.4583333333</v>
      </c>
      <c r="I85" s="42" t="s">
        <v>269</v>
      </c>
      <c r="J85" s="45">
        <v>41072</v>
      </c>
      <c r="K85" s="42" t="s">
        <v>134</v>
      </c>
      <c r="L85" s="36">
        <v>1</v>
      </c>
      <c r="M85" s="36">
        <v>1</v>
      </c>
      <c r="N85" s="64">
        <v>2</v>
      </c>
      <c r="O85" s="64">
        <v>2</v>
      </c>
      <c r="P85" s="64" t="str">
        <f t="shared" si="16"/>
        <v>0</v>
      </c>
      <c r="Q85" s="64" t="str">
        <f t="shared" si="17"/>
        <v>0</v>
      </c>
      <c r="R85" s="64">
        <v>41.5</v>
      </c>
      <c r="S85" s="69" t="str">
        <f t="shared" si="18"/>
        <v>0</v>
      </c>
      <c r="T85" s="64">
        <v>6.3</v>
      </c>
      <c r="U85" s="64" t="str">
        <f t="shared" si="19"/>
        <v>0</v>
      </c>
      <c r="V85" s="42" t="s">
        <v>534</v>
      </c>
      <c r="W85" s="72">
        <v>10</v>
      </c>
      <c r="X85" s="71" t="str">
        <f t="shared" si="20"/>
        <v>0</v>
      </c>
      <c r="Y85" s="79">
        <v>63.8</v>
      </c>
      <c r="Z85" s="79" t="str">
        <f t="shared" si="21"/>
        <v>0</v>
      </c>
      <c r="AA85" s="79">
        <v>163.7</v>
      </c>
      <c r="AB85" s="79" t="str">
        <f t="shared" si="22"/>
        <v>1</v>
      </c>
      <c r="AC85" s="79">
        <v>91.7</v>
      </c>
      <c r="AD85" s="79" t="str">
        <f t="shared" si="23"/>
        <v>1</v>
      </c>
      <c r="AE85" s="79">
        <v>31.4</v>
      </c>
      <c r="AF85" s="79" t="str">
        <f t="shared" si="24"/>
        <v>0</v>
      </c>
      <c r="AG85" s="79">
        <v>296</v>
      </c>
      <c r="AH85" s="79" t="str">
        <f t="shared" si="25"/>
        <v>0</v>
      </c>
      <c r="AI85" s="64">
        <v>2.51</v>
      </c>
      <c r="AJ85" s="41" t="str">
        <f t="shared" si="26"/>
        <v>0</v>
      </c>
      <c r="AK85" s="85">
        <v>7.72</v>
      </c>
      <c r="AL85" s="41" t="str">
        <f t="shared" si="27"/>
        <v>0</v>
      </c>
      <c r="AM85" s="64">
        <v>0.881</v>
      </c>
      <c r="AN85" s="41" t="str">
        <f t="shared" si="28"/>
        <v>0</v>
      </c>
      <c r="AO85" s="64">
        <v>182</v>
      </c>
      <c r="AP85" s="41" t="str">
        <f t="shared" si="29"/>
        <v>0</v>
      </c>
      <c r="AQ85" s="79">
        <v>0</v>
      </c>
      <c r="AR85" s="42" t="s">
        <v>99</v>
      </c>
      <c r="AS85" s="36">
        <v>0</v>
      </c>
      <c r="AT85" s="42" t="s">
        <v>196</v>
      </c>
      <c r="AU85" s="42" t="s">
        <v>99</v>
      </c>
      <c r="AV85" s="42"/>
      <c r="AW85" s="96"/>
      <c r="AX85" s="42"/>
      <c r="AY85" s="42"/>
      <c r="AZ85" s="42"/>
      <c r="BA85" s="42"/>
      <c r="BB85" s="42" t="s">
        <v>100</v>
      </c>
      <c r="BC85" s="42"/>
      <c r="BD85" s="42"/>
      <c r="BE85" s="42" t="s">
        <v>101</v>
      </c>
      <c r="BF85" s="42" t="s">
        <v>112</v>
      </c>
      <c r="BG85" s="42" t="s">
        <v>112</v>
      </c>
      <c r="BH85" s="42" t="s">
        <v>112</v>
      </c>
      <c r="BI85" s="42" t="s">
        <v>101</v>
      </c>
      <c r="BJ85" s="42" t="s">
        <v>101</v>
      </c>
      <c r="BK85" s="42" t="s">
        <v>315</v>
      </c>
      <c r="BL85" s="42" t="s">
        <v>112</v>
      </c>
      <c r="BM85" s="42"/>
      <c r="BN85" s="101" t="s">
        <v>102</v>
      </c>
      <c r="BO85" s="64" t="s">
        <v>102</v>
      </c>
      <c r="BP85" s="42" t="s">
        <v>112</v>
      </c>
      <c r="BQ85" s="42" t="s">
        <v>189</v>
      </c>
      <c r="BR85" s="79">
        <v>1</v>
      </c>
      <c r="BS85" s="79">
        <v>60</v>
      </c>
      <c r="BT85" s="79" t="s">
        <v>535</v>
      </c>
      <c r="BU85" s="79"/>
      <c r="BV85" s="79"/>
      <c r="BW85" s="79">
        <v>0</v>
      </c>
      <c r="BX85" s="79">
        <v>0</v>
      </c>
      <c r="BY85" s="79">
        <v>1</v>
      </c>
      <c r="BZ85" s="79">
        <v>1</v>
      </c>
      <c r="CA85" s="79">
        <v>1</v>
      </c>
      <c r="CB85" s="79">
        <v>0</v>
      </c>
      <c r="CC85" s="79">
        <v>1</v>
      </c>
      <c r="CD85" s="79">
        <v>0</v>
      </c>
      <c r="CE85" s="79">
        <v>0</v>
      </c>
      <c r="CF85" s="79">
        <v>0</v>
      </c>
      <c r="CG85" s="79">
        <v>0</v>
      </c>
      <c r="CH85" s="79">
        <v>0</v>
      </c>
      <c r="CI85" s="79">
        <v>0</v>
      </c>
      <c r="CJ85" s="79">
        <v>0</v>
      </c>
      <c r="CK85" s="79">
        <v>0</v>
      </c>
      <c r="CL85" s="79">
        <v>1</v>
      </c>
      <c r="CM85" s="79">
        <v>0</v>
      </c>
      <c r="CN85" s="79">
        <v>1</v>
      </c>
      <c r="CO85" s="107">
        <v>41085</v>
      </c>
      <c r="CP85" s="108">
        <v>44162</v>
      </c>
      <c r="CQ85" s="107">
        <v>42513</v>
      </c>
      <c r="CR85" s="79"/>
      <c r="CS85" s="10">
        <v>46</v>
      </c>
      <c r="CT85" s="10">
        <v>1</v>
      </c>
      <c r="CU85" s="118">
        <f t="shared" si="30"/>
        <v>46</v>
      </c>
      <c r="CV85" s="79">
        <v>1</v>
      </c>
      <c r="CW85" s="79">
        <v>24</v>
      </c>
      <c r="CX85" s="79">
        <v>0</v>
      </c>
      <c r="CY85" s="79">
        <f>DATEDIF(CQ85,CP85,"m")</f>
        <v>54</v>
      </c>
      <c r="CZ85" s="79">
        <v>0</v>
      </c>
      <c r="DA85" s="118">
        <f>DATEDIF(CO85,CP85,"m")</f>
        <v>101</v>
      </c>
      <c r="DB85" s="6">
        <v>0</v>
      </c>
      <c r="DC85" s="6">
        <v>60</v>
      </c>
      <c r="DD85" s="6">
        <v>0</v>
      </c>
      <c r="DE85" s="108"/>
    </row>
    <row r="86" s="6" customFormat="1" ht="50.25" customHeight="1" spans="1:110">
      <c r="A86" s="54" t="s">
        <v>536</v>
      </c>
      <c r="B86" s="47">
        <v>10137746</v>
      </c>
      <c r="C86" s="55">
        <v>1</v>
      </c>
      <c r="D86" s="56" t="s">
        <v>537</v>
      </c>
      <c r="E86" s="56">
        <v>1</v>
      </c>
      <c r="F86" s="57">
        <v>57</v>
      </c>
      <c r="G86" s="44">
        <v>41079.4583333333</v>
      </c>
      <c r="H86" s="44">
        <v>41095.4166666667</v>
      </c>
      <c r="I86" s="56" t="s">
        <v>538</v>
      </c>
      <c r="J86" s="44">
        <v>41076</v>
      </c>
      <c r="K86" s="56" t="s">
        <v>134</v>
      </c>
      <c r="L86" s="36">
        <v>1</v>
      </c>
      <c r="M86" s="36">
        <v>1</v>
      </c>
      <c r="N86" s="66">
        <v>1</v>
      </c>
      <c r="O86" s="66">
        <v>1</v>
      </c>
      <c r="P86" s="64" t="str">
        <f t="shared" si="16"/>
        <v>1</v>
      </c>
      <c r="Q86" s="64" t="str">
        <f t="shared" si="17"/>
        <v>1</v>
      </c>
      <c r="R86" s="66">
        <v>43.1</v>
      </c>
      <c r="S86" s="69" t="str">
        <f t="shared" si="18"/>
        <v>0</v>
      </c>
      <c r="T86" s="66">
        <v>15.3</v>
      </c>
      <c r="U86" s="66" t="str">
        <f t="shared" si="19"/>
        <v>0</v>
      </c>
      <c r="V86" s="56" t="s">
        <v>110</v>
      </c>
      <c r="W86" s="77">
        <v>11.6</v>
      </c>
      <c r="X86" s="75" t="str">
        <f t="shared" si="20"/>
        <v>0</v>
      </c>
      <c r="Y86" s="81">
        <v>137.5</v>
      </c>
      <c r="Z86" s="81" t="str">
        <f t="shared" si="21"/>
        <v>1</v>
      </c>
      <c r="AA86" s="81">
        <v>44</v>
      </c>
      <c r="AB86" s="81" t="str">
        <f t="shared" si="22"/>
        <v>1</v>
      </c>
      <c r="AC86" s="81">
        <v>45.6</v>
      </c>
      <c r="AD86" s="81" t="str">
        <f t="shared" si="23"/>
        <v>1</v>
      </c>
      <c r="AE86" s="81">
        <v>76.8</v>
      </c>
      <c r="AF86" s="81" t="str">
        <f t="shared" si="24"/>
        <v>1</v>
      </c>
      <c r="AG86" s="81">
        <v>94.1</v>
      </c>
      <c r="AH86" s="81" t="str">
        <f t="shared" si="25"/>
        <v>1</v>
      </c>
      <c r="AI86" s="66">
        <v>4.8</v>
      </c>
      <c r="AJ86" s="55" t="str">
        <f t="shared" si="26"/>
        <v>0</v>
      </c>
      <c r="AK86" s="88">
        <v>23.07</v>
      </c>
      <c r="AL86" s="55" t="str">
        <f t="shared" si="27"/>
        <v>0</v>
      </c>
      <c r="AM86" s="66">
        <v>3.15</v>
      </c>
      <c r="AN86" s="55" t="str">
        <f t="shared" si="28"/>
        <v>0</v>
      </c>
      <c r="AO86" s="66">
        <v>51.06</v>
      </c>
      <c r="AP86" s="55" t="str">
        <f t="shared" si="29"/>
        <v>0</v>
      </c>
      <c r="AQ86" s="81">
        <v>1</v>
      </c>
      <c r="AR86" s="56" t="s">
        <v>99</v>
      </c>
      <c r="AS86" s="56"/>
      <c r="AT86" s="92" t="s">
        <v>111</v>
      </c>
      <c r="AU86" s="92" t="s">
        <v>112</v>
      </c>
      <c r="AV86" s="56" t="s">
        <v>99</v>
      </c>
      <c r="AW86" s="98" t="s">
        <v>121</v>
      </c>
      <c r="AX86" s="56" t="s">
        <v>121</v>
      </c>
      <c r="AY86" s="56" t="s">
        <v>100</v>
      </c>
      <c r="AZ86" s="56" t="s">
        <v>100</v>
      </c>
      <c r="BA86" s="56" t="s">
        <v>100</v>
      </c>
      <c r="BB86" s="56" t="s">
        <v>99</v>
      </c>
      <c r="BC86" s="56" t="s">
        <v>100</v>
      </c>
      <c r="BD86" s="56" t="s">
        <v>100</v>
      </c>
      <c r="BE86" s="56" t="s">
        <v>101</v>
      </c>
      <c r="BF86" s="56" t="s">
        <v>101</v>
      </c>
      <c r="BG86" s="56" t="s">
        <v>101</v>
      </c>
      <c r="BH86" s="56" t="s">
        <v>101</v>
      </c>
      <c r="BI86" s="56" t="s">
        <v>101</v>
      </c>
      <c r="BJ86" s="56" t="s">
        <v>101</v>
      </c>
      <c r="BK86" s="56" t="s">
        <v>101</v>
      </c>
      <c r="BL86" s="56" t="s">
        <v>101</v>
      </c>
      <c r="BM86" s="56"/>
      <c r="BN86" s="104" t="s">
        <v>102</v>
      </c>
      <c r="BO86" s="66">
        <v>0</v>
      </c>
      <c r="BP86" s="56" t="s">
        <v>112</v>
      </c>
      <c r="BQ86" s="56" t="s">
        <v>129</v>
      </c>
      <c r="BR86" s="81">
        <v>1</v>
      </c>
      <c r="BS86" s="81">
        <v>19</v>
      </c>
      <c r="BT86" s="81" t="s">
        <v>539</v>
      </c>
      <c r="BU86" s="81"/>
      <c r="BV86" s="81"/>
      <c r="BW86" s="81">
        <v>0</v>
      </c>
      <c r="BX86" s="81">
        <v>0</v>
      </c>
      <c r="BY86" s="81">
        <v>1</v>
      </c>
      <c r="BZ86" s="81">
        <v>1</v>
      </c>
      <c r="CA86" s="81">
        <v>1</v>
      </c>
      <c r="CB86" s="81">
        <v>1</v>
      </c>
      <c r="CC86" s="81">
        <v>0</v>
      </c>
      <c r="CD86" s="81">
        <v>1</v>
      </c>
      <c r="CE86" s="81">
        <v>0</v>
      </c>
      <c r="CF86" s="81">
        <v>0</v>
      </c>
      <c r="CG86" s="81">
        <v>0</v>
      </c>
      <c r="CH86" s="81">
        <v>0</v>
      </c>
      <c r="CI86" s="81">
        <v>0</v>
      </c>
      <c r="CJ86" s="79">
        <v>1</v>
      </c>
      <c r="CK86" s="79">
        <v>1</v>
      </c>
      <c r="CL86" s="79">
        <v>0</v>
      </c>
      <c r="CM86" s="79">
        <v>0</v>
      </c>
      <c r="CN86" s="79">
        <v>1</v>
      </c>
      <c r="CO86" s="113">
        <v>41085</v>
      </c>
      <c r="CP86" s="114">
        <v>44144</v>
      </c>
      <c r="CQ86" s="113"/>
      <c r="CR86" s="115">
        <v>41995</v>
      </c>
      <c r="CS86" s="6">
        <v>108</v>
      </c>
      <c r="CT86" s="6">
        <v>0</v>
      </c>
      <c r="CU86" s="118">
        <v>60</v>
      </c>
      <c r="CV86" s="119">
        <v>0</v>
      </c>
      <c r="CW86" s="79">
        <v>24</v>
      </c>
      <c r="CX86" s="79">
        <v>0</v>
      </c>
      <c r="CY86" s="79"/>
      <c r="CZ86" s="79"/>
      <c r="DA86" s="118">
        <f>DATEDIF(CO86,CP86,"m")</f>
        <v>100</v>
      </c>
      <c r="DB86" s="10">
        <v>0</v>
      </c>
      <c r="DC86" s="6">
        <v>60</v>
      </c>
      <c r="DD86" s="6">
        <v>0</v>
      </c>
      <c r="DE86" s="110"/>
      <c r="DF86" s="10"/>
    </row>
    <row r="87" s="10" customFormat="1" ht="50.25" customHeight="1" spans="1:114">
      <c r="A87" s="54" t="s">
        <v>540</v>
      </c>
      <c r="B87" s="47">
        <v>10136909</v>
      </c>
      <c r="C87" s="55">
        <v>1</v>
      </c>
      <c r="D87" s="56" t="s">
        <v>541</v>
      </c>
      <c r="E87" s="56">
        <v>1</v>
      </c>
      <c r="F87" s="57">
        <v>62</v>
      </c>
      <c r="G87" s="44">
        <v>41071.3333333333</v>
      </c>
      <c r="H87" s="44">
        <v>41096.375</v>
      </c>
      <c r="I87" s="56" t="s">
        <v>542</v>
      </c>
      <c r="J87" s="44">
        <v>41065</v>
      </c>
      <c r="K87" s="56" t="s">
        <v>134</v>
      </c>
      <c r="L87" s="36">
        <v>1</v>
      </c>
      <c r="M87" s="36">
        <v>1</v>
      </c>
      <c r="N87" s="66">
        <v>1</v>
      </c>
      <c r="O87" s="66">
        <v>2</v>
      </c>
      <c r="P87" s="64" t="str">
        <f t="shared" si="16"/>
        <v>1</v>
      </c>
      <c r="Q87" s="64" t="str">
        <f t="shared" si="17"/>
        <v>0</v>
      </c>
      <c r="R87" s="66">
        <v>46.2</v>
      </c>
      <c r="S87" s="69" t="str">
        <f t="shared" si="18"/>
        <v>0</v>
      </c>
      <c r="T87" s="66">
        <v>15.4</v>
      </c>
      <c r="U87" s="66" t="str">
        <f t="shared" si="19"/>
        <v>0</v>
      </c>
      <c r="V87" s="56" t="s">
        <v>319</v>
      </c>
      <c r="W87" s="77">
        <v>12.3</v>
      </c>
      <c r="X87" s="75" t="str">
        <f t="shared" si="20"/>
        <v>0</v>
      </c>
      <c r="Y87" s="81">
        <v>84.7</v>
      </c>
      <c r="Z87" s="81" t="str">
        <f t="shared" si="21"/>
        <v>0</v>
      </c>
      <c r="AA87" s="81">
        <v>31.3</v>
      </c>
      <c r="AB87" s="81" t="str">
        <f t="shared" si="22"/>
        <v>0</v>
      </c>
      <c r="AC87" s="81">
        <v>24</v>
      </c>
      <c r="AD87" s="81" t="str">
        <f t="shared" si="23"/>
        <v>0</v>
      </c>
      <c r="AE87" s="81">
        <v>32.5</v>
      </c>
      <c r="AF87" s="81" t="str">
        <f t="shared" si="24"/>
        <v>0</v>
      </c>
      <c r="AG87" s="81">
        <v>194</v>
      </c>
      <c r="AH87" s="81" t="str">
        <f t="shared" si="25"/>
        <v>0</v>
      </c>
      <c r="AI87" s="66">
        <v>2.91</v>
      </c>
      <c r="AJ87" s="55" t="str">
        <f t="shared" si="26"/>
        <v>0</v>
      </c>
      <c r="AK87" s="88">
        <v>10.65</v>
      </c>
      <c r="AL87" s="55" t="str">
        <f t="shared" si="27"/>
        <v>0</v>
      </c>
      <c r="AM87" s="66">
        <v>2.15</v>
      </c>
      <c r="AN87" s="55" t="str">
        <f t="shared" si="28"/>
        <v>0</v>
      </c>
      <c r="AO87" s="66">
        <v>337.5</v>
      </c>
      <c r="AP87" s="55" t="str">
        <f t="shared" si="29"/>
        <v>0</v>
      </c>
      <c r="AQ87" s="81">
        <v>0</v>
      </c>
      <c r="AR87" s="56" t="s">
        <v>99</v>
      </c>
      <c r="AS87" s="56"/>
      <c r="AT87" s="56" t="s">
        <v>98</v>
      </c>
      <c r="AU87" s="56" t="s">
        <v>99</v>
      </c>
      <c r="AV87" s="56" t="s">
        <v>99</v>
      </c>
      <c r="AW87" s="98" t="s">
        <v>100</v>
      </c>
      <c r="AX87" s="56" t="s">
        <v>99</v>
      </c>
      <c r="AY87" s="56" t="s">
        <v>100</v>
      </c>
      <c r="AZ87" s="56" t="s">
        <v>100</v>
      </c>
      <c r="BA87" s="56" t="s">
        <v>100</v>
      </c>
      <c r="BB87" s="56" t="s">
        <v>121</v>
      </c>
      <c r="BC87" s="56" t="s">
        <v>100</v>
      </c>
      <c r="BD87" s="56" t="s">
        <v>121</v>
      </c>
      <c r="BE87" s="56" t="s">
        <v>101</v>
      </c>
      <c r="BF87" s="56" t="s">
        <v>101</v>
      </c>
      <c r="BG87" s="56" t="s">
        <v>101</v>
      </c>
      <c r="BH87" s="56" t="s">
        <v>101</v>
      </c>
      <c r="BI87" s="56" t="s">
        <v>101</v>
      </c>
      <c r="BJ87" s="56" t="s">
        <v>101</v>
      </c>
      <c r="BK87" s="56" t="s">
        <v>101</v>
      </c>
      <c r="BL87" s="56" t="s">
        <v>101</v>
      </c>
      <c r="BM87" s="56" t="s">
        <v>154</v>
      </c>
      <c r="BN87" s="104" t="s">
        <v>102</v>
      </c>
      <c r="BO87" s="66" t="s">
        <v>102</v>
      </c>
      <c r="BP87" s="56" t="s">
        <v>112</v>
      </c>
      <c r="BQ87" s="56" t="s">
        <v>252</v>
      </c>
      <c r="BR87" s="81">
        <v>1</v>
      </c>
      <c r="BS87" s="81">
        <v>40</v>
      </c>
      <c r="BT87" s="81" t="s">
        <v>543</v>
      </c>
      <c r="BU87" s="81"/>
      <c r="BV87" s="81"/>
      <c r="BW87" s="81">
        <v>0</v>
      </c>
      <c r="BX87" s="81">
        <v>0</v>
      </c>
      <c r="BY87" s="81">
        <v>1</v>
      </c>
      <c r="BZ87" s="81">
        <v>0</v>
      </c>
      <c r="CA87" s="81">
        <v>1</v>
      </c>
      <c r="CB87" s="81">
        <v>1</v>
      </c>
      <c r="CC87" s="81">
        <v>0</v>
      </c>
      <c r="CD87" s="81">
        <v>1</v>
      </c>
      <c r="CE87" s="81">
        <v>1</v>
      </c>
      <c r="CF87" s="81">
        <v>0</v>
      </c>
      <c r="CG87" s="81">
        <v>0</v>
      </c>
      <c r="CH87" s="81">
        <v>0</v>
      </c>
      <c r="CI87" s="81">
        <v>0</v>
      </c>
      <c r="CJ87" s="79">
        <v>0</v>
      </c>
      <c r="CK87" s="79">
        <v>0</v>
      </c>
      <c r="CL87" s="79">
        <v>1</v>
      </c>
      <c r="CM87" s="79">
        <v>0</v>
      </c>
      <c r="CN87" s="79">
        <v>1</v>
      </c>
      <c r="CO87" s="113">
        <v>41087</v>
      </c>
      <c r="CP87" s="114">
        <v>44144</v>
      </c>
      <c r="CQ87" s="113"/>
      <c r="CR87" s="128">
        <v>44144</v>
      </c>
      <c r="CS87" s="6">
        <v>109</v>
      </c>
      <c r="CT87" s="6">
        <v>0</v>
      </c>
      <c r="CU87" s="118">
        <v>60</v>
      </c>
      <c r="CV87" s="119">
        <v>0</v>
      </c>
      <c r="CW87" s="79">
        <v>24</v>
      </c>
      <c r="CX87" s="79">
        <v>0</v>
      </c>
      <c r="CY87" s="79"/>
      <c r="CZ87" s="79"/>
      <c r="DA87" s="118">
        <f>DATEDIF(CO87,CP87,"m")</f>
        <v>100</v>
      </c>
      <c r="DB87" s="10">
        <v>0</v>
      </c>
      <c r="DC87" s="6">
        <v>60</v>
      </c>
      <c r="DD87" s="6">
        <v>0</v>
      </c>
      <c r="DE87" s="110"/>
      <c r="DG87" s="6"/>
      <c r="DH87" s="6"/>
      <c r="DI87" s="6"/>
      <c r="DJ87" s="6"/>
    </row>
    <row r="88" s="6" customFormat="1" ht="50.25" customHeight="1" spans="1:111">
      <c r="A88" s="33" t="s">
        <v>544</v>
      </c>
      <c r="B88" s="34">
        <v>10138093</v>
      </c>
      <c r="C88" s="35">
        <v>1</v>
      </c>
      <c r="D88" s="36" t="s">
        <v>545</v>
      </c>
      <c r="E88" s="36">
        <v>2</v>
      </c>
      <c r="F88" s="36">
        <v>59</v>
      </c>
      <c r="G88" s="37">
        <v>41082.4166666667</v>
      </c>
      <c r="H88" s="38">
        <v>41095.4166666667</v>
      </c>
      <c r="I88" s="36" t="s">
        <v>546</v>
      </c>
      <c r="J88" s="38">
        <v>41079</v>
      </c>
      <c r="K88" s="36" t="s">
        <v>127</v>
      </c>
      <c r="L88" s="36">
        <v>1</v>
      </c>
      <c r="M88" s="36">
        <v>1</v>
      </c>
      <c r="N88" s="36">
        <v>1</v>
      </c>
      <c r="O88" s="36">
        <v>1</v>
      </c>
      <c r="P88" s="64" t="str">
        <f t="shared" si="16"/>
        <v>1</v>
      </c>
      <c r="Q88" s="64" t="str">
        <f t="shared" si="17"/>
        <v>1</v>
      </c>
      <c r="R88" s="35">
        <v>46.8</v>
      </c>
      <c r="S88" s="69" t="str">
        <f t="shared" si="18"/>
        <v>0</v>
      </c>
      <c r="T88" s="35">
        <v>14.6</v>
      </c>
      <c r="U88" s="64" t="str">
        <f t="shared" si="19"/>
        <v>0</v>
      </c>
      <c r="V88" s="70">
        <v>1.01</v>
      </c>
      <c r="W88" s="72">
        <v>11.1</v>
      </c>
      <c r="X88" s="71" t="str">
        <f t="shared" si="20"/>
        <v>0</v>
      </c>
      <c r="Y88" s="79">
        <v>97.2</v>
      </c>
      <c r="Z88" s="79" t="str">
        <f t="shared" si="21"/>
        <v>0</v>
      </c>
      <c r="AA88" s="79">
        <v>23.3</v>
      </c>
      <c r="AB88" s="79" t="str">
        <f t="shared" si="22"/>
        <v>0</v>
      </c>
      <c r="AC88" s="79">
        <v>19.1</v>
      </c>
      <c r="AD88" s="79" t="str">
        <f t="shared" si="23"/>
        <v>0</v>
      </c>
      <c r="AE88" s="79">
        <v>21</v>
      </c>
      <c r="AF88" s="79" t="str">
        <f t="shared" si="24"/>
        <v>0</v>
      </c>
      <c r="AG88" s="79">
        <v>59.5</v>
      </c>
      <c r="AH88" s="79" t="str">
        <f t="shared" si="25"/>
        <v>1</v>
      </c>
      <c r="AI88" s="35">
        <v>30603</v>
      </c>
      <c r="AJ88" s="41" t="str">
        <f t="shared" si="26"/>
        <v>1</v>
      </c>
      <c r="AK88" s="84">
        <v>31.32</v>
      </c>
      <c r="AL88" s="41" t="str">
        <f t="shared" si="27"/>
        <v>0</v>
      </c>
      <c r="AM88" s="87">
        <v>1.12</v>
      </c>
      <c r="AN88" s="41" t="str">
        <f t="shared" si="28"/>
        <v>0</v>
      </c>
      <c r="AO88" s="36">
        <v>129.9</v>
      </c>
      <c r="AP88" s="41" t="str">
        <f t="shared" si="29"/>
        <v>0</v>
      </c>
      <c r="AQ88" s="79">
        <v>0</v>
      </c>
      <c r="AR88" s="36">
        <v>15</v>
      </c>
      <c r="AS88" s="36">
        <v>2</v>
      </c>
      <c r="AT88" s="92" t="s">
        <v>111</v>
      </c>
      <c r="AU88" s="92" t="s">
        <v>112</v>
      </c>
      <c r="AV88" s="36">
        <v>1</v>
      </c>
      <c r="AW88" s="95">
        <v>3</v>
      </c>
      <c r="AX88" s="36">
        <v>2</v>
      </c>
      <c r="AY88" s="36">
        <v>3</v>
      </c>
      <c r="AZ88" s="36">
        <v>3</v>
      </c>
      <c r="BA88" s="36">
        <v>2</v>
      </c>
      <c r="BB88" s="36">
        <v>2</v>
      </c>
      <c r="BC88" s="36">
        <v>2</v>
      </c>
      <c r="BD88" s="36">
        <v>2</v>
      </c>
      <c r="BE88" s="42" t="s">
        <v>101</v>
      </c>
      <c r="BF88" s="42" t="s">
        <v>101</v>
      </c>
      <c r="BG88" s="42" t="s">
        <v>101</v>
      </c>
      <c r="BH88" s="42" t="s">
        <v>101</v>
      </c>
      <c r="BI88" s="42" t="s">
        <v>101</v>
      </c>
      <c r="BJ88" s="42" t="s">
        <v>101</v>
      </c>
      <c r="BK88" s="42" t="s">
        <v>101</v>
      </c>
      <c r="BL88" s="42" t="s">
        <v>101</v>
      </c>
      <c r="BM88" s="42"/>
      <c r="BN88" s="101" t="s">
        <v>102</v>
      </c>
      <c r="BO88" s="64" t="s">
        <v>102</v>
      </c>
      <c r="BP88" s="42" t="s">
        <v>112</v>
      </c>
      <c r="BQ88" s="42" t="s">
        <v>252</v>
      </c>
      <c r="BR88" s="79">
        <v>1</v>
      </c>
      <c r="BS88" s="79">
        <v>23</v>
      </c>
      <c r="BT88" s="79" t="s">
        <v>421</v>
      </c>
      <c r="BU88" s="79"/>
      <c r="BV88" s="79"/>
      <c r="BW88" s="79">
        <v>0</v>
      </c>
      <c r="BX88" s="79">
        <v>0</v>
      </c>
      <c r="BY88" s="79">
        <v>1</v>
      </c>
      <c r="BZ88" s="79">
        <v>1</v>
      </c>
      <c r="CA88" s="79">
        <v>1</v>
      </c>
      <c r="CB88" s="79">
        <v>1</v>
      </c>
      <c r="CC88" s="79">
        <v>0</v>
      </c>
      <c r="CD88" s="79">
        <v>1</v>
      </c>
      <c r="CE88" s="79">
        <v>0</v>
      </c>
      <c r="CF88" s="79">
        <v>0</v>
      </c>
      <c r="CG88" s="79">
        <v>0</v>
      </c>
      <c r="CH88" s="79">
        <v>0</v>
      </c>
      <c r="CI88" s="79">
        <v>0</v>
      </c>
      <c r="CJ88" s="79">
        <v>0</v>
      </c>
      <c r="CK88" s="79">
        <v>1</v>
      </c>
      <c r="CL88" s="79">
        <v>0</v>
      </c>
      <c r="CM88" s="79">
        <v>0</v>
      </c>
      <c r="CN88" s="79">
        <v>1</v>
      </c>
      <c r="CO88" s="107">
        <v>41087</v>
      </c>
      <c r="CP88" s="108">
        <v>41740</v>
      </c>
      <c r="CQ88" s="107">
        <v>41292</v>
      </c>
      <c r="CR88" s="79"/>
      <c r="CS88" s="6">
        <v>6</v>
      </c>
      <c r="CT88" s="6">
        <v>1</v>
      </c>
      <c r="CU88" s="118">
        <f>DATEDIF(CO88,CQ88,"m")</f>
        <v>6</v>
      </c>
      <c r="CV88" s="79">
        <v>1</v>
      </c>
      <c r="CW88" s="79">
        <v>6</v>
      </c>
      <c r="CX88" s="79">
        <v>1</v>
      </c>
      <c r="CY88" s="79">
        <f>DATEDIF(CQ88,DE88,"m")</f>
        <v>4</v>
      </c>
      <c r="CZ88" s="79">
        <v>1</v>
      </c>
      <c r="DA88" s="118">
        <f>DATEDIF(CO88,DE88,"m")</f>
        <v>11</v>
      </c>
      <c r="DB88" s="6">
        <v>1</v>
      </c>
      <c r="DC88" s="6">
        <v>11</v>
      </c>
      <c r="DD88" s="6">
        <v>1</v>
      </c>
      <c r="DE88" s="108">
        <v>41424</v>
      </c>
      <c r="DF88" s="6">
        <v>1</v>
      </c>
      <c r="DG88" s="10" t="s">
        <v>547</v>
      </c>
    </row>
    <row r="89" s="6" customFormat="1" ht="50.25" customHeight="1" spans="1:266">
      <c r="A89" s="39" t="s">
        <v>548</v>
      </c>
      <c r="B89" s="47">
        <v>10138543</v>
      </c>
      <c r="C89" s="41">
        <v>1</v>
      </c>
      <c r="D89" s="42" t="s">
        <v>549</v>
      </c>
      <c r="E89" s="42">
        <v>1</v>
      </c>
      <c r="F89" s="43">
        <v>50</v>
      </c>
      <c r="G89" s="44">
        <v>41087.3333333333</v>
      </c>
      <c r="H89" s="45">
        <v>41101.4583333333</v>
      </c>
      <c r="I89" s="42" t="s">
        <v>550</v>
      </c>
      <c r="J89" s="45">
        <v>41085</v>
      </c>
      <c r="K89" s="42" t="s">
        <v>134</v>
      </c>
      <c r="L89" s="36">
        <v>1</v>
      </c>
      <c r="M89" s="36">
        <v>1</v>
      </c>
      <c r="N89" s="64">
        <v>1</v>
      </c>
      <c r="O89" s="64">
        <v>1</v>
      </c>
      <c r="P89" s="64" t="str">
        <f t="shared" si="16"/>
        <v>1</v>
      </c>
      <c r="Q89" s="64" t="str">
        <f t="shared" si="17"/>
        <v>1</v>
      </c>
      <c r="R89" s="64">
        <v>37.1</v>
      </c>
      <c r="S89" s="69" t="str">
        <f t="shared" si="18"/>
        <v>0</v>
      </c>
      <c r="T89" s="64">
        <v>14.4</v>
      </c>
      <c r="U89" s="64" t="str">
        <f t="shared" si="19"/>
        <v>0</v>
      </c>
      <c r="V89" s="42" t="s">
        <v>456</v>
      </c>
      <c r="W89" s="72">
        <v>12.8</v>
      </c>
      <c r="X89" s="71" t="str">
        <f t="shared" si="20"/>
        <v>0</v>
      </c>
      <c r="Y89" s="79">
        <v>161.8</v>
      </c>
      <c r="Z89" s="79" t="str">
        <f t="shared" si="21"/>
        <v>1</v>
      </c>
      <c r="AA89" s="79">
        <v>47.8</v>
      </c>
      <c r="AB89" s="79" t="str">
        <f t="shared" si="22"/>
        <v>1</v>
      </c>
      <c r="AC89" s="79">
        <v>43.4</v>
      </c>
      <c r="AD89" s="79" t="str">
        <f t="shared" si="23"/>
        <v>1</v>
      </c>
      <c r="AE89" s="79">
        <v>110.8</v>
      </c>
      <c r="AF89" s="79" t="str">
        <f t="shared" si="24"/>
        <v>1</v>
      </c>
      <c r="AG89" s="79">
        <v>339</v>
      </c>
      <c r="AH89" s="79" t="str">
        <f t="shared" si="25"/>
        <v>0</v>
      </c>
      <c r="AI89" s="64">
        <v>22749</v>
      </c>
      <c r="AJ89" s="41" t="str">
        <f t="shared" si="26"/>
        <v>1</v>
      </c>
      <c r="AK89" s="85" t="s">
        <v>551</v>
      </c>
      <c r="AL89" s="41" t="str">
        <f t="shared" si="27"/>
        <v>1</v>
      </c>
      <c r="AM89" s="64">
        <v>2.55</v>
      </c>
      <c r="AN89" s="41" t="str">
        <f t="shared" si="28"/>
        <v>0</v>
      </c>
      <c r="AO89" s="64">
        <v>641.7</v>
      </c>
      <c r="AP89" s="41" t="str">
        <f t="shared" si="29"/>
        <v>1</v>
      </c>
      <c r="AQ89" s="79">
        <v>1</v>
      </c>
      <c r="AR89" s="42" t="s">
        <v>552</v>
      </c>
      <c r="AS89" s="36">
        <v>2</v>
      </c>
      <c r="AT89" s="42" t="s">
        <v>188</v>
      </c>
      <c r="AU89" s="42" t="s">
        <v>99</v>
      </c>
      <c r="AV89" s="42" t="s">
        <v>99</v>
      </c>
      <c r="AW89" s="96" t="s">
        <v>100</v>
      </c>
      <c r="AX89" s="42" t="s">
        <v>99</v>
      </c>
      <c r="AY89" s="42" t="s">
        <v>100</v>
      </c>
      <c r="AZ89" s="42" t="s">
        <v>99</v>
      </c>
      <c r="BA89" s="42" t="s">
        <v>121</v>
      </c>
      <c r="BB89" s="42" t="s">
        <v>121</v>
      </c>
      <c r="BC89" s="42" t="s">
        <v>100</v>
      </c>
      <c r="BD89" s="42" t="s">
        <v>121</v>
      </c>
      <c r="BE89" s="42" t="s">
        <v>101</v>
      </c>
      <c r="BF89" s="42" t="s">
        <v>99</v>
      </c>
      <c r="BG89" s="42" t="s">
        <v>101</v>
      </c>
      <c r="BH89" s="42" t="s">
        <v>101</v>
      </c>
      <c r="BI89" s="42" t="s">
        <v>99</v>
      </c>
      <c r="BJ89" s="42" t="s">
        <v>99</v>
      </c>
      <c r="BK89" s="42" t="s">
        <v>101</v>
      </c>
      <c r="BL89" s="42" t="s">
        <v>101</v>
      </c>
      <c r="BM89" s="42" t="s">
        <v>154</v>
      </c>
      <c r="BN89" s="101" t="s">
        <v>102</v>
      </c>
      <c r="BO89" s="64" t="s">
        <v>122</v>
      </c>
      <c r="BP89" s="42" t="s">
        <v>112</v>
      </c>
      <c r="BQ89" s="42" t="s">
        <v>553</v>
      </c>
      <c r="BR89" s="102" t="s">
        <v>121</v>
      </c>
      <c r="BS89" s="125">
        <v>59</v>
      </c>
      <c r="BT89" s="79" t="s">
        <v>554</v>
      </c>
      <c r="BU89" s="79" t="s">
        <v>555</v>
      </c>
      <c r="BV89" s="79"/>
      <c r="BW89" s="79">
        <v>0</v>
      </c>
      <c r="BX89" s="79">
        <v>0</v>
      </c>
      <c r="BY89" s="79">
        <v>1</v>
      </c>
      <c r="BZ89" s="79">
        <v>1</v>
      </c>
      <c r="CA89" s="79">
        <v>1</v>
      </c>
      <c r="CB89" s="79">
        <v>0</v>
      </c>
      <c r="CC89" s="79">
        <v>1</v>
      </c>
      <c r="CD89" s="79">
        <v>1</v>
      </c>
      <c r="CE89" s="79">
        <v>1</v>
      </c>
      <c r="CF89" s="79">
        <v>1</v>
      </c>
      <c r="CG89" s="79">
        <v>0</v>
      </c>
      <c r="CH89" s="79">
        <v>0</v>
      </c>
      <c r="CI89" s="79">
        <v>0</v>
      </c>
      <c r="CJ89" s="79">
        <v>1</v>
      </c>
      <c r="CK89" s="79">
        <v>0</v>
      </c>
      <c r="CL89" s="79">
        <v>0</v>
      </c>
      <c r="CM89" s="79">
        <v>0</v>
      </c>
      <c r="CN89" s="79">
        <v>0</v>
      </c>
      <c r="CO89" s="107">
        <v>41093</v>
      </c>
      <c r="CP89" s="108">
        <v>44144</v>
      </c>
      <c r="CQ89" s="107">
        <v>41122</v>
      </c>
      <c r="CR89" s="79"/>
      <c r="CS89" s="10">
        <v>0</v>
      </c>
      <c r="CT89" s="10">
        <v>1</v>
      </c>
      <c r="CU89" s="118">
        <f>DATEDIF(CO89,CQ89,"m")</f>
        <v>0</v>
      </c>
      <c r="CV89" s="79">
        <v>1</v>
      </c>
      <c r="CW89" s="79">
        <v>0</v>
      </c>
      <c r="CX89" s="79">
        <v>1</v>
      </c>
      <c r="CY89" s="79">
        <f>DATEDIF(CQ89,DE89,"m")</f>
        <v>6</v>
      </c>
      <c r="CZ89" s="79">
        <v>1</v>
      </c>
      <c r="DA89" s="118">
        <f>DATEDIF(CO89,DE89,"m")</f>
        <v>7</v>
      </c>
      <c r="DB89" s="6">
        <v>1</v>
      </c>
      <c r="DC89" s="6">
        <v>7</v>
      </c>
      <c r="DD89" s="6">
        <v>1</v>
      </c>
      <c r="DE89" s="108">
        <v>41328</v>
      </c>
      <c r="DF89" s="6">
        <v>1</v>
      </c>
      <c r="DH89" s="8"/>
      <c r="DI89" s="8"/>
      <c r="DJ89" s="8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</row>
    <row r="90" s="6" customFormat="1" ht="50.25" customHeight="1" spans="1:114">
      <c r="A90" s="39" t="s">
        <v>556</v>
      </c>
      <c r="B90" s="47">
        <v>10137417</v>
      </c>
      <c r="C90" s="41">
        <v>1</v>
      </c>
      <c r="D90" s="42" t="s">
        <v>557</v>
      </c>
      <c r="E90" s="42">
        <v>2</v>
      </c>
      <c r="F90" s="43">
        <v>68</v>
      </c>
      <c r="G90" s="44">
        <v>41081.625</v>
      </c>
      <c r="H90" s="45">
        <v>41103.4166666667</v>
      </c>
      <c r="I90" s="42" t="s">
        <v>281</v>
      </c>
      <c r="J90" s="45">
        <v>41071</v>
      </c>
      <c r="K90" s="42" t="s">
        <v>134</v>
      </c>
      <c r="L90" s="36">
        <v>1</v>
      </c>
      <c r="M90" s="36">
        <v>1</v>
      </c>
      <c r="N90" s="64">
        <v>2</v>
      </c>
      <c r="O90" s="64">
        <v>1</v>
      </c>
      <c r="P90" s="64" t="str">
        <f t="shared" si="16"/>
        <v>0</v>
      </c>
      <c r="Q90" s="64" t="str">
        <f t="shared" si="17"/>
        <v>1</v>
      </c>
      <c r="R90" s="64">
        <v>34.5</v>
      </c>
      <c r="S90" s="69" t="str">
        <f t="shared" si="18"/>
        <v>1</v>
      </c>
      <c r="T90" s="64">
        <v>13.9</v>
      </c>
      <c r="U90" s="64" t="str">
        <f t="shared" si="19"/>
        <v>0</v>
      </c>
      <c r="V90" s="42" t="s">
        <v>159</v>
      </c>
      <c r="W90" s="72">
        <v>11.4</v>
      </c>
      <c r="X90" s="71" t="str">
        <f t="shared" si="20"/>
        <v>0</v>
      </c>
      <c r="Y90" s="79">
        <v>139.4</v>
      </c>
      <c r="Z90" s="79" t="str">
        <f t="shared" si="21"/>
        <v>1</v>
      </c>
      <c r="AA90" s="79">
        <v>58.5</v>
      </c>
      <c r="AB90" s="79" t="str">
        <f t="shared" si="22"/>
        <v>1</v>
      </c>
      <c r="AC90" s="79">
        <v>125.4</v>
      </c>
      <c r="AD90" s="79" t="str">
        <f t="shared" si="23"/>
        <v>1</v>
      </c>
      <c r="AE90" s="79">
        <v>146.8</v>
      </c>
      <c r="AF90" s="79" t="str">
        <f t="shared" si="24"/>
        <v>1</v>
      </c>
      <c r="AG90" s="79">
        <v>110.1</v>
      </c>
      <c r="AH90" s="79" t="str">
        <f t="shared" si="25"/>
        <v>0</v>
      </c>
      <c r="AI90" s="64">
        <v>9.54</v>
      </c>
      <c r="AJ90" s="41" t="str">
        <f t="shared" si="26"/>
        <v>0</v>
      </c>
      <c r="AK90" s="85">
        <v>136.3</v>
      </c>
      <c r="AL90" s="41" t="str">
        <f t="shared" si="27"/>
        <v>1</v>
      </c>
      <c r="AM90" s="64">
        <v>5.36</v>
      </c>
      <c r="AN90" s="41" t="str">
        <f t="shared" si="28"/>
        <v>1</v>
      </c>
      <c r="AO90" s="64">
        <v>869.2</v>
      </c>
      <c r="AP90" s="41" t="str">
        <f t="shared" si="29"/>
        <v>1</v>
      </c>
      <c r="AQ90" s="79">
        <v>0</v>
      </c>
      <c r="AR90" s="42" t="s">
        <v>265</v>
      </c>
      <c r="AS90" s="36">
        <v>2</v>
      </c>
      <c r="AT90" s="92" t="s">
        <v>111</v>
      </c>
      <c r="AU90" s="92" t="s">
        <v>112</v>
      </c>
      <c r="AV90" s="42" t="s">
        <v>99</v>
      </c>
      <c r="AW90" s="96" t="s">
        <v>99</v>
      </c>
      <c r="AX90" s="42" t="s">
        <v>121</v>
      </c>
      <c r="AY90" s="42" t="s">
        <v>100</v>
      </c>
      <c r="AZ90" s="42" t="s">
        <v>558</v>
      </c>
      <c r="BA90" s="42" t="s">
        <v>100</v>
      </c>
      <c r="BB90" s="42" t="s">
        <v>121</v>
      </c>
      <c r="BC90" s="42" t="s">
        <v>100</v>
      </c>
      <c r="BD90" s="42" t="s">
        <v>121</v>
      </c>
      <c r="BE90" s="42" t="s">
        <v>99</v>
      </c>
      <c r="BF90" s="42" t="s">
        <v>112</v>
      </c>
      <c r="BG90" s="42" t="s">
        <v>112</v>
      </c>
      <c r="BH90" s="42" t="s">
        <v>101</v>
      </c>
      <c r="BI90" s="42" t="s">
        <v>112</v>
      </c>
      <c r="BJ90" s="42" t="s">
        <v>99</v>
      </c>
      <c r="BK90" s="42" t="s">
        <v>101</v>
      </c>
      <c r="BL90" s="42" t="s">
        <v>101</v>
      </c>
      <c r="BM90" s="42" t="s">
        <v>154</v>
      </c>
      <c r="BN90" s="101" t="s">
        <v>102</v>
      </c>
      <c r="BO90" s="64">
        <v>0</v>
      </c>
      <c r="BP90" s="42" t="s">
        <v>112</v>
      </c>
      <c r="BQ90" s="42" t="s">
        <v>103</v>
      </c>
      <c r="BR90" s="79">
        <v>1</v>
      </c>
      <c r="BS90" s="79">
        <v>21</v>
      </c>
      <c r="BT90" s="79" t="s">
        <v>559</v>
      </c>
      <c r="BU90" s="79"/>
      <c r="BV90" s="79"/>
      <c r="BW90" s="79">
        <v>0</v>
      </c>
      <c r="BX90" s="79">
        <v>0</v>
      </c>
      <c r="BY90" s="79">
        <v>1</v>
      </c>
      <c r="BZ90" s="79">
        <v>1</v>
      </c>
      <c r="CA90" s="79">
        <v>1</v>
      </c>
      <c r="CB90" s="79">
        <v>1</v>
      </c>
      <c r="CC90" s="79">
        <v>0</v>
      </c>
      <c r="CD90" s="79">
        <v>1</v>
      </c>
      <c r="CE90" s="79">
        <v>1</v>
      </c>
      <c r="CF90" s="79">
        <v>0</v>
      </c>
      <c r="CG90" s="79">
        <v>0</v>
      </c>
      <c r="CH90" s="79">
        <v>0</v>
      </c>
      <c r="CI90" s="79">
        <v>0</v>
      </c>
      <c r="CJ90" s="79">
        <v>0</v>
      </c>
      <c r="CK90" s="79">
        <v>0</v>
      </c>
      <c r="CL90" s="79">
        <v>0</v>
      </c>
      <c r="CM90" s="79">
        <v>0</v>
      </c>
      <c r="CN90" s="79">
        <v>0</v>
      </c>
      <c r="CO90" s="107">
        <v>41094</v>
      </c>
      <c r="CP90" s="108">
        <v>43581</v>
      </c>
      <c r="CQ90" s="107">
        <v>41677</v>
      </c>
      <c r="CR90" s="79"/>
      <c r="CS90" s="6">
        <v>19</v>
      </c>
      <c r="CT90" s="6">
        <v>1</v>
      </c>
      <c r="CU90" s="118">
        <f>DATEDIF(CO90,CQ90,"m")</f>
        <v>19</v>
      </c>
      <c r="CV90" s="79">
        <v>1</v>
      </c>
      <c r="CW90" s="79">
        <v>19</v>
      </c>
      <c r="CX90" s="79">
        <v>1</v>
      </c>
      <c r="CY90" s="79">
        <f>DATEDIF(CQ90,CP90,"m")</f>
        <v>62</v>
      </c>
      <c r="CZ90" s="79">
        <v>0</v>
      </c>
      <c r="DA90" s="118" t="e">
        <f>DATEDIF(CO90,DE90,"m")</f>
        <v>#NUM!</v>
      </c>
      <c r="DB90" s="6">
        <v>1</v>
      </c>
      <c r="DC90" s="6">
        <v>60</v>
      </c>
      <c r="DD90" s="6">
        <v>0</v>
      </c>
      <c r="DE90" s="108"/>
      <c r="DH90" s="10"/>
      <c r="DI90" s="10"/>
      <c r="DJ90" s="10"/>
    </row>
    <row r="91" s="6" customFormat="1" ht="50.25" customHeight="1" spans="1:110">
      <c r="A91" s="39" t="s">
        <v>560</v>
      </c>
      <c r="B91" s="47">
        <v>10138892</v>
      </c>
      <c r="C91" s="41">
        <v>1</v>
      </c>
      <c r="D91" s="42" t="s">
        <v>561</v>
      </c>
      <c r="E91" s="42">
        <v>1</v>
      </c>
      <c r="F91" s="43">
        <v>48</v>
      </c>
      <c r="G91" s="44">
        <v>41089.5833333333</v>
      </c>
      <c r="H91" s="45">
        <v>41106.4583333333</v>
      </c>
      <c r="I91" s="42" t="s">
        <v>446</v>
      </c>
      <c r="J91" s="45">
        <v>41088</v>
      </c>
      <c r="K91" s="42" t="s">
        <v>134</v>
      </c>
      <c r="L91" s="36">
        <v>1</v>
      </c>
      <c r="M91" s="36">
        <v>1</v>
      </c>
      <c r="N91" s="64">
        <v>1</v>
      </c>
      <c r="O91" s="64">
        <v>2</v>
      </c>
      <c r="P91" s="64" t="str">
        <f t="shared" si="16"/>
        <v>1</v>
      </c>
      <c r="Q91" s="64" t="str">
        <f t="shared" si="17"/>
        <v>0</v>
      </c>
      <c r="R91" s="64">
        <v>38.1</v>
      </c>
      <c r="S91" s="69" t="str">
        <f t="shared" si="18"/>
        <v>0</v>
      </c>
      <c r="T91" s="64">
        <v>8.1</v>
      </c>
      <c r="U91" s="64" t="str">
        <f t="shared" si="19"/>
        <v>0</v>
      </c>
      <c r="V91" s="42" t="s">
        <v>276</v>
      </c>
      <c r="W91" s="72">
        <v>11.9</v>
      </c>
      <c r="X91" s="71" t="str">
        <f t="shared" si="20"/>
        <v>0</v>
      </c>
      <c r="Y91" s="79">
        <v>94.4</v>
      </c>
      <c r="Z91" s="79" t="str">
        <f t="shared" si="21"/>
        <v>0</v>
      </c>
      <c r="AA91" s="79">
        <v>79.3</v>
      </c>
      <c r="AB91" s="79" t="str">
        <f t="shared" si="22"/>
        <v>1</v>
      </c>
      <c r="AC91" s="79">
        <v>61.8</v>
      </c>
      <c r="AD91" s="79" t="str">
        <f t="shared" si="23"/>
        <v>1</v>
      </c>
      <c r="AE91" s="79">
        <v>145.5</v>
      </c>
      <c r="AF91" s="79" t="str">
        <f t="shared" si="24"/>
        <v>1</v>
      </c>
      <c r="AG91" s="79">
        <v>170</v>
      </c>
      <c r="AH91" s="79" t="str">
        <f t="shared" si="25"/>
        <v>0</v>
      </c>
      <c r="AI91" s="64">
        <v>713.4</v>
      </c>
      <c r="AJ91" s="41" t="str">
        <f t="shared" si="26"/>
        <v>1</v>
      </c>
      <c r="AK91" s="85">
        <v>0.617</v>
      </c>
      <c r="AL91" s="41" t="str">
        <f t="shared" si="27"/>
        <v>0</v>
      </c>
      <c r="AM91" s="64">
        <v>6.35</v>
      </c>
      <c r="AN91" s="41" t="str">
        <f t="shared" si="28"/>
        <v>1</v>
      </c>
      <c r="AO91" s="64">
        <v>878.9</v>
      </c>
      <c r="AP91" s="41" t="str">
        <f t="shared" si="29"/>
        <v>1</v>
      </c>
      <c r="AQ91" s="79">
        <v>1</v>
      </c>
      <c r="AR91" s="42" t="s">
        <v>490</v>
      </c>
      <c r="AS91" s="36">
        <v>2</v>
      </c>
      <c r="AT91" s="42" t="s">
        <v>300</v>
      </c>
      <c r="AU91" s="42" t="s">
        <v>112</v>
      </c>
      <c r="AV91" s="42" t="s">
        <v>99</v>
      </c>
      <c r="AW91" s="96" t="s">
        <v>100</v>
      </c>
      <c r="AX91" s="42" t="s">
        <v>99</v>
      </c>
      <c r="AY91" s="42" t="s">
        <v>100</v>
      </c>
      <c r="AZ91" s="42" t="s">
        <v>100</v>
      </c>
      <c r="BA91" s="42" t="s">
        <v>121</v>
      </c>
      <c r="BB91" s="42" t="s">
        <v>99</v>
      </c>
      <c r="BC91" s="42" t="s">
        <v>100</v>
      </c>
      <c r="BD91" s="42" t="s">
        <v>121</v>
      </c>
      <c r="BE91" s="42" t="s">
        <v>101</v>
      </c>
      <c r="BF91" s="42" t="s">
        <v>101</v>
      </c>
      <c r="BG91" s="42" t="s">
        <v>101</v>
      </c>
      <c r="BH91" s="42" t="s">
        <v>101</v>
      </c>
      <c r="BI91" s="42" t="s">
        <v>101</v>
      </c>
      <c r="BJ91" s="42" t="s">
        <v>101</v>
      </c>
      <c r="BK91" s="42" t="s">
        <v>101</v>
      </c>
      <c r="BL91" s="42" t="s">
        <v>101</v>
      </c>
      <c r="BM91" s="42"/>
      <c r="BN91" s="101" t="s">
        <v>102</v>
      </c>
      <c r="BO91" s="64" t="s">
        <v>177</v>
      </c>
      <c r="BP91" s="42" t="s">
        <v>112</v>
      </c>
      <c r="BQ91" s="42" t="s">
        <v>417</v>
      </c>
      <c r="BR91" s="79">
        <v>1</v>
      </c>
      <c r="BS91" s="79">
        <v>83</v>
      </c>
      <c r="BT91" s="79" t="s">
        <v>562</v>
      </c>
      <c r="BU91" s="79"/>
      <c r="BV91" s="79"/>
      <c r="BW91" s="79">
        <v>1</v>
      </c>
      <c r="BX91" s="79">
        <v>0</v>
      </c>
      <c r="BY91" s="79">
        <v>1</v>
      </c>
      <c r="BZ91" s="79">
        <v>1</v>
      </c>
      <c r="CA91" s="79">
        <v>1</v>
      </c>
      <c r="CB91" s="79">
        <v>1</v>
      </c>
      <c r="CC91" s="79">
        <v>1</v>
      </c>
      <c r="CD91" s="79">
        <v>1</v>
      </c>
      <c r="CE91" s="79">
        <v>1</v>
      </c>
      <c r="CF91" s="79">
        <v>0</v>
      </c>
      <c r="CG91" s="79">
        <v>0</v>
      </c>
      <c r="CH91" s="79">
        <v>0</v>
      </c>
      <c r="CI91" s="79">
        <v>1</v>
      </c>
      <c r="CJ91" s="79">
        <v>1</v>
      </c>
      <c r="CK91" s="79">
        <v>0</v>
      </c>
      <c r="CL91" s="79">
        <v>1</v>
      </c>
      <c r="CM91" s="79">
        <v>0</v>
      </c>
      <c r="CN91" s="79">
        <v>1</v>
      </c>
      <c r="CO91" s="107">
        <v>41095</v>
      </c>
      <c r="CP91" s="108">
        <v>42008</v>
      </c>
      <c r="CQ91" s="107">
        <v>41219</v>
      </c>
      <c r="CR91" s="79"/>
      <c r="CS91" s="6">
        <v>4</v>
      </c>
      <c r="CT91" s="6">
        <v>1</v>
      </c>
      <c r="CU91" s="118">
        <f>DATEDIF(CO91,CQ91,"m")</f>
        <v>4</v>
      </c>
      <c r="CV91" s="79">
        <v>1</v>
      </c>
      <c r="CW91" s="79">
        <v>4</v>
      </c>
      <c r="CX91" s="79">
        <v>1</v>
      </c>
      <c r="CY91" s="79">
        <f>DATEDIF(CQ91,DE91,"m")</f>
        <v>22</v>
      </c>
      <c r="CZ91" s="79">
        <v>1</v>
      </c>
      <c r="DA91" s="118">
        <f>DATEDIF(CO91,DE91,"m")</f>
        <v>26</v>
      </c>
      <c r="DB91" s="6">
        <v>1</v>
      </c>
      <c r="DC91" s="6">
        <v>26</v>
      </c>
      <c r="DD91" s="6">
        <v>1</v>
      </c>
      <c r="DE91" s="108">
        <v>41897</v>
      </c>
      <c r="DF91" s="6">
        <v>1</v>
      </c>
    </row>
    <row r="92" s="10" customFormat="1" ht="50.25" customHeight="1" spans="1:114">
      <c r="A92" s="39" t="s">
        <v>563</v>
      </c>
      <c r="B92" s="47">
        <v>10138915</v>
      </c>
      <c r="C92" s="41">
        <v>1</v>
      </c>
      <c r="D92" s="42" t="s">
        <v>564</v>
      </c>
      <c r="E92" s="42">
        <v>1</v>
      </c>
      <c r="F92" s="43">
        <v>59</v>
      </c>
      <c r="G92" s="44">
        <v>41092.4583333333</v>
      </c>
      <c r="H92" s="45">
        <v>41106.5416666667</v>
      </c>
      <c r="I92" s="42" t="s">
        <v>565</v>
      </c>
      <c r="J92" s="45">
        <v>41088</v>
      </c>
      <c r="K92" s="42" t="s">
        <v>134</v>
      </c>
      <c r="L92" s="36">
        <v>1</v>
      </c>
      <c r="M92" s="36">
        <v>1</v>
      </c>
      <c r="N92" s="64">
        <v>2</v>
      </c>
      <c r="O92" s="64">
        <v>1</v>
      </c>
      <c r="P92" s="64" t="str">
        <f t="shared" si="16"/>
        <v>0</v>
      </c>
      <c r="Q92" s="64" t="str">
        <f t="shared" si="17"/>
        <v>1</v>
      </c>
      <c r="R92" s="64">
        <v>36.3</v>
      </c>
      <c r="S92" s="69" t="str">
        <f t="shared" si="18"/>
        <v>0</v>
      </c>
      <c r="T92" s="64">
        <v>30.8</v>
      </c>
      <c r="U92" s="64" t="str">
        <f t="shared" si="19"/>
        <v>0</v>
      </c>
      <c r="V92" s="42" t="s">
        <v>566</v>
      </c>
      <c r="W92" s="72">
        <v>14.5</v>
      </c>
      <c r="X92" s="71" t="str">
        <f t="shared" si="20"/>
        <v>1</v>
      </c>
      <c r="Y92" s="79">
        <v>339.4</v>
      </c>
      <c r="Z92" s="79" t="str">
        <f t="shared" si="21"/>
        <v>1</v>
      </c>
      <c r="AA92" s="79">
        <v>77.2</v>
      </c>
      <c r="AB92" s="79" t="str">
        <f t="shared" si="22"/>
        <v>1</v>
      </c>
      <c r="AC92" s="79">
        <v>66.6</v>
      </c>
      <c r="AD92" s="79" t="str">
        <f t="shared" si="23"/>
        <v>1</v>
      </c>
      <c r="AE92" s="79">
        <v>80.6</v>
      </c>
      <c r="AF92" s="79" t="str">
        <f t="shared" si="24"/>
        <v>1</v>
      </c>
      <c r="AG92" s="79">
        <v>60</v>
      </c>
      <c r="AH92" s="79" t="str">
        <f t="shared" si="25"/>
        <v>1</v>
      </c>
      <c r="AI92" s="64">
        <v>6.7</v>
      </c>
      <c r="AJ92" s="41" t="str">
        <f t="shared" si="26"/>
        <v>0</v>
      </c>
      <c r="AK92" s="85">
        <v>127.9</v>
      </c>
      <c r="AL92" s="41" t="str">
        <f t="shared" si="27"/>
        <v>1</v>
      </c>
      <c r="AM92" s="64">
        <v>3.98</v>
      </c>
      <c r="AN92" s="41" t="str">
        <f t="shared" si="28"/>
        <v>0</v>
      </c>
      <c r="AO92" s="64">
        <v>927.6</v>
      </c>
      <c r="AP92" s="41" t="str">
        <f t="shared" si="29"/>
        <v>1</v>
      </c>
      <c r="AQ92" s="79">
        <v>0</v>
      </c>
      <c r="AR92" s="42" t="s">
        <v>567</v>
      </c>
      <c r="AS92" s="36">
        <v>2</v>
      </c>
      <c r="AT92" s="92" t="s">
        <v>111</v>
      </c>
      <c r="AU92" s="92" t="s">
        <v>112</v>
      </c>
      <c r="AV92" s="42" t="s">
        <v>99</v>
      </c>
      <c r="AW92" s="96" t="s">
        <v>99</v>
      </c>
      <c r="AX92" s="42" t="s">
        <v>99</v>
      </c>
      <c r="AY92" s="42" t="s">
        <v>100</v>
      </c>
      <c r="AZ92" s="42" t="s">
        <v>121</v>
      </c>
      <c r="BA92" s="42" t="s">
        <v>100</v>
      </c>
      <c r="BB92" s="42" t="s">
        <v>121</v>
      </c>
      <c r="BC92" s="42" t="s">
        <v>100</v>
      </c>
      <c r="BD92" s="42" t="s">
        <v>100</v>
      </c>
      <c r="BE92" s="42" t="s">
        <v>101</v>
      </c>
      <c r="BF92" s="42" t="s">
        <v>101</v>
      </c>
      <c r="BG92" s="42" t="s">
        <v>101</v>
      </c>
      <c r="BH92" s="42" t="s">
        <v>101</v>
      </c>
      <c r="BI92" s="42" t="s">
        <v>101</v>
      </c>
      <c r="BJ92" s="42" t="s">
        <v>101</v>
      </c>
      <c r="BK92" s="42" t="s">
        <v>101</v>
      </c>
      <c r="BL92" s="42" t="s">
        <v>101</v>
      </c>
      <c r="BM92" s="42"/>
      <c r="BN92" s="101" t="s">
        <v>102</v>
      </c>
      <c r="BO92" s="64" t="s">
        <v>102</v>
      </c>
      <c r="BP92" s="42" t="s">
        <v>112</v>
      </c>
      <c r="BQ92" s="42" t="s">
        <v>129</v>
      </c>
      <c r="BR92" s="102" t="s">
        <v>121</v>
      </c>
      <c r="BS92" s="79">
        <v>18</v>
      </c>
      <c r="BT92" s="79" t="s">
        <v>568</v>
      </c>
      <c r="BU92" s="79" t="s">
        <v>569</v>
      </c>
      <c r="BV92" s="79"/>
      <c r="BW92" s="79">
        <v>0</v>
      </c>
      <c r="BX92" s="79">
        <v>0</v>
      </c>
      <c r="BY92" s="79">
        <v>1</v>
      </c>
      <c r="BZ92" s="79">
        <v>1</v>
      </c>
      <c r="CA92" s="79">
        <v>0</v>
      </c>
      <c r="CB92" s="79">
        <v>1</v>
      </c>
      <c r="CC92" s="79">
        <v>0</v>
      </c>
      <c r="CD92" s="79">
        <v>1</v>
      </c>
      <c r="CE92" s="79">
        <v>0</v>
      </c>
      <c r="CF92" s="79">
        <v>0</v>
      </c>
      <c r="CG92" s="79">
        <v>0</v>
      </c>
      <c r="CH92" s="79">
        <v>0</v>
      </c>
      <c r="CI92" s="79">
        <v>0</v>
      </c>
      <c r="CJ92" s="79">
        <v>0</v>
      </c>
      <c r="CK92" s="79">
        <v>0</v>
      </c>
      <c r="CL92" s="79">
        <v>0</v>
      </c>
      <c r="CM92" s="79">
        <v>0</v>
      </c>
      <c r="CN92" s="79">
        <v>0</v>
      </c>
      <c r="CO92" s="107">
        <v>41095</v>
      </c>
      <c r="CP92" s="108">
        <v>44144</v>
      </c>
      <c r="CQ92" s="107">
        <v>42111</v>
      </c>
      <c r="CR92" s="79"/>
      <c r="CS92" s="10">
        <v>33</v>
      </c>
      <c r="CT92" s="10">
        <v>1</v>
      </c>
      <c r="CU92" s="118">
        <f>DATEDIF(CO92,CQ92,"m")</f>
        <v>33</v>
      </c>
      <c r="CV92" s="79">
        <v>1</v>
      </c>
      <c r="CW92" s="79">
        <v>24</v>
      </c>
      <c r="CX92" s="79">
        <v>0</v>
      </c>
      <c r="CY92" s="79">
        <f>DATEDIF(CQ92,CP92,"m")</f>
        <v>66</v>
      </c>
      <c r="CZ92" s="79">
        <v>0</v>
      </c>
      <c r="DA92" s="118">
        <f>DATEDIF(CO92,DE92,"m")</f>
        <v>99</v>
      </c>
      <c r="DB92" s="6">
        <v>1</v>
      </c>
      <c r="DC92" s="6">
        <v>60</v>
      </c>
      <c r="DD92" s="6">
        <v>0</v>
      </c>
      <c r="DE92" s="108">
        <v>44126</v>
      </c>
      <c r="DF92" s="6">
        <v>2</v>
      </c>
      <c r="DG92" s="12"/>
      <c r="DH92" s="6"/>
      <c r="DI92" s="6"/>
      <c r="DJ92" s="6"/>
    </row>
    <row r="93" s="6" customFormat="1" ht="50.25" customHeight="1" spans="1:110">
      <c r="A93" s="54" t="s">
        <v>570</v>
      </c>
      <c r="B93" s="47">
        <v>10138951</v>
      </c>
      <c r="C93" s="55">
        <v>1</v>
      </c>
      <c r="D93" s="56" t="s">
        <v>571</v>
      </c>
      <c r="E93" s="56">
        <v>1</v>
      </c>
      <c r="F93" s="57">
        <v>61</v>
      </c>
      <c r="G93" s="44">
        <v>41094.375</v>
      </c>
      <c r="H93" s="44">
        <v>41117.4166666667</v>
      </c>
      <c r="I93" s="56" t="s">
        <v>243</v>
      </c>
      <c r="J93" s="44">
        <v>41089</v>
      </c>
      <c r="K93" s="56" t="s">
        <v>134</v>
      </c>
      <c r="L93" s="36">
        <v>1</v>
      </c>
      <c r="M93" s="36">
        <v>1</v>
      </c>
      <c r="N93" s="66">
        <v>1</v>
      </c>
      <c r="O93" s="66">
        <v>1</v>
      </c>
      <c r="P93" s="64" t="str">
        <f t="shared" si="16"/>
        <v>1</v>
      </c>
      <c r="Q93" s="64" t="str">
        <f t="shared" si="17"/>
        <v>1</v>
      </c>
      <c r="R93" s="66">
        <v>38.7</v>
      </c>
      <c r="S93" s="69" t="str">
        <f t="shared" si="18"/>
        <v>0</v>
      </c>
      <c r="T93" s="66">
        <v>18.8</v>
      </c>
      <c r="U93" s="66" t="str">
        <f t="shared" si="19"/>
        <v>0</v>
      </c>
      <c r="V93" s="56" t="s">
        <v>319</v>
      </c>
      <c r="W93" s="77">
        <v>12.3</v>
      </c>
      <c r="X93" s="75" t="str">
        <f t="shared" si="20"/>
        <v>0</v>
      </c>
      <c r="Y93" s="81">
        <v>99.2</v>
      </c>
      <c r="Z93" s="81" t="str">
        <f t="shared" si="21"/>
        <v>0</v>
      </c>
      <c r="AA93" s="81">
        <v>33.1</v>
      </c>
      <c r="AB93" s="81" t="str">
        <f t="shared" si="22"/>
        <v>0</v>
      </c>
      <c r="AC93" s="81">
        <v>38.9</v>
      </c>
      <c r="AD93" s="81" t="str">
        <f t="shared" si="23"/>
        <v>1</v>
      </c>
      <c r="AE93" s="81">
        <v>101.3</v>
      </c>
      <c r="AF93" s="81" t="str">
        <f t="shared" si="24"/>
        <v>1</v>
      </c>
      <c r="AG93" s="81">
        <v>131.6</v>
      </c>
      <c r="AH93" s="81" t="str">
        <f t="shared" si="25"/>
        <v>0</v>
      </c>
      <c r="AI93" s="66">
        <v>21.16</v>
      </c>
      <c r="AJ93" s="55" t="str">
        <f t="shared" si="26"/>
        <v>0</v>
      </c>
      <c r="AK93" s="88">
        <v>27.69</v>
      </c>
      <c r="AL93" s="55" t="str">
        <f t="shared" si="27"/>
        <v>0</v>
      </c>
      <c r="AM93" s="66">
        <v>2.06</v>
      </c>
      <c r="AN93" s="55" t="str">
        <f t="shared" si="28"/>
        <v>0</v>
      </c>
      <c r="AO93" s="66">
        <v>666.2</v>
      </c>
      <c r="AP93" s="55" t="str">
        <f t="shared" si="29"/>
        <v>1</v>
      </c>
      <c r="AQ93" s="81">
        <v>1</v>
      </c>
      <c r="AR93" s="56" t="s">
        <v>99</v>
      </c>
      <c r="AS93" s="56"/>
      <c r="AT93" s="92" t="s">
        <v>111</v>
      </c>
      <c r="AU93" s="92" t="s">
        <v>112</v>
      </c>
      <c r="AV93" s="56" t="s">
        <v>99</v>
      </c>
      <c r="AW93" s="98" t="s">
        <v>121</v>
      </c>
      <c r="AX93" s="56" t="s">
        <v>100</v>
      </c>
      <c r="AY93" s="56" t="s">
        <v>100</v>
      </c>
      <c r="AZ93" s="56" t="s">
        <v>100</v>
      </c>
      <c r="BA93" s="56" t="s">
        <v>100</v>
      </c>
      <c r="BB93" s="56" t="s">
        <v>121</v>
      </c>
      <c r="BC93" s="56" t="s">
        <v>100</v>
      </c>
      <c r="BD93" s="56" t="s">
        <v>121</v>
      </c>
      <c r="BE93" s="56" t="s">
        <v>101</v>
      </c>
      <c r="BF93" s="56" t="s">
        <v>101</v>
      </c>
      <c r="BG93" s="56" t="s">
        <v>101</v>
      </c>
      <c r="BH93" s="56" t="s">
        <v>101</v>
      </c>
      <c r="BI93" s="56" t="s">
        <v>101</v>
      </c>
      <c r="BJ93" s="56" t="s">
        <v>101</v>
      </c>
      <c r="BK93" s="56" t="s">
        <v>101</v>
      </c>
      <c r="BL93" s="56" t="s">
        <v>101</v>
      </c>
      <c r="BM93" s="56"/>
      <c r="BN93" s="104" t="s">
        <v>102</v>
      </c>
      <c r="BO93" s="66" t="s">
        <v>102</v>
      </c>
      <c r="BP93" s="56" t="s">
        <v>112</v>
      </c>
      <c r="BQ93" s="56" t="s">
        <v>155</v>
      </c>
      <c r="BR93" s="81">
        <v>1</v>
      </c>
      <c r="BS93" s="81">
        <v>38</v>
      </c>
      <c r="BT93" s="81" t="s">
        <v>572</v>
      </c>
      <c r="BU93" s="81"/>
      <c r="BV93" s="81"/>
      <c r="BW93" s="81">
        <v>0</v>
      </c>
      <c r="BX93" s="81">
        <v>0</v>
      </c>
      <c r="BY93" s="81">
        <v>1</v>
      </c>
      <c r="BZ93" s="81">
        <v>1</v>
      </c>
      <c r="CA93" s="81">
        <v>0</v>
      </c>
      <c r="CB93" s="81">
        <v>1</v>
      </c>
      <c r="CC93" s="81">
        <v>1</v>
      </c>
      <c r="CD93" s="81">
        <v>1</v>
      </c>
      <c r="CE93" s="81">
        <v>1</v>
      </c>
      <c r="CF93" s="81">
        <v>0</v>
      </c>
      <c r="CG93" s="81">
        <v>0</v>
      </c>
      <c r="CH93" s="81">
        <v>0</v>
      </c>
      <c r="CI93" s="81">
        <v>0</v>
      </c>
      <c r="CJ93" s="79">
        <v>0</v>
      </c>
      <c r="CK93" s="79">
        <v>0</v>
      </c>
      <c r="CL93" s="79">
        <v>0</v>
      </c>
      <c r="CM93" s="79">
        <v>0</v>
      </c>
      <c r="CN93" s="79">
        <v>0</v>
      </c>
      <c r="CO93" s="113">
        <v>41100</v>
      </c>
      <c r="CP93" s="114">
        <v>44144</v>
      </c>
      <c r="CQ93" s="113"/>
      <c r="CR93" s="115">
        <v>41754</v>
      </c>
      <c r="CS93" s="6">
        <v>44</v>
      </c>
      <c r="CT93" s="6">
        <v>0</v>
      </c>
      <c r="CU93" s="118">
        <v>60</v>
      </c>
      <c r="CV93" s="119">
        <v>0</v>
      </c>
      <c r="CW93" s="79">
        <v>24</v>
      </c>
      <c r="CX93" s="79">
        <v>0</v>
      </c>
      <c r="CY93" s="79"/>
      <c r="CZ93" s="79"/>
      <c r="DA93" s="118">
        <f>DATEDIF(CO93,CP93,"m")</f>
        <v>99</v>
      </c>
      <c r="DB93" s="10">
        <v>0</v>
      </c>
      <c r="DC93" s="6">
        <v>60</v>
      </c>
      <c r="DD93" s="6">
        <v>0</v>
      </c>
      <c r="DE93" s="110"/>
      <c r="DF93" s="10"/>
    </row>
    <row r="94" s="10" customFormat="1" ht="50.25" customHeight="1" spans="1:114">
      <c r="A94" s="39" t="s">
        <v>573</v>
      </c>
      <c r="B94" s="47">
        <v>10138967</v>
      </c>
      <c r="C94" s="41">
        <v>1</v>
      </c>
      <c r="D94" s="42" t="s">
        <v>574</v>
      </c>
      <c r="E94" s="42">
        <v>1</v>
      </c>
      <c r="F94" s="43">
        <v>64</v>
      </c>
      <c r="G94" s="44">
        <v>41101.4166666667</v>
      </c>
      <c r="H94" s="45">
        <v>41115.5</v>
      </c>
      <c r="I94" s="42" t="s">
        <v>575</v>
      </c>
      <c r="J94" s="45">
        <v>41089</v>
      </c>
      <c r="K94" s="42" t="s">
        <v>134</v>
      </c>
      <c r="L94" s="36">
        <v>1</v>
      </c>
      <c r="M94" s="36">
        <v>1</v>
      </c>
      <c r="N94" s="64">
        <v>1</v>
      </c>
      <c r="O94" s="64">
        <v>1</v>
      </c>
      <c r="P94" s="64" t="str">
        <f t="shared" si="16"/>
        <v>1</v>
      </c>
      <c r="Q94" s="64" t="str">
        <f t="shared" si="17"/>
        <v>1</v>
      </c>
      <c r="R94" s="64">
        <v>42.3</v>
      </c>
      <c r="S94" s="69" t="str">
        <f t="shared" si="18"/>
        <v>0</v>
      </c>
      <c r="T94" s="64">
        <v>15.9</v>
      </c>
      <c r="U94" s="64" t="str">
        <f t="shared" si="19"/>
        <v>0</v>
      </c>
      <c r="V94" s="42" t="s">
        <v>276</v>
      </c>
      <c r="W94" s="72">
        <v>11.9</v>
      </c>
      <c r="X94" s="71" t="str">
        <f t="shared" si="20"/>
        <v>0</v>
      </c>
      <c r="Y94" s="79">
        <v>81.5</v>
      </c>
      <c r="Z94" s="79" t="str">
        <f t="shared" si="21"/>
        <v>0</v>
      </c>
      <c r="AA94" s="79">
        <v>34.8</v>
      </c>
      <c r="AB94" s="79" t="str">
        <f t="shared" si="22"/>
        <v>0</v>
      </c>
      <c r="AC94" s="79">
        <v>60.3</v>
      </c>
      <c r="AD94" s="79" t="str">
        <f t="shared" si="23"/>
        <v>1</v>
      </c>
      <c r="AE94" s="79">
        <v>81.3</v>
      </c>
      <c r="AF94" s="79" t="str">
        <f t="shared" si="24"/>
        <v>1</v>
      </c>
      <c r="AG94" s="79">
        <v>201</v>
      </c>
      <c r="AH94" s="79" t="str">
        <f t="shared" si="25"/>
        <v>0</v>
      </c>
      <c r="AI94" s="64">
        <v>32.82</v>
      </c>
      <c r="AJ94" s="41" t="str">
        <f t="shared" si="26"/>
        <v>0</v>
      </c>
      <c r="AK94" s="85">
        <v>66.93</v>
      </c>
      <c r="AL94" s="41" t="str">
        <f t="shared" si="27"/>
        <v>1</v>
      </c>
      <c r="AM94" s="64">
        <v>3.23</v>
      </c>
      <c r="AN94" s="41" t="str">
        <f t="shared" si="28"/>
        <v>0</v>
      </c>
      <c r="AO94" s="64">
        <v>890.7</v>
      </c>
      <c r="AP94" s="41" t="str">
        <f t="shared" si="29"/>
        <v>1</v>
      </c>
      <c r="AQ94" s="79">
        <v>1</v>
      </c>
      <c r="AR94" s="42" t="s">
        <v>99</v>
      </c>
      <c r="AS94" s="42"/>
      <c r="AT94" s="92" t="s">
        <v>111</v>
      </c>
      <c r="AU94" s="92" t="s">
        <v>112</v>
      </c>
      <c r="AV94" s="42" t="s">
        <v>99</v>
      </c>
      <c r="AW94" s="96" t="s">
        <v>121</v>
      </c>
      <c r="AX94" s="42" t="s">
        <v>121</v>
      </c>
      <c r="AY94" s="42" t="s">
        <v>100</v>
      </c>
      <c r="AZ94" s="42" t="s">
        <v>100</v>
      </c>
      <c r="BA94" s="42" t="s">
        <v>100</v>
      </c>
      <c r="BB94" s="42" t="s">
        <v>121</v>
      </c>
      <c r="BC94" s="42" t="s">
        <v>100</v>
      </c>
      <c r="BD94" s="42" t="s">
        <v>121</v>
      </c>
      <c r="BE94" s="42" t="s">
        <v>101</v>
      </c>
      <c r="BF94" s="42" t="s">
        <v>101</v>
      </c>
      <c r="BG94" s="42" t="s">
        <v>101</v>
      </c>
      <c r="BH94" s="42" t="s">
        <v>101</v>
      </c>
      <c r="BI94" s="42" t="s">
        <v>101</v>
      </c>
      <c r="BJ94" s="42" t="s">
        <v>101</v>
      </c>
      <c r="BK94" s="42" t="s">
        <v>101</v>
      </c>
      <c r="BL94" s="42" t="s">
        <v>101</v>
      </c>
      <c r="BM94" s="42"/>
      <c r="BN94" s="101" t="s">
        <v>102</v>
      </c>
      <c r="BO94" s="64" t="s">
        <v>102</v>
      </c>
      <c r="BP94" s="42" t="s">
        <v>112</v>
      </c>
      <c r="BQ94" s="42" t="s">
        <v>147</v>
      </c>
      <c r="BR94" s="79">
        <v>1</v>
      </c>
      <c r="BS94" s="79">
        <v>23</v>
      </c>
      <c r="BT94" s="79" t="s">
        <v>576</v>
      </c>
      <c r="BU94" s="79"/>
      <c r="BV94" s="79"/>
      <c r="BW94" s="79">
        <v>0</v>
      </c>
      <c r="BX94" s="79">
        <v>0</v>
      </c>
      <c r="BY94" s="79">
        <v>1</v>
      </c>
      <c r="BZ94" s="79">
        <v>1</v>
      </c>
      <c r="CA94" s="79">
        <v>1</v>
      </c>
      <c r="CB94" s="79">
        <v>0</v>
      </c>
      <c r="CC94" s="79">
        <v>0</v>
      </c>
      <c r="CD94" s="79">
        <v>1</v>
      </c>
      <c r="CE94" s="79">
        <v>0</v>
      </c>
      <c r="CF94" s="79">
        <v>0</v>
      </c>
      <c r="CG94" s="79">
        <v>0</v>
      </c>
      <c r="CH94" s="79">
        <v>0</v>
      </c>
      <c r="CI94" s="79">
        <v>0</v>
      </c>
      <c r="CJ94" s="79">
        <v>0</v>
      </c>
      <c r="CK94" s="79">
        <v>0</v>
      </c>
      <c r="CL94" s="79">
        <v>1</v>
      </c>
      <c r="CM94" s="79">
        <v>0</v>
      </c>
      <c r="CN94" s="79">
        <v>1</v>
      </c>
      <c r="CO94" s="107">
        <v>41106</v>
      </c>
      <c r="CP94" s="108">
        <v>44144</v>
      </c>
      <c r="CQ94" s="107"/>
      <c r="CR94" s="109">
        <v>42587</v>
      </c>
      <c r="CS94" s="6">
        <v>106</v>
      </c>
      <c r="CT94" s="6">
        <v>0</v>
      </c>
      <c r="CU94" s="118">
        <v>60</v>
      </c>
      <c r="CV94" s="79">
        <v>0</v>
      </c>
      <c r="CW94" s="79">
        <v>24</v>
      </c>
      <c r="CX94" s="79">
        <v>0</v>
      </c>
      <c r="CY94" s="79"/>
      <c r="CZ94" s="79"/>
      <c r="DA94" s="118">
        <f>DATEDIF(CO94,CP94,"m")</f>
        <v>99</v>
      </c>
      <c r="DB94" s="6">
        <v>0</v>
      </c>
      <c r="DC94" s="6">
        <v>60</v>
      </c>
      <c r="DD94" s="6">
        <v>0</v>
      </c>
      <c r="DE94" s="108"/>
      <c r="DF94" s="6"/>
      <c r="DG94" s="6"/>
      <c r="DH94" s="6"/>
      <c r="DI94" s="6"/>
      <c r="DJ94" s="6"/>
    </row>
    <row r="95" s="6" customFormat="1" ht="50.25" customHeight="1" spans="1:266">
      <c r="A95" s="39" t="s">
        <v>577</v>
      </c>
      <c r="B95" s="47">
        <v>10138380</v>
      </c>
      <c r="C95" s="41">
        <v>1</v>
      </c>
      <c r="D95" s="42" t="s">
        <v>578</v>
      </c>
      <c r="E95" s="42">
        <v>1</v>
      </c>
      <c r="F95" s="43">
        <v>49</v>
      </c>
      <c r="G95" s="44">
        <v>41102.625</v>
      </c>
      <c r="H95" s="45">
        <v>41116.4166666667</v>
      </c>
      <c r="I95" s="42" t="s">
        <v>579</v>
      </c>
      <c r="J95" s="45">
        <v>41085</v>
      </c>
      <c r="K95" s="42" t="s">
        <v>134</v>
      </c>
      <c r="L95" s="36">
        <v>1</v>
      </c>
      <c r="M95" s="36">
        <v>1</v>
      </c>
      <c r="N95" s="64">
        <v>1</v>
      </c>
      <c r="O95" s="64">
        <v>1</v>
      </c>
      <c r="P95" s="64" t="str">
        <f t="shared" si="16"/>
        <v>1</v>
      </c>
      <c r="Q95" s="64" t="str">
        <f t="shared" si="17"/>
        <v>1</v>
      </c>
      <c r="R95" s="64">
        <v>39.6</v>
      </c>
      <c r="S95" s="69" t="str">
        <f t="shared" si="18"/>
        <v>0</v>
      </c>
      <c r="T95" s="64">
        <v>9.6</v>
      </c>
      <c r="U95" s="64" t="str">
        <f t="shared" si="19"/>
        <v>0</v>
      </c>
      <c r="V95" s="42" t="s">
        <v>159</v>
      </c>
      <c r="W95" s="71">
        <v>11.4</v>
      </c>
      <c r="X95" s="71" t="str">
        <f t="shared" si="20"/>
        <v>0</v>
      </c>
      <c r="Y95" s="79">
        <v>80.2</v>
      </c>
      <c r="Z95" s="79" t="str">
        <f t="shared" si="21"/>
        <v>0</v>
      </c>
      <c r="AA95" s="79">
        <v>20.9</v>
      </c>
      <c r="AB95" s="79" t="str">
        <f t="shared" si="22"/>
        <v>0</v>
      </c>
      <c r="AC95" s="79">
        <v>25.8</v>
      </c>
      <c r="AD95" s="79" t="str">
        <f t="shared" si="23"/>
        <v>0</v>
      </c>
      <c r="AE95" s="79">
        <v>50.8</v>
      </c>
      <c r="AF95" s="79" t="str">
        <f t="shared" si="24"/>
        <v>1</v>
      </c>
      <c r="AG95" s="79">
        <v>252</v>
      </c>
      <c r="AH95" s="79" t="str">
        <f t="shared" si="25"/>
        <v>0</v>
      </c>
      <c r="AI95" s="64">
        <v>2.01</v>
      </c>
      <c r="AJ95" s="41" t="str">
        <f t="shared" si="26"/>
        <v>0</v>
      </c>
      <c r="AK95" s="85">
        <v>7.53</v>
      </c>
      <c r="AL95" s="41" t="str">
        <f t="shared" si="27"/>
        <v>0</v>
      </c>
      <c r="AM95" s="64">
        <v>1.68</v>
      </c>
      <c r="AN95" s="41" t="str">
        <f t="shared" si="28"/>
        <v>0</v>
      </c>
      <c r="AO95" s="64">
        <v>60.44</v>
      </c>
      <c r="AP95" s="41" t="str">
        <f t="shared" si="29"/>
        <v>0</v>
      </c>
      <c r="AQ95" s="79">
        <v>0</v>
      </c>
      <c r="AR95" s="42" t="s">
        <v>580</v>
      </c>
      <c r="AS95" s="36">
        <v>2</v>
      </c>
      <c r="AT95" s="92" t="s">
        <v>111</v>
      </c>
      <c r="AU95" s="92" t="s">
        <v>112</v>
      </c>
      <c r="AV95" s="42" t="s">
        <v>99</v>
      </c>
      <c r="AW95" s="96" t="s">
        <v>100</v>
      </c>
      <c r="AX95" s="42" t="s">
        <v>121</v>
      </c>
      <c r="AY95" s="42" t="s">
        <v>100</v>
      </c>
      <c r="AZ95" s="42" t="s">
        <v>121</v>
      </c>
      <c r="BA95" s="42" t="s">
        <v>100</v>
      </c>
      <c r="BB95" s="42" t="s">
        <v>99</v>
      </c>
      <c r="BC95" s="42" t="s">
        <v>100</v>
      </c>
      <c r="BD95" s="42" t="s">
        <v>121</v>
      </c>
      <c r="BE95" s="36" t="s">
        <v>101</v>
      </c>
      <c r="BF95" s="36" t="s">
        <v>101</v>
      </c>
      <c r="BG95" s="36" t="s">
        <v>101</v>
      </c>
      <c r="BH95" s="36" t="s">
        <v>101</v>
      </c>
      <c r="BI95" s="36" t="s">
        <v>101</v>
      </c>
      <c r="BJ95" s="36" t="s">
        <v>101</v>
      </c>
      <c r="BK95" s="36" t="s">
        <v>101</v>
      </c>
      <c r="BL95" s="36" t="s">
        <v>101</v>
      </c>
      <c r="BM95" s="36"/>
      <c r="BN95" s="36" t="s">
        <v>102</v>
      </c>
      <c r="BO95" s="36" t="s">
        <v>102</v>
      </c>
      <c r="BP95" s="36">
        <v>0</v>
      </c>
      <c r="BQ95" s="36" t="s">
        <v>581</v>
      </c>
      <c r="BR95" s="102" t="s">
        <v>121</v>
      </c>
      <c r="BS95" s="125">
        <v>21</v>
      </c>
      <c r="BT95" s="79" t="s">
        <v>272</v>
      </c>
      <c r="BU95" s="79" t="s">
        <v>582</v>
      </c>
      <c r="BV95" s="79"/>
      <c r="BW95" s="79">
        <v>0</v>
      </c>
      <c r="BX95" s="79">
        <v>0</v>
      </c>
      <c r="BY95" s="79">
        <v>1</v>
      </c>
      <c r="BZ95" s="79">
        <v>1</v>
      </c>
      <c r="CA95" s="79">
        <v>1</v>
      </c>
      <c r="CB95" s="79">
        <v>1</v>
      </c>
      <c r="CC95" s="79">
        <v>0</v>
      </c>
      <c r="CD95" s="79">
        <v>1</v>
      </c>
      <c r="CE95" s="79">
        <v>0</v>
      </c>
      <c r="CF95" s="79">
        <v>0</v>
      </c>
      <c r="CG95" s="79">
        <v>0</v>
      </c>
      <c r="CH95" s="79">
        <v>0</v>
      </c>
      <c r="CI95" s="79">
        <v>0</v>
      </c>
      <c r="CJ95" s="79">
        <v>0</v>
      </c>
      <c r="CK95" s="79">
        <v>0</v>
      </c>
      <c r="CL95" s="79">
        <v>1</v>
      </c>
      <c r="CM95" s="79">
        <v>0</v>
      </c>
      <c r="CN95" s="79">
        <v>0</v>
      </c>
      <c r="CO95" s="107">
        <v>41109</v>
      </c>
      <c r="CP95" s="108">
        <v>44162</v>
      </c>
      <c r="CQ95" s="107">
        <v>43053</v>
      </c>
      <c r="CR95" s="79"/>
      <c r="CS95" s="6">
        <v>65</v>
      </c>
      <c r="CT95" s="6">
        <v>0</v>
      </c>
      <c r="CU95" s="118">
        <v>60</v>
      </c>
      <c r="CV95" s="79">
        <v>0</v>
      </c>
      <c r="CW95" s="79">
        <v>24</v>
      </c>
      <c r="CX95" s="79">
        <v>0</v>
      </c>
      <c r="CY95" s="79"/>
      <c r="CZ95" s="79"/>
      <c r="DA95" s="118">
        <f>DATEDIF(CO95,DE95,"m")</f>
        <v>99</v>
      </c>
      <c r="DB95" s="6">
        <v>1</v>
      </c>
      <c r="DC95" s="6">
        <v>60</v>
      </c>
      <c r="DD95" s="6">
        <v>0</v>
      </c>
      <c r="DE95" s="108">
        <v>44150</v>
      </c>
      <c r="DF95" s="6">
        <v>1</v>
      </c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</row>
    <row r="96" s="6" customFormat="1" ht="50.25" customHeight="1" spans="1:114">
      <c r="A96" s="39" t="s">
        <v>583</v>
      </c>
      <c r="B96" s="47">
        <v>10140147</v>
      </c>
      <c r="C96" s="41">
        <v>1</v>
      </c>
      <c r="D96" s="42" t="s">
        <v>584</v>
      </c>
      <c r="E96" s="42">
        <v>1</v>
      </c>
      <c r="F96" s="43">
        <v>43</v>
      </c>
      <c r="G96" s="44">
        <v>41106.4166666667</v>
      </c>
      <c r="H96" s="45">
        <v>41117.4583333333</v>
      </c>
      <c r="I96" s="42" t="s">
        <v>585</v>
      </c>
      <c r="J96" s="45">
        <v>41103</v>
      </c>
      <c r="K96" s="42" t="s">
        <v>134</v>
      </c>
      <c r="L96" s="36">
        <v>1</v>
      </c>
      <c r="M96" s="36">
        <v>1</v>
      </c>
      <c r="N96" s="64">
        <v>1</v>
      </c>
      <c r="O96" s="64">
        <v>2</v>
      </c>
      <c r="P96" s="64" t="str">
        <f t="shared" si="16"/>
        <v>1</v>
      </c>
      <c r="Q96" s="64" t="str">
        <f t="shared" si="17"/>
        <v>0</v>
      </c>
      <c r="R96" s="64">
        <v>42.8</v>
      </c>
      <c r="S96" s="69" t="str">
        <f t="shared" si="18"/>
        <v>0</v>
      </c>
      <c r="T96" s="64">
        <v>14.7</v>
      </c>
      <c r="U96" s="64" t="str">
        <f t="shared" si="19"/>
        <v>0</v>
      </c>
      <c r="V96" s="42" t="s">
        <v>244</v>
      </c>
      <c r="W96" s="72">
        <v>11</v>
      </c>
      <c r="X96" s="71" t="str">
        <f t="shared" si="20"/>
        <v>0</v>
      </c>
      <c r="Y96" s="79">
        <v>71.5</v>
      </c>
      <c r="Z96" s="79" t="str">
        <f t="shared" si="21"/>
        <v>0</v>
      </c>
      <c r="AA96" s="79">
        <v>25</v>
      </c>
      <c r="AB96" s="79" t="str">
        <f t="shared" si="22"/>
        <v>0</v>
      </c>
      <c r="AC96" s="79">
        <v>30.3</v>
      </c>
      <c r="AD96" s="79" t="str">
        <f t="shared" si="23"/>
        <v>0</v>
      </c>
      <c r="AE96" s="79">
        <v>56.1</v>
      </c>
      <c r="AF96" s="79" t="str">
        <f t="shared" si="24"/>
        <v>1</v>
      </c>
      <c r="AG96" s="79">
        <v>221</v>
      </c>
      <c r="AH96" s="79" t="str">
        <f t="shared" si="25"/>
        <v>0</v>
      </c>
      <c r="AI96" s="64">
        <v>2.99</v>
      </c>
      <c r="AJ96" s="41" t="str">
        <f t="shared" si="26"/>
        <v>0</v>
      </c>
      <c r="AK96" s="85">
        <v>16.36</v>
      </c>
      <c r="AL96" s="41" t="str">
        <f t="shared" si="27"/>
        <v>0</v>
      </c>
      <c r="AM96" s="64">
        <v>1.45</v>
      </c>
      <c r="AN96" s="41" t="str">
        <f t="shared" si="28"/>
        <v>0</v>
      </c>
      <c r="AO96" s="64">
        <v>162.1</v>
      </c>
      <c r="AP96" s="41" t="str">
        <f t="shared" si="29"/>
        <v>0</v>
      </c>
      <c r="AQ96" s="79">
        <v>0</v>
      </c>
      <c r="AR96" s="42" t="s">
        <v>99</v>
      </c>
      <c r="AS96" s="36">
        <v>0</v>
      </c>
      <c r="AT96" s="92" t="s">
        <v>300</v>
      </c>
      <c r="AU96" s="92" t="s">
        <v>112</v>
      </c>
      <c r="AV96" s="42" t="s">
        <v>99</v>
      </c>
      <c r="AW96" s="96" t="s">
        <v>121</v>
      </c>
      <c r="AX96" s="42" t="s">
        <v>121</v>
      </c>
      <c r="AY96" s="42" t="s">
        <v>100</v>
      </c>
      <c r="AZ96" s="42" t="s">
        <v>121</v>
      </c>
      <c r="BA96" s="42" t="s">
        <v>100</v>
      </c>
      <c r="BB96" s="42" t="s">
        <v>121</v>
      </c>
      <c r="BC96" s="42" t="s">
        <v>100</v>
      </c>
      <c r="BD96" s="42" t="s">
        <v>121</v>
      </c>
      <c r="BE96" s="42" t="s">
        <v>101</v>
      </c>
      <c r="BF96" s="42" t="s">
        <v>101</v>
      </c>
      <c r="BG96" s="42" t="s">
        <v>101</v>
      </c>
      <c r="BH96" s="42" t="s">
        <v>101</v>
      </c>
      <c r="BI96" s="42" t="s">
        <v>101</v>
      </c>
      <c r="BJ96" s="42" t="s">
        <v>101</v>
      </c>
      <c r="BK96" s="42" t="s">
        <v>101</v>
      </c>
      <c r="BL96" s="42" t="s">
        <v>101</v>
      </c>
      <c r="BM96" s="42"/>
      <c r="BN96" s="101" t="s">
        <v>102</v>
      </c>
      <c r="BO96" s="64" t="s">
        <v>102</v>
      </c>
      <c r="BP96" s="42" t="s">
        <v>112</v>
      </c>
      <c r="BQ96" s="42" t="s">
        <v>202</v>
      </c>
      <c r="BR96" s="79">
        <v>1</v>
      </c>
      <c r="BS96" s="79">
        <v>67</v>
      </c>
      <c r="BT96" s="79" t="s">
        <v>586</v>
      </c>
      <c r="BU96" s="79"/>
      <c r="BV96" s="79"/>
      <c r="BW96" s="79">
        <v>0</v>
      </c>
      <c r="BX96" s="79">
        <v>0</v>
      </c>
      <c r="BY96" s="79">
        <v>1</v>
      </c>
      <c r="BZ96" s="79">
        <v>1</v>
      </c>
      <c r="CA96" s="79">
        <v>1</v>
      </c>
      <c r="CB96" s="79">
        <v>1</v>
      </c>
      <c r="CC96" s="79">
        <v>1</v>
      </c>
      <c r="CD96" s="79">
        <v>1</v>
      </c>
      <c r="CE96" s="79">
        <v>1</v>
      </c>
      <c r="CF96" s="79">
        <v>0</v>
      </c>
      <c r="CG96" s="79">
        <v>0</v>
      </c>
      <c r="CH96" s="79">
        <v>0</v>
      </c>
      <c r="CI96" s="79">
        <v>1</v>
      </c>
      <c r="CJ96" s="79">
        <v>0</v>
      </c>
      <c r="CK96" s="79">
        <v>1</v>
      </c>
      <c r="CL96" s="79">
        <v>0</v>
      </c>
      <c r="CM96" s="79">
        <v>0</v>
      </c>
      <c r="CN96" s="79">
        <v>0</v>
      </c>
      <c r="CO96" s="107">
        <v>41109</v>
      </c>
      <c r="CP96" s="108">
        <v>44138</v>
      </c>
      <c r="CQ96" s="107">
        <v>41774</v>
      </c>
      <c r="CR96" s="79"/>
      <c r="CS96" s="6">
        <v>21</v>
      </c>
      <c r="CT96" s="6">
        <v>1</v>
      </c>
      <c r="CU96" s="118">
        <f>DATEDIF(CO96,CQ96,"m")</f>
        <v>21</v>
      </c>
      <c r="CV96" s="79">
        <v>1</v>
      </c>
      <c r="CW96" s="79">
        <v>21</v>
      </c>
      <c r="CX96" s="79">
        <v>1</v>
      </c>
      <c r="CY96" s="79">
        <f>DATEDIF(CQ96,CP96,"m")</f>
        <v>77</v>
      </c>
      <c r="CZ96" s="79">
        <v>0</v>
      </c>
      <c r="DA96" s="118">
        <f>DATEDIF(CO96,CP96,"m")</f>
        <v>99</v>
      </c>
      <c r="DB96" s="6">
        <v>0</v>
      </c>
      <c r="DC96" s="6">
        <v>60</v>
      </c>
      <c r="DD96" s="6">
        <v>0</v>
      </c>
      <c r="DE96" s="108"/>
      <c r="DG96" s="10"/>
      <c r="DH96" s="10"/>
      <c r="DI96" s="10"/>
      <c r="DJ96" s="10"/>
    </row>
    <row r="97" s="6" customFormat="1" ht="50.25" customHeight="1" spans="1:109">
      <c r="A97" s="39" t="s">
        <v>587</v>
      </c>
      <c r="B97" s="47">
        <v>10139550</v>
      </c>
      <c r="C97" s="41">
        <v>1</v>
      </c>
      <c r="D97" s="42" t="s">
        <v>588</v>
      </c>
      <c r="E97" s="42">
        <v>2</v>
      </c>
      <c r="F97" s="43">
        <v>26</v>
      </c>
      <c r="G97" s="44">
        <v>41106.4166666667</v>
      </c>
      <c r="H97" s="45">
        <v>41116.5</v>
      </c>
      <c r="I97" s="42" t="s">
        <v>589</v>
      </c>
      <c r="J97" s="45">
        <v>41097</v>
      </c>
      <c r="K97" s="42" t="s">
        <v>134</v>
      </c>
      <c r="L97" s="36">
        <v>1</v>
      </c>
      <c r="M97" s="36">
        <v>1</v>
      </c>
      <c r="N97" s="64">
        <v>1</v>
      </c>
      <c r="O97" s="64">
        <v>1</v>
      </c>
      <c r="P97" s="64" t="str">
        <f t="shared" si="16"/>
        <v>1</v>
      </c>
      <c r="Q97" s="64" t="str">
        <f t="shared" si="17"/>
        <v>1</v>
      </c>
      <c r="R97" s="64">
        <v>47.1</v>
      </c>
      <c r="S97" s="69" t="str">
        <f t="shared" si="18"/>
        <v>0</v>
      </c>
      <c r="T97" s="64">
        <v>57.6</v>
      </c>
      <c r="U97" s="64" t="str">
        <f t="shared" si="19"/>
        <v>1</v>
      </c>
      <c r="V97" s="42" t="s">
        <v>364</v>
      </c>
      <c r="W97" s="71">
        <v>11.8</v>
      </c>
      <c r="X97" s="71" t="str">
        <f t="shared" si="20"/>
        <v>0</v>
      </c>
      <c r="Y97" s="79">
        <v>46.6</v>
      </c>
      <c r="Z97" s="79" t="str">
        <f t="shared" si="21"/>
        <v>0</v>
      </c>
      <c r="AA97" s="79">
        <v>48.3</v>
      </c>
      <c r="AB97" s="79" t="str">
        <f t="shared" si="22"/>
        <v>1</v>
      </c>
      <c r="AC97" s="79">
        <v>34.2</v>
      </c>
      <c r="AD97" s="79" t="str">
        <f t="shared" si="23"/>
        <v>0</v>
      </c>
      <c r="AE97" s="79">
        <v>31.8</v>
      </c>
      <c r="AF97" s="79" t="str">
        <f t="shared" si="24"/>
        <v>0</v>
      </c>
      <c r="AG97" s="79">
        <v>266</v>
      </c>
      <c r="AH97" s="79" t="str">
        <f t="shared" si="25"/>
        <v>0</v>
      </c>
      <c r="AI97" s="64">
        <v>215.9</v>
      </c>
      <c r="AJ97" s="41" t="str">
        <f t="shared" si="26"/>
        <v>1</v>
      </c>
      <c r="AK97" s="85">
        <v>8.38</v>
      </c>
      <c r="AL97" s="41" t="str">
        <f t="shared" si="27"/>
        <v>0</v>
      </c>
      <c r="AM97" s="64">
        <v>1.54</v>
      </c>
      <c r="AN97" s="41" t="str">
        <f t="shared" si="28"/>
        <v>0</v>
      </c>
      <c r="AO97" s="64">
        <v>195.6</v>
      </c>
      <c r="AP97" s="41" t="str">
        <f t="shared" si="29"/>
        <v>0</v>
      </c>
      <c r="AQ97" s="79">
        <v>0</v>
      </c>
      <c r="AR97" s="42" t="s">
        <v>590</v>
      </c>
      <c r="AS97" s="36">
        <v>2</v>
      </c>
      <c r="AT97" s="92" t="s">
        <v>111</v>
      </c>
      <c r="AU97" s="92" t="s">
        <v>112</v>
      </c>
      <c r="AV97" s="42" t="s">
        <v>99</v>
      </c>
      <c r="AW97" s="96" t="s">
        <v>121</v>
      </c>
      <c r="AX97" s="42" t="s">
        <v>121</v>
      </c>
      <c r="AY97" s="42" t="s">
        <v>100</v>
      </c>
      <c r="AZ97" s="42" t="s">
        <v>121</v>
      </c>
      <c r="BA97" s="42" t="s">
        <v>121</v>
      </c>
      <c r="BB97" s="42" t="s">
        <v>121</v>
      </c>
      <c r="BC97" s="42" t="s">
        <v>100</v>
      </c>
      <c r="BD97" s="42" t="s">
        <v>121</v>
      </c>
      <c r="BE97" s="36">
        <v>1</v>
      </c>
      <c r="BF97" s="36">
        <v>1</v>
      </c>
      <c r="BG97" s="36" t="s">
        <v>101</v>
      </c>
      <c r="BH97" s="36">
        <v>0</v>
      </c>
      <c r="BI97" s="36" t="s">
        <v>101</v>
      </c>
      <c r="BJ97" s="36" t="s">
        <v>101</v>
      </c>
      <c r="BK97" s="100">
        <v>0.2</v>
      </c>
      <c r="BL97" s="36" t="s">
        <v>101</v>
      </c>
      <c r="BM97" s="36"/>
      <c r="BN97" s="36" t="s">
        <v>122</v>
      </c>
      <c r="BO97" s="36" t="s">
        <v>102</v>
      </c>
      <c r="BP97" s="36">
        <v>0</v>
      </c>
      <c r="BQ97" s="36" t="s">
        <v>147</v>
      </c>
      <c r="BR97" s="79">
        <v>1</v>
      </c>
      <c r="BS97" s="79">
        <v>23</v>
      </c>
      <c r="BT97" s="79" t="s">
        <v>591</v>
      </c>
      <c r="BU97" s="79"/>
      <c r="BV97" s="79"/>
      <c r="BW97" s="79">
        <v>0</v>
      </c>
      <c r="BX97" s="79">
        <v>0</v>
      </c>
      <c r="BY97" s="79">
        <v>1</v>
      </c>
      <c r="BZ97" s="79">
        <v>1</v>
      </c>
      <c r="CA97" s="79">
        <v>1</v>
      </c>
      <c r="CB97" s="79">
        <v>1</v>
      </c>
      <c r="CC97" s="79">
        <v>0</v>
      </c>
      <c r="CD97" s="79">
        <v>1</v>
      </c>
      <c r="CE97" s="79">
        <v>0</v>
      </c>
      <c r="CF97" s="79">
        <v>0</v>
      </c>
      <c r="CG97" s="79">
        <v>0</v>
      </c>
      <c r="CH97" s="79">
        <v>0</v>
      </c>
      <c r="CI97" s="79">
        <v>0</v>
      </c>
      <c r="CJ97" s="79">
        <v>0</v>
      </c>
      <c r="CK97" s="79">
        <v>0</v>
      </c>
      <c r="CL97" s="79">
        <v>1</v>
      </c>
      <c r="CM97" s="79">
        <v>0</v>
      </c>
      <c r="CN97" s="79">
        <v>1</v>
      </c>
      <c r="CO97" s="107">
        <v>41110</v>
      </c>
      <c r="CP97" s="108">
        <v>44144</v>
      </c>
      <c r="CQ97" s="107">
        <v>42588</v>
      </c>
      <c r="CR97" s="79"/>
      <c r="CS97" s="6">
        <v>48</v>
      </c>
      <c r="CT97" s="6">
        <v>1</v>
      </c>
      <c r="CU97" s="118">
        <f>DATEDIF(CO97,CQ97,"m")</f>
        <v>48</v>
      </c>
      <c r="CV97" s="79">
        <v>1</v>
      </c>
      <c r="CW97" s="79">
        <v>24</v>
      </c>
      <c r="CX97" s="79">
        <v>0</v>
      </c>
      <c r="CY97" s="79">
        <f>DATEDIF(CQ97,CP97,"m")</f>
        <v>51</v>
      </c>
      <c r="CZ97" s="79">
        <v>0</v>
      </c>
      <c r="DA97" s="118">
        <f>DATEDIF(CO97,CP97,"m")</f>
        <v>99</v>
      </c>
      <c r="DB97" s="6">
        <v>0</v>
      </c>
      <c r="DC97" s="6">
        <v>60</v>
      </c>
      <c r="DD97" s="6">
        <v>0</v>
      </c>
      <c r="DE97" s="108"/>
    </row>
    <row r="98" s="6" customFormat="1" ht="50.25" customHeight="1" spans="1:109">
      <c r="A98" s="39" t="s">
        <v>592</v>
      </c>
      <c r="B98" s="40">
        <v>10139921</v>
      </c>
      <c r="C98" s="41">
        <v>1</v>
      </c>
      <c r="D98" s="42" t="s">
        <v>593</v>
      </c>
      <c r="E98" s="42">
        <v>1</v>
      </c>
      <c r="F98" s="43">
        <v>40</v>
      </c>
      <c r="G98" s="44">
        <v>41106.4583333333</v>
      </c>
      <c r="H98" s="45">
        <v>41120.4583333333</v>
      </c>
      <c r="I98" s="42" t="s">
        <v>594</v>
      </c>
      <c r="J98" s="45">
        <v>41101</v>
      </c>
      <c r="K98" s="42" t="s">
        <v>134</v>
      </c>
      <c r="L98" s="36">
        <v>1</v>
      </c>
      <c r="M98" s="36">
        <v>1</v>
      </c>
      <c r="N98" s="64">
        <v>1</v>
      </c>
      <c r="O98" s="64">
        <v>1</v>
      </c>
      <c r="P98" s="64" t="str">
        <f t="shared" si="16"/>
        <v>1</v>
      </c>
      <c r="Q98" s="64" t="str">
        <f t="shared" si="17"/>
        <v>1</v>
      </c>
      <c r="R98" s="64">
        <v>46.9</v>
      </c>
      <c r="S98" s="69" t="str">
        <f t="shared" si="18"/>
        <v>0</v>
      </c>
      <c r="T98" s="64">
        <v>12.7</v>
      </c>
      <c r="U98" s="64" t="str">
        <f t="shared" si="19"/>
        <v>0</v>
      </c>
      <c r="V98" s="42" t="s">
        <v>139</v>
      </c>
      <c r="W98" s="72">
        <v>12.1</v>
      </c>
      <c r="X98" s="71" t="str">
        <f t="shared" si="20"/>
        <v>0</v>
      </c>
      <c r="Y98" s="79">
        <v>109.7</v>
      </c>
      <c r="Z98" s="79" t="str">
        <f t="shared" si="21"/>
        <v>1</v>
      </c>
      <c r="AA98" s="79">
        <v>29.7</v>
      </c>
      <c r="AB98" s="79" t="str">
        <f t="shared" si="22"/>
        <v>0</v>
      </c>
      <c r="AC98" s="79">
        <v>27.4</v>
      </c>
      <c r="AD98" s="79" t="str">
        <f t="shared" si="23"/>
        <v>0</v>
      </c>
      <c r="AE98" s="79">
        <v>55.6</v>
      </c>
      <c r="AF98" s="79" t="str">
        <f t="shared" si="24"/>
        <v>1</v>
      </c>
      <c r="AG98" s="79">
        <v>144</v>
      </c>
      <c r="AH98" s="79" t="str">
        <f t="shared" si="25"/>
        <v>0</v>
      </c>
      <c r="AI98" s="64">
        <v>22.44</v>
      </c>
      <c r="AJ98" s="41" t="str">
        <f t="shared" si="26"/>
        <v>0</v>
      </c>
      <c r="AK98" s="85">
        <v>9.7</v>
      </c>
      <c r="AL98" s="41" t="str">
        <f t="shared" si="27"/>
        <v>0</v>
      </c>
      <c r="AM98" s="64">
        <v>3.78</v>
      </c>
      <c r="AN98" s="41" t="str">
        <f t="shared" si="28"/>
        <v>0</v>
      </c>
      <c r="AO98" s="64">
        <v>719.3</v>
      </c>
      <c r="AP98" s="41" t="str">
        <f t="shared" si="29"/>
        <v>1</v>
      </c>
      <c r="AQ98" s="79">
        <v>0</v>
      </c>
      <c r="AR98" s="42" t="s">
        <v>595</v>
      </c>
      <c r="AS98" s="36">
        <v>2</v>
      </c>
      <c r="AT98" s="92" t="s">
        <v>300</v>
      </c>
      <c r="AU98" s="92" t="s">
        <v>112</v>
      </c>
      <c r="AV98" s="42" t="s">
        <v>99</v>
      </c>
      <c r="AW98" s="96" t="s">
        <v>100</v>
      </c>
      <c r="AX98" s="42" t="s">
        <v>99</v>
      </c>
      <c r="AY98" s="42" t="s">
        <v>100</v>
      </c>
      <c r="AZ98" s="42" t="s">
        <v>100</v>
      </c>
      <c r="BA98" s="42" t="s">
        <v>100</v>
      </c>
      <c r="BB98" s="42" t="s">
        <v>99</v>
      </c>
      <c r="BC98" s="42" t="s">
        <v>100</v>
      </c>
      <c r="BD98" s="42" t="s">
        <v>121</v>
      </c>
      <c r="BE98" s="42" t="s">
        <v>101</v>
      </c>
      <c r="BF98" s="42" t="s">
        <v>101</v>
      </c>
      <c r="BG98" s="42" t="s">
        <v>101</v>
      </c>
      <c r="BH98" s="42" t="s">
        <v>101</v>
      </c>
      <c r="BI98" s="42" t="s">
        <v>101</v>
      </c>
      <c r="BJ98" s="42" t="s">
        <v>101</v>
      </c>
      <c r="BK98" s="42" t="s">
        <v>101</v>
      </c>
      <c r="BL98" s="42" t="s">
        <v>101</v>
      </c>
      <c r="BM98" s="42"/>
      <c r="BN98" s="101" t="s">
        <v>102</v>
      </c>
      <c r="BO98" s="64" t="s">
        <v>102</v>
      </c>
      <c r="BP98" s="42" t="s">
        <v>112</v>
      </c>
      <c r="BQ98" s="79" t="s">
        <v>224</v>
      </c>
      <c r="BR98" s="79">
        <v>1</v>
      </c>
      <c r="BS98" s="79">
        <v>37</v>
      </c>
      <c r="BT98" s="79" t="s">
        <v>596</v>
      </c>
      <c r="BU98" s="79"/>
      <c r="BV98" s="79"/>
      <c r="BW98" s="79">
        <v>0</v>
      </c>
      <c r="BX98" s="79">
        <v>0</v>
      </c>
      <c r="BY98" s="79">
        <v>1</v>
      </c>
      <c r="BZ98" s="79">
        <v>1</v>
      </c>
      <c r="CA98" s="79">
        <v>1</v>
      </c>
      <c r="CB98" s="79">
        <v>1</v>
      </c>
      <c r="CC98" s="79">
        <v>1</v>
      </c>
      <c r="CD98" s="79">
        <v>1</v>
      </c>
      <c r="CE98" s="79">
        <v>0</v>
      </c>
      <c r="CF98" s="79">
        <v>1</v>
      </c>
      <c r="CG98" s="79">
        <v>0</v>
      </c>
      <c r="CH98" s="79">
        <v>0</v>
      </c>
      <c r="CI98" s="79">
        <v>0</v>
      </c>
      <c r="CJ98" s="79">
        <v>0</v>
      </c>
      <c r="CK98" s="79">
        <v>0</v>
      </c>
      <c r="CL98" s="79">
        <v>0</v>
      </c>
      <c r="CM98" s="79">
        <v>0</v>
      </c>
      <c r="CN98" s="79">
        <v>0</v>
      </c>
      <c r="CO98" s="107">
        <v>41110</v>
      </c>
      <c r="CP98" s="108">
        <v>44144</v>
      </c>
      <c r="CQ98" s="107">
        <v>41234</v>
      </c>
      <c r="CR98" s="79"/>
      <c r="CS98" s="6">
        <v>4</v>
      </c>
      <c r="CT98" s="6">
        <v>1</v>
      </c>
      <c r="CU98" s="118">
        <f>DATEDIF(CO98,CQ98,"m")</f>
        <v>4</v>
      </c>
      <c r="CV98" s="79">
        <v>1</v>
      </c>
      <c r="CW98" s="79">
        <v>4</v>
      </c>
      <c r="CX98" s="79">
        <v>1</v>
      </c>
      <c r="CY98" s="79">
        <f>DATEDIF(CQ98,DE98,"m")</f>
        <v>29</v>
      </c>
      <c r="CZ98" s="79">
        <v>1</v>
      </c>
      <c r="DA98" s="118">
        <f>DATEDIF(CO98,DE98,"m")</f>
        <v>33</v>
      </c>
      <c r="DB98" s="6">
        <v>1</v>
      </c>
      <c r="DC98" s="6">
        <v>33</v>
      </c>
      <c r="DD98" s="6">
        <v>1</v>
      </c>
      <c r="DE98" s="108">
        <v>42117</v>
      </c>
    </row>
    <row r="99" s="6" customFormat="1" ht="50.25" customHeight="1" spans="1:110">
      <c r="A99" s="54" t="s">
        <v>597</v>
      </c>
      <c r="B99" s="47">
        <v>10140192</v>
      </c>
      <c r="C99" s="55">
        <v>1</v>
      </c>
      <c r="D99" s="56" t="s">
        <v>598</v>
      </c>
      <c r="E99" s="56">
        <v>1</v>
      </c>
      <c r="F99" s="57">
        <v>48</v>
      </c>
      <c r="G99" s="44">
        <v>41107.4583333333</v>
      </c>
      <c r="H99" s="44">
        <v>41120.4166666667</v>
      </c>
      <c r="I99" s="56" t="s">
        <v>391</v>
      </c>
      <c r="J99" s="44">
        <v>41104</v>
      </c>
      <c r="K99" s="56" t="s">
        <v>134</v>
      </c>
      <c r="L99" s="36">
        <v>1</v>
      </c>
      <c r="M99" s="36">
        <v>1</v>
      </c>
      <c r="N99" s="66">
        <v>1</v>
      </c>
      <c r="O99" s="66">
        <v>1</v>
      </c>
      <c r="P99" s="64" t="str">
        <f t="shared" si="16"/>
        <v>1</v>
      </c>
      <c r="Q99" s="64" t="str">
        <f t="shared" si="17"/>
        <v>1</v>
      </c>
      <c r="R99" s="66">
        <v>31.3</v>
      </c>
      <c r="S99" s="69" t="str">
        <f t="shared" si="18"/>
        <v>1</v>
      </c>
      <c r="T99" s="66">
        <v>14.6</v>
      </c>
      <c r="U99" s="66" t="str">
        <f t="shared" si="19"/>
        <v>0</v>
      </c>
      <c r="V99" s="56" t="s">
        <v>351</v>
      </c>
      <c r="W99" s="77">
        <v>12.4</v>
      </c>
      <c r="X99" s="75" t="str">
        <f t="shared" si="20"/>
        <v>0</v>
      </c>
      <c r="Y99" s="81">
        <v>57.4</v>
      </c>
      <c r="Z99" s="81" t="str">
        <f t="shared" si="21"/>
        <v>0</v>
      </c>
      <c r="AA99" s="81">
        <v>41.2</v>
      </c>
      <c r="AB99" s="81" t="str">
        <f t="shared" si="22"/>
        <v>1</v>
      </c>
      <c r="AC99" s="81">
        <v>40</v>
      </c>
      <c r="AD99" s="81" t="str">
        <f t="shared" si="23"/>
        <v>1</v>
      </c>
      <c r="AE99" s="81">
        <v>82.8</v>
      </c>
      <c r="AF99" s="81" t="str">
        <f t="shared" si="24"/>
        <v>1</v>
      </c>
      <c r="AG99" s="81">
        <v>214</v>
      </c>
      <c r="AH99" s="81" t="str">
        <f t="shared" si="25"/>
        <v>0</v>
      </c>
      <c r="AI99" s="66">
        <v>46.59</v>
      </c>
      <c r="AJ99" s="55" t="str">
        <f t="shared" si="26"/>
        <v>0</v>
      </c>
      <c r="AK99" s="88">
        <v>13.97</v>
      </c>
      <c r="AL99" s="55" t="str">
        <f t="shared" si="27"/>
        <v>0</v>
      </c>
      <c r="AM99" s="66">
        <v>0.745</v>
      </c>
      <c r="AN99" s="55" t="str">
        <f t="shared" si="28"/>
        <v>0</v>
      </c>
      <c r="AO99" s="66">
        <v>1179</v>
      </c>
      <c r="AP99" s="55" t="str">
        <f t="shared" si="29"/>
        <v>1</v>
      </c>
      <c r="AQ99" s="81">
        <v>0</v>
      </c>
      <c r="AR99" s="56" t="s">
        <v>265</v>
      </c>
      <c r="AS99" s="36">
        <v>2</v>
      </c>
      <c r="AT99" s="56" t="s">
        <v>300</v>
      </c>
      <c r="AU99" s="56" t="s">
        <v>112</v>
      </c>
      <c r="AV99" s="56" t="s">
        <v>99</v>
      </c>
      <c r="AW99" s="98" t="s">
        <v>100</v>
      </c>
      <c r="AX99" s="56" t="s">
        <v>99</v>
      </c>
      <c r="AY99" s="56" t="s">
        <v>100</v>
      </c>
      <c r="AZ99" s="56" t="s">
        <v>99</v>
      </c>
      <c r="BA99" s="56" t="s">
        <v>100</v>
      </c>
      <c r="BB99" s="56" t="s">
        <v>99</v>
      </c>
      <c r="BC99" s="56" t="s">
        <v>100</v>
      </c>
      <c r="BD99" s="56" t="s">
        <v>121</v>
      </c>
      <c r="BE99" s="124" t="s">
        <v>101</v>
      </c>
      <c r="BF99" s="124" t="s">
        <v>101</v>
      </c>
      <c r="BG99" s="124" t="s">
        <v>101</v>
      </c>
      <c r="BH99" s="124" t="s">
        <v>112</v>
      </c>
      <c r="BI99" s="124" t="s">
        <v>112</v>
      </c>
      <c r="BJ99" s="124" t="s">
        <v>101</v>
      </c>
      <c r="BK99" s="124" t="s">
        <v>101</v>
      </c>
      <c r="BL99" s="124" t="s">
        <v>101</v>
      </c>
      <c r="BM99" s="124"/>
      <c r="BN99" s="126" t="s">
        <v>102</v>
      </c>
      <c r="BO99" s="127" t="s">
        <v>102</v>
      </c>
      <c r="BP99" s="124" t="s">
        <v>112</v>
      </c>
      <c r="BQ99" s="124" t="s">
        <v>147</v>
      </c>
      <c r="BR99" s="119">
        <v>1</v>
      </c>
      <c r="BS99" s="119">
        <v>69</v>
      </c>
      <c r="BT99" s="119" t="s">
        <v>599</v>
      </c>
      <c r="BU99" s="119"/>
      <c r="BV99" s="119"/>
      <c r="BW99" s="119">
        <v>0</v>
      </c>
      <c r="BX99" s="119">
        <v>0</v>
      </c>
      <c r="BY99" s="119">
        <v>1</v>
      </c>
      <c r="BZ99" s="119">
        <v>1</v>
      </c>
      <c r="CA99" s="119">
        <v>1</v>
      </c>
      <c r="CB99" s="79">
        <v>1</v>
      </c>
      <c r="CC99" s="119">
        <v>0</v>
      </c>
      <c r="CD99" s="119">
        <v>1</v>
      </c>
      <c r="CE99" s="119">
        <v>1</v>
      </c>
      <c r="CF99" s="119">
        <v>1</v>
      </c>
      <c r="CG99" s="119">
        <v>0</v>
      </c>
      <c r="CH99" s="119">
        <v>0</v>
      </c>
      <c r="CI99" s="119">
        <v>0</v>
      </c>
      <c r="CJ99" s="79">
        <v>0</v>
      </c>
      <c r="CK99" s="79">
        <v>0</v>
      </c>
      <c r="CL99" s="79">
        <v>1</v>
      </c>
      <c r="CM99" s="79">
        <v>0</v>
      </c>
      <c r="CN99" s="79">
        <v>1</v>
      </c>
      <c r="CO99" s="113">
        <v>41110</v>
      </c>
      <c r="CP99" s="113">
        <v>42017</v>
      </c>
      <c r="CQ99" s="113">
        <v>42017</v>
      </c>
      <c r="CR99" s="81"/>
      <c r="CS99" s="10">
        <v>29</v>
      </c>
      <c r="CT99" s="10">
        <v>1</v>
      </c>
      <c r="CU99" s="118">
        <f>DATEDIF(CO99,CQ99,"m")</f>
        <v>29</v>
      </c>
      <c r="CV99" s="81">
        <v>1</v>
      </c>
      <c r="CW99" s="79">
        <v>24</v>
      </c>
      <c r="CX99" s="79">
        <v>0</v>
      </c>
      <c r="CY99" s="79">
        <f>DATEDIF(CQ99,CP99,"m")</f>
        <v>0</v>
      </c>
      <c r="CZ99" s="79">
        <v>0</v>
      </c>
      <c r="DA99" s="118">
        <f>DATEDIF(CO99,CP99,"m")</f>
        <v>29</v>
      </c>
      <c r="DB99" s="8">
        <v>0</v>
      </c>
      <c r="DC99" s="8">
        <v>29</v>
      </c>
      <c r="DD99" s="8">
        <v>0</v>
      </c>
      <c r="DE99" s="114"/>
      <c r="DF99" s="8"/>
    </row>
    <row r="100" s="6" customFormat="1" ht="50.25" customHeight="1" spans="1:114">
      <c r="A100" s="39" t="s">
        <v>600</v>
      </c>
      <c r="B100" s="47">
        <v>10138477</v>
      </c>
      <c r="C100" s="41">
        <v>1</v>
      </c>
      <c r="D100" s="42" t="s">
        <v>601</v>
      </c>
      <c r="E100" s="42">
        <v>1</v>
      </c>
      <c r="F100" s="43">
        <v>54</v>
      </c>
      <c r="G100" s="44">
        <v>41102.6666666667</v>
      </c>
      <c r="H100" s="45">
        <v>41129.4583333333</v>
      </c>
      <c r="I100" s="42" t="s">
        <v>602</v>
      </c>
      <c r="J100" s="45">
        <v>41085</v>
      </c>
      <c r="K100" s="42" t="s">
        <v>134</v>
      </c>
      <c r="L100" s="36">
        <v>1</v>
      </c>
      <c r="M100" s="36">
        <v>1</v>
      </c>
      <c r="N100" s="64">
        <v>2</v>
      </c>
      <c r="O100" s="64">
        <v>1</v>
      </c>
      <c r="P100" s="64" t="str">
        <f t="shared" si="16"/>
        <v>0</v>
      </c>
      <c r="Q100" s="64" t="str">
        <f t="shared" si="17"/>
        <v>1</v>
      </c>
      <c r="R100" s="64">
        <v>36.6</v>
      </c>
      <c r="S100" s="69" t="str">
        <f t="shared" si="18"/>
        <v>0</v>
      </c>
      <c r="T100" s="64">
        <v>15.1</v>
      </c>
      <c r="U100" s="64" t="str">
        <f t="shared" si="19"/>
        <v>0</v>
      </c>
      <c r="V100" s="42" t="s">
        <v>603</v>
      </c>
      <c r="W100" s="72">
        <v>13.3</v>
      </c>
      <c r="X100" s="71" t="str">
        <f t="shared" si="20"/>
        <v>0</v>
      </c>
      <c r="Y100" s="79">
        <v>78.6</v>
      </c>
      <c r="Z100" s="79" t="str">
        <f t="shared" si="21"/>
        <v>0</v>
      </c>
      <c r="AA100" s="79">
        <v>14.5</v>
      </c>
      <c r="AB100" s="79" t="str">
        <f t="shared" si="22"/>
        <v>0</v>
      </c>
      <c r="AC100" s="79">
        <v>36.4</v>
      </c>
      <c r="AD100" s="79" t="str">
        <f t="shared" si="23"/>
        <v>1</v>
      </c>
      <c r="AE100" s="79">
        <v>90.6</v>
      </c>
      <c r="AF100" s="79" t="str">
        <f t="shared" si="24"/>
        <v>1</v>
      </c>
      <c r="AG100" s="79">
        <v>129</v>
      </c>
      <c r="AH100" s="79" t="str">
        <f t="shared" si="25"/>
        <v>0</v>
      </c>
      <c r="AI100" s="64">
        <v>58.69</v>
      </c>
      <c r="AJ100" s="41" t="str">
        <f t="shared" si="26"/>
        <v>0</v>
      </c>
      <c r="AK100" s="85">
        <v>37.59</v>
      </c>
      <c r="AL100" s="41" t="str">
        <f t="shared" si="27"/>
        <v>1</v>
      </c>
      <c r="AM100" s="64">
        <v>5.28</v>
      </c>
      <c r="AN100" s="41" t="str">
        <f t="shared" si="28"/>
        <v>1</v>
      </c>
      <c r="AO100" s="64">
        <v>431.3</v>
      </c>
      <c r="AP100" s="41" t="str">
        <f t="shared" si="29"/>
        <v>1</v>
      </c>
      <c r="AQ100" s="79">
        <v>0</v>
      </c>
      <c r="AR100" s="42" t="s">
        <v>171</v>
      </c>
      <c r="AS100" s="36">
        <v>2</v>
      </c>
      <c r="AT100" s="92" t="s">
        <v>111</v>
      </c>
      <c r="AU100" s="92" t="s">
        <v>112</v>
      </c>
      <c r="AV100" s="42" t="s">
        <v>99</v>
      </c>
      <c r="AW100" s="96" t="s">
        <v>100</v>
      </c>
      <c r="AX100" s="42" t="s">
        <v>100</v>
      </c>
      <c r="AY100" s="42" t="s">
        <v>100</v>
      </c>
      <c r="AZ100" s="42" t="s">
        <v>100</v>
      </c>
      <c r="BA100" s="42" t="s">
        <v>121</v>
      </c>
      <c r="BB100" s="42" t="s">
        <v>121</v>
      </c>
      <c r="BC100" s="42" t="s">
        <v>100</v>
      </c>
      <c r="BD100" s="42" t="s">
        <v>100</v>
      </c>
      <c r="BE100" s="42" t="s">
        <v>101</v>
      </c>
      <c r="BF100" s="42" t="s">
        <v>101</v>
      </c>
      <c r="BG100" s="42" t="s">
        <v>112</v>
      </c>
      <c r="BH100" s="42" t="s">
        <v>112</v>
      </c>
      <c r="BI100" s="42" t="s">
        <v>99</v>
      </c>
      <c r="BJ100" s="42" t="s">
        <v>101</v>
      </c>
      <c r="BK100" s="42" t="s">
        <v>101</v>
      </c>
      <c r="BL100" s="42" t="s">
        <v>101</v>
      </c>
      <c r="BM100" s="42"/>
      <c r="BN100" s="101" t="s">
        <v>102</v>
      </c>
      <c r="BO100" s="64">
        <v>0</v>
      </c>
      <c r="BP100" s="42" t="s">
        <v>112</v>
      </c>
      <c r="BQ100" s="42" t="s">
        <v>233</v>
      </c>
      <c r="BR100" s="79">
        <v>1</v>
      </c>
      <c r="BS100" s="79">
        <v>16</v>
      </c>
      <c r="BT100" s="79" t="s">
        <v>604</v>
      </c>
      <c r="BU100" s="79"/>
      <c r="BV100" s="79"/>
      <c r="BW100" s="79">
        <v>0</v>
      </c>
      <c r="BX100" s="79">
        <v>0</v>
      </c>
      <c r="BY100" s="79">
        <v>1</v>
      </c>
      <c r="BZ100" s="79">
        <v>1</v>
      </c>
      <c r="CA100" s="79">
        <v>0</v>
      </c>
      <c r="CB100" s="79">
        <v>1</v>
      </c>
      <c r="CC100" s="79">
        <v>0</v>
      </c>
      <c r="CD100" s="79">
        <v>1</v>
      </c>
      <c r="CE100" s="79">
        <v>0</v>
      </c>
      <c r="CF100" s="79">
        <v>0</v>
      </c>
      <c r="CG100" s="79">
        <v>0</v>
      </c>
      <c r="CH100" s="79">
        <v>0</v>
      </c>
      <c r="CI100" s="79">
        <v>0</v>
      </c>
      <c r="CJ100" s="79">
        <v>0</v>
      </c>
      <c r="CK100" s="79">
        <v>1</v>
      </c>
      <c r="CL100" s="79">
        <v>0</v>
      </c>
      <c r="CM100" s="79">
        <v>1</v>
      </c>
      <c r="CN100" s="79">
        <v>1</v>
      </c>
      <c r="CO100" s="107">
        <v>41114</v>
      </c>
      <c r="CP100" s="108">
        <v>43777</v>
      </c>
      <c r="CQ100" s="107">
        <v>41577</v>
      </c>
      <c r="CR100" s="79"/>
      <c r="CS100" s="6">
        <v>15</v>
      </c>
      <c r="CT100" s="6">
        <v>1</v>
      </c>
      <c r="CU100" s="118">
        <f>DATEDIF(CO100,CQ100,"m")</f>
        <v>15</v>
      </c>
      <c r="CV100" s="79">
        <v>1</v>
      </c>
      <c r="CW100" s="79">
        <v>15</v>
      </c>
      <c r="CX100" s="79">
        <v>1</v>
      </c>
      <c r="CY100" s="79">
        <f>DATEDIF(CQ100,DE100,"m")</f>
        <v>54</v>
      </c>
      <c r="CZ100" s="79">
        <v>1</v>
      </c>
      <c r="DA100" s="118">
        <f>DATEDIF(CO100,DE100,"m")</f>
        <v>69</v>
      </c>
      <c r="DB100" s="6">
        <v>1</v>
      </c>
      <c r="DC100" s="6">
        <v>60</v>
      </c>
      <c r="DD100" s="6">
        <v>0</v>
      </c>
      <c r="DE100" s="108">
        <v>43235</v>
      </c>
      <c r="DF100" s="6">
        <v>1</v>
      </c>
      <c r="DH100" s="10"/>
      <c r="DI100" s="10"/>
      <c r="DJ100" s="10"/>
    </row>
    <row r="101" s="10" customFormat="1" ht="50.25" customHeight="1" spans="1:114">
      <c r="A101" s="39" t="s">
        <v>605</v>
      </c>
      <c r="B101" s="47">
        <v>10139055</v>
      </c>
      <c r="C101" s="41">
        <v>1</v>
      </c>
      <c r="D101" s="42" t="s">
        <v>606</v>
      </c>
      <c r="E101" s="42">
        <v>2</v>
      </c>
      <c r="F101" s="43">
        <v>34</v>
      </c>
      <c r="G101" s="44">
        <v>41103.3333333333</v>
      </c>
      <c r="H101" s="45">
        <v>41127.4166666667</v>
      </c>
      <c r="I101" s="42" t="s">
        <v>607</v>
      </c>
      <c r="J101" s="45">
        <v>41090</v>
      </c>
      <c r="K101" s="42" t="s">
        <v>134</v>
      </c>
      <c r="L101" s="36">
        <v>1</v>
      </c>
      <c r="M101" s="36">
        <v>1</v>
      </c>
      <c r="N101" s="64">
        <v>2</v>
      </c>
      <c r="O101" s="64">
        <v>2</v>
      </c>
      <c r="P101" s="64" t="str">
        <f t="shared" si="16"/>
        <v>0</v>
      </c>
      <c r="Q101" s="64" t="str">
        <f t="shared" si="17"/>
        <v>0</v>
      </c>
      <c r="R101" s="64">
        <v>40.4</v>
      </c>
      <c r="S101" s="69" t="str">
        <f t="shared" si="18"/>
        <v>0</v>
      </c>
      <c r="T101" s="64">
        <v>12.2</v>
      </c>
      <c r="U101" s="64" t="str">
        <f t="shared" si="19"/>
        <v>0</v>
      </c>
      <c r="V101" s="42" t="s">
        <v>608</v>
      </c>
      <c r="W101" s="72">
        <v>9.5</v>
      </c>
      <c r="X101" s="71" t="str">
        <f t="shared" si="20"/>
        <v>0</v>
      </c>
      <c r="Y101" s="79">
        <v>58.5</v>
      </c>
      <c r="Z101" s="79" t="str">
        <f t="shared" si="21"/>
        <v>0</v>
      </c>
      <c r="AA101" s="79">
        <v>25.8</v>
      </c>
      <c r="AB101" s="79" t="str">
        <f t="shared" si="22"/>
        <v>0</v>
      </c>
      <c r="AC101" s="79">
        <v>40.1</v>
      </c>
      <c r="AD101" s="79" t="str">
        <f t="shared" si="23"/>
        <v>1</v>
      </c>
      <c r="AE101" s="79">
        <v>215.5</v>
      </c>
      <c r="AF101" s="79" t="str">
        <f t="shared" si="24"/>
        <v>1</v>
      </c>
      <c r="AG101" s="79">
        <v>441</v>
      </c>
      <c r="AH101" s="79" t="str">
        <f t="shared" si="25"/>
        <v>0</v>
      </c>
      <c r="AI101" s="41">
        <v>0.605</v>
      </c>
      <c r="AJ101" s="41" t="str">
        <f t="shared" si="26"/>
        <v>0</v>
      </c>
      <c r="AK101" s="85">
        <v>1.1</v>
      </c>
      <c r="AL101" s="41" t="str">
        <f t="shared" si="27"/>
        <v>0</v>
      </c>
      <c r="AM101" s="64">
        <v>3.11</v>
      </c>
      <c r="AN101" s="41" t="str">
        <f t="shared" si="28"/>
        <v>0</v>
      </c>
      <c r="AO101" s="64">
        <v>119.3</v>
      </c>
      <c r="AP101" s="41" t="str">
        <f t="shared" si="29"/>
        <v>0</v>
      </c>
      <c r="AQ101" s="79">
        <v>0</v>
      </c>
      <c r="AR101" s="42" t="s">
        <v>99</v>
      </c>
      <c r="AS101" s="42"/>
      <c r="AT101" s="42" t="s">
        <v>328</v>
      </c>
      <c r="AU101" s="42" t="s">
        <v>99</v>
      </c>
      <c r="AV101" s="42" t="s">
        <v>99</v>
      </c>
      <c r="AW101" s="96" t="s">
        <v>99</v>
      </c>
      <c r="AX101" s="42"/>
      <c r="AY101" s="42"/>
      <c r="AZ101" s="42"/>
      <c r="BA101" s="42"/>
      <c r="BB101" s="42" t="s">
        <v>100</v>
      </c>
      <c r="BC101" s="42"/>
      <c r="BD101" s="42"/>
      <c r="BE101" s="42" t="s">
        <v>99</v>
      </c>
      <c r="BF101" s="42" t="s">
        <v>112</v>
      </c>
      <c r="BG101" s="42" t="s">
        <v>112</v>
      </c>
      <c r="BH101" s="42" t="s">
        <v>112</v>
      </c>
      <c r="BI101" s="42" t="s">
        <v>99</v>
      </c>
      <c r="BJ101" s="42" t="s">
        <v>112</v>
      </c>
      <c r="BK101" s="42" t="s">
        <v>609</v>
      </c>
      <c r="BL101" s="42" t="s">
        <v>101</v>
      </c>
      <c r="BM101" s="42"/>
      <c r="BN101" s="101" t="s">
        <v>102</v>
      </c>
      <c r="BO101" s="64" t="s">
        <v>102</v>
      </c>
      <c r="BP101" s="42" t="s">
        <v>112</v>
      </c>
      <c r="BQ101" s="42" t="s">
        <v>113</v>
      </c>
      <c r="BR101" s="79">
        <v>1</v>
      </c>
      <c r="BS101" s="79">
        <v>140</v>
      </c>
      <c r="BT101" s="79" t="s">
        <v>610</v>
      </c>
      <c r="BU101" s="79"/>
      <c r="BV101" s="79"/>
      <c r="BW101" s="79">
        <v>0</v>
      </c>
      <c r="BX101" s="79">
        <v>0</v>
      </c>
      <c r="BY101" s="79">
        <v>1</v>
      </c>
      <c r="BZ101" s="79">
        <v>1</v>
      </c>
      <c r="CA101" s="79">
        <v>1</v>
      </c>
      <c r="CB101" s="79">
        <v>0</v>
      </c>
      <c r="CC101" s="79">
        <v>1</v>
      </c>
      <c r="CD101" s="79">
        <v>0</v>
      </c>
      <c r="CE101" s="79">
        <v>1</v>
      </c>
      <c r="CF101" s="79">
        <v>0</v>
      </c>
      <c r="CG101" s="79">
        <v>0</v>
      </c>
      <c r="CH101" s="79">
        <v>0</v>
      </c>
      <c r="CI101" s="79">
        <v>0</v>
      </c>
      <c r="CJ101" s="79">
        <v>1</v>
      </c>
      <c r="CK101" s="79">
        <v>0</v>
      </c>
      <c r="CL101" s="79">
        <v>0</v>
      </c>
      <c r="CM101" s="79">
        <v>0</v>
      </c>
      <c r="CN101" s="79">
        <v>1</v>
      </c>
      <c r="CO101" s="107">
        <v>41115</v>
      </c>
      <c r="CP101" s="108">
        <v>44144</v>
      </c>
      <c r="CQ101" s="107"/>
      <c r="CR101" s="109">
        <v>42928</v>
      </c>
      <c r="CS101" s="6">
        <v>107</v>
      </c>
      <c r="CT101" s="6">
        <v>0</v>
      </c>
      <c r="CU101" s="118">
        <v>60</v>
      </c>
      <c r="CV101" s="79">
        <v>0</v>
      </c>
      <c r="CW101" s="79">
        <v>24</v>
      </c>
      <c r="CX101" s="79">
        <v>0</v>
      </c>
      <c r="CY101" s="79"/>
      <c r="CZ101" s="79"/>
      <c r="DA101" s="118">
        <f>DATEDIF(CO101,CP101,"m")</f>
        <v>99</v>
      </c>
      <c r="DB101" s="6">
        <v>0</v>
      </c>
      <c r="DC101" s="6">
        <v>60</v>
      </c>
      <c r="DD101" s="6">
        <v>0</v>
      </c>
      <c r="DE101" s="108"/>
      <c r="DF101" s="6"/>
      <c r="DG101" s="8"/>
      <c r="DH101" s="6"/>
      <c r="DI101" s="6"/>
      <c r="DJ101" s="6"/>
    </row>
    <row r="102" s="6" customFormat="1" ht="50.25" customHeight="1" spans="1:266">
      <c r="A102" s="39" t="s">
        <v>611</v>
      </c>
      <c r="B102" s="40">
        <v>10140494</v>
      </c>
      <c r="C102" s="41">
        <v>1</v>
      </c>
      <c r="D102" s="42" t="s">
        <v>612</v>
      </c>
      <c r="E102" s="42">
        <v>1</v>
      </c>
      <c r="F102" s="43">
        <v>58</v>
      </c>
      <c r="G102" s="44">
        <v>41110.6666666667</v>
      </c>
      <c r="H102" s="45">
        <v>41123.4583333333</v>
      </c>
      <c r="I102" s="42" t="s">
        <v>613</v>
      </c>
      <c r="J102" s="45">
        <v>41017</v>
      </c>
      <c r="K102" s="42" t="s">
        <v>286</v>
      </c>
      <c r="L102" s="36">
        <v>2</v>
      </c>
      <c r="M102" s="36">
        <v>1</v>
      </c>
      <c r="N102" s="64">
        <v>1</v>
      </c>
      <c r="O102" s="64">
        <v>1</v>
      </c>
      <c r="P102" s="64" t="str">
        <f t="shared" si="16"/>
        <v>1</v>
      </c>
      <c r="Q102" s="64" t="str">
        <f t="shared" si="17"/>
        <v>1</v>
      </c>
      <c r="R102" s="64">
        <v>44.6</v>
      </c>
      <c r="S102" s="69" t="str">
        <f t="shared" si="18"/>
        <v>0</v>
      </c>
      <c r="T102" s="64">
        <v>17.6</v>
      </c>
      <c r="U102" s="64" t="str">
        <f t="shared" si="19"/>
        <v>0</v>
      </c>
      <c r="V102" s="42" t="s">
        <v>319</v>
      </c>
      <c r="W102" s="72">
        <v>12.2</v>
      </c>
      <c r="X102" s="71" t="str">
        <f t="shared" si="20"/>
        <v>0</v>
      </c>
      <c r="Y102" s="79">
        <v>106.8</v>
      </c>
      <c r="Z102" s="79" t="str">
        <f t="shared" si="21"/>
        <v>1</v>
      </c>
      <c r="AA102" s="79">
        <v>13.8</v>
      </c>
      <c r="AB102" s="79" t="str">
        <f t="shared" si="22"/>
        <v>0</v>
      </c>
      <c r="AC102" s="79">
        <v>33.2</v>
      </c>
      <c r="AD102" s="79" t="str">
        <f t="shared" si="23"/>
        <v>0</v>
      </c>
      <c r="AE102" s="79">
        <v>226.7</v>
      </c>
      <c r="AF102" s="79" t="str">
        <f t="shared" si="24"/>
        <v>1</v>
      </c>
      <c r="AG102" s="79">
        <v>168.6</v>
      </c>
      <c r="AH102" s="79" t="str">
        <f t="shared" si="25"/>
        <v>0</v>
      </c>
      <c r="AI102" s="64">
        <v>734.2</v>
      </c>
      <c r="AJ102" s="41" t="str">
        <f t="shared" si="26"/>
        <v>1</v>
      </c>
      <c r="AK102" s="85">
        <v>68.34</v>
      </c>
      <c r="AL102" s="41" t="str">
        <f t="shared" si="27"/>
        <v>1</v>
      </c>
      <c r="AM102" s="64">
        <v>3.42</v>
      </c>
      <c r="AN102" s="41" t="str">
        <f t="shared" si="28"/>
        <v>0</v>
      </c>
      <c r="AO102" s="64">
        <v>710.3</v>
      </c>
      <c r="AP102" s="41" t="str">
        <f t="shared" si="29"/>
        <v>1</v>
      </c>
      <c r="AQ102" s="79">
        <v>1</v>
      </c>
      <c r="AR102" s="42" t="s">
        <v>99</v>
      </c>
      <c r="AS102" s="36">
        <v>0</v>
      </c>
      <c r="AT102" s="42" t="s">
        <v>196</v>
      </c>
      <c r="AU102" s="42" t="s">
        <v>99</v>
      </c>
      <c r="AV102" s="42" t="s">
        <v>99</v>
      </c>
      <c r="AW102" s="96" t="s">
        <v>100</v>
      </c>
      <c r="AX102" s="42" t="s">
        <v>99</v>
      </c>
      <c r="AY102" s="42" t="s">
        <v>100</v>
      </c>
      <c r="AZ102" s="42" t="s">
        <v>99</v>
      </c>
      <c r="BA102" s="42" t="s">
        <v>100</v>
      </c>
      <c r="BB102" s="42" t="s">
        <v>99</v>
      </c>
      <c r="BC102" s="42" t="s">
        <v>100</v>
      </c>
      <c r="BD102" s="42" t="s">
        <v>121</v>
      </c>
      <c r="BE102" s="42" t="s">
        <v>101</v>
      </c>
      <c r="BF102" s="42" t="s">
        <v>112</v>
      </c>
      <c r="BG102" s="42" t="s">
        <v>101</v>
      </c>
      <c r="BH102" s="42" t="s">
        <v>101</v>
      </c>
      <c r="BI102" s="42" t="s">
        <v>99</v>
      </c>
      <c r="BJ102" s="42" t="s">
        <v>99</v>
      </c>
      <c r="BK102" s="42" t="s">
        <v>101</v>
      </c>
      <c r="BL102" s="42" t="s">
        <v>101</v>
      </c>
      <c r="BM102" s="42" t="s">
        <v>614</v>
      </c>
      <c r="BN102" s="101" t="s">
        <v>102</v>
      </c>
      <c r="BO102" s="64" t="s">
        <v>177</v>
      </c>
      <c r="BP102" s="42" t="s">
        <v>112</v>
      </c>
      <c r="BQ102" s="42" t="s">
        <v>252</v>
      </c>
      <c r="BR102" s="102" t="s">
        <v>121</v>
      </c>
      <c r="BS102" s="79">
        <v>30</v>
      </c>
      <c r="BT102" s="79" t="s">
        <v>615</v>
      </c>
      <c r="BU102" s="79" t="s">
        <v>616</v>
      </c>
      <c r="BV102" s="79"/>
      <c r="BW102" s="79">
        <v>1</v>
      </c>
      <c r="BX102" s="79">
        <v>0</v>
      </c>
      <c r="BY102" s="79">
        <v>1</v>
      </c>
      <c r="BZ102" s="79">
        <v>1</v>
      </c>
      <c r="CA102" s="79">
        <v>1</v>
      </c>
      <c r="CB102" s="79">
        <v>1</v>
      </c>
      <c r="CC102" s="79">
        <v>1</v>
      </c>
      <c r="CD102" s="79">
        <v>1</v>
      </c>
      <c r="CE102" s="79">
        <v>0</v>
      </c>
      <c r="CF102" s="79">
        <v>0</v>
      </c>
      <c r="CG102" s="79">
        <v>0</v>
      </c>
      <c r="CH102" s="79">
        <v>0</v>
      </c>
      <c r="CI102" s="79">
        <v>1</v>
      </c>
      <c r="CJ102" s="79">
        <v>1</v>
      </c>
      <c r="CK102" s="79">
        <v>0</v>
      </c>
      <c r="CL102" s="79">
        <v>1</v>
      </c>
      <c r="CM102" s="79">
        <v>1</v>
      </c>
      <c r="CN102" s="79">
        <v>1</v>
      </c>
      <c r="CO102" s="107">
        <v>41116</v>
      </c>
      <c r="CP102" s="108">
        <v>42349</v>
      </c>
      <c r="CQ102" s="107">
        <v>42044</v>
      </c>
      <c r="CR102" s="79"/>
      <c r="CS102" s="6">
        <v>30</v>
      </c>
      <c r="CT102" s="6">
        <v>1</v>
      </c>
      <c r="CU102" s="118">
        <f>DATEDIF(CO102,CQ102,"m")</f>
        <v>30</v>
      </c>
      <c r="CV102" s="79">
        <v>1</v>
      </c>
      <c r="CW102" s="79">
        <v>24</v>
      </c>
      <c r="CX102" s="79">
        <v>0</v>
      </c>
      <c r="CY102" s="79">
        <f>DATEDIF(CQ102,DE102,"m")</f>
        <v>2</v>
      </c>
      <c r="CZ102" s="79">
        <v>1</v>
      </c>
      <c r="DA102" s="118">
        <f>DATEDIF(CO102,DE102,"m")</f>
        <v>33</v>
      </c>
      <c r="DB102" s="6">
        <v>1</v>
      </c>
      <c r="DC102" s="6">
        <v>33</v>
      </c>
      <c r="DD102" s="6">
        <v>1</v>
      </c>
      <c r="DE102" s="108">
        <v>42129</v>
      </c>
      <c r="DF102" s="6">
        <v>1</v>
      </c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</row>
    <row r="103" s="6" customFormat="1" ht="50.25" customHeight="1" spans="1:266">
      <c r="A103" s="39" t="s">
        <v>617</v>
      </c>
      <c r="B103" s="47">
        <v>10140927</v>
      </c>
      <c r="C103" s="41">
        <v>1</v>
      </c>
      <c r="D103" s="42" t="s">
        <v>618</v>
      </c>
      <c r="E103" s="42">
        <v>1</v>
      </c>
      <c r="F103" s="43">
        <v>40</v>
      </c>
      <c r="G103" s="44">
        <v>41113.5</v>
      </c>
      <c r="H103" s="45">
        <v>41123.4583333333</v>
      </c>
      <c r="I103" s="42" t="s">
        <v>619</v>
      </c>
      <c r="J103" s="45">
        <v>41114</v>
      </c>
      <c r="K103" s="42" t="s">
        <v>134</v>
      </c>
      <c r="L103" s="36">
        <v>1</v>
      </c>
      <c r="M103" s="36">
        <v>1</v>
      </c>
      <c r="N103" s="64">
        <v>1</v>
      </c>
      <c r="O103" s="64">
        <v>2</v>
      </c>
      <c r="P103" s="64" t="str">
        <f t="shared" si="16"/>
        <v>1</v>
      </c>
      <c r="Q103" s="64" t="str">
        <f t="shared" si="17"/>
        <v>0</v>
      </c>
      <c r="R103" s="64">
        <v>41</v>
      </c>
      <c r="S103" s="69" t="str">
        <f t="shared" si="18"/>
        <v>0</v>
      </c>
      <c r="T103" s="64">
        <v>9.4</v>
      </c>
      <c r="U103" s="64" t="str">
        <f t="shared" si="19"/>
        <v>0</v>
      </c>
      <c r="V103" s="42" t="s">
        <v>159</v>
      </c>
      <c r="W103" s="72">
        <v>11.5</v>
      </c>
      <c r="X103" s="71" t="str">
        <f t="shared" si="20"/>
        <v>0</v>
      </c>
      <c r="Y103" s="79">
        <v>99.8</v>
      </c>
      <c r="Z103" s="79" t="str">
        <f t="shared" si="21"/>
        <v>0</v>
      </c>
      <c r="AA103" s="79">
        <v>34.2</v>
      </c>
      <c r="AB103" s="79" t="str">
        <f t="shared" si="22"/>
        <v>0</v>
      </c>
      <c r="AC103" s="79">
        <v>26</v>
      </c>
      <c r="AD103" s="79" t="str">
        <f t="shared" si="23"/>
        <v>0</v>
      </c>
      <c r="AE103" s="79">
        <v>45</v>
      </c>
      <c r="AF103" s="79" t="str">
        <f t="shared" si="24"/>
        <v>0</v>
      </c>
      <c r="AG103" s="79">
        <v>256</v>
      </c>
      <c r="AH103" s="79" t="str">
        <f t="shared" si="25"/>
        <v>0</v>
      </c>
      <c r="AI103" s="41">
        <v>121000</v>
      </c>
      <c r="AJ103" s="41" t="str">
        <f t="shared" si="26"/>
        <v>1</v>
      </c>
      <c r="AK103" s="85">
        <v>10.17</v>
      </c>
      <c r="AL103" s="41" t="str">
        <f t="shared" si="27"/>
        <v>0</v>
      </c>
      <c r="AM103" s="64">
        <v>4.11</v>
      </c>
      <c r="AN103" s="41" t="str">
        <f t="shared" si="28"/>
        <v>0</v>
      </c>
      <c r="AO103" s="64">
        <v>109.5</v>
      </c>
      <c r="AP103" s="41" t="str">
        <f t="shared" si="29"/>
        <v>0</v>
      </c>
      <c r="AQ103" s="79">
        <v>1</v>
      </c>
      <c r="AR103" s="42" t="s">
        <v>490</v>
      </c>
      <c r="AS103" s="36">
        <v>2</v>
      </c>
      <c r="AT103" s="92" t="s">
        <v>111</v>
      </c>
      <c r="AU103" s="92" t="s">
        <v>112</v>
      </c>
      <c r="AV103" s="42" t="s">
        <v>99</v>
      </c>
      <c r="AW103" s="96" t="s">
        <v>121</v>
      </c>
      <c r="AX103" s="42" t="s">
        <v>99</v>
      </c>
      <c r="AY103" s="42" t="s">
        <v>100</v>
      </c>
      <c r="AZ103" s="42" t="s">
        <v>100</v>
      </c>
      <c r="BA103" s="42" t="s">
        <v>100</v>
      </c>
      <c r="BB103" s="42" t="s">
        <v>99</v>
      </c>
      <c r="BC103" s="42" t="s">
        <v>100</v>
      </c>
      <c r="BD103" s="42" t="s">
        <v>100</v>
      </c>
      <c r="BE103" s="42" t="s">
        <v>101</v>
      </c>
      <c r="BF103" s="42" t="s">
        <v>101</v>
      </c>
      <c r="BG103" s="42" t="s">
        <v>101</v>
      </c>
      <c r="BH103" s="42" t="s">
        <v>101</v>
      </c>
      <c r="BI103" s="42" t="s">
        <v>101</v>
      </c>
      <c r="BJ103" s="42" t="s">
        <v>101</v>
      </c>
      <c r="BK103" s="42" t="s">
        <v>101</v>
      </c>
      <c r="BL103" s="42" t="s">
        <v>101</v>
      </c>
      <c r="BM103" s="42"/>
      <c r="BN103" s="101" t="s">
        <v>102</v>
      </c>
      <c r="BO103" s="64" t="s">
        <v>102</v>
      </c>
      <c r="BP103" s="42" t="s">
        <v>112</v>
      </c>
      <c r="BQ103" s="42" t="s">
        <v>189</v>
      </c>
      <c r="BR103" s="79">
        <v>1</v>
      </c>
      <c r="BS103" s="79">
        <v>129</v>
      </c>
      <c r="BT103" s="79" t="s">
        <v>620</v>
      </c>
      <c r="BU103" s="79"/>
      <c r="BV103" s="79"/>
      <c r="BW103" s="79">
        <v>0</v>
      </c>
      <c r="BX103" s="79">
        <v>0</v>
      </c>
      <c r="BY103" s="79">
        <v>1</v>
      </c>
      <c r="BZ103" s="79">
        <v>1</v>
      </c>
      <c r="CA103" s="79">
        <v>1</v>
      </c>
      <c r="CB103" s="79">
        <v>1</v>
      </c>
      <c r="CC103" s="79">
        <v>1</v>
      </c>
      <c r="CD103" s="79">
        <v>1</v>
      </c>
      <c r="CE103" s="79">
        <v>1</v>
      </c>
      <c r="CF103" s="79">
        <v>1</v>
      </c>
      <c r="CG103" s="79">
        <v>0</v>
      </c>
      <c r="CH103" s="79">
        <v>0</v>
      </c>
      <c r="CI103" s="79">
        <v>0</v>
      </c>
      <c r="CJ103" s="79">
        <v>1</v>
      </c>
      <c r="CK103" s="79">
        <v>0</v>
      </c>
      <c r="CL103" s="79">
        <v>1</v>
      </c>
      <c r="CM103" s="79">
        <v>0</v>
      </c>
      <c r="CN103" s="79">
        <v>1</v>
      </c>
      <c r="CO103" s="107">
        <v>41117</v>
      </c>
      <c r="CP103" s="108">
        <v>44144</v>
      </c>
      <c r="CQ103" s="107">
        <v>41144</v>
      </c>
      <c r="CR103" s="79"/>
      <c r="CS103" s="6">
        <v>0</v>
      </c>
      <c r="CT103" s="6">
        <v>1</v>
      </c>
      <c r="CU103" s="118">
        <f>DATEDIF(CO103,CQ103,"m")</f>
        <v>0</v>
      </c>
      <c r="CV103" s="79">
        <v>1</v>
      </c>
      <c r="CW103" s="79">
        <v>0</v>
      </c>
      <c r="CX103" s="79">
        <v>1</v>
      </c>
      <c r="CY103" s="79">
        <f>DATEDIF(CQ103,DE103,"m")</f>
        <v>11</v>
      </c>
      <c r="CZ103" s="79">
        <v>1</v>
      </c>
      <c r="DA103" s="118">
        <f>DATEDIF(CO103,DE103,"m")</f>
        <v>12</v>
      </c>
      <c r="DB103" s="6">
        <v>1</v>
      </c>
      <c r="DC103" s="6">
        <v>12</v>
      </c>
      <c r="DD103" s="6">
        <v>1</v>
      </c>
      <c r="DE103" s="108">
        <v>41501</v>
      </c>
      <c r="DF103" s="6">
        <v>1</v>
      </c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</row>
    <row r="104" s="6" customFormat="1" ht="50.25" customHeight="1" spans="1:110">
      <c r="A104" s="54" t="s">
        <v>621</v>
      </c>
      <c r="B104" s="47">
        <v>10141574</v>
      </c>
      <c r="C104" s="55">
        <v>1</v>
      </c>
      <c r="D104" s="56" t="s">
        <v>622</v>
      </c>
      <c r="E104" s="56">
        <v>1</v>
      </c>
      <c r="F104" s="57">
        <v>32</v>
      </c>
      <c r="G104" s="44">
        <v>41121.625</v>
      </c>
      <c r="H104" s="44">
        <v>41131.5</v>
      </c>
      <c r="I104" s="56" t="s">
        <v>504</v>
      </c>
      <c r="J104" s="44">
        <v>41121</v>
      </c>
      <c r="K104" s="56" t="s">
        <v>134</v>
      </c>
      <c r="L104" s="36">
        <v>1</v>
      </c>
      <c r="M104" s="36">
        <v>1</v>
      </c>
      <c r="N104" s="66">
        <v>1</v>
      </c>
      <c r="O104" s="66">
        <v>1</v>
      </c>
      <c r="P104" s="64" t="str">
        <f t="shared" si="16"/>
        <v>1</v>
      </c>
      <c r="Q104" s="64" t="str">
        <f t="shared" si="17"/>
        <v>1</v>
      </c>
      <c r="R104" s="66">
        <v>43</v>
      </c>
      <c r="S104" s="69" t="str">
        <f t="shared" si="18"/>
        <v>0</v>
      </c>
      <c r="T104" s="66">
        <v>9</v>
      </c>
      <c r="U104" s="66" t="str">
        <f t="shared" si="19"/>
        <v>0</v>
      </c>
      <c r="V104" s="56" t="s">
        <v>623</v>
      </c>
      <c r="W104" s="77">
        <v>12.5</v>
      </c>
      <c r="X104" s="75" t="str">
        <f t="shared" si="20"/>
        <v>0</v>
      </c>
      <c r="Y104" s="81">
        <v>91.1</v>
      </c>
      <c r="Z104" s="81" t="str">
        <f t="shared" si="21"/>
        <v>0</v>
      </c>
      <c r="AA104" s="81">
        <v>47.7</v>
      </c>
      <c r="AB104" s="81" t="str">
        <f t="shared" si="22"/>
        <v>1</v>
      </c>
      <c r="AC104" s="81">
        <v>30.4</v>
      </c>
      <c r="AD104" s="81" t="str">
        <f t="shared" si="23"/>
        <v>0</v>
      </c>
      <c r="AE104" s="81">
        <v>42.9</v>
      </c>
      <c r="AF104" s="81" t="str">
        <f t="shared" si="24"/>
        <v>0</v>
      </c>
      <c r="AG104" s="81">
        <v>193</v>
      </c>
      <c r="AH104" s="81" t="str">
        <f t="shared" si="25"/>
        <v>0</v>
      </c>
      <c r="AI104" s="66">
        <v>38.23</v>
      </c>
      <c r="AJ104" s="55" t="str">
        <f t="shared" si="26"/>
        <v>0</v>
      </c>
      <c r="AK104" s="88">
        <v>9.47</v>
      </c>
      <c r="AL104" s="55" t="str">
        <f t="shared" si="27"/>
        <v>0</v>
      </c>
      <c r="AM104" s="66">
        <v>1.71</v>
      </c>
      <c r="AN104" s="55" t="str">
        <f t="shared" si="28"/>
        <v>0</v>
      </c>
      <c r="AO104" s="66">
        <v>188.9</v>
      </c>
      <c r="AP104" s="55" t="str">
        <f t="shared" si="29"/>
        <v>0</v>
      </c>
      <c r="AQ104" s="81">
        <v>1</v>
      </c>
      <c r="AR104" s="56" t="s">
        <v>624</v>
      </c>
      <c r="AS104" s="36">
        <v>2</v>
      </c>
      <c r="AT104" s="56" t="s">
        <v>111</v>
      </c>
      <c r="AU104" s="56" t="s">
        <v>112</v>
      </c>
      <c r="AV104" s="56" t="s">
        <v>99</v>
      </c>
      <c r="AW104" s="98" t="s">
        <v>100</v>
      </c>
      <c r="AX104" s="56" t="s">
        <v>99</v>
      </c>
      <c r="AY104" s="56" t="s">
        <v>100</v>
      </c>
      <c r="AZ104" s="56" t="s">
        <v>100</v>
      </c>
      <c r="BA104" s="56" t="s">
        <v>100</v>
      </c>
      <c r="BB104" s="56" t="s">
        <v>121</v>
      </c>
      <c r="BC104" s="56" t="s">
        <v>100</v>
      </c>
      <c r="BD104" s="56" t="s">
        <v>121</v>
      </c>
      <c r="BE104" s="124" t="s">
        <v>101</v>
      </c>
      <c r="BF104" s="124" t="s">
        <v>101</v>
      </c>
      <c r="BG104" s="124" t="s">
        <v>101</v>
      </c>
      <c r="BH104" s="124" t="s">
        <v>101</v>
      </c>
      <c r="BI104" s="124" t="s">
        <v>101</v>
      </c>
      <c r="BJ104" s="124" t="s">
        <v>101</v>
      </c>
      <c r="BK104" s="124" t="s">
        <v>101</v>
      </c>
      <c r="BL104" s="124" t="s">
        <v>101</v>
      </c>
      <c r="BM104" s="124"/>
      <c r="BN104" s="126" t="s">
        <v>102</v>
      </c>
      <c r="BO104" s="127" t="s">
        <v>102</v>
      </c>
      <c r="BP104" s="124" t="s">
        <v>112</v>
      </c>
      <c r="BQ104" s="124" t="s">
        <v>492</v>
      </c>
      <c r="BR104" s="119">
        <v>1</v>
      </c>
      <c r="BS104" s="119">
        <v>30</v>
      </c>
      <c r="BT104" s="119" t="s">
        <v>625</v>
      </c>
      <c r="BU104" s="119"/>
      <c r="BV104" s="119"/>
      <c r="BW104" s="119">
        <v>0</v>
      </c>
      <c r="BX104" s="119">
        <v>0</v>
      </c>
      <c r="BY104" s="119">
        <v>0</v>
      </c>
      <c r="BZ104" s="119">
        <v>0</v>
      </c>
      <c r="CA104" s="119">
        <v>1</v>
      </c>
      <c r="CB104" s="119">
        <v>1</v>
      </c>
      <c r="CC104" s="119">
        <v>0</v>
      </c>
      <c r="CD104" s="119">
        <v>1</v>
      </c>
      <c r="CE104" s="119">
        <v>0</v>
      </c>
      <c r="CF104" s="119">
        <v>0</v>
      </c>
      <c r="CG104" s="119">
        <v>0</v>
      </c>
      <c r="CH104" s="119">
        <v>0</v>
      </c>
      <c r="CI104" s="119">
        <v>0</v>
      </c>
      <c r="CJ104" s="79">
        <v>0</v>
      </c>
      <c r="CK104" s="79">
        <v>1</v>
      </c>
      <c r="CL104" s="79">
        <v>0</v>
      </c>
      <c r="CM104" s="79">
        <v>0</v>
      </c>
      <c r="CN104" s="79">
        <v>1</v>
      </c>
      <c r="CO104" s="113">
        <v>41124</v>
      </c>
      <c r="CP104" s="113">
        <v>42184</v>
      </c>
      <c r="CQ104" s="113">
        <v>42184</v>
      </c>
      <c r="CR104" s="81"/>
      <c r="CS104" s="6">
        <v>34</v>
      </c>
      <c r="CT104" s="6">
        <v>1</v>
      </c>
      <c r="CU104" s="118">
        <f>DATEDIF(CO104,CQ104,"m")</f>
        <v>34</v>
      </c>
      <c r="CV104" s="81">
        <v>1</v>
      </c>
      <c r="CW104" s="79">
        <v>24</v>
      </c>
      <c r="CX104" s="79">
        <v>0</v>
      </c>
      <c r="CY104" s="79">
        <f>DATEDIF(CQ104,CP104,"m")</f>
        <v>0</v>
      </c>
      <c r="CZ104" s="79">
        <v>0</v>
      </c>
      <c r="DA104" s="118">
        <f>DATEDIF(CO104,CP104,"m")</f>
        <v>34</v>
      </c>
      <c r="DB104" s="8">
        <v>0</v>
      </c>
      <c r="DC104" s="8">
        <v>34</v>
      </c>
      <c r="DD104" s="8">
        <v>0</v>
      </c>
      <c r="DE104" s="114"/>
      <c r="DF104" s="8"/>
    </row>
    <row r="105" s="6" customFormat="1" ht="50.25" customHeight="1" spans="1:111">
      <c r="A105" s="54" t="s">
        <v>626</v>
      </c>
      <c r="B105" s="40">
        <v>10141995</v>
      </c>
      <c r="C105" s="55">
        <v>1</v>
      </c>
      <c r="D105" s="56" t="s">
        <v>627</v>
      </c>
      <c r="E105" s="56">
        <v>1</v>
      </c>
      <c r="F105" s="57">
        <v>36</v>
      </c>
      <c r="G105" s="44">
        <v>41124.6666666667</v>
      </c>
      <c r="H105" s="44">
        <v>41141.4166666667</v>
      </c>
      <c r="I105" s="56" t="s">
        <v>369</v>
      </c>
      <c r="J105" s="44">
        <v>41127</v>
      </c>
      <c r="K105" s="56" t="s">
        <v>286</v>
      </c>
      <c r="L105" s="36">
        <v>2</v>
      </c>
      <c r="M105" s="36">
        <v>1</v>
      </c>
      <c r="N105" s="66">
        <v>1</v>
      </c>
      <c r="O105" s="66">
        <v>1</v>
      </c>
      <c r="P105" s="66" t="str">
        <f t="shared" si="16"/>
        <v>1</v>
      </c>
      <c r="Q105" s="66" t="str">
        <f t="shared" si="17"/>
        <v>1</v>
      </c>
      <c r="R105" s="66">
        <v>42.7</v>
      </c>
      <c r="S105" s="69" t="str">
        <f t="shared" si="18"/>
        <v>0</v>
      </c>
      <c r="T105" s="66">
        <v>9.1</v>
      </c>
      <c r="U105" s="66" t="str">
        <f t="shared" si="19"/>
        <v>0</v>
      </c>
      <c r="V105" s="56" t="s">
        <v>319</v>
      </c>
      <c r="W105" s="77">
        <v>12.3</v>
      </c>
      <c r="X105" s="75" t="str">
        <f t="shared" si="20"/>
        <v>0</v>
      </c>
      <c r="Y105" s="81">
        <v>62.1</v>
      </c>
      <c r="Z105" s="81" t="str">
        <f t="shared" si="21"/>
        <v>0</v>
      </c>
      <c r="AA105" s="81">
        <v>33.7</v>
      </c>
      <c r="AB105" s="81" t="str">
        <f t="shared" si="22"/>
        <v>0</v>
      </c>
      <c r="AC105" s="81">
        <v>22.2</v>
      </c>
      <c r="AD105" s="81" t="str">
        <f t="shared" si="23"/>
        <v>0</v>
      </c>
      <c r="AE105" s="81">
        <v>48.2</v>
      </c>
      <c r="AF105" s="81" t="str">
        <f t="shared" si="24"/>
        <v>0</v>
      </c>
      <c r="AG105" s="81">
        <v>196</v>
      </c>
      <c r="AH105" s="81" t="str">
        <f t="shared" si="25"/>
        <v>0</v>
      </c>
      <c r="AI105" s="66">
        <v>2.11</v>
      </c>
      <c r="AJ105" s="55" t="str">
        <f t="shared" si="26"/>
        <v>0</v>
      </c>
      <c r="AK105" s="88">
        <v>7.2</v>
      </c>
      <c r="AL105" s="55" t="str">
        <f t="shared" si="27"/>
        <v>0</v>
      </c>
      <c r="AM105" s="66">
        <v>0.789</v>
      </c>
      <c r="AN105" s="55" t="str">
        <f t="shared" si="28"/>
        <v>0</v>
      </c>
      <c r="AO105" s="66">
        <v>73.16</v>
      </c>
      <c r="AP105" s="55" t="str">
        <f t="shared" si="29"/>
        <v>0</v>
      </c>
      <c r="AQ105" s="81">
        <v>0</v>
      </c>
      <c r="AR105" s="56" t="s">
        <v>99</v>
      </c>
      <c r="AS105" s="56"/>
      <c r="AT105" s="56" t="s">
        <v>188</v>
      </c>
      <c r="AU105" s="56" t="s">
        <v>628</v>
      </c>
      <c r="AV105" s="56" t="s">
        <v>99</v>
      </c>
      <c r="AW105" s="98" t="s">
        <v>100</v>
      </c>
      <c r="AX105" s="56" t="s">
        <v>121</v>
      </c>
      <c r="AY105" s="56" t="s">
        <v>100</v>
      </c>
      <c r="AZ105" s="56" t="s">
        <v>121</v>
      </c>
      <c r="BA105" s="56" t="s">
        <v>121</v>
      </c>
      <c r="BB105" s="56" t="s">
        <v>99</v>
      </c>
      <c r="BC105" s="56" t="s">
        <v>100</v>
      </c>
      <c r="BD105" s="56" t="s">
        <v>121</v>
      </c>
      <c r="BE105" s="56" t="s">
        <v>101</v>
      </c>
      <c r="BF105" s="56" t="s">
        <v>101</v>
      </c>
      <c r="BG105" s="56" t="s">
        <v>101</v>
      </c>
      <c r="BH105" s="56" t="s">
        <v>101</v>
      </c>
      <c r="BI105" s="56" t="s">
        <v>101</v>
      </c>
      <c r="BJ105" s="56" t="s">
        <v>101</v>
      </c>
      <c r="BK105" s="56" t="s">
        <v>101</v>
      </c>
      <c r="BL105" s="56" t="s">
        <v>101</v>
      </c>
      <c r="BM105" s="56" t="s">
        <v>462</v>
      </c>
      <c r="BN105" s="104" t="s">
        <v>102</v>
      </c>
      <c r="BO105" s="66" t="s">
        <v>102</v>
      </c>
      <c r="BP105" s="56" t="s">
        <v>112</v>
      </c>
      <c r="BQ105" s="56" t="s">
        <v>629</v>
      </c>
      <c r="BR105" s="81">
        <v>1</v>
      </c>
      <c r="BS105" s="81">
        <v>34</v>
      </c>
      <c r="BT105" s="81" t="s">
        <v>630</v>
      </c>
      <c r="BU105" s="81"/>
      <c r="BV105" s="81"/>
      <c r="BW105" s="81">
        <v>0</v>
      </c>
      <c r="BX105" s="81">
        <v>0</v>
      </c>
      <c r="BY105" s="81">
        <v>1</v>
      </c>
      <c r="BZ105" s="81">
        <v>1</v>
      </c>
      <c r="CA105" s="81">
        <v>1</v>
      </c>
      <c r="CB105" s="81">
        <v>1</v>
      </c>
      <c r="CC105" s="81">
        <v>1</v>
      </c>
      <c r="CD105" s="81">
        <v>1</v>
      </c>
      <c r="CE105" s="81">
        <v>1</v>
      </c>
      <c r="CF105" s="81">
        <v>0</v>
      </c>
      <c r="CG105" s="81">
        <v>0</v>
      </c>
      <c r="CH105" s="81">
        <v>0</v>
      </c>
      <c r="CI105" s="81">
        <v>0</v>
      </c>
      <c r="CJ105" s="79">
        <v>0</v>
      </c>
      <c r="CK105" s="79">
        <v>0</v>
      </c>
      <c r="CL105" s="79">
        <v>1</v>
      </c>
      <c r="CM105" s="79">
        <v>0</v>
      </c>
      <c r="CN105" s="79">
        <v>1</v>
      </c>
      <c r="CO105" s="113">
        <v>41130</v>
      </c>
      <c r="CP105" s="114">
        <v>44144</v>
      </c>
      <c r="CQ105" s="113">
        <v>44027</v>
      </c>
      <c r="CR105" s="115"/>
      <c r="CS105" s="8">
        <v>10</v>
      </c>
      <c r="CT105" s="8">
        <v>1</v>
      </c>
      <c r="CU105" s="118">
        <v>60</v>
      </c>
      <c r="CV105" s="81">
        <v>0</v>
      </c>
      <c r="CW105" s="79">
        <v>24</v>
      </c>
      <c r="CX105" s="79">
        <v>0</v>
      </c>
      <c r="CY105" s="79"/>
      <c r="CZ105" s="79"/>
      <c r="DA105" s="81">
        <f>DATEDIF(CO105,CP105,"m")</f>
        <v>99</v>
      </c>
      <c r="DB105" s="8">
        <v>0</v>
      </c>
      <c r="DC105" s="6">
        <v>60</v>
      </c>
      <c r="DD105" s="6">
        <v>0</v>
      </c>
      <c r="DE105" s="114"/>
      <c r="DF105" s="8"/>
      <c r="DG105" s="8"/>
    </row>
    <row r="106" s="8" customFormat="1" ht="50.25" customHeight="1" spans="1:110">
      <c r="A106" s="39" t="s">
        <v>631</v>
      </c>
      <c r="B106" s="47">
        <v>10142123</v>
      </c>
      <c r="C106" s="41">
        <v>1</v>
      </c>
      <c r="D106" s="42" t="s">
        <v>632</v>
      </c>
      <c r="E106" s="42">
        <v>1</v>
      </c>
      <c r="F106" s="43">
        <v>57</v>
      </c>
      <c r="G106" s="44">
        <v>41127.375</v>
      </c>
      <c r="H106" s="45">
        <v>41141.4166666667</v>
      </c>
      <c r="I106" s="42" t="s">
        <v>470</v>
      </c>
      <c r="J106" s="45">
        <v>41128</v>
      </c>
      <c r="K106" s="42" t="s">
        <v>134</v>
      </c>
      <c r="L106" s="36">
        <v>1</v>
      </c>
      <c r="M106" s="36">
        <v>1</v>
      </c>
      <c r="N106" s="64">
        <v>1</v>
      </c>
      <c r="O106" s="64">
        <v>1</v>
      </c>
      <c r="P106" s="64" t="str">
        <f t="shared" si="16"/>
        <v>1</v>
      </c>
      <c r="Q106" s="64" t="str">
        <f t="shared" si="17"/>
        <v>1</v>
      </c>
      <c r="R106" s="64">
        <v>41.9</v>
      </c>
      <c r="S106" s="69" t="str">
        <f t="shared" si="18"/>
        <v>0</v>
      </c>
      <c r="T106" s="64">
        <v>19.6</v>
      </c>
      <c r="U106" s="64" t="str">
        <f t="shared" si="19"/>
        <v>0</v>
      </c>
      <c r="V106" s="42" t="s">
        <v>351</v>
      </c>
      <c r="W106" s="72">
        <v>12.4</v>
      </c>
      <c r="X106" s="71" t="str">
        <f t="shared" si="20"/>
        <v>0</v>
      </c>
      <c r="Y106" s="79">
        <v>130</v>
      </c>
      <c r="Z106" s="79" t="str">
        <f t="shared" si="21"/>
        <v>1</v>
      </c>
      <c r="AA106" s="79">
        <v>31.8</v>
      </c>
      <c r="AB106" s="79" t="str">
        <f t="shared" si="22"/>
        <v>0</v>
      </c>
      <c r="AC106" s="79">
        <v>27</v>
      </c>
      <c r="AD106" s="79" t="str">
        <f t="shared" si="23"/>
        <v>0</v>
      </c>
      <c r="AE106" s="79">
        <v>22.4</v>
      </c>
      <c r="AF106" s="79" t="str">
        <f t="shared" si="24"/>
        <v>0</v>
      </c>
      <c r="AG106" s="79">
        <v>76.6</v>
      </c>
      <c r="AH106" s="79" t="str">
        <f t="shared" si="25"/>
        <v>1</v>
      </c>
      <c r="AI106" s="64">
        <v>28.99</v>
      </c>
      <c r="AJ106" s="41" t="str">
        <f t="shared" si="26"/>
        <v>0</v>
      </c>
      <c r="AK106" s="85">
        <v>46.14</v>
      </c>
      <c r="AL106" s="41" t="str">
        <f t="shared" si="27"/>
        <v>1</v>
      </c>
      <c r="AM106" s="64">
        <v>1.91</v>
      </c>
      <c r="AN106" s="41" t="str">
        <f t="shared" si="28"/>
        <v>0</v>
      </c>
      <c r="AO106" s="64">
        <v>141.9</v>
      </c>
      <c r="AP106" s="41" t="str">
        <f t="shared" si="29"/>
        <v>0</v>
      </c>
      <c r="AQ106" s="79">
        <v>0</v>
      </c>
      <c r="AR106" s="42" t="s">
        <v>99</v>
      </c>
      <c r="AS106" s="42"/>
      <c r="AT106" s="92" t="s">
        <v>111</v>
      </c>
      <c r="AU106" s="92" t="s">
        <v>99</v>
      </c>
      <c r="AV106" s="42" t="s">
        <v>99</v>
      </c>
      <c r="AW106" s="96" t="s">
        <v>121</v>
      </c>
      <c r="AX106" s="42" t="s">
        <v>99</v>
      </c>
      <c r="AY106" s="42" t="s">
        <v>100</v>
      </c>
      <c r="AZ106" s="42" t="s">
        <v>99</v>
      </c>
      <c r="BA106" s="42" t="s">
        <v>121</v>
      </c>
      <c r="BB106" s="42" t="s">
        <v>121</v>
      </c>
      <c r="BC106" s="42" t="s">
        <v>100</v>
      </c>
      <c r="BD106" s="42" t="s">
        <v>121</v>
      </c>
      <c r="BE106" s="42" t="s">
        <v>101</v>
      </c>
      <c r="BF106" s="42" t="s">
        <v>101</v>
      </c>
      <c r="BG106" s="42" t="s">
        <v>101</v>
      </c>
      <c r="BH106" s="42" t="s">
        <v>101</v>
      </c>
      <c r="BI106" s="42" t="s">
        <v>101</v>
      </c>
      <c r="BJ106" s="42" t="s">
        <v>101</v>
      </c>
      <c r="BK106" s="42" t="s">
        <v>101</v>
      </c>
      <c r="BL106" s="42" t="s">
        <v>101</v>
      </c>
      <c r="BM106" s="42" t="s">
        <v>386</v>
      </c>
      <c r="BN106" s="101" t="s">
        <v>102</v>
      </c>
      <c r="BO106" s="64" t="s">
        <v>102</v>
      </c>
      <c r="BP106" s="42" t="s">
        <v>112</v>
      </c>
      <c r="BQ106" s="42" t="s">
        <v>147</v>
      </c>
      <c r="BR106" s="79">
        <v>1</v>
      </c>
      <c r="BS106" s="79">
        <v>37</v>
      </c>
      <c r="BT106" s="79" t="s">
        <v>633</v>
      </c>
      <c r="BU106" s="79"/>
      <c r="BV106" s="79"/>
      <c r="BW106" s="79">
        <v>0</v>
      </c>
      <c r="BX106" s="79">
        <v>0</v>
      </c>
      <c r="BY106" s="79">
        <v>1</v>
      </c>
      <c r="BZ106" s="79">
        <v>1</v>
      </c>
      <c r="CA106" s="79">
        <v>1</v>
      </c>
      <c r="CB106" s="79">
        <v>1</v>
      </c>
      <c r="CC106" s="79">
        <v>1</v>
      </c>
      <c r="CD106" s="79">
        <v>1</v>
      </c>
      <c r="CE106" s="79">
        <v>1</v>
      </c>
      <c r="CF106" s="79">
        <v>0</v>
      </c>
      <c r="CG106" s="79">
        <v>0</v>
      </c>
      <c r="CH106" s="79">
        <v>0</v>
      </c>
      <c r="CI106" s="79">
        <v>0</v>
      </c>
      <c r="CJ106" s="79">
        <v>0</v>
      </c>
      <c r="CK106" s="79">
        <v>1</v>
      </c>
      <c r="CL106" s="79">
        <v>0</v>
      </c>
      <c r="CM106" s="79">
        <v>0</v>
      </c>
      <c r="CN106" s="79">
        <v>0</v>
      </c>
      <c r="CO106" s="107">
        <v>41130</v>
      </c>
      <c r="CP106" s="108">
        <v>44144</v>
      </c>
      <c r="CQ106" s="107"/>
      <c r="CR106" s="109">
        <v>43412</v>
      </c>
      <c r="CS106" s="8">
        <v>103</v>
      </c>
      <c r="CT106" s="8">
        <v>0</v>
      </c>
      <c r="CU106" s="118">
        <v>60</v>
      </c>
      <c r="CV106" s="79">
        <v>0</v>
      </c>
      <c r="CW106" s="79">
        <v>24</v>
      </c>
      <c r="CX106" s="79">
        <v>0</v>
      </c>
      <c r="CY106" s="79"/>
      <c r="CZ106" s="79"/>
      <c r="DA106" s="118">
        <f>DATEDIF(CO106,CP106,"m")</f>
        <v>99</v>
      </c>
      <c r="DB106" s="6">
        <v>0</v>
      </c>
      <c r="DC106" s="6">
        <v>60</v>
      </c>
      <c r="DD106" s="6">
        <v>0</v>
      </c>
      <c r="DE106" s="108"/>
      <c r="DF106" s="6"/>
    </row>
    <row r="107" s="8" customFormat="1" ht="50.25" customHeight="1" spans="1:110">
      <c r="A107" s="54" t="s">
        <v>634</v>
      </c>
      <c r="B107" s="40">
        <v>10140319</v>
      </c>
      <c r="C107" s="55">
        <v>1</v>
      </c>
      <c r="D107" s="56" t="s">
        <v>635</v>
      </c>
      <c r="E107" s="56">
        <v>1</v>
      </c>
      <c r="F107" s="57">
        <v>46</v>
      </c>
      <c r="G107" s="44">
        <v>41128.3333333333</v>
      </c>
      <c r="H107" s="44">
        <v>41142.375</v>
      </c>
      <c r="I107" s="56" t="s">
        <v>636</v>
      </c>
      <c r="J107" s="44">
        <v>41107</v>
      </c>
      <c r="K107" s="56" t="s">
        <v>134</v>
      </c>
      <c r="L107" s="36">
        <v>1</v>
      </c>
      <c r="M107" s="36">
        <v>1</v>
      </c>
      <c r="N107" s="66">
        <v>1</v>
      </c>
      <c r="O107" s="66">
        <v>1</v>
      </c>
      <c r="P107" s="64" t="str">
        <f t="shared" si="16"/>
        <v>1</v>
      </c>
      <c r="Q107" s="64" t="str">
        <f t="shared" si="17"/>
        <v>1</v>
      </c>
      <c r="R107" s="66">
        <v>42.6</v>
      </c>
      <c r="S107" s="69" t="str">
        <f t="shared" si="18"/>
        <v>0</v>
      </c>
      <c r="T107" s="66">
        <v>17</v>
      </c>
      <c r="U107" s="66" t="str">
        <f t="shared" si="19"/>
        <v>0</v>
      </c>
      <c r="V107" s="56" t="s">
        <v>164</v>
      </c>
      <c r="W107" s="77">
        <v>12</v>
      </c>
      <c r="X107" s="75" t="str">
        <f t="shared" si="20"/>
        <v>0</v>
      </c>
      <c r="Y107" s="81">
        <v>86.1</v>
      </c>
      <c r="Z107" s="81" t="str">
        <f t="shared" si="21"/>
        <v>0</v>
      </c>
      <c r="AA107" s="81">
        <v>37.9</v>
      </c>
      <c r="AB107" s="81" t="str">
        <f t="shared" si="22"/>
        <v>0</v>
      </c>
      <c r="AC107" s="81">
        <v>33.7</v>
      </c>
      <c r="AD107" s="81" t="str">
        <f t="shared" si="23"/>
        <v>0</v>
      </c>
      <c r="AE107" s="81">
        <v>60.3</v>
      </c>
      <c r="AF107" s="81" t="str">
        <f t="shared" si="24"/>
        <v>1</v>
      </c>
      <c r="AG107" s="81">
        <v>119</v>
      </c>
      <c r="AH107" s="81" t="str">
        <f t="shared" si="25"/>
        <v>0</v>
      </c>
      <c r="AI107" s="66">
        <v>1357</v>
      </c>
      <c r="AJ107" s="55" t="str">
        <f t="shared" si="26"/>
        <v>1</v>
      </c>
      <c r="AK107" s="88">
        <v>18.36</v>
      </c>
      <c r="AL107" s="55" t="str">
        <f t="shared" si="27"/>
        <v>0</v>
      </c>
      <c r="AM107" s="66">
        <v>4.25</v>
      </c>
      <c r="AN107" s="55" t="str">
        <f t="shared" si="28"/>
        <v>0</v>
      </c>
      <c r="AO107" s="66">
        <v>303</v>
      </c>
      <c r="AP107" s="55" t="str">
        <f t="shared" si="29"/>
        <v>0</v>
      </c>
      <c r="AQ107" s="81">
        <v>0</v>
      </c>
      <c r="AR107" s="56" t="s">
        <v>99</v>
      </c>
      <c r="AS107" s="56"/>
      <c r="AT107" s="56" t="s">
        <v>188</v>
      </c>
      <c r="AU107" s="56" t="s">
        <v>99</v>
      </c>
      <c r="AV107" s="56" t="s">
        <v>99</v>
      </c>
      <c r="AW107" s="98" t="s">
        <v>121</v>
      </c>
      <c r="AX107" s="56" t="s">
        <v>121</v>
      </c>
      <c r="AY107" s="56" t="s">
        <v>100</v>
      </c>
      <c r="AZ107" s="56" t="s">
        <v>100</v>
      </c>
      <c r="BA107" s="56" t="s">
        <v>121</v>
      </c>
      <c r="BB107" s="56" t="s">
        <v>99</v>
      </c>
      <c r="BC107" s="56" t="s">
        <v>100</v>
      </c>
      <c r="BD107" s="56" t="s">
        <v>121</v>
      </c>
      <c r="BE107" s="56" t="s">
        <v>101</v>
      </c>
      <c r="BF107" s="56" t="s">
        <v>101</v>
      </c>
      <c r="BG107" s="56" t="s">
        <v>101</v>
      </c>
      <c r="BH107" s="56" t="s">
        <v>101</v>
      </c>
      <c r="BI107" s="56" t="s">
        <v>101</v>
      </c>
      <c r="BJ107" s="56" t="s">
        <v>101</v>
      </c>
      <c r="BK107" s="56" t="s">
        <v>101</v>
      </c>
      <c r="BL107" s="56" t="s">
        <v>101</v>
      </c>
      <c r="BM107" s="56"/>
      <c r="BN107" s="104" t="s">
        <v>102</v>
      </c>
      <c r="BO107" s="66" t="s">
        <v>102</v>
      </c>
      <c r="BP107" s="56" t="s">
        <v>112</v>
      </c>
      <c r="BQ107" s="56" t="s">
        <v>233</v>
      </c>
      <c r="BR107" s="81">
        <v>1</v>
      </c>
      <c r="BS107" s="81">
        <v>32</v>
      </c>
      <c r="BT107" s="81" t="s">
        <v>637</v>
      </c>
      <c r="BU107" s="81"/>
      <c r="BV107" s="81"/>
      <c r="BW107" s="81">
        <v>0</v>
      </c>
      <c r="BX107" s="81">
        <v>0</v>
      </c>
      <c r="BY107" s="81">
        <v>1</v>
      </c>
      <c r="BZ107" s="81">
        <v>1</v>
      </c>
      <c r="CA107" s="81">
        <v>0</v>
      </c>
      <c r="CB107" s="79">
        <v>1</v>
      </c>
      <c r="CC107" s="81">
        <v>0</v>
      </c>
      <c r="CD107" s="81">
        <v>1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79">
        <v>1</v>
      </c>
      <c r="CK107" s="79">
        <v>0</v>
      </c>
      <c r="CL107" s="79">
        <v>1</v>
      </c>
      <c r="CM107" s="79">
        <v>0</v>
      </c>
      <c r="CN107" s="79">
        <v>1</v>
      </c>
      <c r="CO107" s="113">
        <v>41134</v>
      </c>
      <c r="CP107" s="114">
        <v>44162</v>
      </c>
      <c r="CQ107" s="113"/>
      <c r="CR107" s="128">
        <v>44162</v>
      </c>
      <c r="CS107" s="6">
        <v>107</v>
      </c>
      <c r="CT107" s="6">
        <v>0</v>
      </c>
      <c r="CU107" s="118">
        <v>60</v>
      </c>
      <c r="CV107" s="119">
        <v>0</v>
      </c>
      <c r="CW107" s="79">
        <v>24</v>
      </c>
      <c r="CX107" s="79">
        <v>0</v>
      </c>
      <c r="CY107" s="79"/>
      <c r="CZ107" s="79"/>
      <c r="DA107" s="118">
        <f>DATEDIF(CO107,CP107,"m")</f>
        <v>99</v>
      </c>
      <c r="DB107" s="10">
        <v>0</v>
      </c>
      <c r="DC107" s="6">
        <v>60</v>
      </c>
      <c r="DD107" s="6">
        <v>0</v>
      </c>
      <c r="DE107" s="110"/>
      <c r="DF107" s="10"/>
    </row>
    <row r="108" s="10" customFormat="1" ht="50.25" customHeight="1" spans="1:111">
      <c r="A108" s="39" t="s">
        <v>638</v>
      </c>
      <c r="B108" s="47">
        <v>10142480</v>
      </c>
      <c r="C108" s="41">
        <v>1</v>
      </c>
      <c r="D108" s="42" t="s">
        <v>639</v>
      </c>
      <c r="E108" s="42">
        <v>1</v>
      </c>
      <c r="F108" s="43">
        <v>48</v>
      </c>
      <c r="G108" s="44">
        <v>41130.4166666667</v>
      </c>
      <c r="H108" s="45">
        <v>41144.375</v>
      </c>
      <c r="I108" s="42" t="s">
        <v>640</v>
      </c>
      <c r="J108" s="45">
        <v>41134</v>
      </c>
      <c r="K108" s="42" t="s">
        <v>134</v>
      </c>
      <c r="L108" s="36">
        <v>1</v>
      </c>
      <c r="M108" s="36">
        <v>1</v>
      </c>
      <c r="N108" s="64">
        <v>1</v>
      </c>
      <c r="O108" s="64">
        <v>1</v>
      </c>
      <c r="P108" s="64" t="str">
        <f t="shared" si="16"/>
        <v>1</v>
      </c>
      <c r="Q108" s="64" t="str">
        <f t="shared" si="17"/>
        <v>1</v>
      </c>
      <c r="R108" s="64">
        <v>39.8</v>
      </c>
      <c r="S108" s="69" t="str">
        <f t="shared" si="18"/>
        <v>0</v>
      </c>
      <c r="T108" s="64">
        <v>11.3</v>
      </c>
      <c r="U108" s="64" t="str">
        <f t="shared" si="19"/>
        <v>0</v>
      </c>
      <c r="V108" s="42" t="s">
        <v>623</v>
      </c>
      <c r="W108" s="72">
        <v>12.5</v>
      </c>
      <c r="X108" s="71" t="str">
        <f t="shared" si="20"/>
        <v>0</v>
      </c>
      <c r="Y108" s="79">
        <v>152.8</v>
      </c>
      <c r="Z108" s="79" t="str">
        <f t="shared" si="21"/>
        <v>1</v>
      </c>
      <c r="AA108" s="79">
        <v>32.9</v>
      </c>
      <c r="AB108" s="79" t="str">
        <f t="shared" si="22"/>
        <v>0</v>
      </c>
      <c r="AC108" s="79">
        <v>28.5</v>
      </c>
      <c r="AD108" s="79" t="str">
        <f t="shared" si="23"/>
        <v>0</v>
      </c>
      <c r="AE108" s="79">
        <v>217.8</v>
      </c>
      <c r="AF108" s="79" t="str">
        <f t="shared" si="24"/>
        <v>1</v>
      </c>
      <c r="AG108" s="79">
        <v>232</v>
      </c>
      <c r="AH108" s="79" t="str">
        <f t="shared" si="25"/>
        <v>0</v>
      </c>
      <c r="AI108" s="64">
        <v>10.9</v>
      </c>
      <c r="AJ108" s="41" t="str">
        <f t="shared" si="26"/>
        <v>0</v>
      </c>
      <c r="AK108" s="85">
        <v>49.15</v>
      </c>
      <c r="AL108" s="41" t="str">
        <f t="shared" si="27"/>
        <v>1</v>
      </c>
      <c r="AM108" s="64">
        <v>2.81</v>
      </c>
      <c r="AN108" s="41" t="str">
        <f t="shared" si="28"/>
        <v>0</v>
      </c>
      <c r="AO108" s="64">
        <v>919.1</v>
      </c>
      <c r="AP108" s="41" t="str">
        <f t="shared" si="29"/>
        <v>1</v>
      </c>
      <c r="AQ108" s="79">
        <v>0</v>
      </c>
      <c r="AR108" s="42" t="s">
        <v>99</v>
      </c>
      <c r="AS108" s="36">
        <v>0</v>
      </c>
      <c r="AT108" s="42" t="s">
        <v>641</v>
      </c>
      <c r="AU108" s="42" t="s">
        <v>112</v>
      </c>
      <c r="AV108" s="42" t="s">
        <v>99</v>
      </c>
      <c r="AW108" s="96" t="s">
        <v>121</v>
      </c>
      <c r="AX108" s="42" t="s">
        <v>99</v>
      </c>
      <c r="AY108" s="42" t="s">
        <v>100</v>
      </c>
      <c r="AZ108" s="42" t="s">
        <v>100</v>
      </c>
      <c r="BA108" s="42" t="s">
        <v>100</v>
      </c>
      <c r="BB108" s="42" t="s">
        <v>100</v>
      </c>
      <c r="BC108" s="42" t="s">
        <v>100</v>
      </c>
      <c r="BD108" s="42" t="s">
        <v>100</v>
      </c>
      <c r="BE108" s="42" t="s">
        <v>101</v>
      </c>
      <c r="BF108" s="42" t="s">
        <v>101</v>
      </c>
      <c r="BG108" s="42" t="s">
        <v>101</v>
      </c>
      <c r="BH108" s="42" t="s">
        <v>101</v>
      </c>
      <c r="BI108" s="42" t="s">
        <v>101</v>
      </c>
      <c r="BJ108" s="42" t="s">
        <v>101</v>
      </c>
      <c r="BK108" s="42" t="s">
        <v>101</v>
      </c>
      <c r="BL108" s="42" t="s">
        <v>101</v>
      </c>
      <c r="BM108" s="42" t="s">
        <v>462</v>
      </c>
      <c r="BN108" s="101" t="s">
        <v>102</v>
      </c>
      <c r="BO108" s="64" t="s">
        <v>177</v>
      </c>
      <c r="BP108" s="42" t="s">
        <v>112</v>
      </c>
      <c r="BQ108" s="42" t="s">
        <v>417</v>
      </c>
      <c r="BR108" s="79">
        <v>1</v>
      </c>
      <c r="BS108" s="79">
        <v>110</v>
      </c>
      <c r="BT108" s="79" t="s">
        <v>642</v>
      </c>
      <c r="BU108" s="79"/>
      <c r="BV108" s="79"/>
      <c r="BW108" s="79">
        <v>1</v>
      </c>
      <c r="BX108" s="79">
        <v>0</v>
      </c>
      <c r="BY108" s="79">
        <v>1</v>
      </c>
      <c r="BZ108" s="79">
        <v>1</v>
      </c>
      <c r="CA108" s="79">
        <v>1</v>
      </c>
      <c r="CB108" s="79">
        <v>1</v>
      </c>
      <c r="CC108" s="79">
        <v>0</v>
      </c>
      <c r="CD108" s="79">
        <v>1</v>
      </c>
      <c r="CE108" s="79">
        <v>1</v>
      </c>
      <c r="CF108" s="79">
        <v>0</v>
      </c>
      <c r="CG108" s="79">
        <v>0</v>
      </c>
      <c r="CH108" s="79">
        <v>0</v>
      </c>
      <c r="CI108" s="79">
        <v>1</v>
      </c>
      <c r="CJ108" s="79">
        <v>0</v>
      </c>
      <c r="CK108" s="79">
        <v>0</v>
      </c>
      <c r="CL108" s="79">
        <v>0</v>
      </c>
      <c r="CM108" s="79">
        <v>0</v>
      </c>
      <c r="CN108" s="79">
        <v>0</v>
      </c>
      <c r="CO108" s="107">
        <v>41137</v>
      </c>
      <c r="CP108" s="108">
        <v>42230</v>
      </c>
      <c r="CQ108" s="107">
        <v>41496</v>
      </c>
      <c r="CR108" s="79"/>
      <c r="CS108" s="6">
        <v>11</v>
      </c>
      <c r="CT108" s="6">
        <v>1</v>
      </c>
      <c r="CU108" s="118">
        <f>DATEDIF(CO108,CQ108,"m")</f>
        <v>11</v>
      </c>
      <c r="CV108" s="79">
        <v>1</v>
      </c>
      <c r="CW108" s="79">
        <v>11</v>
      </c>
      <c r="CX108" s="79">
        <v>1</v>
      </c>
      <c r="CY108" s="79">
        <f>DATEDIF(CQ108,DE108,"m")</f>
        <v>15</v>
      </c>
      <c r="CZ108" s="79">
        <v>1</v>
      </c>
      <c r="DA108" s="118">
        <f>DATEDIF(CO108,DE108,"m")</f>
        <v>26</v>
      </c>
      <c r="DB108" s="6">
        <v>1</v>
      </c>
      <c r="DC108" s="6">
        <v>26</v>
      </c>
      <c r="DD108" s="6">
        <v>1</v>
      </c>
      <c r="DE108" s="108">
        <v>41953</v>
      </c>
      <c r="DF108" s="6">
        <v>1</v>
      </c>
      <c r="DG108" s="6"/>
    </row>
    <row r="109" s="6" customFormat="1" ht="50.25" customHeight="1" spans="1:111">
      <c r="A109" s="39" t="s">
        <v>643</v>
      </c>
      <c r="B109" s="47">
        <v>10142153</v>
      </c>
      <c r="C109" s="41">
        <v>1</v>
      </c>
      <c r="D109" s="42" t="s">
        <v>644</v>
      </c>
      <c r="E109" s="42">
        <v>1</v>
      </c>
      <c r="F109" s="43">
        <v>32</v>
      </c>
      <c r="G109" s="44">
        <v>41130.4166666667</v>
      </c>
      <c r="H109" s="45">
        <v>41151.4166666667</v>
      </c>
      <c r="I109" s="42" t="s">
        <v>395</v>
      </c>
      <c r="J109" s="45">
        <v>41128</v>
      </c>
      <c r="K109" s="42" t="s">
        <v>134</v>
      </c>
      <c r="L109" s="36">
        <v>1</v>
      </c>
      <c r="M109" s="36">
        <v>1</v>
      </c>
      <c r="N109" s="64">
        <v>1</v>
      </c>
      <c r="O109" s="64">
        <v>1</v>
      </c>
      <c r="P109" s="64" t="str">
        <f t="shared" si="16"/>
        <v>1</v>
      </c>
      <c r="Q109" s="64" t="str">
        <f t="shared" si="17"/>
        <v>1</v>
      </c>
      <c r="R109" s="64">
        <v>47</v>
      </c>
      <c r="S109" s="69" t="str">
        <f t="shared" si="18"/>
        <v>0</v>
      </c>
      <c r="T109" s="64">
        <v>20.5</v>
      </c>
      <c r="U109" s="64" t="str">
        <f t="shared" si="19"/>
        <v>0</v>
      </c>
      <c r="V109" s="42" t="s">
        <v>218</v>
      </c>
      <c r="W109" s="72">
        <v>10.8</v>
      </c>
      <c r="X109" s="71" t="str">
        <f t="shared" si="20"/>
        <v>0</v>
      </c>
      <c r="Y109" s="79">
        <v>83.2</v>
      </c>
      <c r="Z109" s="79" t="str">
        <f t="shared" si="21"/>
        <v>0</v>
      </c>
      <c r="AA109" s="79">
        <v>46.1</v>
      </c>
      <c r="AB109" s="79" t="str">
        <f t="shared" si="22"/>
        <v>1</v>
      </c>
      <c r="AC109" s="79">
        <v>34.5</v>
      </c>
      <c r="AD109" s="79" t="str">
        <f t="shared" si="23"/>
        <v>0</v>
      </c>
      <c r="AE109" s="79">
        <v>34.7</v>
      </c>
      <c r="AF109" s="79" t="str">
        <f t="shared" si="24"/>
        <v>0</v>
      </c>
      <c r="AG109" s="79">
        <v>152</v>
      </c>
      <c r="AH109" s="79" t="str">
        <f t="shared" si="25"/>
        <v>0</v>
      </c>
      <c r="AI109" s="64">
        <v>5.97</v>
      </c>
      <c r="AJ109" s="41" t="str">
        <f t="shared" si="26"/>
        <v>0</v>
      </c>
      <c r="AK109" s="85">
        <v>21.04</v>
      </c>
      <c r="AL109" s="41" t="str">
        <f t="shared" si="27"/>
        <v>0</v>
      </c>
      <c r="AM109" s="64">
        <v>2.94</v>
      </c>
      <c r="AN109" s="41" t="str">
        <f t="shared" si="28"/>
        <v>0</v>
      </c>
      <c r="AO109" s="64">
        <v>218.7</v>
      </c>
      <c r="AP109" s="41" t="str">
        <f t="shared" si="29"/>
        <v>0</v>
      </c>
      <c r="AQ109" s="79">
        <v>1</v>
      </c>
      <c r="AR109" s="42" t="s">
        <v>99</v>
      </c>
      <c r="AS109" s="42"/>
      <c r="AT109" s="42" t="s">
        <v>188</v>
      </c>
      <c r="AU109" s="42" t="s">
        <v>99</v>
      </c>
      <c r="AV109" s="42" t="s">
        <v>99</v>
      </c>
      <c r="AW109" s="96" t="s">
        <v>121</v>
      </c>
      <c r="AX109" s="42" t="s">
        <v>121</v>
      </c>
      <c r="AY109" s="42" t="s">
        <v>100</v>
      </c>
      <c r="AZ109" s="42" t="s">
        <v>99</v>
      </c>
      <c r="BA109" s="42" t="s">
        <v>121</v>
      </c>
      <c r="BB109" s="42" t="s">
        <v>121</v>
      </c>
      <c r="BC109" s="42" t="s">
        <v>100</v>
      </c>
      <c r="BD109" s="42" t="s">
        <v>121</v>
      </c>
      <c r="BE109" s="42" t="s">
        <v>101</v>
      </c>
      <c r="BF109" s="42" t="s">
        <v>101</v>
      </c>
      <c r="BG109" s="42" t="s">
        <v>101</v>
      </c>
      <c r="BH109" s="42" t="s">
        <v>101</v>
      </c>
      <c r="BI109" s="42" t="s">
        <v>101</v>
      </c>
      <c r="BJ109" s="42" t="s">
        <v>101</v>
      </c>
      <c r="BK109" s="42" t="s">
        <v>101</v>
      </c>
      <c r="BL109" s="42" t="s">
        <v>101</v>
      </c>
      <c r="BM109" s="42" t="s">
        <v>386</v>
      </c>
      <c r="BN109" s="101" t="s">
        <v>102</v>
      </c>
      <c r="BO109" s="64" t="s">
        <v>102</v>
      </c>
      <c r="BP109" s="42" t="s">
        <v>112</v>
      </c>
      <c r="BQ109" s="42" t="s">
        <v>306</v>
      </c>
      <c r="BR109" s="79">
        <v>1</v>
      </c>
      <c r="BS109" s="79">
        <v>29</v>
      </c>
      <c r="BT109" s="79" t="s">
        <v>645</v>
      </c>
      <c r="BU109" s="79"/>
      <c r="BV109" s="79"/>
      <c r="BW109" s="79">
        <v>0</v>
      </c>
      <c r="BX109" s="79">
        <v>0</v>
      </c>
      <c r="BY109" s="79">
        <v>1</v>
      </c>
      <c r="BZ109" s="79">
        <v>1</v>
      </c>
      <c r="CA109" s="79">
        <v>0</v>
      </c>
      <c r="CB109" s="79">
        <v>1</v>
      </c>
      <c r="CC109" s="79">
        <v>0</v>
      </c>
      <c r="CD109" s="79">
        <v>1</v>
      </c>
      <c r="CE109" s="79">
        <v>0</v>
      </c>
      <c r="CF109" s="79">
        <v>0</v>
      </c>
      <c r="CG109" s="79">
        <v>0</v>
      </c>
      <c r="CH109" s="79">
        <v>0</v>
      </c>
      <c r="CI109" s="79">
        <v>0</v>
      </c>
      <c r="CJ109" s="79">
        <v>0</v>
      </c>
      <c r="CK109" s="79">
        <v>1</v>
      </c>
      <c r="CL109" s="79">
        <v>0</v>
      </c>
      <c r="CM109" s="79">
        <v>0</v>
      </c>
      <c r="CN109" s="79">
        <v>0</v>
      </c>
      <c r="CO109" s="107">
        <v>41143</v>
      </c>
      <c r="CP109" s="108">
        <v>44145</v>
      </c>
      <c r="CQ109" s="107"/>
      <c r="CR109" s="109">
        <v>42457</v>
      </c>
      <c r="CS109" s="10">
        <v>103</v>
      </c>
      <c r="CT109" s="10">
        <v>0</v>
      </c>
      <c r="CU109" s="118">
        <v>60</v>
      </c>
      <c r="CV109" s="79">
        <v>0</v>
      </c>
      <c r="CW109" s="79">
        <v>24</v>
      </c>
      <c r="CX109" s="79">
        <v>0</v>
      </c>
      <c r="CY109" s="79"/>
      <c r="CZ109" s="79"/>
      <c r="DA109" s="118">
        <f>DATEDIF(CO109,CP109,"m")</f>
        <v>98</v>
      </c>
      <c r="DB109" s="6">
        <v>0</v>
      </c>
      <c r="DC109" s="6">
        <v>60</v>
      </c>
      <c r="DD109" s="6">
        <v>0</v>
      </c>
      <c r="DE109" s="108"/>
      <c r="DG109" s="10"/>
    </row>
    <row r="110" s="6" customFormat="1" ht="50.25" customHeight="1" spans="1:109">
      <c r="A110" s="39" t="s">
        <v>646</v>
      </c>
      <c r="B110" s="47">
        <v>10142567</v>
      </c>
      <c r="C110" s="41">
        <v>1</v>
      </c>
      <c r="D110" s="42" t="s">
        <v>647</v>
      </c>
      <c r="E110" s="42">
        <v>1</v>
      </c>
      <c r="F110" s="43">
        <v>67</v>
      </c>
      <c r="G110" s="44">
        <v>41137.375</v>
      </c>
      <c r="H110" s="45">
        <v>41152.4583333333</v>
      </c>
      <c r="I110" s="42" t="s">
        <v>249</v>
      </c>
      <c r="J110" s="45">
        <v>41132</v>
      </c>
      <c r="K110" s="42" t="s">
        <v>134</v>
      </c>
      <c r="L110" s="36">
        <v>1</v>
      </c>
      <c r="M110" s="36">
        <v>1</v>
      </c>
      <c r="N110" s="64">
        <v>1</v>
      </c>
      <c r="O110" s="64">
        <v>1</v>
      </c>
      <c r="P110" s="64" t="str">
        <f t="shared" si="16"/>
        <v>1</v>
      </c>
      <c r="Q110" s="64" t="str">
        <f t="shared" si="17"/>
        <v>1</v>
      </c>
      <c r="R110" s="64">
        <v>38.3</v>
      </c>
      <c r="S110" s="69" t="str">
        <f t="shared" si="18"/>
        <v>0</v>
      </c>
      <c r="T110" s="64">
        <v>19.1</v>
      </c>
      <c r="U110" s="64" t="str">
        <f t="shared" si="19"/>
        <v>0</v>
      </c>
      <c r="V110" s="42" t="s">
        <v>170</v>
      </c>
      <c r="W110" s="72">
        <v>11.7</v>
      </c>
      <c r="X110" s="71" t="str">
        <f t="shared" si="20"/>
        <v>0</v>
      </c>
      <c r="Y110" s="79">
        <v>76</v>
      </c>
      <c r="Z110" s="79" t="str">
        <f t="shared" si="21"/>
        <v>0</v>
      </c>
      <c r="AA110" s="79">
        <v>37.5</v>
      </c>
      <c r="AB110" s="79" t="str">
        <f t="shared" si="22"/>
        <v>0</v>
      </c>
      <c r="AC110" s="79">
        <v>29.7</v>
      </c>
      <c r="AD110" s="79" t="str">
        <f t="shared" si="23"/>
        <v>0</v>
      </c>
      <c r="AE110" s="79">
        <v>59.2</v>
      </c>
      <c r="AF110" s="79" t="str">
        <f t="shared" si="24"/>
        <v>1</v>
      </c>
      <c r="AG110" s="79">
        <v>192</v>
      </c>
      <c r="AH110" s="79" t="str">
        <f t="shared" si="25"/>
        <v>0</v>
      </c>
      <c r="AI110" s="64">
        <v>17.8</v>
      </c>
      <c r="AJ110" s="41" t="str">
        <f t="shared" si="26"/>
        <v>0</v>
      </c>
      <c r="AK110" s="85">
        <v>30.93</v>
      </c>
      <c r="AL110" s="41" t="str">
        <f t="shared" si="27"/>
        <v>0</v>
      </c>
      <c r="AM110" s="64">
        <v>1.48</v>
      </c>
      <c r="AN110" s="41" t="str">
        <f t="shared" si="28"/>
        <v>0</v>
      </c>
      <c r="AO110" s="64">
        <v>428.6</v>
      </c>
      <c r="AP110" s="41" t="str">
        <f t="shared" si="29"/>
        <v>1</v>
      </c>
      <c r="AQ110" s="79">
        <v>1</v>
      </c>
      <c r="AR110" s="42" t="s">
        <v>648</v>
      </c>
      <c r="AS110" s="36">
        <v>2</v>
      </c>
      <c r="AT110" s="92" t="s">
        <v>111</v>
      </c>
      <c r="AU110" s="92" t="s">
        <v>112</v>
      </c>
      <c r="AV110" s="42" t="s">
        <v>99</v>
      </c>
      <c r="AW110" s="96" t="s">
        <v>121</v>
      </c>
      <c r="AX110" s="42" t="s">
        <v>121</v>
      </c>
      <c r="AY110" s="42" t="s">
        <v>100</v>
      </c>
      <c r="AZ110" s="42" t="s">
        <v>100</v>
      </c>
      <c r="BA110" s="42" t="s">
        <v>100</v>
      </c>
      <c r="BB110" s="42" t="s">
        <v>121</v>
      </c>
      <c r="BC110" s="42" t="s">
        <v>100</v>
      </c>
      <c r="BD110" s="42" t="s">
        <v>121</v>
      </c>
      <c r="BE110" s="42" t="s">
        <v>99</v>
      </c>
      <c r="BF110" s="42" t="s">
        <v>99</v>
      </c>
      <c r="BG110" s="42" t="s">
        <v>101</v>
      </c>
      <c r="BH110" s="42" t="s">
        <v>101</v>
      </c>
      <c r="BI110" s="42" t="s">
        <v>99</v>
      </c>
      <c r="BJ110" s="42" t="s">
        <v>101</v>
      </c>
      <c r="BK110" s="42" t="s">
        <v>649</v>
      </c>
      <c r="BL110" s="42" t="s">
        <v>101</v>
      </c>
      <c r="BM110" s="42"/>
      <c r="BN110" s="101" t="s">
        <v>102</v>
      </c>
      <c r="BO110" s="64" t="s">
        <v>102</v>
      </c>
      <c r="BP110" s="42" t="s">
        <v>112</v>
      </c>
      <c r="BQ110" s="42" t="s">
        <v>147</v>
      </c>
      <c r="BR110" s="79">
        <v>1</v>
      </c>
      <c r="BS110" s="79">
        <v>29</v>
      </c>
      <c r="BT110" s="79" t="s">
        <v>650</v>
      </c>
      <c r="BU110" s="79"/>
      <c r="BV110" s="79"/>
      <c r="BW110" s="79">
        <v>0</v>
      </c>
      <c r="BX110" s="79">
        <v>0</v>
      </c>
      <c r="BY110" s="79">
        <v>1</v>
      </c>
      <c r="BZ110" s="79">
        <v>1</v>
      </c>
      <c r="CA110" s="79">
        <v>1</v>
      </c>
      <c r="CB110" s="79">
        <v>1</v>
      </c>
      <c r="CC110" s="79">
        <v>1</v>
      </c>
      <c r="CD110" s="79">
        <v>1</v>
      </c>
      <c r="CE110" s="79">
        <v>1</v>
      </c>
      <c r="CF110" s="79">
        <v>0</v>
      </c>
      <c r="CG110" s="79">
        <v>0</v>
      </c>
      <c r="CH110" s="79">
        <v>0</v>
      </c>
      <c r="CI110" s="79">
        <v>0</v>
      </c>
      <c r="CJ110" s="79">
        <v>0</v>
      </c>
      <c r="CK110" s="79">
        <v>0</v>
      </c>
      <c r="CL110" s="79">
        <v>0</v>
      </c>
      <c r="CM110" s="79">
        <v>0</v>
      </c>
      <c r="CN110" s="79">
        <v>0</v>
      </c>
      <c r="CO110" s="107">
        <v>41144</v>
      </c>
      <c r="CP110" s="108">
        <v>44145</v>
      </c>
      <c r="CQ110" s="107">
        <v>41891</v>
      </c>
      <c r="CR110" s="79"/>
      <c r="CS110" s="6">
        <v>24</v>
      </c>
      <c r="CT110" s="6">
        <v>1</v>
      </c>
      <c r="CU110" s="118">
        <f t="shared" ref="CU110:CU115" si="31">DATEDIF(CO110,CQ110,"m")</f>
        <v>24</v>
      </c>
      <c r="CV110" s="79">
        <v>1</v>
      </c>
      <c r="CW110" s="79">
        <v>24</v>
      </c>
      <c r="CX110" s="79">
        <v>1</v>
      </c>
      <c r="CY110" s="79">
        <f>DATEDIF(CQ110,CP110,"m")</f>
        <v>74</v>
      </c>
      <c r="CZ110" s="79">
        <v>0</v>
      </c>
      <c r="DA110" s="118">
        <f>DATEDIF(CO110,CP110,"m")</f>
        <v>98</v>
      </c>
      <c r="DB110" s="6">
        <v>0</v>
      </c>
      <c r="DC110" s="6">
        <v>60</v>
      </c>
      <c r="DD110" s="6">
        <v>0</v>
      </c>
      <c r="DE110" s="108"/>
    </row>
    <row r="111" s="8" customFormat="1" ht="50.25" customHeight="1" spans="1:114">
      <c r="A111" s="34" t="s">
        <v>651</v>
      </c>
      <c r="B111" s="34">
        <v>10144810</v>
      </c>
      <c r="C111" s="58">
        <v>1</v>
      </c>
      <c r="D111" s="59" t="s">
        <v>652</v>
      </c>
      <c r="E111" s="59">
        <v>1</v>
      </c>
      <c r="F111" s="59">
        <v>59</v>
      </c>
      <c r="G111" s="37">
        <v>41162.4583333333</v>
      </c>
      <c r="H111" s="37">
        <v>41176.4583333333</v>
      </c>
      <c r="I111" s="59" t="s">
        <v>653</v>
      </c>
      <c r="J111" s="37">
        <v>41159</v>
      </c>
      <c r="K111" s="59" t="s">
        <v>127</v>
      </c>
      <c r="L111" s="36">
        <v>1</v>
      </c>
      <c r="M111" s="36">
        <v>1</v>
      </c>
      <c r="N111" s="59">
        <v>2</v>
      </c>
      <c r="O111" s="59">
        <v>1</v>
      </c>
      <c r="P111" s="66" t="str">
        <f t="shared" si="16"/>
        <v>0</v>
      </c>
      <c r="Q111" s="66" t="str">
        <f t="shared" si="17"/>
        <v>1</v>
      </c>
      <c r="R111" s="58">
        <v>45.9</v>
      </c>
      <c r="S111" s="69" t="str">
        <f t="shared" si="18"/>
        <v>0</v>
      </c>
      <c r="T111" s="58">
        <v>7.9</v>
      </c>
      <c r="U111" s="66" t="str">
        <f t="shared" si="19"/>
        <v>0</v>
      </c>
      <c r="V111" s="76">
        <v>1.04</v>
      </c>
      <c r="W111" s="77">
        <v>11.5</v>
      </c>
      <c r="X111" s="75" t="str">
        <f t="shared" si="20"/>
        <v>0</v>
      </c>
      <c r="Y111" s="81">
        <v>88.1</v>
      </c>
      <c r="Z111" s="81" t="str">
        <f t="shared" si="21"/>
        <v>0</v>
      </c>
      <c r="AA111" s="81">
        <v>25.9</v>
      </c>
      <c r="AB111" s="81" t="str">
        <f t="shared" si="22"/>
        <v>0</v>
      </c>
      <c r="AC111" s="81">
        <v>27.3</v>
      </c>
      <c r="AD111" s="81" t="str">
        <f t="shared" si="23"/>
        <v>0</v>
      </c>
      <c r="AE111" s="81">
        <v>69.6</v>
      </c>
      <c r="AF111" s="81" t="str">
        <f t="shared" si="24"/>
        <v>1</v>
      </c>
      <c r="AG111" s="81">
        <v>151</v>
      </c>
      <c r="AH111" s="81" t="str">
        <f t="shared" si="25"/>
        <v>0</v>
      </c>
      <c r="AI111" s="58">
        <v>195.2</v>
      </c>
      <c r="AJ111" s="55" t="str">
        <f t="shared" si="26"/>
        <v>0</v>
      </c>
      <c r="AK111" s="89">
        <v>30.96</v>
      </c>
      <c r="AL111" s="55" t="str">
        <f t="shared" si="27"/>
        <v>0</v>
      </c>
      <c r="AM111" s="122">
        <v>3.49</v>
      </c>
      <c r="AN111" s="55" t="str">
        <f t="shared" si="28"/>
        <v>0</v>
      </c>
      <c r="AO111" s="59">
        <v>298.3</v>
      </c>
      <c r="AP111" s="55" t="str">
        <f t="shared" si="29"/>
        <v>0</v>
      </c>
      <c r="AQ111" s="81">
        <v>0</v>
      </c>
      <c r="AR111" s="59">
        <v>1</v>
      </c>
      <c r="AS111" s="36">
        <v>0</v>
      </c>
      <c r="AT111" s="92" t="s">
        <v>111</v>
      </c>
      <c r="AU111" s="92" t="s">
        <v>112</v>
      </c>
      <c r="AV111" s="59">
        <v>1</v>
      </c>
      <c r="AW111" s="99">
        <v>3</v>
      </c>
      <c r="AX111" s="59">
        <v>1</v>
      </c>
      <c r="AY111" s="59">
        <v>3</v>
      </c>
      <c r="AZ111" s="59">
        <v>3</v>
      </c>
      <c r="BA111" s="59">
        <v>1</v>
      </c>
      <c r="BB111" s="59">
        <v>1</v>
      </c>
      <c r="BC111" s="59">
        <v>3</v>
      </c>
      <c r="BD111" s="59">
        <v>1</v>
      </c>
      <c r="BE111" s="56" t="s">
        <v>101</v>
      </c>
      <c r="BF111" s="56" t="s">
        <v>101</v>
      </c>
      <c r="BG111" s="56" t="s">
        <v>101</v>
      </c>
      <c r="BH111" s="56" t="s">
        <v>101</v>
      </c>
      <c r="BI111" s="56" t="s">
        <v>101</v>
      </c>
      <c r="BJ111" s="56" t="s">
        <v>101</v>
      </c>
      <c r="BK111" s="56" t="s">
        <v>101</v>
      </c>
      <c r="BL111" s="56" t="s">
        <v>101</v>
      </c>
      <c r="BM111" s="56" t="s">
        <v>154</v>
      </c>
      <c r="BN111" s="104" t="s">
        <v>102</v>
      </c>
      <c r="BO111" s="66" t="s">
        <v>122</v>
      </c>
      <c r="BP111" s="56" t="s">
        <v>112</v>
      </c>
      <c r="BQ111" s="56" t="s">
        <v>103</v>
      </c>
      <c r="BR111" s="102" t="s">
        <v>121</v>
      </c>
      <c r="BS111" s="81">
        <v>62</v>
      </c>
      <c r="BT111" s="81" t="s">
        <v>654</v>
      </c>
      <c r="BU111" s="81" t="s">
        <v>655</v>
      </c>
      <c r="BV111" s="81"/>
      <c r="BW111" s="81">
        <v>0</v>
      </c>
      <c r="BX111" s="81">
        <v>0</v>
      </c>
      <c r="BY111" s="81">
        <v>1</v>
      </c>
      <c r="BZ111" s="81">
        <v>1</v>
      </c>
      <c r="CA111" s="81">
        <v>1</v>
      </c>
      <c r="CB111" s="81">
        <v>0</v>
      </c>
      <c r="CC111" s="81">
        <v>0</v>
      </c>
      <c r="CD111" s="81">
        <v>1</v>
      </c>
      <c r="CE111" s="81">
        <v>0</v>
      </c>
      <c r="CF111" s="81">
        <v>0</v>
      </c>
      <c r="CG111" s="81">
        <v>0</v>
      </c>
      <c r="CH111" s="81">
        <v>0</v>
      </c>
      <c r="CI111" s="81">
        <v>1</v>
      </c>
      <c r="CJ111" s="79">
        <v>1</v>
      </c>
      <c r="CK111" s="79">
        <v>0</v>
      </c>
      <c r="CL111" s="79">
        <v>1</v>
      </c>
      <c r="CM111" s="79">
        <v>0</v>
      </c>
      <c r="CN111" s="79">
        <v>0</v>
      </c>
      <c r="CO111" s="113">
        <v>41166</v>
      </c>
      <c r="CP111" s="114">
        <v>41850</v>
      </c>
      <c r="CQ111" s="113">
        <v>41228</v>
      </c>
      <c r="CR111" s="115"/>
      <c r="CS111" s="8">
        <v>2</v>
      </c>
      <c r="CT111" s="8">
        <v>1</v>
      </c>
      <c r="CU111" s="81">
        <f t="shared" si="31"/>
        <v>2</v>
      </c>
      <c r="CV111" s="81">
        <v>1</v>
      </c>
      <c r="CW111" s="81">
        <v>1</v>
      </c>
      <c r="CX111" s="79">
        <v>1</v>
      </c>
      <c r="CY111" s="79">
        <f>DATEDIF(CQ111,DE111,"m")</f>
        <v>11</v>
      </c>
      <c r="CZ111" s="79">
        <v>1</v>
      </c>
      <c r="DA111" s="81">
        <f>DATEDIF(CO111,DE111,"m")</f>
        <v>13</v>
      </c>
      <c r="DB111" s="8">
        <v>1</v>
      </c>
      <c r="DC111" s="8">
        <v>13</v>
      </c>
      <c r="DD111" s="6">
        <v>1</v>
      </c>
      <c r="DE111" s="114">
        <v>41584</v>
      </c>
      <c r="DF111" s="8">
        <v>1</v>
      </c>
      <c r="DG111" s="6"/>
      <c r="DH111" s="6"/>
      <c r="DI111" s="6"/>
      <c r="DJ111" s="6"/>
    </row>
    <row r="112" s="8" customFormat="1" ht="50.25" customHeight="1" spans="1:266">
      <c r="A112" s="33" t="s">
        <v>656</v>
      </c>
      <c r="B112" s="34">
        <v>10145039</v>
      </c>
      <c r="C112" s="35">
        <v>1</v>
      </c>
      <c r="D112" s="36" t="s">
        <v>657</v>
      </c>
      <c r="E112" s="36">
        <v>1</v>
      </c>
      <c r="F112" s="36">
        <v>29</v>
      </c>
      <c r="G112" s="37">
        <v>41166.625</v>
      </c>
      <c r="H112" s="38">
        <v>41178.4166666667</v>
      </c>
      <c r="I112" s="36" t="s">
        <v>658</v>
      </c>
      <c r="J112" s="38">
        <v>41163</v>
      </c>
      <c r="K112" s="36" t="s">
        <v>127</v>
      </c>
      <c r="L112" s="36">
        <v>1</v>
      </c>
      <c r="M112" s="36">
        <v>1</v>
      </c>
      <c r="N112" s="36">
        <v>1</v>
      </c>
      <c r="O112" s="36">
        <v>1</v>
      </c>
      <c r="P112" s="64" t="str">
        <f t="shared" si="16"/>
        <v>1</v>
      </c>
      <c r="Q112" s="64" t="str">
        <f t="shared" si="17"/>
        <v>1</v>
      </c>
      <c r="R112" s="35">
        <v>44.9</v>
      </c>
      <c r="S112" s="69" t="str">
        <f t="shared" si="18"/>
        <v>0</v>
      </c>
      <c r="T112" s="35">
        <v>13.9</v>
      </c>
      <c r="U112" s="64" t="str">
        <f t="shared" si="19"/>
        <v>0</v>
      </c>
      <c r="V112" s="70">
        <v>1.08</v>
      </c>
      <c r="W112" s="71">
        <v>12.5</v>
      </c>
      <c r="X112" s="71" t="str">
        <f t="shared" si="20"/>
        <v>0</v>
      </c>
      <c r="Y112" s="79">
        <v>77.3</v>
      </c>
      <c r="Z112" s="79" t="str">
        <f t="shared" si="21"/>
        <v>0</v>
      </c>
      <c r="AA112" s="79">
        <v>38.2</v>
      </c>
      <c r="AB112" s="79" t="str">
        <f t="shared" si="22"/>
        <v>0</v>
      </c>
      <c r="AC112" s="79">
        <v>28.6</v>
      </c>
      <c r="AD112" s="79" t="str">
        <f t="shared" si="23"/>
        <v>0</v>
      </c>
      <c r="AE112" s="79">
        <v>35.7</v>
      </c>
      <c r="AF112" s="79" t="str">
        <f t="shared" si="24"/>
        <v>0</v>
      </c>
      <c r="AG112" s="79">
        <v>173</v>
      </c>
      <c r="AH112" s="79" t="str">
        <f t="shared" si="25"/>
        <v>0</v>
      </c>
      <c r="AI112" s="35">
        <v>391.7</v>
      </c>
      <c r="AJ112" s="41" t="str">
        <f t="shared" si="26"/>
        <v>1</v>
      </c>
      <c r="AK112" s="84">
        <v>10.98</v>
      </c>
      <c r="AL112" s="41" t="str">
        <f t="shared" si="27"/>
        <v>0</v>
      </c>
      <c r="AM112" s="87">
        <v>5.19</v>
      </c>
      <c r="AN112" s="41" t="str">
        <f t="shared" si="28"/>
        <v>1</v>
      </c>
      <c r="AO112" s="36">
        <v>289.7</v>
      </c>
      <c r="AP112" s="41" t="str">
        <f t="shared" si="29"/>
        <v>0</v>
      </c>
      <c r="AQ112" s="79">
        <v>1</v>
      </c>
      <c r="AR112" s="36">
        <v>13</v>
      </c>
      <c r="AS112" s="36">
        <v>2</v>
      </c>
      <c r="AT112" s="36" t="s">
        <v>188</v>
      </c>
      <c r="AU112" s="36">
        <v>1</v>
      </c>
      <c r="AV112" s="36">
        <v>1</v>
      </c>
      <c r="AW112" s="95">
        <v>3</v>
      </c>
      <c r="AX112" s="36">
        <v>1</v>
      </c>
      <c r="AY112" s="36">
        <v>3</v>
      </c>
      <c r="AZ112" s="36">
        <v>1</v>
      </c>
      <c r="BA112" s="36">
        <v>2</v>
      </c>
      <c r="BB112" s="36">
        <v>2</v>
      </c>
      <c r="BC112" s="36">
        <v>3</v>
      </c>
      <c r="BD112" s="36">
        <v>2</v>
      </c>
      <c r="BE112" s="36" t="s">
        <v>101</v>
      </c>
      <c r="BF112" s="36" t="s">
        <v>101</v>
      </c>
      <c r="BG112" s="36" t="s">
        <v>101</v>
      </c>
      <c r="BH112" s="36" t="s">
        <v>101</v>
      </c>
      <c r="BI112" s="36" t="s">
        <v>101</v>
      </c>
      <c r="BJ112" s="36" t="s">
        <v>101</v>
      </c>
      <c r="BK112" s="36" t="s">
        <v>101</v>
      </c>
      <c r="BL112" s="36" t="s">
        <v>101</v>
      </c>
      <c r="BM112" s="36" t="s">
        <v>659</v>
      </c>
      <c r="BN112" s="36" t="s">
        <v>102</v>
      </c>
      <c r="BO112" s="36" t="s">
        <v>102</v>
      </c>
      <c r="BP112" s="36">
        <v>0</v>
      </c>
      <c r="BQ112" s="36" t="s">
        <v>233</v>
      </c>
      <c r="BR112" s="79">
        <v>1</v>
      </c>
      <c r="BS112" s="79">
        <v>39</v>
      </c>
      <c r="BT112" s="79" t="s">
        <v>660</v>
      </c>
      <c r="BU112" s="79"/>
      <c r="BV112" s="79"/>
      <c r="BW112" s="79">
        <v>0</v>
      </c>
      <c r="BX112" s="79">
        <v>0</v>
      </c>
      <c r="BY112" s="79">
        <v>1</v>
      </c>
      <c r="BZ112" s="79">
        <v>1</v>
      </c>
      <c r="CA112" s="79">
        <v>0</v>
      </c>
      <c r="CB112" s="79">
        <v>1</v>
      </c>
      <c r="CC112" s="79">
        <v>1</v>
      </c>
      <c r="CD112" s="79">
        <v>1</v>
      </c>
      <c r="CE112" s="79">
        <v>1</v>
      </c>
      <c r="CF112" s="79">
        <v>0</v>
      </c>
      <c r="CG112" s="79">
        <v>0</v>
      </c>
      <c r="CH112" s="79">
        <v>0</v>
      </c>
      <c r="CI112" s="79">
        <v>0</v>
      </c>
      <c r="CJ112" s="79">
        <v>0</v>
      </c>
      <c r="CK112" s="79">
        <v>1</v>
      </c>
      <c r="CL112" s="79">
        <v>0</v>
      </c>
      <c r="CM112" s="79">
        <v>0</v>
      </c>
      <c r="CN112" s="79">
        <v>1</v>
      </c>
      <c r="CO112" s="107">
        <v>41171</v>
      </c>
      <c r="CP112" s="108">
        <v>42394</v>
      </c>
      <c r="CQ112" s="107">
        <v>41310</v>
      </c>
      <c r="CR112" s="79"/>
      <c r="CS112" s="6">
        <v>4</v>
      </c>
      <c r="CT112" s="6">
        <v>1</v>
      </c>
      <c r="CU112" s="118">
        <f t="shared" si="31"/>
        <v>4</v>
      </c>
      <c r="CV112" s="79">
        <v>1</v>
      </c>
      <c r="CW112" s="79">
        <v>4</v>
      </c>
      <c r="CX112" s="79">
        <v>1</v>
      </c>
      <c r="CY112" s="79">
        <f>DATEDIF(CQ112,DE112,"m")</f>
        <v>12</v>
      </c>
      <c r="CZ112" s="79">
        <v>1</v>
      </c>
      <c r="DA112" s="118">
        <f>DATEDIF(CO112,DE112,"m")</f>
        <v>16</v>
      </c>
      <c r="DB112" s="6">
        <v>1</v>
      </c>
      <c r="DC112" s="6">
        <v>16</v>
      </c>
      <c r="DD112" s="6">
        <v>1</v>
      </c>
      <c r="DE112" s="108">
        <v>41687</v>
      </c>
      <c r="DF112" s="6">
        <v>1</v>
      </c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</row>
    <row r="113" s="6" customFormat="1" ht="50.25" customHeight="1" spans="1:114">
      <c r="A113" s="39" t="s">
        <v>661</v>
      </c>
      <c r="B113" s="40">
        <v>10145813</v>
      </c>
      <c r="C113" s="41">
        <v>2</v>
      </c>
      <c r="D113" s="42" t="s">
        <v>662</v>
      </c>
      <c r="E113" s="42">
        <v>2</v>
      </c>
      <c r="F113" s="43">
        <v>45</v>
      </c>
      <c r="G113" s="44">
        <v>41172</v>
      </c>
      <c r="H113" s="45">
        <v>41186</v>
      </c>
      <c r="I113" s="42" t="s">
        <v>538</v>
      </c>
      <c r="J113" s="45">
        <v>41171</v>
      </c>
      <c r="K113" s="42" t="s">
        <v>286</v>
      </c>
      <c r="L113" s="36">
        <v>2</v>
      </c>
      <c r="M113" s="36">
        <v>1</v>
      </c>
      <c r="N113" s="64">
        <v>2</v>
      </c>
      <c r="O113" s="64">
        <v>2</v>
      </c>
      <c r="P113" s="64" t="str">
        <f t="shared" si="16"/>
        <v>0</v>
      </c>
      <c r="Q113" s="64" t="str">
        <f t="shared" si="17"/>
        <v>0</v>
      </c>
      <c r="R113" s="64">
        <v>41.4</v>
      </c>
      <c r="S113" s="69" t="str">
        <f t="shared" si="18"/>
        <v>0</v>
      </c>
      <c r="T113" s="64">
        <v>8.8</v>
      </c>
      <c r="U113" s="64" t="str">
        <f t="shared" si="19"/>
        <v>0</v>
      </c>
      <c r="V113" s="42" t="s">
        <v>201</v>
      </c>
      <c r="W113" s="71">
        <v>11.2</v>
      </c>
      <c r="X113" s="71" t="str">
        <f t="shared" si="20"/>
        <v>0</v>
      </c>
      <c r="Y113" s="79">
        <v>53.1</v>
      </c>
      <c r="Z113" s="79" t="str">
        <f t="shared" si="21"/>
        <v>0</v>
      </c>
      <c r="AA113" s="79">
        <v>13.3</v>
      </c>
      <c r="AB113" s="79" t="str">
        <f t="shared" si="22"/>
        <v>0</v>
      </c>
      <c r="AC113" s="79">
        <v>17</v>
      </c>
      <c r="AD113" s="79" t="str">
        <f t="shared" si="23"/>
        <v>0</v>
      </c>
      <c r="AE113" s="79">
        <v>15.6</v>
      </c>
      <c r="AF113" s="79" t="str">
        <f t="shared" si="24"/>
        <v>0</v>
      </c>
      <c r="AG113" s="79">
        <v>166.9</v>
      </c>
      <c r="AH113" s="79" t="str">
        <f t="shared" si="25"/>
        <v>0</v>
      </c>
      <c r="AI113" s="64">
        <v>564.6</v>
      </c>
      <c r="AJ113" s="41" t="str">
        <f t="shared" si="26"/>
        <v>1</v>
      </c>
      <c r="AK113" s="85">
        <v>7.05</v>
      </c>
      <c r="AL113" s="41" t="str">
        <f t="shared" si="27"/>
        <v>0</v>
      </c>
      <c r="AM113" s="64">
        <v>1.45</v>
      </c>
      <c r="AN113" s="41" t="str">
        <f t="shared" si="28"/>
        <v>0</v>
      </c>
      <c r="AO113" s="64">
        <v>119.7</v>
      </c>
      <c r="AP113" s="41" t="str">
        <f t="shared" si="29"/>
        <v>0</v>
      </c>
      <c r="AQ113" s="79">
        <v>0</v>
      </c>
      <c r="AR113" s="42" t="s">
        <v>195</v>
      </c>
      <c r="AS113" s="36">
        <v>2</v>
      </c>
      <c r="AT113" s="92" t="s">
        <v>111</v>
      </c>
      <c r="AU113" s="92" t="s">
        <v>112</v>
      </c>
      <c r="AV113" s="42" t="s">
        <v>99</v>
      </c>
      <c r="AW113" s="96" t="s">
        <v>121</v>
      </c>
      <c r="AX113" s="42" t="s">
        <v>99</v>
      </c>
      <c r="AY113" s="42" t="s">
        <v>100</v>
      </c>
      <c r="AZ113" s="42" t="s">
        <v>100</v>
      </c>
      <c r="BA113" s="42" t="s">
        <v>100</v>
      </c>
      <c r="BB113" s="42" t="s">
        <v>121</v>
      </c>
      <c r="BC113" s="42" t="s">
        <v>100</v>
      </c>
      <c r="BD113" s="42" t="s">
        <v>121</v>
      </c>
      <c r="BE113" s="36" t="s">
        <v>101</v>
      </c>
      <c r="BF113" s="36" t="s">
        <v>101</v>
      </c>
      <c r="BG113" s="36" t="s">
        <v>101</v>
      </c>
      <c r="BH113" s="36" t="s">
        <v>101</v>
      </c>
      <c r="BI113" s="36" t="s">
        <v>101</v>
      </c>
      <c r="BJ113" s="36" t="s">
        <v>101</v>
      </c>
      <c r="BK113" s="36" t="s">
        <v>101</v>
      </c>
      <c r="BL113" s="36" t="s">
        <v>101</v>
      </c>
      <c r="BM113" s="36"/>
      <c r="BN113" s="36" t="s">
        <v>102</v>
      </c>
      <c r="BO113" s="36" t="s">
        <v>102</v>
      </c>
      <c r="BP113" s="36">
        <v>0</v>
      </c>
      <c r="BQ113" s="36" t="s">
        <v>663</v>
      </c>
      <c r="BR113" s="79">
        <v>1</v>
      </c>
      <c r="BS113" s="79">
        <v>50</v>
      </c>
      <c r="BT113" s="79" t="s">
        <v>664</v>
      </c>
      <c r="BU113" s="79"/>
      <c r="BV113" s="79"/>
      <c r="BW113" s="79">
        <v>0</v>
      </c>
      <c r="BX113" s="79">
        <v>0</v>
      </c>
      <c r="BY113" s="79">
        <v>1</v>
      </c>
      <c r="BZ113" s="79">
        <v>1</v>
      </c>
      <c r="CA113" s="79">
        <v>1</v>
      </c>
      <c r="CB113" s="79">
        <v>1</v>
      </c>
      <c r="CC113" s="79">
        <v>0</v>
      </c>
      <c r="CD113" s="79">
        <v>1</v>
      </c>
      <c r="CE113" s="79">
        <v>0</v>
      </c>
      <c r="CF113" s="79">
        <v>0</v>
      </c>
      <c r="CG113" s="79">
        <v>0</v>
      </c>
      <c r="CH113" s="79">
        <v>0</v>
      </c>
      <c r="CI113" s="79">
        <v>0</v>
      </c>
      <c r="CJ113" s="79">
        <v>0</v>
      </c>
      <c r="CK113" s="79">
        <v>0</v>
      </c>
      <c r="CL113" s="79">
        <v>1</v>
      </c>
      <c r="CM113" s="79">
        <v>0</v>
      </c>
      <c r="CN113" s="79">
        <v>1</v>
      </c>
      <c r="CO113" s="107">
        <v>41177</v>
      </c>
      <c r="CP113" s="108">
        <v>44145</v>
      </c>
      <c r="CQ113" s="107">
        <v>41473</v>
      </c>
      <c r="CR113" s="79"/>
      <c r="CS113" s="11">
        <v>9</v>
      </c>
      <c r="CT113" s="11">
        <v>1</v>
      </c>
      <c r="CU113" s="118">
        <f t="shared" si="31"/>
        <v>9</v>
      </c>
      <c r="CV113" s="79">
        <v>1</v>
      </c>
      <c r="CW113" s="79">
        <v>9</v>
      </c>
      <c r="CX113" s="79">
        <v>1</v>
      </c>
      <c r="CY113" s="79">
        <f>DATEDIF(CQ113,CP113,"m")</f>
        <v>87</v>
      </c>
      <c r="CZ113" s="79">
        <v>0</v>
      </c>
      <c r="DA113" s="118">
        <f>DATEDIF(CO113,CP113,"m")</f>
        <v>97</v>
      </c>
      <c r="DB113" s="6">
        <v>0</v>
      </c>
      <c r="DC113" s="6">
        <v>60</v>
      </c>
      <c r="DD113" s="6">
        <v>0</v>
      </c>
      <c r="DE113" s="108"/>
      <c r="DH113" s="10"/>
      <c r="DI113" s="10"/>
      <c r="DJ113" s="10"/>
    </row>
    <row r="114" s="6" customFormat="1" ht="50.25" customHeight="1" spans="1:266">
      <c r="A114" s="54" t="s">
        <v>665</v>
      </c>
      <c r="B114" s="47">
        <v>10145936</v>
      </c>
      <c r="C114" s="55">
        <v>1</v>
      </c>
      <c r="D114" s="56" t="s">
        <v>666</v>
      </c>
      <c r="E114" s="56">
        <v>1</v>
      </c>
      <c r="F114" s="57">
        <v>50</v>
      </c>
      <c r="G114" s="44">
        <v>41176.4583333333</v>
      </c>
      <c r="H114" s="44">
        <v>41190.375</v>
      </c>
      <c r="I114" s="56" t="s">
        <v>667</v>
      </c>
      <c r="J114" s="44">
        <v>41173</v>
      </c>
      <c r="K114" s="56" t="s">
        <v>134</v>
      </c>
      <c r="L114" s="36">
        <v>1</v>
      </c>
      <c r="M114" s="36">
        <v>1</v>
      </c>
      <c r="N114" s="66">
        <v>1</v>
      </c>
      <c r="O114" s="66">
        <v>2</v>
      </c>
      <c r="P114" s="64" t="str">
        <f t="shared" si="16"/>
        <v>1</v>
      </c>
      <c r="Q114" s="64" t="str">
        <f t="shared" si="17"/>
        <v>0</v>
      </c>
      <c r="R114" s="66">
        <v>44.9</v>
      </c>
      <c r="S114" s="69" t="str">
        <f t="shared" si="18"/>
        <v>0</v>
      </c>
      <c r="T114" s="66">
        <v>15.6</v>
      </c>
      <c r="U114" s="66" t="str">
        <f t="shared" si="19"/>
        <v>0</v>
      </c>
      <c r="V114" s="56" t="s">
        <v>110</v>
      </c>
      <c r="W114" s="77">
        <v>12.1</v>
      </c>
      <c r="X114" s="75" t="str">
        <f t="shared" si="20"/>
        <v>0</v>
      </c>
      <c r="Y114" s="81">
        <v>86.2</v>
      </c>
      <c r="Z114" s="81" t="str">
        <f t="shared" si="21"/>
        <v>0</v>
      </c>
      <c r="AA114" s="81">
        <v>79.1</v>
      </c>
      <c r="AB114" s="81" t="str">
        <f t="shared" si="22"/>
        <v>1</v>
      </c>
      <c r="AC114" s="81">
        <v>54.7</v>
      </c>
      <c r="AD114" s="81" t="str">
        <f t="shared" si="23"/>
        <v>1</v>
      </c>
      <c r="AE114" s="81">
        <v>237.9</v>
      </c>
      <c r="AF114" s="81" t="str">
        <f t="shared" si="24"/>
        <v>1</v>
      </c>
      <c r="AG114" s="81">
        <v>127</v>
      </c>
      <c r="AH114" s="81" t="str">
        <f t="shared" si="25"/>
        <v>0</v>
      </c>
      <c r="AI114" s="66">
        <v>6.34</v>
      </c>
      <c r="AJ114" s="55" t="str">
        <f t="shared" si="26"/>
        <v>0</v>
      </c>
      <c r="AK114" s="88">
        <v>64.25</v>
      </c>
      <c r="AL114" s="55" t="str">
        <f t="shared" si="27"/>
        <v>1</v>
      </c>
      <c r="AM114" s="66">
        <v>5.32</v>
      </c>
      <c r="AN114" s="55" t="str">
        <f t="shared" si="28"/>
        <v>1</v>
      </c>
      <c r="AO114" s="66">
        <v>456</v>
      </c>
      <c r="AP114" s="55" t="str">
        <f t="shared" si="29"/>
        <v>1</v>
      </c>
      <c r="AQ114" s="81">
        <v>0</v>
      </c>
      <c r="AR114" s="56" t="s">
        <v>490</v>
      </c>
      <c r="AS114" s="36">
        <v>2</v>
      </c>
      <c r="AT114" s="56" t="s">
        <v>111</v>
      </c>
      <c r="AU114" s="56" t="s">
        <v>112</v>
      </c>
      <c r="AV114" s="56" t="s">
        <v>99</v>
      </c>
      <c r="AW114" s="98" t="s">
        <v>99</v>
      </c>
      <c r="AX114" s="56" t="s">
        <v>100</v>
      </c>
      <c r="AY114" s="56" t="s">
        <v>100</v>
      </c>
      <c r="AZ114" s="56" t="s">
        <v>100</v>
      </c>
      <c r="BA114" s="56" t="s">
        <v>100</v>
      </c>
      <c r="BB114" s="56" t="s">
        <v>100</v>
      </c>
      <c r="BC114" s="56" t="s">
        <v>100</v>
      </c>
      <c r="BD114" s="56" t="s">
        <v>100</v>
      </c>
      <c r="BE114" s="124" t="s">
        <v>99</v>
      </c>
      <c r="BF114" s="124" t="s">
        <v>101</v>
      </c>
      <c r="BG114" s="124" t="s">
        <v>101</v>
      </c>
      <c r="BH114" s="124" t="s">
        <v>112</v>
      </c>
      <c r="BI114" s="124" t="s">
        <v>101</v>
      </c>
      <c r="BJ114" s="124" t="s">
        <v>101</v>
      </c>
      <c r="BK114" s="124" t="s">
        <v>649</v>
      </c>
      <c r="BL114" s="124" t="s">
        <v>101</v>
      </c>
      <c r="BM114" s="124"/>
      <c r="BN114" s="126" t="s">
        <v>102</v>
      </c>
      <c r="BO114" s="127" t="s">
        <v>102</v>
      </c>
      <c r="BP114" s="124" t="s">
        <v>112</v>
      </c>
      <c r="BQ114" s="124" t="s">
        <v>271</v>
      </c>
      <c r="BR114" s="119">
        <v>1</v>
      </c>
      <c r="BS114" s="119">
        <v>59</v>
      </c>
      <c r="BT114" s="119" t="s">
        <v>554</v>
      </c>
      <c r="BU114" s="119"/>
      <c r="BV114" s="119"/>
      <c r="BW114" s="119">
        <v>0</v>
      </c>
      <c r="BX114" s="119">
        <v>0</v>
      </c>
      <c r="BY114" s="119">
        <v>1</v>
      </c>
      <c r="BZ114" s="119">
        <v>1</v>
      </c>
      <c r="CA114" s="119">
        <v>1</v>
      </c>
      <c r="CB114" s="119">
        <v>0</v>
      </c>
      <c r="CC114" s="119">
        <v>0</v>
      </c>
      <c r="CD114" s="119">
        <v>1</v>
      </c>
      <c r="CE114" s="119">
        <v>0</v>
      </c>
      <c r="CF114" s="119">
        <v>0</v>
      </c>
      <c r="CG114" s="119">
        <v>0</v>
      </c>
      <c r="CH114" s="119">
        <v>0</v>
      </c>
      <c r="CI114" s="119">
        <v>0</v>
      </c>
      <c r="CJ114" s="79">
        <v>0</v>
      </c>
      <c r="CK114" s="79">
        <v>0</v>
      </c>
      <c r="CL114" s="79">
        <v>0</v>
      </c>
      <c r="CM114" s="79">
        <v>0</v>
      </c>
      <c r="CN114" s="79">
        <v>0</v>
      </c>
      <c r="CO114" s="113">
        <v>41180</v>
      </c>
      <c r="CP114" s="113">
        <v>41681</v>
      </c>
      <c r="CQ114" s="113">
        <v>41681</v>
      </c>
      <c r="CR114" s="81"/>
      <c r="CS114" s="6">
        <v>16</v>
      </c>
      <c r="CT114" s="6">
        <v>1</v>
      </c>
      <c r="CU114" s="118">
        <f t="shared" si="31"/>
        <v>16</v>
      </c>
      <c r="CV114" s="81">
        <v>1</v>
      </c>
      <c r="CW114" s="81">
        <v>16</v>
      </c>
      <c r="CX114" s="79">
        <v>1</v>
      </c>
      <c r="CY114" s="79">
        <f>DATEDIF(CQ114,CP114,"m")</f>
        <v>0</v>
      </c>
      <c r="CZ114" s="79">
        <v>0</v>
      </c>
      <c r="DA114" s="118">
        <f>DATEDIF(CO114,CP114,"m")</f>
        <v>16</v>
      </c>
      <c r="DB114" s="8">
        <v>0</v>
      </c>
      <c r="DC114" s="8">
        <v>16</v>
      </c>
      <c r="DD114" s="8">
        <v>0</v>
      </c>
      <c r="DE114" s="114"/>
      <c r="DF114" s="8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</row>
    <row r="115" s="11" customFormat="1" ht="50.25" customHeight="1" spans="1:266">
      <c r="A115" s="33" t="s">
        <v>668</v>
      </c>
      <c r="B115" s="34">
        <v>10145712</v>
      </c>
      <c r="C115" s="35">
        <v>1</v>
      </c>
      <c r="D115" s="36" t="s">
        <v>669</v>
      </c>
      <c r="E115" s="36">
        <v>1</v>
      </c>
      <c r="F115" s="36">
        <v>62</v>
      </c>
      <c r="G115" s="37">
        <v>41190.4583333333</v>
      </c>
      <c r="H115" s="38">
        <v>41204.4166666667</v>
      </c>
      <c r="I115" s="36" t="s">
        <v>670</v>
      </c>
      <c r="J115" s="38">
        <v>41161</v>
      </c>
      <c r="K115" s="36" t="s">
        <v>238</v>
      </c>
      <c r="L115" s="36">
        <v>2</v>
      </c>
      <c r="M115" s="36">
        <v>1</v>
      </c>
      <c r="N115" s="36">
        <v>1</v>
      </c>
      <c r="O115" s="36">
        <v>1</v>
      </c>
      <c r="P115" s="64" t="str">
        <f t="shared" si="16"/>
        <v>1</v>
      </c>
      <c r="Q115" s="64" t="str">
        <f t="shared" si="17"/>
        <v>1</v>
      </c>
      <c r="R115" s="35">
        <v>40.3</v>
      </c>
      <c r="S115" s="69" t="str">
        <f t="shared" si="18"/>
        <v>0</v>
      </c>
      <c r="T115" s="35">
        <v>16.9</v>
      </c>
      <c r="U115" s="64" t="str">
        <f t="shared" si="19"/>
        <v>0</v>
      </c>
      <c r="V115" s="70">
        <v>1.14</v>
      </c>
      <c r="W115" s="71">
        <v>13.2</v>
      </c>
      <c r="X115" s="71" t="str">
        <f t="shared" si="20"/>
        <v>0</v>
      </c>
      <c r="Y115" s="79">
        <v>112.9</v>
      </c>
      <c r="Z115" s="79" t="str">
        <f t="shared" si="21"/>
        <v>1</v>
      </c>
      <c r="AA115" s="79">
        <v>41.8</v>
      </c>
      <c r="AB115" s="79" t="str">
        <f t="shared" si="22"/>
        <v>1</v>
      </c>
      <c r="AC115" s="79">
        <v>59.7</v>
      </c>
      <c r="AD115" s="79" t="str">
        <f t="shared" si="23"/>
        <v>1</v>
      </c>
      <c r="AE115" s="79">
        <v>56.8</v>
      </c>
      <c r="AF115" s="79" t="str">
        <f t="shared" si="24"/>
        <v>1</v>
      </c>
      <c r="AG115" s="79">
        <v>319</v>
      </c>
      <c r="AH115" s="79" t="str">
        <f t="shared" si="25"/>
        <v>0</v>
      </c>
      <c r="AI115" s="35">
        <v>1.43</v>
      </c>
      <c r="AJ115" s="41" t="str">
        <f t="shared" si="26"/>
        <v>0</v>
      </c>
      <c r="AK115" s="84">
        <v>0.656</v>
      </c>
      <c r="AL115" s="41" t="str">
        <f t="shared" si="27"/>
        <v>0</v>
      </c>
      <c r="AM115" s="87">
        <v>4.26</v>
      </c>
      <c r="AN115" s="41" t="str">
        <f t="shared" si="28"/>
        <v>0</v>
      </c>
      <c r="AO115" s="36">
        <v>181.8</v>
      </c>
      <c r="AP115" s="41" t="str">
        <f t="shared" si="29"/>
        <v>0</v>
      </c>
      <c r="AQ115" s="79">
        <v>0</v>
      </c>
      <c r="AR115" s="36">
        <v>133</v>
      </c>
      <c r="AS115" s="36">
        <v>2</v>
      </c>
      <c r="AT115" s="36" t="s">
        <v>98</v>
      </c>
      <c r="AU115" s="36">
        <v>1</v>
      </c>
      <c r="AV115" s="36">
        <v>1</v>
      </c>
      <c r="AW115" s="95">
        <v>2</v>
      </c>
      <c r="AX115" s="36">
        <v>1</v>
      </c>
      <c r="AY115" s="36">
        <v>1</v>
      </c>
      <c r="AZ115" s="36">
        <v>1</v>
      </c>
      <c r="BA115" s="36">
        <v>2</v>
      </c>
      <c r="BB115" s="36">
        <v>2</v>
      </c>
      <c r="BC115" s="36">
        <v>2</v>
      </c>
      <c r="BD115" s="36">
        <v>2</v>
      </c>
      <c r="BE115" s="36" t="s">
        <v>101</v>
      </c>
      <c r="BF115" s="36" t="s">
        <v>101</v>
      </c>
      <c r="BG115" s="36" t="s">
        <v>101</v>
      </c>
      <c r="BH115" s="36" t="s">
        <v>101</v>
      </c>
      <c r="BI115" s="36" t="s">
        <v>101</v>
      </c>
      <c r="BJ115" s="36" t="s">
        <v>101</v>
      </c>
      <c r="BK115" s="36" t="s">
        <v>101</v>
      </c>
      <c r="BL115" s="36" t="s">
        <v>101</v>
      </c>
      <c r="BM115" s="36" t="s">
        <v>154</v>
      </c>
      <c r="BN115" s="36" t="s">
        <v>102</v>
      </c>
      <c r="BO115" s="36" t="s">
        <v>102</v>
      </c>
      <c r="BP115" s="36">
        <v>0</v>
      </c>
      <c r="BQ115" s="36" t="s">
        <v>113</v>
      </c>
      <c r="BR115" s="79">
        <v>1</v>
      </c>
      <c r="BS115" s="79">
        <v>51</v>
      </c>
      <c r="BT115" s="79" t="s">
        <v>671</v>
      </c>
      <c r="BU115" s="79"/>
      <c r="BV115" s="79"/>
      <c r="BW115" s="79">
        <v>0</v>
      </c>
      <c r="BX115" s="79">
        <v>0</v>
      </c>
      <c r="BY115" s="79">
        <v>1</v>
      </c>
      <c r="BZ115" s="79">
        <v>1</v>
      </c>
      <c r="CA115" s="79">
        <v>0</v>
      </c>
      <c r="CB115" s="79">
        <v>1</v>
      </c>
      <c r="CC115" s="79">
        <v>1</v>
      </c>
      <c r="CD115" s="79">
        <v>1</v>
      </c>
      <c r="CE115" s="79">
        <v>1</v>
      </c>
      <c r="CF115" s="79">
        <v>0</v>
      </c>
      <c r="CG115" s="79">
        <v>0</v>
      </c>
      <c r="CH115" s="79">
        <v>0</v>
      </c>
      <c r="CI115" s="79">
        <v>0</v>
      </c>
      <c r="CJ115" s="79">
        <v>0</v>
      </c>
      <c r="CK115" s="79">
        <v>1</v>
      </c>
      <c r="CL115" s="79">
        <v>0</v>
      </c>
      <c r="CM115" s="79">
        <v>0</v>
      </c>
      <c r="CN115" s="79">
        <v>0</v>
      </c>
      <c r="CO115" s="107">
        <v>41193</v>
      </c>
      <c r="CP115" s="108">
        <v>41922</v>
      </c>
      <c r="CQ115" s="107">
        <v>41235</v>
      </c>
      <c r="CR115" s="79"/>
      <c r="CS115" s="6">
        <v>1</v>
      </c>
      <c r="CT115" s="6">
        <v>1</v>
      </c>
      <c r="CU115" s="118">
        <f t="shared" si="31"/>
        <v>1</v>
      </c>
      <c r="CV115" s="79">
        <v>1</v>
      </c>
      <c r="CW115" s="79">
        <v>1</v>
      </c>
      <c r="CX115" s="79">
        <v>1</v>
      </c>
      <c r="CY115" s="79">
        <f>DATEDIF(CQ115,DE115,"m")</f>
        <v>12</v>
      </c>
      <c r="CZ115" s="79">
        <v>1</v>
      </c>
      <c r="DA115" s="118">
        <f>DATEDIF(CO115,DE115,"m")</f>
        <v>13</v>
      </c>
      <c r="DB115" s="6">
        <v>1</v>
      </c>
      <c r="DC115" s="6">
        <v>13</v>
      </c>
      <c r="DD115" s="6">
        <v>1</v>
      </c>
      <c r="DE115" s="108">
        <v>41608</v>
      </c>
      <c r="DF115" s="6">
        <v>1</v>
      </c>
      <c r="DG115" s="10"/>
      <c r="DH115" s="13"/>
      <c r="DI115" s="13"/>
      <c r="DJ115" s="13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</row>
    <row r="116" s="6" customFormat="1" ht="50.25" customHeight="1" spans="1:111">
      <c r="A116" s="54" t="s">
        <v>672</v>
      </c>
      <c r="B116" s="40">
        <v>10146985</v>
      </c>
      <c r="C116" s="55">
        <v>1</v>
      </c>
      <c r="D116" s="56" t="s">
        <v>673</v>
      </c>
      <c r="E116" s="56">
        <v>1</v>
      </c>
      <c r="F116" s="57">
        <v>25</v>
      </c>
      <c r="G116" s="44">
        <v>41191.6666666667</v>
      </c>
      <c r="H116" s="44">
        <v>41205.375</v>
      </c>
      <c r="I116" s="56" t="s">
        <v>369</v>
      </c>
      <c r="J116" s="44">
        <v>41195</v>
      </c>
      <c r="K116" s="56" t="s">
        <v>134</v>
      </c>
      <c r="L116" s="36">
        <v>1</v>
      </c>
      <c r="M116" s="36">
        <v>1</v>
      </c>
      <c r="N116" s="66">
        <v>1</v>
      </c>
      <c r="O116" s="66">
        <v>1</v>
      </c>
      <c r="P116" s="64" t="str">
        <f t="shared" si="16"/>
        <v>1</v>
      </c>
      <c r="Q116" s="64" t="str">
        <f t="shared" si="17"/>
        <v>1</v>
      </c>
      <c r="R116" s="66">
        <v>44.6</v>
      </c>
      <c r="S116" s="69" t="str">
        <f t="shared" si="18"/>
        <v>0</v>
      </c>
      <c r="T116" s="66">
        <v>13.8</v>
      </c>
      <c r="U116" s="66" t="str">
        <f t="shared" si="19"/>
        <v>0</v>
      </c>
      <c r="V116" s="56" t="s">
        <v>159</v>
      </c>
      <c r="W116" s="77">
        <v>12</v>
      </c>
      <c r="X116" s="75" t="str">
        <f t="shared" si="20"/>
        <v>0</v>
      </c>
      <c r="Y116" s="81">
        <v>86.3</v>
      </c>
      <c r="Z116" s="81" t="str">
        <f t="shared" si="21"/>
        <v>0</v>
      </c>
      <c r="AA116" s="81">
        <v>27.4</v>
      </c>
      <c r="AB116" s="81" t="str">
        <f t="shared" si="22"/>
        <v>0</v>
      </c>
      <c r="AC116" s="81">
        <v>21.6</v>
      </c>
      <c r="AD116" s="81" t="str">
        <f t="shared" si="23"/>
        <v>0</v>
      </c>
      <c r="AE116" s="81">
        <v>30.9</v>
      </c>
      <c r="AF116" s="81" t="str">
        <f t="shared" si="24"/>
        <v>0</v>
      </c>
      <c r="AG116" s="81">
        <v>165</v>
      </c>
      <c r="AH116" s="81" t="str">
        <f t="shared" si="25"/>
        <v>0</v>
      </c>
      <c r="AI116" s="66">
        <v>1154</v>
      </c>
      <c r="AJ116" s="55" t="str">
        <f t="shared" si="26"/>
        <v>1</v>
      </c>
      <c r="AK116" s="88">
        <v>38.8</v>
      </c>
      <c r="AL116" s="55" t="str">
        <f t="shared" si="27"/>
        <v>1</v>
      </c>
      <c r="AM116" s="66">
        <v>2.56</v>
      </c>
      <c r="AN116" s="55" t="str">
        <f t="shared" si="28"/>
        <v>0</v>
      </c>
      <c r="AO116" s="66">
        <v>240.7</v>
      </c>
      <c r="AP116" s="55" t="str">
        <f t="shared" si="29"/>
        <v>0</v>
      </c>
      <c r="AQ116" s="81">
        <v>0</v>
      </c>
      <c r="AR116" s="56" t="s">
        <v>99</v>
      </c>
      <c r="AS116" s="56"/>
      <c r="AT116" s="92" t="s">
        <v>300</v>
      </c>
      <c r="AU116" s="92" t="s">
        <v>112</v>
      </c>
      <c r="AV116" s="56" t="s">
        <v>99</v>
      </c>
      <c r="AW116" s="98" t="s">
        <v>121</v>
      </c>
      <c r="AX116" s="56" t="s">
        <v>100</v>
      </c>
      <c r="AY116" s="56" t="s">
        <v>100</v>
      </c>
      <c r="AZ116" s="56" t="s">
        <v>99</v>
      </c>
      <c r="BA116" s="56" t="s">
        <v>100</v>
      </c>
      <c r="BB116" s="56" t="s">
        <v>121</v>
      </c>
      <c r="BC116" s="56" t="s">
        <v>100</v>
      </c>
      <c r="BD116" s="56" t="s">
        <v>121</v>
      </c>
      <c r="BE116" s="56" t="s">
        <v>101</v>
      </c>
      <c r="BF116" s="56" t="s">
        <v>101</v>
      </c>
      <c r="BG116" s="56" t="s">
        <v>101</v>
      </c>
      <c r="BH116" s="56" t="s">
        <v>101</v>
      </c>
      <c r="BI116" s="56" t="s">
        <v>101</v>
      </c>
      <c r="BJ116" s="56" t="s">
        <v>101</v>
      </c>
      <c r="BK116" s="56" t="s">
        <v>101</v>
      </c>
      <c r="BL116" s="56" t="s">
        <v>101</v>
      </c>
      <c r="BM116" s="56" t="s">
        <v>674</v>
      </c>
      <c r="BN116" s="104" t="s">
        <v>102</v>
      </c>
      <c r="BO116" s="66" t="s">
        <v>102</v>
      </c>
      <c r="BP116" s="56" t="s">
        <v>112</v>
      </c>
      <c r="BQ116" s="56" t="s">
        <v>147</v>
      </c>
      <c r="BR116" s="81">
        <v>1</v>
      </c>
      <c r="BS116" s="81">
        <v>37</v>
      </c>
      <c r="BT116" s="81" t="s">
        <v>633</v>
      </c>
      <c r="BU116" s="81"/>
      <c r="BV116" s="81"/>
      <c r="BW116" s="81">
        <v>0</v>
      </c>
      <c r="BX116" s="81">
        <v>0</v>
      </c>
      <c r="BY116" s="81">
        <v>1</v>
      </c>
      <c r="BZ116" s="81">
        <v>1</v>
      </c>
      <c r="CA116" s="81">
        <v>1</v>
      </c>
      <c r="CB116" s="81">
        <v>1</v>
      </c>
      <c r="CC116" s="81">
        <v>0</v>
      </c>
      <c r="CD116" s="81">
        <v>1</v>
      </c>
      <c r="CE116" s="81">
        <v>0</v>
      </c>
      <c r="CF116" s="81">
        <v>1</v>
      </c>
      <c r="CG116" s="81">
        <v>0</v>
      </c>
      <c r="CH116" s="81">
        <v>0</v>
      </c>
      <c r="CI116" s="81">
        <v>0</v>
      </c>
      <c r="CJ116" s="79">
        <v>0</v>
      </c>
      <c r="CK116" s="79">
        <v>0</v>
      </c>
      <c r="CL116" s="79">
        <v>0</v>
      </c>
      <c r="CM116" s="79">
        <v>0</v>
      </c>
      <c r="CN116" s="79">
        <v>0</v>
      </c>
      <c r="CO116" s="113">
        <v>41198</v>
      </c>
      <c r="CP116" s="114">
        <v>44145</v>
      </c>
      <c r="CQ116" s="113"/>
      <c r="CR116" s="128">
        <v>44145</v>
      </c>
      <c r="CS116" s="12">
        <v>103</v>
      </c>
      <c r="CT116" s="12">
        <v>0</v>
      </c>
      <c r="CU116" s="118">
        <v>60</v>
      </c>
      <c r="CV116" s="119">
        <v>0</v>
      </c>
      <c r="CW116" s="79">
        <v>24</v>
      </c>
      <c r="CX116" s="79">
        <v>0</v>
      </c>
      <c r="CY116" s="79"/>
      <c r="CZ116" s="79"/>
      <c r="DA116" s="118">
        <f>DATEDIF(CO116,CP116,"m")</f>
        <v>96</v>
      </c>
      <c r="DB116" s="10">
        <v>0</v>
      </c>
      <c r="DC116" s="6">
        <v>60</v>
      </c>
      <c r="DD116" s="6">
        <v>0</v>
      </c>
      <c r="DE116" s="110"/>
      <c r="DF116" s="10"/>
      <c r="DG116" s="13"/>
    </row>
    <row r="117" s="12" customFormat="1" ht="50.25" customHeight="1" spans="1:266">
      <c r="A117" s="33" t="s">
        <v>675</v>
      </c>
      <c r="B117" s="34">
        <v>10147320</v>
      </c>
      <c r="C117" s="35">
        <v>1</v>
      </c>
      <c r="D117" s="36" t="s">
        <v>676</v>
      </c>
      <c r="E117" s="36">
        <v>1</v>
      </c>
      <c r="F117" s="36">
        <v>46</v>
      </c>
      <c r="G117" s="37">
        <v>41194.6666666667</v>
      </c>
      <c r="H117" s="38">
        <v>41211.4166666667</v>
      </c>
      <c r="I117" s="36" t="s">
        <v>126</v>
      </c>
      <c r="J117" s="38">
        <v>41198</v>
      </c>
      <c r="K117" s="36" t="s">
        <v>127</v>
      </c>
      <c r="L117" s="36">
        <v>1</v>
      </c>
      <c r="M117" s="36">
        <v>1</v>
      </c>
      <c r="N117" s="36">
        <v>1</v>
      </c>
      <c r="O117" s="36">
        <v>2</v>
      </c>
      <c r="P117" s="64" t="str">
        <f t="shared" si="16"/>
        <v>1</v>
      </c>
      <c r="Q117" s="64" t="str">
        <f t="shared" si="17"/>
        <v>0</v>
      </c>
      <c r="R117" s="35">
        <v>40.1</v>
      </c>
      <c r="S117" s="69" t="str">
        <f t="shared" si="18"/>
        <v>0</v>
      </c>
      <c r="T117" s="35">
        <v>13.1</v>
      </c>
      <c r="U117" s="64" t="str">
        <f t="shared" si="19"/>
        <v>0</v>
      </c>
      <c r="V117" s="70">
        <v>1.12</v>
      </c>
      <c r="W117" s="72">
        <v>12.9</v>
      </c>
      <c r="X117" s="71" t="str">
        <f t="shared" si="20"/>
        <v>0</v>
      </c>
      <c r="Y117" s="79">
        <v>72.7</v>
      </c>
      <c r="Z117" s="79" t="str">
        <f t="shared" si="21"/>
        <v>0</v>
      </c>
      <c r="AA117" s="79">
        <v>48.5</v>
      </c>
      <c r="AB117" s="79" t="str">
        <f t="shared" si="22"/>
        <v>1</v>
      </c>
      <c r="AC117" s="79">
        <v>50.5</v>
      </c>
      <c r="AD117" s="79" t="str">
        <f t="shared" si="23"/>
        <v>1</v>
      </c>
      <c r="AE117" s="79">
        <v>116.9</v>
      </c>
      <c r="AF117" s="79" t="str">
        <f t="shared" si="24"/>
        <v>1</v>
      </c>
      <c r="AG117" s="79">
        <v>245.8</v>
      </c>
      <c r="AH117" s="79" t="str">
        <f t="shared" si="25"/>
        <v>0</v>
      </c>
      <c r="AI117" s="35">
        <v>33640</v>
      </c>
      <c r="AJ117" s="41" t="str">
        <f t="shared" si="26"/>
        <v>1</v>
      </c>
      <c r="AK117" s="84">
        <v>8.17</v>
      </c>
      <c r="AL117" s="41" t="str">
        <f t="shared" si="27"/>
        <v>0</v>
      </c>
      <c r="AM117" s="87">
        <v>0.535</v>
      </c>
      <c r="AN117" s="41" t="str">
        <f t="shared" si="28"/>
        <v>0</v>
      </c>
      <c r="AO117" s="36">
        <v>782.3</v>
      </c>
      <c r="AP117" s="41" t="str">
        <f t="shared" si="29"/>
        <v>1</v>
      </c>
      <c r="AQ117" s="79">
        <v>1</v>
      </c>
      <c r="AR117" s="36">
        <v>133</v>
      </c>
      <c r="AS117" s="36">
        <v>2</v>
      </c>
      <c r="AT117" s="36" t="s">
        <v>328</v>
      </c>
      <c r="AU117" s="36">
        <v>1</v>
      </c>
      <c r="AV117" s="36">
        <v>1</v>
      </c>
      <c r="AW117" s="95">
        <v>2</v>
      </c>
      <c r="AX117" s="36">
        <v>3</v>
      </c>
      <c r="AY117" s="36">
        <v>3</v>
      </c>
      <c r="AZ117" s="36">
        <v>1</v>
      </c>
      <c r="BA117" s="36">
        <v>3</v>
      </c>
      <c r="BB117" s="36">
        <v>1</v>
      </c>
      <c r="BC117" s="36">
        <v>3</v>
      </c>
      <c r="BD117" s="36">
        <v>2</v>
      </c>
      <c r="BE117" s="42" t="s">
        <v>101</v>
      </c>
      <c r="BF117" s="42" t="s">
        <v>101</v>
      </c>
      <c r="BG117" s="42" t="s">
        <v>101</v>
      </c>
      <c r="BH117" s="42" t="s">
        <v>101</v>
      </c>
      <c r="BI117" s="42" t="s">
        <v>101</v>
      </c>
      <c r="BJ117" s="42" t="s">
        <v>101</v>
      </c>
      <c r="BK117" s="42" t="s">
        <v>101</v>
      </c>
      <c r="BL117" s="42" t="s">
        <v>101</v>
      </c>
      <c r="BM117" s="42"/>
      <c r="BN117" s="101" t="s">
        <v>102</v>
      </c>
      <c r="BO117" s="64" t="s">
        <v>177</v>
      </c>
      <c r="BP117" s="42" t="s">
        <v>112</v>
      </c>
      <c r="BQ117" s="42" t="s">
        <v>113</v>
      </c>
      <c r="BR117" s="102" t="s">
        <v>121</v>
      </c>
      <c r="BS117" s="79">
        <v>110</v>
      </c>
      <c r="BT117" s="79" t="s">
        <v>677</v>
      </c>
      <c r="BU117" s="79"/>
      <c r="BV117" s="79"/>
      <c r="BW117" s="79">
        <v>1</v>
      </c>
      <c r="BX117" s="79">
        <v>0</v>
      </c>
      <c r="BY117" s="79">
        <v>1</v>
      </c>
      <c r="BZ117" s="79">
        <v>1</v>
      </c>
      <c r="CA117" s="79">
        <v>1</v>
      </c>
      <c r="CB117" s="79">
        <v>1</v>
      </c>
      <c r="CC117" s="79">
        <v>1</v>
      </c>
      <c r="CD117" s="79">
        <v>1</v>
      </c>
      <c r="CE117" s="79">
        <v>1</v>
      </c>
      <c r="CF117" s="79">
        <v>1</v>
      </c>
      <c r="CG117" s="79">
        <v>0</v>
      </c>
      <c r="CH117" s="79">
        <v>0</v>
      </c>
      <c r="CI117" s="79">
        <v>0</v>
      </c>
      <c r="CJ117" s="79">
        <v>0</v>
      </c>
      <c r="CK117" s="79">
        <v>0</v>
      </c>
      <c r="CL117" s="79">
        <v>0</v>
      </c>
      <c r="CM117" s="79">
        <v>0</v>
      </c>
      <c r="CN117" s="79">
        <v>0</v>
      </c>
      <c r="CO117" s="107">
        <v>41199</v>
      </c>
      <c r="CP117" s="108">
        <v>41948</v>
      </c>
      <c r="CQ117" s="107">
        <v>41355</v>
      </c>
      <c r="CR117" s="79"/>
      <c r="CS117" s="6">
        <v>5</v>
      </c>
      <c r="CT117" s="6">
        <v>1</v>
      </c>
      <c r="CU117" s="118">
        <f>DATEDIF(CO117,CQ117,"m")</f>
        <v>5</v>
      </c>
      <c r="CV117" s="79">
        <v>1</v>
      </c>
      <c r="CW117" s="79">
        <v>1</v>
      </c>
      <c r="CX117" s="79">
        <v>1</v>
      </c>
      <c r="CY117" s="79">
        <f>DATEDIF(CQ117,DE117,"m")</f>
        <v>12</v>
      </c>
      <c r="CZ117" s="79">
        <v>1</v>
      </c>
      <c r="DA117" s="118">
        <f>DATEDIF(CO117,DE117,"m")</f>
        <v>17</v>
      </c>
      <c r="DB117" s="6">
        <v>1</v>
      </c>
      <c r="DC117" s="6">
        <v>17</v>
      </c>
      <c r="DD117" s="6">
        <v>1</v>
      </c>
      <c r="DE117" s="108">
        <v>41744</v>
      </c>
      <c r="DF117" s="6">
        <v>1</v>
      </c>
      <c r="DG117" s="10"/>
      <c r="DH117" s="8"/>
      <c r="DI117" s="8"/>
      <c r="DJ117" s="8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</row>
    <row r="118" s="6" customFormat="1" ht="50.25" customHeight="1" spans="1:111">
      <c r="A118" s="54" t="s">
        <v>678</v>
      </c>
      <c r="B118" s="47">
        <v>10147292</v>
      </c>
      <c r="C118" s="55">
        <v>1</v>
      </c>
      <c r="D118" s="56" t="s">
        <v>679</v>
      </c>
      <c r="E118" s="56">
        <v>1</v>
      </c>
      <c r="F118" s="57">
        <v>47</v>
      </c>
      <c r="G118" s="44">
        <v>41194.375</v>
      </c>
      <c r="H118" s="44">
        <v>41211.4583333333</v>
      </c>
      <c r="I118" s="56" t="s">
        <v>446</v>
      </c>
      <c r="J118" s="44">
        <v>41194</v>
      </c>
      <c r="K118" s="56" t="s">
        <v>134</v>
      </c>
      <c r="L118" s="36">
        <v>1</v>
      </c>
      <c r="M118" s="36">
        <v>1</v>
      </c>
      <c r="N118" s="66">
        <v>2</v>
      </c>
      <c r="O118" s="66">
        <v>1</v>
      </c>
      <c r="P118" s="64" t="str">
        <f t="shared" si="16"/>
        <v>0</v>
      </c>
      <c r="Q118" s="64" t="str">
        <f t="shared" si="17"/>
        <v>1</v>
      </c>
      <c r="R118" s="66">
        <v>45</v>
      </c>
      <c r="S118" s="69" t="str">
        <f t="shared" si="18"/>
        <v>0</v>
      </c>
      <c r="T118" s="66">
        <v>13.7</v>
      </c>
      <c r="U118" s="66" t="str">
        <f t="shared" si="19"/>
        <v>0</v>
      </c>
      <c r="V118" s="56" t="s">
        <v>146</v>
      </c>
      <c r="W118" s="77">
        <v>11.9</v>
      </c>
      <c r="X118" s="75" t="str">
        <f t="shared" si="20"/>
        <v>0</v>
      </c>
      <c r="Y118" s="81">
        <v>112.9</v>
      </c>
      <c r="Z118" s="81" t="str">
        <f t="shared" si="21"/>
        <v>1</v>
      </c>
      <c r="AA118" s="81">
        <v>29.9</v>
      </c>
      <c r="AB118" s="81" t="str">
        <f t="shared" si="22"/>
        <v>0</v>
      </c>
      <c r="AC118" s="81">
        <v>22.6</v>
      </c>
      <c r="AD118" s="81" t="str">
        <f t="shared" si="23"/>
        <v>0</v>
      </c>
      <c r="AE118" s="81">
        <v>82.4</v>
      </c>
      <c r="AF118" s="81" t="str">
        <f t="shared" si="24"/>
        <v>1</v>
      </c>
      <c r="AG118" s="81">
        <v>183</v>
      </c>
      <c r="AH118" s="81" t="str">
        <f t="shared" si="25"/>
        <v>0</v>
      </c>
      <c r="AI118" s="66">
        <v>1.9</v>
      </c>
      <c r="AJ118" s="55" t="str">
        <f t="shared" si="26"/>
        <v>0</v>
      </c>
      <c r="AK118" s="88">
        <v>15.55</v>
      </c>
      <c r="AL118" s="55" t="str">
        <f t="shared" si="27"/>
        <v>0</v>
      </c>
      <c r="AM118" s="66">
        <v>1.99</v>
      </c>
      <c r="AN118" s="55" t="str">
        <f t="shared" si="28"/>
        <v>0</v>
      </c>
      <c r="AO118" s="66">
        <v>439.7</v>
      </c>
      <c r="AP118" s="55" t="str">
        <f t="shared" si="29"/>
        <v>1</v>
      </c>
      <c r="AQ118" s="81">
        <v>1</v>
      </c>
      <c r="AR118" s="56" t="s">
        <v>99</v>
      </c>
      <c r="AS118" s="56"/>
      <c r="AT118" s="92" t="s">
        <v>111</v>
      </c>
      <c r="AU118" s="92" t="s">
        <v>112</v>
      </c>
      <c r="AV118" s="56" t="s">
        <v>99</v>
      </c>
      <c r="AW118" s="98" t="s">
        <v>99</v>
      </c>
      <c r="AX118" s="56" t="s">
        <v>99</v>
      </c>
      <c r="AY118" s="56" t="s">
        <v>100</v>
      </c>
      <c r="AZ118" s="56" t="s">
        <v>121</v>
      </c>
      <c r="BA118" s="56" t="s">
        <v>100</v>
      </c>
      <c r="BB118" s="56" t="s">
        <v>121</v>
      </c>
      <c r="BC118" s="56" t="s">
        <v>100</v>
      </c>
      <c r="BD118" s="56" t="s">
        <v>121</v>
      </c>
      <c r="BE118" s="56" t="s">
        <v>99</v>
      </c>
      <c r="BF118" s="56" t="s">
        <v>101</v>
      </c>
      <c r="BG118" s="56" t="s">
        <v>101</v>
      </c>
      <c r="BH118" s="56" t="s">
        <v>101</v>
      </c>
      <c r="BI118" s="56" t="s">
        <v>101</v>
      </c>
      <c r="BJ118" s="56" t="s">
        <v>99</v>
      </c>
      <c r="BK118" s="56" t="s">
        <v>101</v>
      </c>
      <c r="BL118" s="56" t="s">
        <v>101</v>
      </c>
      <c r="BM118" s="56"/>
      <c r="BN118" s="104" t="s">
        <v>102</v>
      </c>
      <c r="BO118" s="66" t="s">
        <v>102</v>
      </c>
      <c r="BP118" s="56" t="s">
        <v>112</v>
      </c>
      <c r="BQ118" s="56" t="s">
        <v>155</v>
      </c>
      <c r="BR118" s="81">
        <v>1</v>
      </c>
      <c r="BS118" s="81">
        <v>66</v>
      </c>
      <c r="BT118" s="81" t="s">
        <v>680</v>
      </c>
      <c r="BU118" s="81"/>
      <c r="BV118" s="81"/>
      <c r="BW118" s="81">
        <v>0</v>
      </c>
      <c r="BX118" s="81">
        <v>0</v>
      </c>
      <c r="BY118" s="81">
        <v>1</v>
      </c>
      <c r="BZ118" s="81">
        <v>1</v>
      </c>
      <c r="CA118" s="81">
        <v>1</v>
      </c>
      <c r="CB118" s="81">
        <v>1</v>
      </c>
      <c r="CC118" s="81">
        <v>1</v>
      </c>
      <c r="CD118" s="81">
        <v>1</v>
      </c>
      <c r="CE118" s="81">
        <v>1</v>
      </c>
      <c r="CF118" s="81">
        <v>0</v>
      </c>
      <c r="CG118" s="81">
        <v>0</v>
      </c>
      <c r="CH118" s="81">
        <v>0</v>
      </c>
      <c r="CI118" s="81">
        <v>0</v>
      </c>
      <c r="CJ118" s="79">
        <v>0</v>
      </c>
      <c r="CK118" s="79">
        <v>0</v>
      </c>
      <c r="CL118" s="79">
        <v>0</v>
      </c>
      <c r="CM118" s="79">
        <v>0</v>
      </c>
      <c r="CN118" s="79">
        <v>1</v>
      </c>
      <c r="CO118" s="113">
        <v>41200</v>
      </c>
      <c r="CP118" s="114">
        <v>44145</v>
      </c>
      <c r="CQ118" s="113"/>
      <c r="CR118" s="128">
        <v>44145</v>
      </c>
      <c r="CS118" s="6">
        <v>101</v>
      </c>
      <c r="CT118" s="6">
        <v>0</v>
      </c>
      <c r="CU118" s="118">
        <v>60</v>
      </c>
      <c r="CV118" s="119">
        <v>0</v>
      </c>
      <c r="CW118" s="79">
        <v>24</v>
      </c>
      <c r="CX118" s="79">
        <v>0</v>
      </c>
      <c r="CY118" s="79"/>
      <c r="CZ118" s="79"/>
      <c r="DA118" s="118">
        <f>DATEDIF(CO118,CP118,"m")</f>
        <v>96</v>
      </c>
      <c r="DB118" s="10">
        <v>0</v>
      </c>
      <c r="DC118" s="6">
        <v>60</v>
      </c>
      <c r="DD118" s="6">
        <v>0</v>
      </c>
      <c r="DE118" s="110"/>
      <c r="DF118" s="10"/>
      <c r="DG118" s="10"/>
    </row>
    <row r="119" s="6" customFormat="1" ht="50.25" customHeight="1" spans="1:110">
      <c r="A119" s="39" t="s">
        <v>681</v>
      </c>
      <c r="B119" s="40">
        <v>10149479</v>
      </c>
      <c r="C119" s="41">
        <v>1</v>
      </c>
      <c r="D119" s="42" t="s">
        <v>682</v>
      </c>
      <c r="E119" s="42">
        <v>1</v>
      </c>
      <c r="F119" s="43">
        <v>55</v>
      </c>
      <c r="G119" s="44">
        <v>41218.4583333333</v>
      </c>
      <c r="H119" s="45">
        <v>41232.4583333333</v>
      </c>
      <c r="I119" s="42" t="s">
        <v>683</v>
      </c>
      <c r="J119" s="45">
        <v>41216</v>
      </c>
      <c r="K119" s="42" t="s">
        <v>286</v>
      </c>
      <c r="L119" s="36">
        <v>2</v>
      </c>
      <c r="M119" s="36">
        <v>1</v>
      </c>
      <c r="N119" s="64">
        <v>1</v>
      </c>
      <c r="O119" s="64">
        <v>1</v>
      </c>
      <c r="P119" s="64" t="str">
        <f t="shared" si="16"/>
        <v>1</v>
      </c>
      <c r="Q119" s="64" t="str">
        <f t="shared" si="17"/>
        <v>1</v>
      </c>
      <c r="R119" s="64">
        <v>45.1</v>
      </c>
      <c r="S119" s="69" t="str">
        <f t="shared" si="18"/>
        <v>0</v>
      </c>
      <c r="T119" s="64">
        <v>13.5</v>
      </c>
      <c r="U119" s="64" t="str">
        <f t="shared" si="19"/>
        <v>0</v>
      </c>
      <c r="V119" s="42" t="s">
        <v>375</v>
      </c>
      <c r="W119" s="71">
        <v>13.2</v>
      </c>
      <c r="X119" s="71" t="str">
        <f t="shared" si="20"/>
        <v>0</v>
      </c>
      <c r="Y119" s="79">
        <v>62.1</v>
      </c>
      <c r="Z119" s="79" t="str">
        <f t="shared" si="21"/>
        <v>0</v>
      </c>
      <c r="AA119" s="79">
        <v>20.2</v>
      </c>
      <c r="AB119" s="79" t="str">
        <f t="shared" si="22"/>
        <v>0</v>
      </c>
      <c r="AC119" s="79">
        <v>20</v>
      </c>
      <c r="AD119" s="79" t="str">
        <f t="shared" si="23"/>
        <v>0</v>
      </c>
      <c r="AE119" s="79">
        <v>51.2</v>
      </c>
      <c r="AF119" s="79" t="str">
        <f t="shared" si="24"/>
        <v>1</v>
      </c>
      <c r="AG119" s="79">
        <v>148</v>
      </c>
      <c r="AH119" s="79" t="str">
        <f t="shared" si="25"/>
        <v>0</v>
      </c>
      <c r="AI119" s="64">
        <v>5.93</v>
      </c>
      <c r="AJ119" s="41" t="str">
        <f t="shared" si="26"/>
        <v>0</v>
      </c>
      <c r="AK119" s="85">
        <v>15.84</v>
      </c>
      <c r="AL119" s="41" t="str">
        <f t="shared" si="27"/>
        <v>0</v>
      </c>
      <c r="AM119" s="64">
        <v>2.29</v>
      </c>
      <c r="AN119" s="41" t="str">
        <f t="shared" si="28"/>
        <v>0</v>
      </c>
      <c r="AO119" s="42"/>
      <c r="AP119" s="41" t="str">
        <f t="shared" si="29"/>
        <v>0</v>
      </c>
      <c r="AQ119" s="79">
        <v>1</v>
      </c>
      <c r="AR119" s="42" t="s">
        <v>684</v>
      </c>
      <c r="AS119" s="36">
        <v>2</v>
      </c>
      <c r="AT119" s="92" t="s">
        <v>111</v>
      </c>
      <c r="AU119" s="92" t="s">
        <v>112</v>
      </c>
      <c r="AV119" s="42" t="s">
        <v>99</v>
      </c>
      <c r="AW119" s="96" t="s">
        <v>121</v>
      </c>
      <c r="AX119" s="42" t="s">
        <v>99</v>
      </c>
      <c r="AY119" s="42" t="s">
        <v>100</v>
      </c>
      <c r="AZ119" s="42" t="s">
        <v>100</v>
      </c>
      <c r="BA119" s="42" t="s">
        <v>100</v>
      </c>
      <c r="BB119" s="42" t="s">
        <v>99</v>
      </c>
      <c r="BC119" s="42" t="s">
        <v>100</v>
      </c>
      <c r="BD119" s="42" t="s">
        <v>121</v>
      </c>
      <c r="BE119" s="36" t="s">
        <v>101</v>
      </c>
      <c r="BF119" s="36" t="s">
        <v>101</v>
      </c>
      <c r="BG119" s="36" t="s">
        <v>101</v>
      </c>
      <c r="BH119" s="36" t="s">
        <v>101</v>
      </c>
      <c r="BI119" s="36" t="s">
        <v>101</v>
      </c>
      <c r="BJ119" s="36" t="s">
        <v>101</v>
      </c>
      <c r="BK119" s="36" t="s">
        <v>101</v>
      </c>
      <c r="BL119" s="36" t="s">
        <v>101</v>
      </c>
      <c r="BM119" s="36"/>
      <c r="BN119" s="36" t="s">
        <v>102</v>
      </c>
      <c r="BO119" s="36" t="s">
        <v>102</v>
      </c>
      <c r="BP119" s="36">
        <v>0</v>
      </c>
      <c r="BQ119" s="36" t="s">
        <v>685</v>
      </c>
      <c r="BR119" s="102" t="s">
        <v>121</v>
      </c>
      <c r="BS119" s="79">
        <v>25</v>
      </c>
      <c r="BT119" s="79" t="s">
        <v>686</v>
      </c>
      <c r="BU119" s="79" t="s">
        <v>687</v>
      </c>
      <c r="BV119" s="79"/>
      <c r="BW119" s="79">
        <v>0</v>
      </c>
      <c r="BX119" s="79">
        <v>0</v>
      </c>
      <c r="BY119" s="79">
        <v>1</v>
      </c>
      <c r="BZ119" s="79">
        <v>1</v>
      </c>
      <c r="CA119" s="79">
        <v>1</v>
      </c>
      <c r="CB119" s="79">
        <v>1</v>
      </c>
      <c r="CC119" s="79">
        <v>1</v>
      </c>
      <c r="CD119" s="79">
        <v>1</v>
      </c>
      <c r="CE119" s="79">
        <v>0</v>
      </c>
      <c r="CF119" s="79">
        <v>0</v>
      </c>
      <c r="CG119" s="79">
        <v>0</v>
      </c>
      <c r="CH119" s="79">
        <v>1</v>
      </c>
      <c r="CI119" s="79">
        <v>0</v>
      </c>
      <c r="CJ119" s="79">
        <v>0</v>
      </c>
      <c r="CK119" s="79">
        <v>1</v>
      </c>
      <c r="CL119" s="79">
        <v>0</v>
      </c>
      <c r="CM119" s="79">
        <v>1</v>
      </c>
      <c r="CN119" s="79">
        <v>0</v>
      </c>
      <c r="CO119" s="107">
        <v>41222</v>
      </c>
      <c r="CP119" s="108">
        <v>44145</v>
      </c>
      <c r="CQ119" s="107">
        <v>42112</v>
      </c>
      <c r="CR119" s="79"/>
      <c r="CS119" s="6">
        <v>29</v>
      </c>
      <c r="CT119" s="6">
        <v>1</v>
      </c>
      <c r="CU119" s="118">
        <f>DATEDIF(CO119,CQ119,"m")</f>
        <v>29</v>
      </c>
      <c r="CV119" s="79">
        <v>1</v>
      </c>
      <c r="CW119" s="79">
        <v>24</v>
      </c>
      <c r="CX119" s="79">
        <v>0</v>
      </c>
      <c r="CY119" s="79">
        <f>DATEDIF(CQ119,DE119,"m")</f>
        <v>21</v>
      </c>
      <c r="CZ119" s="79">
        <v>1</v>
      </c>
      <c r="DA119" s="118">
        <f>DATEDIF(CO119,DE119,"m")</f>
        <v>51</v>
      </c>
      <c r="DB119" s="6">
        <v>1</v>
      </c>
      <c r="DC119" s="6">
        <v>51</v>
      </c>
      <c r="DD119" s="6">
        <v>1</v>
      </c>
      <c r="DE119" s="108">
        <v>42775</v>
      </c>
      <c r="DF119" s="6">
        <v>2</v>
      </c>
    </row>
    <row r="120" s="6" customFormat="1" ht="50.25" customHeight="1" spans="1:266">
      <c r="A120" s="33" t="s">
        <v>688</v>
      </c>
      <c r="B120" s="34">
        <v>10150059</v>
      </c>
      <c r="C120" s="35">
        <v>1</v>
      </c>
      <c r="D120" s="36" t="s">
        <v>689</v>
      </c>
      <c r="E120" s="36">
        <v>2</v>
      </c>
      <c r="F120" s="36">
        <v>35</v>
      </c>
      <c r="G120" s="37">
        <v>41225.5</v>
      </c>
      <c r="H120" s="38">
        <v>41234.4166666667</v>
      </c>
      <c r="I120" s="36" t="s">
        <v>690</v>
      </c>
      <c r="J120" s="38">
        <v>41232</v>
      </c>
      <c r="K120" s="36" t="s">
        <v>127</v>
      </c>
      <c r="L120" s="36">
        <v>1</v>
      </c>
      <c r="M120" s="36">
        <v>1</v>
      </c>
      <c r="N120" s="36">
        <v>1</v>
      </c>
      <c r="O120" s="36">
        <v>1</v>
      </c>
      <c r="P120" s="64" t="str">
        <f t="shared" si="16"/>
        <v>1</v>
      </c>
      <c r="Q120" s="64" t="str">
        <f t="shared" si="17"/>
        <v>1</v>
      </c>
      <c r="R120" s="35">
        <v>39.3</v>
      </c>
      <c r="S120" s="69" t="str">
        <f t="shared" si="18"/>
        <v>0</v>
      </c>
      <c r="T120" s="35">
        <v>8.2</v>
      </c>
      <c r="U120" s="64" t="str">
        <f t="shared" si="19"/>
        <v>0</v>
      </c>
      <c r="V120" s="70">
        <v>1.11</v>
      </c>
      <c r="W120" s="72">
        <v>12.8</v>
      </c>
      <c r="X120" s="71" t="str">
        <f t="shared" si="20"/>
        <v>0</v>
      </c>
      <c r="Y120" s="79">
        <v>103.2</v>
      </c>
      <c r="Z120" s="79" t="str">
        <f t="shared" si="21"/>
        <v>1</v>
      </c>
      <c r="AA120" s="79">
        <v>37</v>
      </c>
      <c r="AB120" s="79" t="str">
        <f t="shared" si="22"/>
        <v>0</v>
      </c>
      <c r="AC120" s="79">
        <v>79.1</v>
      </c>
      <c r="AD120" s="79" t="str">
        <f t="shared" si="23"/>
        <v>1</v>
      </c>
      <c r="AE120" s="79">
        <v>166.3</v>
      </c>
      <c r="AF120" s="79" t="str">
        <f t="shared" si="24"/>
        <v>1</v>
      </c>
      <c r="AG120" s="79">
        <v>162.2</v>
      </c>
      <c r="AH120" s="79" t="str">
        <f t="shared" si="25"/>
        <v>0</v>
      </c>
      <c r="AI120" s="35">
        <v>121000</v>
      </c>
      <c r="AJ120" s="41" t="str">
        <f t="shared" si="26"/>
        <v>1</v>
      </c>
      <c r="AK120" s="84">
        <v>13.13</v>
      </c>
      <c r="AL120" s="41" t="str">
        <f t="shared" si="27"/>
        <v>0</v>
      </c>
      <c r="AM120" s="87">
        <v>1.54</v>
      </c>
      <c r="AN120" s="41" t="str">
        <f t="shared" si="28"/>
        <v>0</v>
      </c>
      <c r="AO120" s="36">
        <v>94.16</v>
      </c>
      <c r="AP120" s="41" t="str">
        <f t="shared" si="29"/>
        <v>0</v>
      </c>
      <c r="AQ120" s="79">
        <v>0</v>
      </c>
      <c r="AR120" s="36">
        <v>13</v>
      </c>
      <c r="AS120" s="36">
        <v>2</v>
      </c>
      <c r="AT120" s="36" t="s">
        <v>691</v>
      </c>
      <c r="AU120" s="36">
        <v>1</v>
      </c>
      <c r="AV120" s="36">
        <v>1</v>
      </c>
      <c r="AW120" s="95">
        <v>2</v>
      </c>
      <c r="AX120" s="36">
        <v>1</v>
      </c>
      <c r="AY120" s="36">
        <v>3</v>
      </c>
      <c r="AZ120" s="36">
        <v>1</v>
      </c>
      <c r="BA120" s="36">
        <v>3</v>
      </c>
      <c r="BB120" s="36">
        <v>1</v>
      </c>
      <c r="BC120" s="36">
        <v>3</v>
      </c>
      <c r="BD120" s="36">
        <v>3</v>
      </c>
      <c r="BE120" s="42" t="s">
        <v>101</v>
      </c>
      <c r="BF120" s="42" t="s">
        <v>101</v>
      </c>
      <c r="BG120" s="42" t="s">
        <v>101</v>
      </c>
      <c r="BH120" s="42" t="s">
        <v>101</v>
      </c>
      <c r="BI120" s="42" t="s">
        <v>101</v>
      </c>
      <c r="BJ120" s="42" t="s">
        <v>101</v>
      </c>
      <c r="BK120" s="42" t="s">
        <v>101</v>
      </c>
      <c r="BL120" s="42" t="s">
        <v>101</v>
      </c>
      <c r="BM120" s="42" t="s">
        <v>692</v>
      </c>
      <c r="BN120" s="101" t="s">
        <v>102</v>
      </c>
      <c r="BO120" s="64" t="s">
        <v>102</v>
      </c>
      <c r="BP120" s="42" t="s">
        <v>112</v>
      </c>
      <c r="BQ120" s="42" t="s">
        <v>113</v>
      </c>
      <c r="BR120" s="79">
        <v>1</v>
      </c>
      <c r="BS120" s="79">
        <v>86</v>
      </c>
      <c r="BT120" s="79" t="s">
        <v>693</v>
      </c>
      <c r="BU120" s="79"/>
      <c r="BV120" s="79"/>
      <c r="BW120" s="79">
        <v>0</v>
      </c>
      <c r="BX120" s="79">
        <v>0</v>
      </c>
      <c r="BY120" s="79">
        <v>1</v>
      </c>
      <c r="BZ120" s="79">
        <v>1</v>
      </c>
      <c r="CA120" s="79">
        <v>1</v>
      </c>
      <c r="CB120" s="79">
        <v>1</v>
      </c>
      <c r="CC120" s="79">
        <v>1</v>
      </c>
      <c r="CD120" s="79">
        <v>1</v>
      </c>
      <c r="CE120" s="79">
        <v>1</v>
      </c>
      <c r="CF120" s="79">
        <v>1</v>
      </c>
      <c r="CG120" s="79">
        <v>0</v>
      </c>
      <c r="CH120" s="79">
        <v>0</v>
      </c>
      <c r="CI120" s="79">
        <v>0</v>
      </c>
      <c r="CJ120" s="79">
        <v>0</v>
      </c>
      <c r="CK120" s="79">
        <v>0</v>
      </c>
      <c r="CL120" s="79">
        <v>0</v>
      </c>
      <c r="CM120" s="79">
        <v>0</v>
      </c>
      <c r="CN120" s="79">
        <v>1</v>
      </c>
      <c r="CO120" s="107">
        <v>41228</v>
      </c>
      <c r="CP120" s="108">
        <v>41330</v>
      </c>
      <c r="CQ120" s="107">
        <v>41323</v>
      </c>
      <c r="CR120" s="79"/>
      <c r="CS120" s="12">
        <v>3</v>
      </c>
      <c r="CT120" s="12">
        <v>1</v>
      </c>
      <c r="CU120" s="118">
        <f>DATEDIF(CO120,CQ120,"m")</f>
        <v>3</v>
      </c>
      <c r="CV120" s="79">
        <v>1</v>
      </c>
      <c r="CW120" s="79">
        <v>3</v>
      </c>
      <c r="CX120" s="79">
        <v>1</v>
      </c>
      <c r="CY120" s="79">
        <f>DATEDIF(CQ120,DE120,"m")</f>
        <v>8</v>
      </c>
      <c r="CZ120" s="79">
        <v>1</v>
      </c>
      <c r="DA120" s="118">
        <f>DATEDIF(CO120,DE120,"m")</f>
        <v>11</v>
      </c>
      <c r="DB120" s="6">
        <v>1</v>
      </c>
      <c r="DC120" s="6">
        <v>11</v>
      </c>
      <c r="DD120" s="6">
        <v>1</v>
      </c>
      <c r="DE120" s="108">
        <v>41567</v>
      </c>
      <c r="DF120" s="6">
        <v>1</v>
      </c>
      <c r="DG120" s="12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</row>
    <row r="121" s="8" customFormat="1" ht="50.25" customHeight="1" spans="1:114">
      <c r="A121" s="39" t="s">
        <v>694</v>
      </c>
      <c r="B121" s="40">
        <v>10150032</v>
      </c>
      <c r="C121" s="41">
        <v>1</v>
      </c>
      <c r="D121" s="42" t="s">
        <v>695</v>
      </c>
      <c r="E121" s="42">
        <v>2</v>
      </c>
      <c r="F121" s="43">
        <v>66</v>
      </c>
      <c r="G121" s="44">
        <v>41225.4583333333</v>
      </c>
      <c r="H121" s="45">
        <v>41241.4166666667</v>
      </c>
      <c r="I121" s="42" t="s">
        <v>133</v>
      </c>
      <c r="J121" s="45">
        <v>41191</v>
      </c>
      <c r="K121" s="42" t="s">
        <v>134</v>
      </c>
      <c r="L121" s="36">
        <v>1</v>
      </c>
      <c r="M121" s="36">
        <v>1</v>
      </c>
      <c r="N121" s="64">
        <v>1</v>
      </c>
      <c r="O121" s="64">
        <v>2</v>
      </c>
      <c r="P121" s="64" t="str">
        <f t="shared" si="16"/>
        <v>1</v>
      </c>
      <c r="Q121" s="64" t="str">
        <f t="shared" si="17"/>
        <v>0</v>
      </c>
      <c r="R121" s="64">
        <v>44.7</v>
      </c>
      <c r="S121" s="69" t="str">
        <f t="shared" si="18"/>
        <v>0</v>
      </c>
      <c r="T121" s="64">
        <v>11.8</v>
      </c>
      <c r="U121" s="64" t="str">
        <f t="shared" si="19"/>
        <v>0</v>
      </c>
      <c r="V121" s="42" t="s">
        <v>164</v>
      </c>
      <c r="W121" s="72">
        <v>12.6</v>
      </c>
      <c r="X121" s="71" t="str">
        <f t="shared" si="20"/>
        <v>0</v>
      </c>
      <c r="Y121" s="79">
        <v>73.4</v>
      </c>
      <c r="Z121" s="79" t="str">
        <f t="shared" si="21"/>
        <v>0</v>
      </c>
      <c r="AA121" s="79">
        <v>15.7</v>
      </c>
      <c r="AB121" s="79" t="str">
        <f t="shared" si="22"/>
        <v>0</v>
      </c>
      <c r="AC121" s="79">
        <v>22.4</v>
      </c>
      <c r="AD121" s="79" t="str">
        <f t="shared" si="23"/>
        <v>0</v>
      </c>
      <c r="AE121" s="79">
        <v>14</v>
      </c>
      <c r="AF121" s="79" t="str">
        <f t="shared" si="24"/>
        <v>0</v>
      </c>
      <c r="AG121" s="79">
        <v>131.5</v>
      </c>
      <c r="AH121" s="79" t="str">
        <f t="shared" si="25"/>
        <v>0</v>
      </c>
      <c r="AI121" s="64">
        <v>99.64</v>
      </c>
      <c r="AJ121" s="41" t="str">
        <f t="shared" si="26"/>
        <v>0</v>
      </c>
      <c r="AK121" s="85" t="s">
        <v>551</v>
      </c>
      <c r="AL121" s="41" t="str">
        <f t="shared" si="27"/>
        <v>1</v>
      </c>
      <c r="AM121" s="64">
        <v>2.59</v>
      </c>
      <c r="AN121" s="41" t="str">
        <f t="shared" si="28"/>
        <v>0</v>
      </c>
      <c r="AO121" s="64">
        <v>447</v>
      </c>
      <c r="AP121" s="41" t="str">
        <f t="shared" si="29"/>
        <v>1</v>
      </c>
      <c r="AQ121" s="79">
        <v>0</v>
      </c>
      <c r="AR121" s="42" t="s">
        <v>99</v>
      </c>
      <c r="AS121" s="42"/>
      <c r="AT121" s="92" t="s">
        <v>300</v>
      </c>
      <c r="AU121" s="92" t="s">
        <v>112</v>
      </c>
      <c r="AV121" s="42" t="s">
        <v>99</v>
      </c>
      <c r="AW121" s="96" t="s">
        <v>99</v>
      </c>
      <c r="AX121" s="42" t="s">
        <v>99</v>
      </c>
      <c r="AY121" s="42" t="s">
        <v>100</v>
      </c>
      <c r="AZ121" s="42" t="s">
        <v>100</v>
      </c>
      <c r="BA121" s="42" t="s">
        <v>121</v>
      </c>
      <c r="BB121" s="42" t="s">
        <v>121</v>
      </c>
      <c r="BC121" s="42" t="s">
        <v>100</v>
      </c>
      <c r="BD121" s="42" t="s">
        <v>100</v>
      </c>
      <c r="BE121" s="42" t="s">
        <v>99</v>
      </c>
      <c r="BF121" s="42" t="s">
        <v>101</v>
      </c>
      <c r="BG121" s="42" t="s">
        <v>99</v>
      </c>
      <c r="BH121" s="42" t="s">
        <v>99</v>
      </c>
      <c r="BI121" s="42" t="s">
        <v>99</v>
      </c>
      <c r="BJ121" s="42" t="s">
        <v>101</v>
      </c>
      <c r="BK121" s="42" t="s">
        <v>101</v>
      </c>
      <c r="BL121" s="42" t="s">
        <v>101</v>
      </c>
      <c r="BM121" s="42"/>
      <c r="BN121" s="101" t="s">
        <v>102</v>
      </c>
      <c r="BO121" s="64" t="s">
        <v>102</v>
      </c>
      <c r="BP121" s="42" t="s">
        <v>112</v>
      </c>
      <c r="BQ121" s="42" t="s">
        <v>271</v>
      </c>
      <c r="BR121" s="79">
        <v>1</v>
      </c>
      <c r="BS121" s="79">
        <v>28</v>
      </c>
      <c r="BT121" s="79" t="s">
        <v>696</v>
      </c>
      <c r="BU121" s="79"/>
      <c r="BV121" s="79"/>
      <c r="BW121" s="79">
        <v>0</v>
      </c>
      <c r="BX121" s="79">
        <v>0</v>
      </c>
      <c r="BY121" s="79">
        <v>1</v>
      </c>
      <c r="BZ121" s="79">
        <v>1</v>
      </c>
      <c r="CA121" s="79">
        <v>0</v>
      </c>
      <c r="CB121" s="79">
        <v>1</v>
      </c>
      <c r="CC121" s="79">
        <v>1</v>
      </c>
      <c r="CD121" s="79">
        <v>1</v>
      </c>
      <c r="CE121" s="79">
        <v>0</v>
      </c>
      <c r="CF121" s="79">
        <v>0</v>
      </c>
      <c r="CG121" s="79">
        <v>0</v>
      </c>
      <c r="CH121" s="79">
        <v>0</v>
      </c>
      <c r="CI121" s="79">
        <v>0</v>
      </c>
      <c r="CJ121" s="79">
        <v>0</v>
      </c>
      <c r="CK121" s="79">
        <v>0</v>
      </c>
      <c r="CL121" s="79">
        <v>1</v>
      </c>
      <c r="CM121" s="79">
        <v>0</v>
      </c>
      <c r="CN121" s="79">
        <v>0</v>
      </c>
      <c r="CO121" s="107">
        <v>41233</v>
      </c>
      <c r="CP121" s="108">
        <v>44119</v>
      </c>
      <c r="CQ121" s="107"/>
      <c r="CR121" s="109">
        <v>43837</v>
      </c>
      <c r="CS121" s="10">
        <v>100</v>
      </c>
      <c r="CT121" s="10">
        <v>0</v>
      </c>
      <c r="CU121" s="118">
        <v>60</v>
      </c>
      <c r="CV121" s="79">
        <v>0</v>
      </c>
      <c r="CW121" s="79">
        <v>24</v>
      </c>
      <c r="CX121" s="79">
        <v>0</v>
      </c>
      <c r="CY121" s="79"/>
      <c r="CZ121" s="79"/>
      <c r="DA121" s="118">
        <f t="shared" ref="DA121:DA132" si="32">DATEDIF(CO121,CP121,"m")</f>
        <v>94</v>
      </c>
      <c r="DB121" s="6">
        <v>0</v>
      </c>
      <c r="DC121" s="6">
        <v>60</v>
      </c>
      <c r="DD121" s="6">
        <v>0</v>
      </c>
      <c r="DE121" s="108"/>
      <c r="DF121" s="6"/>
      <c r="DH121" s="11"/>
      <c r="DI121" s="11"/>
      <c r="DJ121" s="11"/>
    </row>
    <row r="122" s="10" customFormat="1" ht="50.25" customHeight="1" spans="1:114">
      <c r="A122" s="39" t="s">
        <v>697</v>
      </c>
      <c r="B122" s="47">
        <v>10149752</v>
      </c>
      <c r="C122" s="41">
        <v>1</v>
      </c>
      <c r="D122" s="42" t="s">
        <v>698</v>
      </c>
      <c r="E122" s="42">
        <v>1</v>
      </c>
      <c r="F122" s="43">
        <v>59</v>
      </c>
      <c r="G122" s="44">
        <v>41232.4583333333</v>
      </c>
      <c r="H122" s="45">
        <v>41249.3333333333</v>
      </c>
      <c r="I122" s="42" t="s">
        <v>318</v>
      </c>
      <c r="J122" s="45">
        <v>41235</v>
      </c>
      <c r="K122" s="42" t="s">
        <v>134</v>
      </c>
      <c r="L122" s="36">
        <v>1</v>
      </c>
      <c r="M122" s="36">
        <v>1</v>
      </c>
      <c r="N122" s="64">
        <v>1</v>
      </c>
      <c r="O122" s="64">
        <v>1</v>
      </c>
      <c r="P122" s="64" t="str">
        <f t="shared" si="16"/>
        <v>1</v>
      </c>
      <c r="Q122" s="64" t="str">
        <f t="shared" si="17"/>
        <v>1</v>
      </c>
      <c r="R122" s="64">
        <v>39.1</v>
      </c>
      <c r="S122" s="69" t="str">
        <f t="shared" si="18"/>
        <v>0</v>
      </c>
      <c r="T122" s="64">
        <v>7.4</v>
      </c>
      <c r="U122" s="64" t="str">
        <f t="shared" si="19"/>
        <v>0</v>
      </c>
      <c r="V122" s="42" t="s">
        <v>159</v>
      </c>
      <c r="W122" s="72">
        <v>12</v>
      </c>
      <c r="X122" s="71" t="str">
        <f t="shared" si="20"/>
        <v>0</v>
      </c>
      <c r="Y122" s="79">
        <v>53.7</v>
      </c>
      <c r="Z122" s="79" t="str">
        <f t="shared" si="21"/>
        <v>0</v>
      </c>
      <c r="AA122" s="79">
        <v>25.4</v>
      </c>
      <c r="AB122" s="79" t="str">
        <f t="shared" si="22"/>
        <v>0</v>
      </c>
      <c r="AC122" s="79">
        <v>18.4</v>
      </c>
      <c r="AD122" s="79" t="str">
        <f t="shared" si="23"/>
        <v>0</v>
      </c>
      <c r="AE122" s="79">
        <v>16.9</v>
      </c>
      <c r="AF122" s="79" t="str">
        <f t="shared" si="24"/>
        <v>0</v>
      </c>
      <c r="AG122" s="79">
        <v>155.2</v>
      </c>
      <c r="AH122" s="79" t="str">
        <f t="shared" si="25"/>
        <v>0</v>
      </c>
      <c r="AI122" s="64">
        <v>87.93</v>
      </c>
      <c r="AJ122" s="41" t="str">
        <f t="shared" si="26"/>
        <v>0</v>
      </c>
      <c r="AK122" s="85">
        <v>6.02</v>
      </c>
      <c r="AL122" s="41" t="str">
        <f t="shared" si="27"/>
        <v>0</v>
      </c>
      <c r="AM122" s="64">
        <v>1.01</v>
      </c>
      <c r="AN122" s="41" t="str">
        <f t="shared" si="28"/>
        <v>0</v>
      </c>
      <c r="AO122" s="42"/>
      <c r="AP122" s="41" t="str">
        <f t="shared" si="29"/>
        <v>0</v>
      </c>
      <c r="AQ122" s="79">
        <v>0</v>
      </c>
      <c r="AR122" s="42" t="s">
        <v>265</v>
      </c>
      <c r="AS122" s="36">
        <v>2</v>
      </c>
      <c r="AT122" s="92" t="s">
        <v>111</v>
      </c>
      <c r="AU122" s="92" t="s">
        <v>112</v>
      </c>
      <c r="AV122" s="42" t="s">
        <v>99</v>
      </c>
      <c r="AW122" s="96" t="s">
        <v>100</v>
      </c>
      <c r="AX122" s="42" t="s">
        <v>100</v>
      </c>
      <c r="AY122" s="42" t="s">
        <v>100</v>
      </c>
      <c r="AZ122" s="42" t="s">
        <v>100</v>
      </c>
      <c r="BA122" s="42" t="s">
        <v>100</v>
      </c>
      <c r="BB122" s="42" t="s">
        <v>100</v>
      </c>
      <c r="BC122" s="42" t="s">
        <v>100</v>
      </c>
      <c r="BD122" s="42" t="s">
        <v>100</v>
      </c>
      <c r="BE122" s="42" t="s">
        <v>99</v>
      </c>
      <c r="BF122" s="42" t="s">
        <v>101</v>
      </c>
      <c r="BG122" s="42" t="s">
        <v>112</v>
      </c>
      <c r="BH122" s="42" t="s">
        <v>112</v>
      </c>
      <c r="BI122" s="42" t="s">
        <v>99</v>
      </c>
      <c r="BJ122" s="42" t="s">
        <v>99</v>
      </c>
      <c r="BK122" s="42" t="s">
        <v>101</v>
      </c>
      <c r="BL122" s="42" t="s">
        <v>101</v>
      </c>
      <c r="BM122" s="42"/>
      <c r="BN122" s="101" t="s">
        <v>102</v>
      </c>
      <c r="BO122" s="64">
        <v>0</v>
      </c>
      <c r="BP122" s="42" t="s">
        <v>112</v>
      </c>
      <c r="BQ122" s="42" t="s">
        <v>147</v>
      </c>
      <c r="BR122" s="79">
        <v>1</v>
      </c>
      <c r="BS122" s="79">
        <v>13</v>
      </c>
      <c r="BT122" s="79" t="s">
        <v>699</v>
      </c>
      <c r="BU122" s="79"/>
      <c r="BV122" s="79"/>
      <c r="BW122" s="79">
        <v>0</v>
      </c>
      <c r="BX122" s="79">
        <v>0</v>
      </c>
      <c r="BY122" s="79">
        <v>0</v>
      </c>
      <c r="BZ122" s="79">
        <v>1</v>
      </c>
      <c r="CA122" s="79">
        <v>0</v>
      </c>
      <c r="CB122" s="79">
        <v>1</v>
      </c>
      <c r="CC122" s="79">
        <v>0</v>
      </c>
      <c r="CD122" s="79">
        <v>1</v>
      </c>
      <c r="CE122" s="79">
        <v>0</v>
      </c>
      <c r="CF122" s="79">
        <v>0</v>
      </c>
      <c r="CG122" s="79">
        <v>0</v>
      </c>
      <c r="CH122" s="79">
        <v>0</v>
      </c>
      <c r="CI122" s="79">
        <v>0</v>
      </c>
      <c r="CJ122" s="79">
        <v>0</v>
      </c>
      <c r="CK122" s="79">
        <v>0</v>
      </c>
      <c r="CL122" s="79">
        <v>0</v>
      </c>
      <c r="CM122" s="79">
        <v>0</v>
      </c>
      <c r="CN122" s="79">
        <v>0</v>
      </c>
      <c r="CO122" s="107">
        <v>41241</v>
      </c>
      <c r="CP122" s="107">
        <v>43177</v>
      </c>
      <c r="CQ122" s="107">
        <v>43177</v>
      </c>
      <c r="CR122" s="79"/>
      <c r="CS122" s="8">
        <v>8</v>
      </c>
      <c r="CT122" s="8">
        <v>1</v>
      </c>
      <c r="CU122" s="118">
        <v>60</v>
      </c>
      <c r="CV122" s="79">
        <v>0</v>
      </c>
      <c r="CW122" s="79">
        <v>24</v>
      </c>
      <c r="CX122" s="79">
        <v>0</v>
      </c>
      <c r="CY122" s="79"/>
      <c r="CZ122" s="79"/>
      <c r="DA122" s="118">
        <f t="shared" si="32"/>
        <v>63</v>
      </c>
      <c r="DB122" s="6">
        <v>0</v>
      </c>
      <c r="DC122" s="6">
        <v>60</v>
      </c>
      <c r="DD122" s="6">
        <v>0</v>
      </c>
      <c r="DE122" s="108"/>
      <c r="DF122" s="6"/>
      <c r="DG122" s="8"/>
      <c r="DH122" s="6"/>
      <c r="DI122" s="6"/>
      <c r="DJ122" s="6"/>
    </row>
    <row r="123" s="12" customFormat="1" ht="50.25" customHeight="1" spans="1:111">
      <c r="A123" s="39" t="s">
        <v>700</v>
      </c>
      <c r="B123" s="40">
        <v>10151645</v>
      </c>
      <c r="C123" s="41">
        <v>1</v>
      </c>
      <c r="D123" s="42" t="s">
        <v>701</v>
      </c>
      <c r="E123" s="42">
        <v>1</v>
      </c>
      <c r="F123" s="43">
        <v>55</v>
      </c>
      <c r="G123" s="44">
        <v>41239.4166666667</v>
      </c>
      <c r="H123" s="45">
        <v>41253.4583333333</v>
      </c>
      <c r="I123" s="42" t="s">
        <v>395</v>
      </c>
      <c r="J123" s="45">
        <v>41241</v>
      </c>
      <c r="K123" s="42" t="s">
        <v>118</v>
      </c>
      <c r="L123" s="36">
        <v>1</v>
      </c>
      <c r="M123" s="36">
        <v>2</v>
      </c>
      <c r="N123" s="64">
        <v>1</v>
      </c>
      <c r="O123" s="64">
        <v>1</v>
      </c>
      <c r="P123" s="64" t="str">
        <f t="shared" si="16"/>
        <v>1</v>
      </c>
      <c r="Q123" s="64" t="str">
        <f t="shared" si="17"/>
        <v>1</v>
      </c>
      <c r="R123" s="64">
        <v>42.6</v>
      </c>
      <c r="S123" s="69" t="str">
        <f t="shared" si="18"/>
        <v>0</v>
      </c>
      <c r="T123" s="64">
        <v>18</v>
      </c>
      <c r="U123" s="64" t="str">
        <f t="shared" si="19"/>
        <v>0</v>
      </c>
      <c r="V123" s="42" t="s">
        <v>364</v>
      </c>
      <c r="W123" s="72">
        <v>12.3</v>
      </c>
      <c r="X123" s="71" t="str">
        <f t="shared" si="20"/>
        <v>0</v>
      </c>
      <c r="Y123" s="79">
        <v>123.2</v>
      </c>
      <c r="Z123" s="79" t="str">
        <f t="shared" si="21"/>
        <v>1</v>
      </c>
      <c r="AA123" s="79">
        <v>47.3</v>
      </c>
      <c r="AB123" s="79" t="str">
        <f t="shared" si="22"/>
        <v>1</v>
      </c>
      <c r="AC123" s="79">
        <v>143.7</v>
      </c>
      <c r="AD123" s="79" t="str">
        <f t="shared" si="23"/>
        <v>1</v>
      </c>
      <c r="AE123" s="79">
        <v>110.4</v>
      </c>
      <c r="AF123" s="79" t="str">
        <f t="shared" si="24"/>
        <v>1</v>
      </c>
      <c r="AG123" s="79">
        <v>171</v>
      </c>
      <c r="AH123" s="79" t="str">
        <f t="shared" si="25"/>
        <v>0</v>
      </c>
      <c r="AI123" s="64">
        <v>8682</v>
      </c>
      <c r="AJ123" s="41" t="str">
        <f t="shared" si="26"/>
        <v>1</v>
      </c>
      <c r="AK123" s="85">
        <v>0.613</v>
      </c>
      <c r="AL123" s="41" t="str">
        <f t="shared" si="27"/>
        <v>0</v>
      </c>
      <c r="AM123" s="64">
        <v>4.09</v>
      </c>
      <c r="AN123" s="41" t="str">
        <f t="shared" si="28"/>
        <v>0</v>
      </c>
      <c r="AO123" s="64">
        <v>1221</v>
      </c>
      <c r="AP123" s="41" t="str">
        <f t="shared" si="29"/>
        <v>1</v>
      </c>
      <c r="AQ123" s="79">
        <v>0</v>
      </c>
      <c r="AR123" s="42" t="s">
        <v>702</v>
      </c>
      <c r="AS123" s="36">
        <v>2</v>
      </c>
      <c r="AT123" s="42" t="s">
        <v>703</v>
      </c>
      <c r="AU123" s="42" t="s">
        <v>99</v>
      </c>
      <c r="AV123" s="42" t="s">
        <v>99</v>
      </c>
      <c r="AW123" s="96" t="s">
        <v>121</v>
      </c>
      <c r="AX123" s="42" t="s">
        <v>99</v>
      </c>
      <c r="AY123" s="42" t="s">
        <v>100</v>
      </c>
      <c r="AZ123" s="42" t="s">
        <v>100</v>
      </c>
      <c r="BA123" s="42" t="s">
        <v>100</v>
      </c>
      <c r="BB123" s="42" t="s">
        <v>100</v>
      </c>
      <c r="BC123" s="42" t="s">
        <v>100</v>
      </c>
      <c r="BD123" s="42" t="s">
        <v>100</v>
      </c>
      <c r="BE123" s="42" t="s">
        <v>99</v>
      </c>
      <c r="BF123" s="42" t="s">
        <v>101</v>
      </c>
      <c r="BG123" s="42" t="s">
        <v>99</v>
      </c>
      <c r="BH123" s="42" t="s">
        <v>101</v>
      </c>
      <c r="BI123" s="42" t="s">
        <v>101</v>
      </c>
      <c r="BJ123" s="42" t="s">
        <v>101</v>
      </c>
      <c r="BK123" s="42" t="s">
        <v>609</v>
      </c>
      <c r="BL123" s="42" t="s">
        <v>101</v>
      </c>
      <c r="BM123" s="42"/>
      <c r="BN123" s="101" t="s">
        <v>102</v>
      </c>
      <c r="BO123" s="64" t="s">
        <v>177</v>
      </c>
      <c r="BP123" s="42" t="s">
        <v>112</v>
      </c>
      <c r="BQ123" s="42" t="s">
        <v>189</v>
      </c>
      <c r="BR123" s="79">
        <v>1</v>
      </c>
      <c r="BS123" s="79">
        <v>115</v>
      </c>
      <c r="BT123" s="79" t="s">
        <v>704</v>
      </c>
      <c r="BU123" s="79"/>
      <c r="BV123" s="79"/>
      <c r="BW123" s="79">
        <v>1</v>
      </c>
      <c r="BX123" s="79">
        <v>0</v>
      </c>
      <c r="BY123" s="79">
        <v>1</v>
      </c>
      <c r="BZ123" s="79">
        <v>1</v>
      </c>
      <c r="CA123" s="79">
        <v>1</v>
      </c>
      <c r="CB123" s="79">
        <v>1</v>
      </c>
      <c r="CC123" s="79">
        <v>1</v>
      </c>
      <c r="CD123" s="79">
        <v>1</v>
      </c>
      <c r="CE123" s="79">
        <v>1</v>
      </c>
      <c r="CF123" s="79">
        <v>0</v>
      </c>
      <c r="CG123" s="79">
        <v>0</v>
      </c>
      <c r="CH123" s="79">
        <v>0</v>
      </c>
      <c r="CI123" s="79">
        <v>1</v>
      </c>
      <c r="CJ123" s="79">
        <v>0</v>
      </c>
      <c r="CK123" s="79">
        <v>0</v>
      </c>
      <c r="CL123" s="79">
        <v>1</v>
      </c>
      <c r="CM123" s="79">
        <v>0</v>
      </c>
      <c r="CN123" s="79">
        <v>1</v>
      </c>
      <c r="CO123" s="107">
        <v>41243</v>
      </c>
      <c r="CP123" s="108">
        <v>44145</v>
      </c>
      <c r="CQ123" s="107">
        <v>43899</v>
      </c>
      <c r="CR123" s="79"/>
      <c r="CS123" s="6">
        <v>55</v>
      </c>
      <c r="CT123" s="6">
        <v>0</v>
      </c>
      <c r="CU123" s="118">
        <v>60</v>
      </c>
      <c r="CV123" s="79">
        <v>0</v>
      </c>
      <c r="CW123" s="79">
        <v>24</v>
      </c>
      <c r="CX123" s="79">
        <v>0</v>
      </c>
      <c r="CY123" s="79"/>
      <c r="CZ123" s="79"/>
      <c r="DA123" s="118">
        <f t="shared" si="32"/>
        <v>95</v>
      </c>
      <c r="DB123" s="6">
        <v>0</v>
      </c>
      <c r="DC123" s="6">
        <v>60</v>
      </c>
      <c r="DD123" s="6">
        <v>0</v>
      </c>
      <c r="DE123" s="108"/>
      <c r="DF123" s="6"/>
      <c r="DG123" s="8"/>
    </row>
    <row r="124" s="11" customFormat="1" ht="50.25" customHeight="1" spans="1:114">
      <c r="A124" s="54" t="s">
        <v>705</v>
      </c>
      <c r="B124" s="40">
        <v>10151561</v>
      </c>
      <c r="C124" s="55">
        <v>1</v>
      </c>
      <c r="D124" s="56" t="s">
        <v>706</v>
      </c>
      <c r="E124" s="56">
        <v>1</v>
      </c>
      <c r="F124" s="57">
        <v>48</v>
      </c>
      <c r="G124" s="44">
        <v>41246.625</v>
      </c>
      <c r="H124" s="44">
        <v>41258.4166666667</v>
      </c>
      <c r="I124" s="56" t="s">
        <v>707</v>
      </c>
      <c r="J124" s="44">
        <v>41238</v>
      </c>
      <c r="K124" s="56" t="s">
        <v>134</v>
      </c>
      <c r="L124" s="36">
        <v>1</v>
      </c>
      <c r="M124" s="36">
        <v>1</v>
      </c>
      <c r="N124" s="66">
        <v>1</v>
      </c>
      <c r="O124" s="66">
        <v>1</v>
      </c>
      <c r="P124" s="66" t="str">
        <f t="shared" si="16"/>
        <v>1</v>
      </c>
      <c r="Q124" s="66" t="str">
        <f t="shared" si="17"/>
        <v>1</v>
      </c>
      <c r="R124" s="66">
        <v>43.1</v>
      </c>
      <c r="S124" s="69" t="str">
        <f t="shared" si="18"/>
        <v>0</v>
      </c>
      <c r="T124" s="66">
        <v>17.2</v>
      </c>
      <c r="U124" s="66" t="str">
        <f t="shared" si="19"/>
        <v>0</v>
      </c>
      <c r="V124" s="56" t="s">
        <v>375</v>
      </c>
      <c r="W124" s="77">
        <v>13.2</v>
      </c>
      <c r="X124" s="75" t="str">
        <f t="shared" si="20"/>
        <v>0</v>
      </c>
      <c r="Y124" s="81">
        <v>60.6</v>
      </c>
      <c r="Z124" s="81" t="str">
        <f t="shared" si="21"/>
        <v>0</v>
      </c>
      <c r="AA124" s="81">
        <v>38.4</v>
      </c>
      <c r="AB124" s="81" t="str">
        <f t="shared" si="22"/>
        <v>0</v>
      </c>
      <c r="AC124" s="81">
        <v>28.8</v>
      </c>
      <c r="AD124" s="81" t="str">
        <f t="shared" si="23"/>
        <v>0</v>
      </c>
      <c r="AE124" s="81">
        <v>45.4</v>
      </c>
      <c r="AF124" s="81" t="str">
        <f t="shared" si="24"/>
        <v>0</v>
      </c>
      <c r="AG124" s="81">
        <v>138.1</v>
      </c>
      <c r="AH124" s="81" t="str">
        <f t="shared" si="25"/>
        <v>0</v>
      </c>
      <c r="AI124" s="66">
        <v>5585</v>
      </c>
      <c r="AJ124" s="55" t="str">
        <f t="shared" si="26"/>
        <v>1</v>
      </c>
      <c r="AK124" s="88">
        <v>18.43</v>
      </c>
      <c r="AL124" s="55" t="str">
        <f t="shared" si="27"/>
        <v>0</v>
      </c>
      <c r="AM124" s="66">
        <v>2.28</v>
      </c>
      <c r="AN124" s="55" t="str">
        <f t="shared" si="28"/>
        <v>0</v>
      </c>
      <c r="AO124" s="66">
        <v>701</v>
      </c>
      <c r="AP124" s="55" t="str">
        <f t="shared" si="29"/>
        <v>1</v>
      </c>
      <c r="AQ124" s="81">
        <v>0</v>
      </c>
      <c r="AR124" s="56" t="s">
        <v>99</v>
      </c>
      <c r="AS124" s="56"/>
      <c r="AT124" s="92" t="s">
        <v>111</v>
      </c>
      <c r="AU124" s="92" t="s">
        <v>112</v>
      </c>
      <c r="AV124" s="56" t="s">
        <v>99</v>
      </c>
      <c r="AW124" s="98" t="s">
        <v>121</v>
      </c>
      <c r="AX124" s="56" t="s">
        <v>121</v>
      </c>
      <c r="AY124" s="56" t="s">
        <v>100</v>
      </c>
      <c r="AZ124" s="56" t="s">
        <v>99</v>
      </c>
      <c r="BA124" s="56" t="s">
        <v>100</v>
      </c>
      <c r="BB124" s="56" t="s">
        <v>121</v>
      </c>
      <c r="BC124" s="56" t="s">
        <v>100</v>
      </c>
      <c r="BD124" s="56" t="s">
        <v>121</v>
      </c>
      <c r="BE124" s="56" t="s">
        <v>101</v>
      </c>
      <c r="BF124" s="56" t="s">
        <v>101</v>
      </c>
      <c r="BG124" s="56" t="s">
        <v>101</v>
      </c>
      <c r="BH124" s="56" t="s">
        <v>101</v>
      </c>
      <c r="BI124" s="56" t="s">
        <v>101</v>
      </c>
      <c r="BJ124" s="56" t="s">
        <v>101</v>
      </c>
      <c r="BK124" s="56" t="s">
        <v>101</v>
      </c>
      <c r="BL124" s="56" t="s">
        <v>101</v>
      </c>
      <c r="BM124" s="56"/>
      <c r="BN124" s="104" t="s">
        <v>102</v>
      </c>
      <c r="BO124" s="66" t="s">
        <v>102</v>
      </c>
      <c r="BP124" s="56" t="s">
        <v>112</v>
      </c>
      <c r="BQ124" s="56" t="s">
        <v>291</v>
      </c>
      <c r="BR124" s="81">
        <v>1</v>
      </c>
      <c r="BS124" s="81">
        <v>27</v>
      </c>
      <c r="BT124" s="81" t="s">
        <v>708</v>
      </c>
      <c r="BU124" s="81"/>
      <c r="BV124" s="81"/>
      <c r="BW124" s="81">
        <v>0</v>
      </c>
      <c r="BX124" s="81">
        <v>0</v>
      </c>
      <c r="BY124" s="81">
        <v>1</v>
      </c>
      <c r="BZ124" s="81">
        <v>1</v>
      </c>
      <c r="CA124" s="81">
        <v>1</v>
      </c>
      <c r="CB124" s="81">
        <v>1</v>
      </c>
      <c r="CC124" s="81">
        <v>0</v>
      </c>
      <c r="CD124" s="81">
        <v>1</v>
      </c>
      <c r="CE124" s="81">
        <v>0</v>
      </c>
      <c r="CF124" s="81">
        <v>0</v>
      </c>
      <c r="CG124" s="81">
        <v>0</v>
      </c>
      <c r="CH124" s="81">
        <v>0</v>
      </c>
      <c r="CI124" s="81">
        <v>0</v>
      </c>
      <c r="CJ124" s="79">
        <v>0</v>
      </c>
      <c r="CK124" s="79">
        <v>0</v>
      </c>
      <c r="CL124" s="79">
        <v>1</v>
      </c>
      <c r="CM124" s="79">
        <v>0</v>
      </c>
      <c r="CN124" s="79">
        <v>1</v>
      </c>
      <c r="CO124" s="113">
        <v>41250</v>
      </c>
      <c r="CP124" s="113">
        <v>44206</v>
      </c>
      <c r="CQ124" s="113">
        <v>44206</v>
      </c>
      <c r="CR124" s="115"/>
      <c r="CS124" s="8">
        <v>33</v>
      </c>
      <c r="CT124" s="8">
        <v>1</v>
      </c>
      <c r="CU124" s="118">
        <v>60</v>
      </c>
      <c r="CV124" s="81">
        <v>0</v>
      </c>
      <c r="CW124" s="79">
        <v>24</v>
      </c>
      <c r="CX124" s="79">
        <v>0</v>
      </c>
      <c r="CY124" s="79"/>
      <c r="CZ124" s="79"/>
      <c r="DA124" s="81">
        <f t="shared" si="32"/>
        <v>97</v>
      </c>
      <c r="DB124" s="8">
        <v>0</v>
      </c>
      <c r="DC124" s="6">
        <v>60</v>
      </c>
      <c r="DD124" s="6">
        <v>0</v>
      </c>
      <c r="DE124" s="114"/>
      <c r="DF124" s="8"/>
      <c r="DG124" s="8"/>
      <c r="DH124" s="8"/>
      <c r="DI124" s="8"/>
      <c r="DJ124" s="8"/>
    </row>
    <row r="125" s="6" customFormat="1" ht="50.25" customHeight="1" spans="1:114">
      <c r="A125" s="39" t="s">
        <v>709</v>
      </c>
      <c r="B125" s="47">
        <v>10151496</v>
      </c>
      <c r="C125" s="41">
        <v>1</v>
      </c>
      <c r="D125" s="42" t="s">
        <v>710</v>
      </c>
      <c r="E125" s="42">
        <v>1</v>
      </c>
      <c r="F125" s="43">
        <v>61</v>
      </c>
      <c r="G125" s="44">
        <v>41246.5833333333</v>
      </c>
      <c r="H125" s="45">
        <v>41260.4166666667</v>
      </c>
      <c r="I125" s="42" t="s">
        <v>711</v>
      </c>
      <c r="J125" s="45">
        <v>41237</v>
      </c>
      <c r="K125" s="42" t="s">
        <v>134</v>
      </c>
      <c r="L125" s="36">
        <v>1</v>
      </c>
      <c r="M125" s="36">
        <v>1</v>
      </c>
      <c r="N125" s="64">
        <v>1</v>
      </c>
      <c r="O125" s="64">
        <v>1</v>
      </c>
      <c r="P125" s="64" t="str">
        <f t="shared" si="16"/>
        <v>1</v>
      </c>
      <c r="Q125" s="64" t="str">
        <f t="shared" si="17"/>
        <v>1</v>
      </c>
      <c r="R125" s="64">
        <v>44.9</v>
      </c>
      <c r="S125" s="69" t="str">
        <f t="shared" si="18"/>
        <v>0</v>
      </c>
      <c r="T125" s="64">
        <v>12.6</v>
      </c>
      <c r="U125" s="64" t="str">
        <f t="shared" si="19"/>
        <v>0</v>
      </c>
      <c r="V125" s="42" t="s">
        <v>364</v>
      </c>
      <c r="W125" s="72">
        <v>12.3</v>
      </c>
      <c r="X125" s="71" t="str">
        <f t="shared" si="20"/>
        <v>0</v>
      </c>
      <c r="Y125" s="79">
        <v>85.7</v>
      </c>
      <c r="Z125" s="79" t="str">
        <f t="shared" si="21"/>
        <v>0</v>
      </c>
      <c r="AA125" s="79">
        <v>22.7</v>
      </c>
      <c r="AB125" s="79" t="str">
        <f t="shared" si="22"/>
        <v>0</v>
      </c>
      <c r="AC125" s="79">
        <v>28.3</v>
      </c>
      <c r="AD125" s="79" t="str">
        <f t="shared" si="23"/>
        <v>0</v>
      </c>
      <c r="AE125" s="79">
        <v>38.6</v>
      </c>
      <c r="AF125" s="79" t="str">
        <f t="shared" si="24"/>
        <v>0</v>
      </c>
      <c r="AG125" s="79">
        <v>80</v>
      </c>
      <c r="AH125" s="79" t="str">
        <f t="shared" si="25"/>
        <v>1</v>
      </c>
      <c r="AI125" s="64">
        <v>87.88</v>
      </c>
      <c r="AJ125" s="41" t="str">
        <f t="shared" si="26"/>
        <v>0</v>
      </c>
      <c r="AK125" s="85">
        <v>13.8</v>
      </c>
      <c r="AL125" s="41" t="str">
        <f t="shared" si="27"/>
        <v>0</v>
      </c>
      <c r="AM125" s="64">
        <v>0.863</v>
      </c>
      <c r="AN125" s="41" t="str">
        <f t="shared" si="28"/>
        <v>0</v>
      </c>
      <c r="AO125" s="64">
        <v>269.1</v>
      </c>
      <c r="AP125" s="41" t="str">
        <f t="shared" si="29"/>
        <v>0</v>
      </c>
      <c r="AQ125" s="79">
        <v>1</v>
      </c>
      <c r="AR125" s="42" t="s">
        <v>712</v>
      </c>
      <c r="AS125" s="36">
        <v>2</v>
      </c>
      <c r="AT125" s="92" t="s">
        <v>111</v>
      </c>
      <c r="AU125" s="92" t="s">
        <v>112</v>
      </c>
      <c r="AV125" s="42" t="s">
        <v>99</v>
      </c>
      <c r="AW125" s="96" t="s">
        <v>121</v>
      </c>
      <c r="AX125" s="42" t="s">
        <v>121</v>
      </c>
      <c r="AY125" s="42" t="s">
        <v>99</v>
      </c>
      <c r="AZ125" s="42" t="s">
        <v>99</v>
      </c>
      <c r="BA125" s="42" t="s">
        <v>121</v>
      </c>
      <c r="BB125" s="42" t="s">
        <v>121</v>
      </c>
      <c r="BC125" s="42" t="s">
        <v>100</v>
      </c>
      <c r="BD125" s="42" t="s">
        <v>121</v>
      </c>
      <c r="BE125" s="42" t="s">
        <v>101</v>
      </c>
      <c r="BF125" s="42" t="s">
        <v>101</v>
      </c>
      <c r="BG125" s="42" t="s">
        <v>101</v>
      </c>
      <c r="BH125" s="42" t="s">
        <v>101</v>
      </c>
      <c r="BI125" s="42" t="s">
        <v>101</v>
      </c>
      <c r="BJ125" s="42" t="s">
        <v>101</v>
      </c>
      <c r="BK125" s="42" t="s">
        <v>101</v>
      </c>
      <c r="BL125" s="42" t="s">
        <v>101</v>
      </c>
      <c r="BM125" s="42"/>
      <c r="BN125" s="101" t="s">
        <v>102</v>
      </c>
      <c r="BO125" s="64" t="s">
        <v>122</v>
      </c>
      <c r="BP125" s="42" t="s">
        <v>112</v>
      </c>
      <c r="BQ125" s="42" t="s">
        <v>713</v>
      </c>
      <c r="BR125" s="102" t="s">
        <v>121</v>
      </c>
      <c r="BS125" s="79">
        <v>30</v>
      </c>
      <c r="BT125" s="79" t="s">
        <v>714</v>
      </c>
      <c r="BU125" s="79" t="s">
        <v>715</v>
      </c>
      <c r="BV125" s="79"/>
      <c r="BW125" s="79">
        <v>0</v>
      </c>
      <c r="BX125" s="79">
        <v>0</v>
      </c>
      <c r="BY125" s="79">
        <v>1</v>
      </c>
      <c r="BZ125" s="79">
        <v>1</v>
      </c>
      <c r="CA125" s="79">
        <v>1</v>
      </c>
      <c r="CB125" s="79">
        <v>1</v>
      </c>
      <c r="CC125" s="79">
        <v>1</v>
      </c>
      <c r="CD125" s="79">
        <v>1</v>
      </c>
      <c r="CE125" s="79">
        <v>0</v>
      </c>
      <c r="CF125" s="79">
        <v>1</v>
      </c>
      <c r="CG125" s="79">
        <v>0</v>
      </c>
      <c r="CH125" s="79">
        <v>0</v>
      </c>
      <c r="CI125" s="79">
        <v>0</v>
      </c>
      <c r="CJ125" s="79">
        <v>0</v>
      </c>
      <c r="CK125" s="79">
        <v>1</v>
      </c>
      <c r="CL125" s="79">
        <v>0</v>
      </c>
      <c r="CM125" s="79">
        <v>0</v>
      </c>
      <c r="CN125" s="79">
        <v>1</v>
      </c>
      <c r="CO125" s="107">
        <v>41253</v>
      </c>
      <c r="CP125" s="108">
        <v>44145</v>
      </c>
      <c r="CQ125" s="107">
        <v>42475</v>
      </c>
      <c r="CR125" s="79"/>
      <c r="CS125" s="11">
        <v>40</v>
      </c>
      <c r="CT125" s="11">
        <v>1</v>
      </c>
      <c r="CU125" s="118">
        <f>DATEDIF(CO125,CQ125,"m")</f>
        <v>40</v>
      </c>
      <c r="CV125" s="79">
        <v>1</v>
      </c>
      <c r="CW125" s="79">
        <v>24</v>
      </c>
      <c r="CX125" s="79">
        <v>0</v>
      </c>
      <c r="CY125" s="79">
        <f>DATEDIF(CQ125,CP125,"m")</f>
        <v>54</v>
      </c>
      <c r="CZ125" s="79">
        <v>0</v>
      </c>
      <c r="DA125" s="118">
        <f t="shared" si="32"/>
        <v>95</v>
      </c>
      <c r="DB125" s="6">
        <v>0</v>
      </c>
      <c r="DC125" s="6">
        <v>60</v>
      </c>
      <c r="DD125" s="6">
        <v>0</v>
      </c>
      <c r="DE125" s="108"/>
      <c r="DH125" s="10"/>
      <c r="DI125" s="10"/>
      <c r="DJ125" s="10"/>
    </row>
    <row r="126" s="8" customFormat="1" ht="50.25" customHeight="1" spans="1:266">
      <c r="A126" s="54" t="s">
        <v>716</v>
      </c>
      <c r="B126" s="40">
        <v>10152522</v>
      </c>
      <c r="C126" s="55">
        <v>1</v>
      </c>
      <c r="D126" s="56" t="s">
        <v>717</v>
      </c>
      <c r="E126" s="56"/>
      <c r="F126" s="57">
        <v>58</v>
      </c>
      <c r="G126" s="44">
        <v>41247.625</v>
      </c>
      <c r="H126" s="44">
        <v>41263.5833333333</v>
      </c>
      <c r="I126" s="56" t="s">
        <v>358</v>
      </c>
      <c r="J126" s="44">
        <v>41249</v>
      </c>
      <c r="K126" s="56" t="s">
        <v>286</v>
      </c>
      <c r="L126" s="36">
        <v>2</v>
      </c>
      <c r="M126" s="36">
        <v>1</v>
      </c>
      <c r="N126" s="66">
        <v>1</v>
      </c>
      <c r="O126" s="66">
        <v>1</v>
      </c>
      <c r="P126" s="64" t="str">
        <f t="shared" si="16"/>
        <v>1</v>
      </c>
      <c r="Q126" s="64" t="str">
        <f t="shared" si="17"/>
        <v>1</v>
      </c>
      <c r="R126" s="66">
        <v>39.2</v>
      </c>
      <c r="S126" s="69" t="str">
        <f t="shared" si="18"/>
        <v>0</v>
      </c>
      <c r="T126" s="66">
        <v>27.2</v>
      </c>
      <c r="U126" s="66" t="str">
        <f t="shared" si="19"/>
        <v>0</v>
      </c>
      <c r="V126" s="56" t="s">
        <v>139</v>
      </c>
      <c r="W126" s="77">
        <v>12.7</v>
      </c>
      <c r="X126" s="75" t="str">
        <f t="shared" si="20"/>
        <v>0</v>
      </c>
      <c r="Y126" s="81">
        <v>100.9</v>
      </c>
      <c r="Z126" s="81" t="str">
        <f t="shared" si="21"/>
        <v>1</v>
      </c>
      <c r="AA126" s="81">
        <v>36.8</v>
      </c>
      <c r="AB126" s="81" t="str">
        <f t="shared" si="22"/>
        <v>0</v>
      </c>
      <c r="AC126" s="81">
        <v>30</v>
      </c>
      <c r="AD126" s="81" t="str">
        <f t="shared" si="23"/>
        <v>0</v>
      </c>
      <c r="AE126" s="81">
        <v>19.8</v>
      </c>
      <c r="AF126" s="81" t="str">
        <f t="shared" si="24"/>
        <v>0</v>
      </c>
      <c r="AG126" s="81">
        <v>186</v>
      </c>
      <c r="AH126" s="81" t="str">
        <f t="shared" si="25"/>
        <v>0</v>
      </c>
      <c r="AI126" s="66">
        <v>9.19</v>
      </c>
      <c r="AJ126" s="55" t="str">
        <f t="shared" si="26"/>
        <v>0</v>
      </c>
      <c r="AK126" s="88">
        <v>22.87</v>
      </c>
      <c r="AL126" s="55" t="str">
        <f t="shared" si="27"/>
        <v>0</v>
      </c>
      <c r="AM126" s="66">
        <v>2.18</v>
      </c>
      <c r="AN126" s="55" t="str">
        <f t="shared" si="28"/>
        <v>0</v>
      </c>
      <c r="AO126" s="66">
        <v>250.7</v>
      </c>
      <c r="AP126" s="55" t="str">
        <f t="shared" si="29"/>
        <v>0</v>
      </c>
      <c r="AQ126" s="81">
        <v>0</v>
      </c>
      <c r="AR126" s="56" t="s">
        <v>99</v>
      </c>
      <c r="AS126" s="56"/>
      <c r="AT126" s="56" t="s">
        <v>98</v>
      </c>
      <c r="AU126" s="56" t="s">
        <v>99</v>
      </c>
      <c r="AV126" s="56" t="s">
        <v>99</v>
      </c>
      <c r="AW126" s="98" t="s">
        <v>121</v>
      </c>
      <c r="AX126" s="56" t="s">
        <v>121</v>
      </c>
      <c r="AY126" s="56" t="s">
        <v>100</v>
      </c>
      <c r="AZ126" s="56" t="s">
        <v>100</v>
      </c>
      <c r="BA126" s="56" t="s">
        <v>121</v>
      </c>
      <c r="BB126" s="56" t="s">
        <v>121</v>
      </c>
      <c r="BC126" s="56" t="s">
        <v>100</v>
      </c>
      <c r="BD126" s="56" t="s">
        <v>100</v>
      </c>
      <c r="BE126" s="56" t="s">
        <v>99</v>
      </c>
      <c r="BF126" s="56" t="s">
        <v>99</v>
      </c>
      <c r="BG126" s="56" t="s">
        <v>112</v>
      </c>
      <c r="BH126" s="56" t="s">
        <v>101</v>
      </c>
      <c r="BI126" s="56" t="s">
        <v>99</v>
      </c>
      <c r="BJ126" s="56" t="s">
        <v>99</v>
      </c>
      <c r="BK126" s="56" t="s">
        <v>333</v>
      </c>
      <c r="BL126" s="56" t="s">
        <v>101</v>
      </c>
      <c r="BM126" s="56"/>
      <c r="BN126" s="104" t="s">
        <v>102</v>
      </c>
      <c r="BO126" s="66" t="s">
        <v>102</v>
      </c>
      <c r="BP126" s="56" t="s">
        <v>112</v>
      </c>
      <c r="BQ126" s="56" t="s">
        <v>103</v>
      </c>
      <c r="BR126" s="81">
        <v>1</v>
      </c>
      <c r="BS126" s="81">
        <v>24</v>
      </c>
      <c r="BT126" s="81" t="s">
        <v>718</v>
      </c>
      <c r="BU126" s="81"/>
      <c r="BV126" s="81"/>
      <c r="BW126" s="81">
        <v>0</v>
      </c>
      <c r="BX126" s="81">
        <v>0</v>
      </c>
      <c r="BY126" s="81">
        <v>1</v>
      </c>
      <c r="BZ126" s="81">
        <v>1</v>
      </c>
      <c r="CA126" s="81">
        <v>0</v>
      </c>
      <c r="CB126" s="81">
        <v>1</v>
      </c>
      <c r="CC126" s="81">
        <v>0</v>
      </c>
      <c r="CD126" s="81">
        <v>0</v>
      </c>
      <c r="CE126" s="81">
        <v>0</v>
      </c>
      <c r="CF126" s="81">
        <v>0</v>
      </c>
      <c r="CG126" s="81">
        <v>0</v>
      </c>
      <c r="CH126" s="81">
        <v>0</v>
      </c>
      <c r="CI126" s="81">
        <v>0</v>
      </c>
      <c r="CJ126" s="79">
        <v>0</v>
      </c>
      <c r="CK126" s="79">
        <v>0</v>
      </c>
      <c r="CL126" s="79">
        <v>0</v>
      </c>
      <c r="CM126" s="79">
        <v>0</v>
      </c>
      <c r="CN126" s="79">
        <v>0</v>
      </c>
      <c r="CO126" s="113">
        <v>41254</v>
      </c>
      <c r="CP126" s="114">
        <v>44145</v>
      </c>
      <c r="CQ126" s="113"/>
      <c r="CR126" s="128">
        <v>44145</v>
      </c>
      <c r="CS126" s="10">
        <v>101</v>
      </c>
      <c r="CT126" s="10">
        <v>0</v>
      </c>
      <c r="CU126" s="118">
        <v>60</v>
      </c>
      <c r="CV126" s="119">
        <v>0</v>
      </c>
      <c r="CW126" s="79">
        <v>24</v>
      </c>
      <c r="CX126" s="79">
        <v>0</v>
      </c>
      <c r="CY126" s="79"/>
      <c r="CZ126" s="79"/>
      <c r="DA126" s="118">
        <f t="shared" si="32"/>
        <v>94</v>
      </c>
      <c r="DB126" s="10">
        <v>0</v>
      </c>
      <c r="DC126" s="6">
        <v>60</v>
      </c>
      <c r="DD126" s="6">
        <v>0</v>
      </c>
      <c r="DE126" s="110"/>
      <c r="DF126" s="10"/>
      <c r="DG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</row>
    <row r="127" s="6" customFormat="1" ht="50.25" customHeight="1" spans="1:237">
      <c r="A127" s="39" t="s">
        <v>719</v>
      </c>
      <c r="B127" s="47">
        <v>10152602</v>
      </c>
      <c r="C127" s="41">
        <v>1</v>
      </c>
      <c r="D127" s="42" t="s">
        <v>720</v>
      </c>
      <c r="E127" s="42">
        <v>1</v>
      </c>
      <c r="F127" s="43">
        <v>64</v>
      </c>
      <c r="G127" s="44">
        <v>41249</v>
      </c>
      <c r="H127" s="45">
        <v>41264</v>
      </c>
      <c r="I127" s="42" t="s">
        <v>721</v>
      </c>
      <c r="J127" s="45">
        <v>41251</v>
      </c>
      <c r="K127" s="42" t="s">
        <v>134</v>
      </c>
      <c r="L127" s="36">
        <v>1</v>
      </c>
      <c r="M127" s="36">
        <v>1</v>
      </c>
      <c r="N127" s="64">
        <v>1</v>
      </c>
      <c r="O127" s="64">
        <v>1</v>
      </c>
      <c r="P127" s="64" t="str">
        <f t="shared" si="16"/>
        <v>1</v>
      </c>
      <c r="Q127" s="64" t="str">
        <f t="shared" si="17"/>
        <v>1</v>
      </c>
      <c r="R127" s="64">
        <v>41.5</v>
      </c>
      <c r="S127" s="69" t="str">
        <f t="shared" si="18"/>
        <v>0</v>
      </c>
      <c r="T127" s="64">
        <v>10.4</v>
      </c>
      <c r="U127" s="64" t="str">
        <f t="shared" si="19"/>
        <v>0</v>
      </c>
      <c r="V127" s="42" t="s">
        <v>319</v>
      </c>
      <c r="W127" s="72">
        <v>12.8</v>
      </c>
      <c r="X127" s="71" t="str">
        <f t="shared" si="20"/>
        <v>0</v>
      </c>
      <c r="Y127" s="79">
        <v>91.1</v>
      </c>
      <c r="Z127" s="79" t="str">
        <f t="shared" si="21"/>
        <v>0</v>
      </c>
      <c r="AA127" s="79">
        <v>75.4</v>
      </c>
      <c r="AB127" s="79" t="str">
        <f t="shared" si="22"/>
        <v>1</v>
      </c>
      <c r="AC127" s="79">
        <v>59.4</v>
      </c>
      <c r="AD127" s="79" t="str">
        <f t="shared" si="23"/>
        <v>1</v>
      </c>
      <c r="AE127" s="79">
        <v>75.6</v>
      </c>
      <c r="AF127" s="79" t="str">
        <f t="shared" si="24"/>
        <v>1</v>
      </c>
      <c r="AG127" s="79">
        <v>115</v>
      </c>
      <c r="AH127" s="79" t="str">
        <f t="shared" si="25"/>
        <v>0</v>
      </c>
      <c r="AI127" s="64">
        <v>7.16</v>
      </c>
      <c r="AJ127" s="41" t="str">
        <f t="shared" si="26"/>
        <v>0</v>
      </c>
      <c r="AK127" s="85">
        <v>34.47</v>
      </c>
      <c r="AL127" s="41" t="str">
        <f t="shared" si="27"/>
        <v>0</v>
      </c>
      <c r="AM127" s="64">
        <v>1.4</v>
      </c>
      <c r="AN127" s="41" t="str">
        <f t="shared" si="28"/>
        <v>0</v>
      </c>
      <c r="AO127" s="64">
        <v>381.8</v>
      </c>
      <c r="AP127" s="41" t="str">
        <f t="shared" si="29"/>
        <v>0</v>
      </c>
      <c r="AQ127" s="79">
        <v>0</v>
      </c>
      <c r="AR127" s="42" t="s">
        <v>722</v>
      </c>
      <c r="AS127" s="36">
        <v>2</v>
      </c>
      <c r="AT127" s="42" t="s">
        <v>328</v>
      </c>
      <c r="AU127" s="42" t="s">
        <v>99</v>
      </c>
      <c r="AV127" s="42" t="s">
        <v>99</v>
      </c>
      <c r="AW127" s="96" t="s">
        <v>100</v>
      </c>
      <c r="AX127" s="42" t="s">
        <v>121</v>
      </c>
      <c r="AY127" s="42" t="s">
        <v>100</v>
      </c>
      <c r="AZ127" s="42" t="s">
        <v>121</v>
      </c>
      <c r="BA127" s="42" t="s">
        <v>100</v>
      </c>
      <c r="BB127" s="42" t="s">
        <v>121</v>
      </c>
      <c r="BC127" s="42" t="s">
        <v>100</v>
      </c>
      <c r="BD127" s="42" t="s">
        <v>121</v>
      </c>
      <c r="BE127" s="42" t="s">
        <v>101</v>
      </c>
      <c r="BF127" s="42" t="s">
        <v>101</v>
      </c>
      <c r="BG127" s="42" t="s">
        <v>101</v>
      </c>
      <c r="BH127" s="42" t="s">
        <v>101</v>
      </c>
      <c r="BI127" s="42" t="s">
        <v>101</v>
      </c>
      <c r="BJ127" s="42" t="s">
        <v>101</v>
      </c>
      <c r="BK127" s="42" t="s">
        <v>101</v>
      </c>
      <c r="BL127" s="42" t="s">
        <v>101</v>
      </c>
      <c r="BM127" s="42"/>
      <c r="BN127" s="101" t="s">
        <v>102</v>
      </c>
      <c r="BO127" s="64" t="s">
        <v>177</v>
      </c>
      <c r="BP127" s="42" t="s">
        <v>112</v>
      </c>
      <c r="BQ127" s="42" t="s">
        <v>103</v>
      </c>
      <c r="BR127" s="79">
        <v>1</v>
      </c>
      <c r="BS127" s="79">
        <v>28</v>
      </c>
      <c r="BT127" s="79" t="s">
        <v>723</v>
      </c>
      <c r="BU127" s="79"/>
      <c r="BV127" s="79"/>
      <c r="BW127" s="79">
        <v>1</v>
      </c>
      <c r="BX127" s="79">
        <v>0</v>
      </c>
      <c r="BY127" s="79">
        <v>1</v>
      </c>
      <c r="BZ127" s="79">
        <v>1</v>
      </c>
      <c r="CA127" s="79">
        <v>1</v>
      </c>
      <c r="CB127" s="79">
        <v>1</v>
      </c>
      <c r="CC127" s="79">
        <v>0</v>
      </c>
      <c r="CD127" s="79">
        <v>1</v>
      </c>
      <c r="CE127" s="79">
        <v>0</v>
      </c>
      <c r="CF127" s="79">
        <v>0</v>
      </c>
      <c r="CG127" s="79">
        <v>0</v>
      </c>
      <c r="CH127" s="79">
        <v>0</v>
      </c>
      <c r="CI127" s="79">
        <v>0</v>
      </c>
      <c r="CJ127" s="79">
        <v>0</v>
      </c>
      <c r="CK127" s="79">
        <v>1</v>
      </c>
      <c r="CL127" s="79">
        <v>1</v>
      </c>
      <c r="CM127" s="79">
        <v>0</v>
      </c>
      <c r="CN127" s="79">
        <v>1</v>
      </c>
      <c r="CO127" s="107">
        <v>41255</v>
      </c>
      <c r="CP127" s="108">
        <v>44162</v>
      </c>
      <c r="CQ127" s="107">
        <v>42459</v>
      </c>
      <c r="CR127" s="79"/>
      <c r="CS127" s="6">
        <v>39</v>
      </c>
      <c r="CT127" s="6">
        <v>1</v>
      </c>
      <c r="CU127" s="118">
        <f>DATEDIF(CO127,CQ127,"m")</f>
        <v>39</v>
      </c>
      <c r="CV127" s="79">
        <v>1</v>
      </c>
      <c r="CW127" s="79">
        <v>24</v>
      </c>
      <c r="CX127" s="79">
        <v>0</v>
      </c>
      <c r="CY127" s="79">
        <f>DATEDIF(CQ127,CP127,"m")</f>
        <v>55</v>
      </c>
      <c r="CZ127" s="79">
        <v>0</v>
      </c>
      <c r="DA127" s="118">
        <f t="shared" si="32"/>
        <v>95</v>
      </c>
      <c r="DB127" s="6">
        <v>0</v>
      </c>
      <c r="DC127" s="6">
        <v>60</v>
      </c>
      <c r="DD127" s="6">
        <v>0</v>
      </c>
      <c r="DE127" s="108"/>
      <c r="DG127" s="10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</row>
    <row r="128" s="6" customFormat="1" ht="50.25" customHeight="1" spans="1:111">
      <c r="A128" s="39" t="s">
        <v>724</v>
      </c>
      <c r="B128" s="47">
        <v>10151497</v>
      </c>
      <c r="C128" s="41">
        <v>1</v>
      </c>
      <c r="D128" s="42" t="s">
        <v>725</v>
      </c>
      <c r="E128" s="42">
        <v>1</v>
      </c>
      <c r="F128" s="43">
        <v>43</v>
      </c>
      <c r="G128" s="44">
        <v>41249.625</v>
      </c>
      <c r="H128" s="45">
        <v>41262.4166666667</v>
      </c>
      <c r="I128" s="42" t="s">
        <v>249</v>
      </c>
      <c r="J128" s="45">
        <v>41237</v>
      </c>
      <c r="K128" s="42" t="s">
        <v>134</v>
      </c>
      <c r="L128" s="36">
        <v>1</v>
      </c>
      <c r="M128" s="36">
        <v>1</v>
      </c>
      <c r="N128" s="64">
        <v>1</v>
      </c>
      <c r="O128" s="64">
        <v>1</v>
      </c>
      <c r="P128" s="64" t="str">
        <f t="shared" si="16"/>
        <v>1</v>
      </c>
      <c r="Q128" s="64" t="str">
        <f t="shared" si="17"/>
        <v>1</v>
      </c>
      <c r="R128" s="64">
        <v>42.4</v>
      </c>
      <c r="S128" s="69" t="str">
        <f t="shared" si="18"/>
        <v>0</v>
      </c>
      <c r="T128" s="64">
        <v>9.3</v>
      </c>
      <c r="U128" s="64" t="str">
        <f t="shared" si="19"/>
        <v>0</v>
      </c>
      <c r="V128" s="42" t="s">
        <v>152</v>
      </c>
      <c r="W128" s="72">
        <v>11.6</v>
      </c>
      <c r="X128" s="71" t="str">
        <f t="shared" si="20"/>
        <v>0</v>
      </c>
      <c r="Y128" s="79">
        <v>87.6</v>
      </c>
      <c r="Z128" s="79" t="str">
        <f t="shared" si="21"/>
        <v>0</v>
      </c>
      <c r="AA128" s="79">
        <v>43.9</v>
      </c>
      <c r="AB128" s="79" t="str">
        <f t="shared" si="22"/>
        <v>1</v>
      </c>
      <c r="AC128" s="79">
        <v>28.4</v>
      </c>
      <c r="AD128" s="79" t="str">
        <f t="shared" si="23"/>
        <v>0</v>
      </c>
      <c r="AE128" s="79">
        <v>41</v>
      </c>
      <c r="AF128" s="79" t="str">
        <f t="shared" si="24"/>
        <v>0</v>
      </c>
      <c r="AG128" s="79">
        <v>206</v>
      </c>
      <c r="AH128" s="79" t="str">
        <f t="shared" si="25"/>
        <v>0</v>
      </c>
      <c r="AI128" s="64">
        <v>2.5</v>
      </c>
      <c r="AJ128" s="41" t="str">
        <f t="shared" si="26"/>
        <v>0</v>
      </c>
      <c r="AK128" s="85">
        <v>14.74</v>
      </c>
      <c r="AL128" s="41" t="str">
        <f t="shared" si="27"/>
        <v>0</v>
      </c>
      <c r="AM128" s="64">
        <v>3.56</v>
      </c>
      <c r="AN128" s="41" t="str">
        <f t="shared" si="28"/>
        <v>0</v>
      </c>
      <c r="AO128" s="64">
        <v>376.8</v>
      </c>
      <c r="AP128" s="41" t="str">
        <f t="shared" si="29"/>
        <v>0</v>
      </c>
      <c r="AQ128" s="79">
        <v>0</v>
      </c>
      <c r="AR128" s="42" t="s">
        <v>245</v>
      </c>
      <c r="AS128" s="36">
        <v>2</v>
      </c>
      <c r="AT128" s="42" t="s">
        <v>196</v>
      </c>
      <c r="AU128" s="42" t="s">
        <v>99</v>
      </c>
      <c r="AV128" s="42" t="s">
        <v>99</v>
      </c>
      <c r="AW128" s="96" t="s">
        <v>100</v>
      </c>
      <c r="AX128" s="42" t="s">
        <v>121</v>
      </c>
      <c r="AY128" s="42" t="s">
        <v>100</v>
      </c>
      <c r="AZ128" s="42" t="s">
        <v>100</v>
      </c>
      <c r="BA128" s="42" t="s">
        <v>121</v>
      </c>
      <c r="BB128" s="42" t="s">
        <v>121</v>
      </c>
      <c r="BC128" s="42" t="s">
        <v>100</v>
      </c>
      <c r="BD128" s="42" t="s">
        <v>121</v>
      </c>
      <c r="BE128" s="42" t="s">
        <v>101</v>
      </c>
      <c r="BF128" s="42" t="s">
        <v>101</v>
      </c>
      <c r="BG128" s="42" t="s">
        <v>101</v>
      </c>
      <c r="BH128" s="42" t="s">
        <v>101</v>
      </c>
      <c r="BI128" s="42" t="s">
        <v>101</v>
      </c>
      <c r="BJ128" s="42" t="s">
        <v>101</v>
      </c>
      <c r="BK128" s="42" t="s">
        <v>101</v>
      </c>
      <c r="BL128" s="42" t="s">
        <v>101</v>
      </c>
      <c r="BM128" s="42" t="s">
        <v>726</v>
      </c>
      <c r="BN128" s="101" t="s">
        <v>102</v>
      </c>
      <c r="BO128" s="64">
        <v>0</v>
      </c>
      <c r="BP128" s="42" t="s">
        <v>112</v>
      </c>
      <c r="BQ128" s="42" t="s">
        <v>306</v>
      </c>
      <c r="BR128" s="79">
        <v>1</v>
      </c>
      <c r="BS128" s="79">
        <v>14</v>
      </c>
      <c r="BT128" s="79" t="s">
        <v>727</v>
      </c>
      <c r="BU128" s="79"/>
      <c r="BV128" s="79"/>
      <c r="BW128" s="79">
        <v>0</v>
      </c>
      <c r="BX128" s="79">
        <v>0</v>
      </c>
      <c r="BY128" s="79">
        <v>1</v>
      </c>
      <c r="BZ128" s="79">
        <v>1</v>
      </c>
      <c r="CA128" s="79">
        <v>1</v>
      </c>
      <c r="CB128" s="79">
        <v>1</v>
      </c>
      <c r="CC128" s="79">
        <v>0</v>
      </c>
      <c r="CD128" s="79">
        <v>1</v>
      </c>
      <c r="CE128" s="79">
        <v>0</v>
      </c>
      <c r="CF128" s="79">
        <v>0</v>
      </c>
      <c r="CG128" s="79">
        <v>0</v>
      </c>
      <c r="CH128" s="79">
        <v>0</v>
      </c>
      <c r="CI128" s="79">
        <v>0</v>
      </c>
      <c r="CJ128" s="79">
        <v>0</v>
      </c>
      <c r="CK128" s="79">
        <v>0</v>
      </c>
      <c r="CL128" s="79">
        <v>0</v>
      </c>
      <c r="CM128" s="79">
        <v>0</v>
      </c>
      <c r="CN128" s="79">
        <v>0</v>
      </c>
      <c r="CO128" s="107">
        <v>41256</v>
      </c>
      <c r="CP128" s="108">
        <v>44162</v>
      </c>
      <c r="CQ128" s="107">
        <v>42529</v>
      </c>
      <c r="CR128" s="79"/>
      <c r="CS128" s="6">
        <v>41</v>
      </c>
      <c r="CT128" s="6">
        <v>1</v>
      </c>
      <c r="CU128" s="118">
        <f>DATEDIF(CO128,CQ128,"m")</f>
        <v>41</v>
      </c>
      <c r="CV128" s="79">
        <v>1</v>
      </c>
      <c r="CW128" s="79">
        <v>24</v>
      </c>
      <c r="CX128" s="79">
        <v>0</v>
      </c>
      <c r="CY128" s="79">
        <f>DATEDIF(CQ128,CP128,"m")</f>
        <v>53</v>
      </c>
      <c r="CZ128" s="79">
        <v>0</v>
      </c>
      <c r="DA128" s="118">
        <f t="shared" si="32"/>
        <v>95</v>
      </c>
      <c r="DB128" s="6">
        <v>0</v>
      </c>
      <c r="DC128" s="6">
        <v>60</v>
      </c>
      <c r="DD128" s="6">
        <v>0</v>
      </c>
      <c r="DE128" s="108"/>
      <c r="DG128" s="10"/>
    </row>
    <row r="129" s="10" customFormat="1" ht="50.25" customHeight="1" spans="1:266">
      <c r="A129" s="39" t="s">
        <v>728</v>
      </c>
      <c r="B129" s="47">
        <v>10152134</v>
      </c>
      <c r="C129" s="41">
        <v>2</v>
      </c>
      <c r="D129" s="42" t="s">
        <v>729</v>
      </c>
      <c r="E129" s="42">
        <v>2</v>
      </c>
      <c r="F129" s="43">
        <v>78</v>
      </c>
      <c r="G129" s="44">
        <v>41641.3333333333</v>
      </c>
      <c r="H129" s="45">
        <v>41648.4166666667</v>
      </c>
      <c r="I129" s="42" t="s">
        <v>730</v>
      </c>
      <c r="J129" s="45">
        <v>41244</v>
      </c>
      <c r="K129" s="42" t="s">
        <v>134</v>
      </c>
      <c r="L129" s="36">
        <v>1</v>
      </c>
      <c r="M129" s="36">
        <v>1</v>
      </c>
      <c r="N129" s="64">
        <v>1</v>
      </c>
      <c r="O129" s="64">
        <v>1</v>
      </c>
      <c r="P129" s="64" t="str">
        <f t="shared" si="16"/>
        <v>1</v>
      </c>
      <c r="Q129" s="64" t="str">
        <f t="shared" si="17"/>
        <v>1</v>
      </c>
      <c r="R129" s="64">
        <v>41.6</v>
      </c>
      <c r="S129" s="69" t="str">
        <f t="shared" si="18"/>
        <v>0</v>
      </c>
      <c r="T129" s="64">
        <v>22.9</v>
      </c>
      <c r="U129" s="64" t="str">
        <f t="shared" si="19"/>
        <v>0</v>
      </c>
      <c r="V129" s="42" t="s">
        <v>623</v>
      </c>
      <c r="W129" s="72">
        <v>13</v>
      </c>
      <c r="X129" s="71" t="str">
        <f t="shared" si="20"/>
        <v>0</v>
      </c>
      <c r="Y129" s="79">
        <v>76.8</v>
      </c>
      <c r="Z129" s="79" t="str">
        <f t="shared" si="21"/>
        <v>0</v>
      </c>
      <c r="AA129" s="79">
        <v>40.1</v>
      </c>
      <c r="AB129" s="79" t="str">
        <f t="shared" si="22"/>
        <v>1</v>
      </c>
      <c r="AC129" s="79">
        <v>41.6</v>
      </c>
      <c r="AD129" s="79" t="str">
        <f t="shared" si="23"/>
        <v>1</v>
      </c>
      <c r="AE129" s="79">
        <v>19.6</v>
      </c>
      <c r="AF129" s="79" t="str">
        <f t="shared" si="24"/>
        <v>0</v>
      </c>
      <c r="AG129" s="79">
        <v>92</v>
      </c>
      <c r="AH129" s="79" t="str">
        <f t="shared" si="25"/>
        <v>1</v>
      </c>
      <c r="AI129" s="64">
        <v>122</v>
      </c>
      <c r="AJ129" s="41" t="str">
        <f t="shared" si="26"/>
        <v>0</v>
      </c>
      <c r="AK129" s="85">
        <v>63.64</v>
      </c>
      <c r="AL129" s="41" t="str">
        <f t="shared" si="27"/>
        <v>1</v>
      </c>
      <c r="AM129" s="64">
        <v>1.5</v>
      </c>
      <c r="AN129" s="41" t="str">
        <f t="shared" si="28"/>
        <v>0</v>
      </c>
      <c r="AO129" s="64">
        <v>279</v>
      </c>
      <c r="AP129" s="41" t="str">
        <f t="shared" si="29"/>
        <v>0</v>
      </c>
      <c r="AQ129" s="79">
        <v>0</v>
      </c>
      <c r="AR129" s="42" t="s">
        <v>195</v>
      </c>
      <c r="AS129" s="36">
        <v>2</v>
      </c>
      <c r="AT129" s="92" t="s">
        <v>111</v>
      </c>
      <c r="AU129" s="92" t="s">
        <v>112</v>
      </c>
      <c r="AV129" s="42" t="s">
        <v>99</v>
      </c>
      <c r="AW129" s="96" t="s">
        <v>100</v>
      </c>
      <c r="AX129" s="42" t="s">
        <v>121</v>
      </c>
      <c r="AY129" s="42" t="s">
        <v>100</v>
      </c>
      <c r="AZ129" s="42" t="s">
        <v>100</v>
      </c>
      <c r="BA129" s="42" t="s">
        <v>121</v>
      </c>
      <c r="BB129" s="42" t="s">
        <v>121</v>
      </c>
      <c r="BC129" s="42" t="s">
        <v>100</v>
      </c>
      <c r="BD129" s="42" t="s">
        <v>100</v>
      </c>
      <c r="BE129" s="42" t="s">
        <v>101</v>
      </c>
      <c r="BF129" s="42" t="s">
        <v>99</v>
      </c>
      <c r="BG129" s="42" t="s">
        <v>112</v>
      </c>
      <c r="BH129" s="42" t="s">
        <v>101</v>
      </c>
      <c r="BI129" s="42" t="s">
        <v>99</v>
      </c>
      <c r="BJ129" s="42" t="s">
        <v>99</v>
      </c>
      <c r="BK129" s="42" t="s">
        <v>101</v>
      </c>
      <c r="BL129" s="42" t="s">
        <v>101</v>
      </c>
      <c r="BM129" s="42"/>
      <c r="BN129" s="101" t="s">
        <v>102</v>
      </c>
      <c r="BO129" s="64">
        <v>0</v>
      </c>
      <c r="BP129" s="42" t="s">
        <v>112</v>
      </c>
      <c r="BQ129" s="42" t="s">
        <v>129</v>
      </c>
      <c r="BR129" s="79">
        <v>1</v>
      </c>
      <c r="BS129" s="79">
        <v>12</v>
      </c>
      <c r="BT129" s="79" t="s">
        <v>361</v>
      </c>
      <c r="BU129" s="79"/>
      <c r="BV129" s="79"/>
      <c r="BW129" s="79">
        <v>0</v>
      </c>
      <c r="BX129" s="79">
        <v>0</v>
      </c>
      <c r="BY129" s="79">
        <v>1</v>
      </c>
      <c r="BZ129" s="79">
        <v>1</v>
      </c>
      <c r="CA129" s="79">
        <v>0</v>
      </c>
      <c r="CB129" s="79">
        <v>1</v>
      </c>
      <c r="CC129" s="79">
        <v>0</v>
      </c>
      <c r="CD129" s="79">
        <v>1</v>
      </c>
      <c r="CE129" s="79">
        <v>0</v>
      </c>
      <c r="CF129" s="79">
        <v>0</v>
      </c>
      <c r="CG129" s="79">
        <v>0</v>
      </c>
      <c r="CH129" s="79">
        <v>0</v>
      </c>
      <c r="CI129" s="79">
        <v>0</v>
      </c>
      <c r="CJ129" s="79">
        <v>0</v>
      </c>
      <c r="CK129" s="79">
        <v>0</v>
      </c>
      <c r="CL129" s="79">
        <v>1</v>
      </c>
      <c r="CM129" s="79">
        <v>0</v>
      </c>
      <c r="CN129" s="79">
        <v>1</v>
      </c>
      <c r="CO129" s="107">
        <v>41267</v>
      </c>
      <c r="CP129" s="108">
        <v>44145</v>
      </c>
      <c r="CQ129" s="107">
        <v>41626</v>
      </c>
      <c r="CR129" s="79"/>
      <c r="CS129" s="6">
        <v>11</v>
      </c>
      <c r="CT129" s="6">
        <v>1</v>
      </c>
      <c r="CU129" s="118">
        <f>DATEDIF(CO129,CQ129,"m")</f>
        <v>11</v>
      </c>
      <c r="CV129" s="79">
        <v>1</v>
      </c>
      <c r="CW129" s="79">
        <v>11</v>
      </c>
      <c r="CX129" s="79">
        <v>1</v>
      </c>
      <c r="CY129" s="79">
        <f>DATEDIF(CQ129,CP129,"m")</f>
        <v>82</v>
      </c>
      <c r="CZ129" s="79">
        <v>0</v>
      </c>
      <c r="DA129" s="118">
        <f t="shared" si="32"/>
        <v>94</v>
      </c>
      <c r="DB129" s="6">
        <v>0</v>
      </c>
      <c r="DC129" s="6">
        <v>60</v>
      </c>
      <c r="DD129" s="6">
        <v>0</v>
      </c>
      <c r="DE129" s="108"/>
      <c r="DF129" s="6"/>
      <c r="DG129" s="6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</row>
    <row r="130" s="6" customFormat="1" ht="50.25" customHeight="1" spans="1:111">
      <c r="A130" s="39" t="s">
        <v>731</v>
      </c>
      <c r="B130" s="47">
        <v>10152580</v>
      </c>
      <c r="C130" s="41">
        <v>1</v>
      </c>
      <c r="D130" s="42" t="s">
        <v>732</v>
      </c>
      <c r="E130" s="42">
        <v>1</v>
      </c>
      <c r="F130" s="43">
        <v>67</v>
      </c>
      <c r="G130" s="44">
        <v>41260.4166666667</v>
      </c>
      <c r="H130" s="45">
        <v>41281.4583333333</v>
      </c>
      <c r="I130" s="42" t="s">
        <v>163</v>
      </c>
      <c r="J130" s="45">
        <v>41255</v>
      </c>
      <c r="K130" s="42" t="s">
        <v>134</v>
      </c>
      <c r="L130" s="36">
        <v>1</v>
      </c>
      <c r="M130" s="36">
        <v>1</v>
      </c>
      <c r="N130" s="64">
        <v>2</v>
      </c>
      <c r="O130" s="64">
        <v>1</v>
      </c>
      <c r="P130" s="64" t="str">
        <f t="shared" ref="P130:P193" si="33">IF(N130=1,"1","0")</f>
        <v>0</v>
      </c>
      <c r="Q130" s="64" t="str">
        <f t="shared" ref="Q130:Q193" si="34">IF(O130=1,"1","0")</f>
        <v>1</v>
      </c>
      <c r="R130" s="64">
        <v>41.8</v>
      </c>
      <c r="S130" s="69" t="str">
        <f t="shared" ref="S130:S193" si="35">IF(R130&gt;=35,"0","1")</f>
        <v>0</v>
      </c>
      <c r="T130" s="64">
        <v>10.5</v>
      </c>
      <c r="U130" s="64" t="str">
        <f t="shared" ref="U130:U193" si="36">IF(T130&lt;=34,"0","1")</f>
        <v>0</v>
      </c>
      <c r="V130" s="42" t="s">
        <v>375</v>
      </c>
      <c r="W130" s="72">
        <v>13.2</v>
      </c>
      <c r="X130" s="71" t="str">
        <f t="shared" ref="X130:X193" si="37">IF(W130&gt;13.5,"1","0")</f>
        <v>0</v>
      </c>
      <c r="Y130" s="79">
        <v>62.7</v>
      </c>
      <c r="Z130" s="79" t="str">
        <f t="shared" ref="Z130:Z193" si="38">IF(Y130&gt;100,"1","0")</f>
        <v>0</v>
      </c>
      <c r="AA130" s="79">
        <v>43.9</v>
      </c>
      <c r="AB130" s="79" t="str">
        <f t="shared" ref="AB130:AB193" si="39">IF(AA130&gt;40,"1","0")</f>
        <v>1</v>
      </c>
      <c r="AC130" s="79">
        <v>45.2</v>
      </c>
      <c r="AD130" s="79" t="str">
        <f t="shared" ref="AD130:AD193" si="40">IF(AC130&gt;35,"1","0")</f>
        <v>1</v>
      </c>
      <c r="AE130" s="79">
        <v>20.5</v>
      </c>
      <c r="AF130" s="79" t="str">
        <f t="shared" ref="AF130:AF193" si="41">IF(AE130&gt;50,"1","0")</f>
        <v>0</v>
      </c>
      <c r="AG130" s="79">
        <v>113.2</v>
      </c>
      <c r="AH130" s="79" t="str">
        <f t="shared" ref="AH130:AH193" si="42">IF(AG130&lt;100,"1","0")</f>
        <v>0</v>
      </c>
      <c r="AI130" s="64">
        <v>2.51</v>
      </c>
      <c r="AJ130" s="41" t="str">
        <f t="shared" ref="AJ130:AJ193" si="43">IF(AI130&gt;200,"1","0")</f>
        <v>0</v>
      </c>
      <c r="AK130" s="85">
        <v>24.5</v>
      </c>
      <c r="AL130" s="41" t="str">
        <f t="shared" ref="AL130:AL193" si="44">IF(AK130&gt;35,"1","0")</f>
        <v>0</v>
      </c>
      <c r="AM130" s="64">
        <v>2.54</v>
      </c>
      <c r="AN130" s="41" t="str">
        <f t="shared" ref="AN130:AN193" si="45">IF(AM130&gt;5,"1","0")</f>
        <v>0</v>
      </c>
      <c r="AO130" s="64">
        <v>260.8</v>
      </c>
      <c r="AP130" s="41" t="str">
        <f t="shared" ref="AP130:AP193" si="46">IF(AO130&gt;400,"1","0")</f>
        <v>0</v>
      </c>
      <c r="AQ130" s="79">
        <v>0</v>
      </c>
      <c r="AR130" s="42" t="s">
        <v>99</v>
      </c>
      <c r="AS130" s="42"/>
      <c r="AT130" s="92" t="s">
        <v>111</v>
      </c>
      <c r="AU130" s="92" t="s">
        <v>112</v>
      </c>
      <c r="AV130" s="42" t="s">
        <v>99</v>
      </c>
      <c r="AW130" s="96" t="s">
        <v>121</v>
      </c>
      <c r="AX130" s="42" t="s">
        <v>121</v>
      </c>
      <c r="AY130" s="42" t="s">
        <v>100</v>
      </c>
      <c r="AZ130" s="42" t="s">
        <v>100</v>
      </c>
      <c r="BA130" s="42" t="s">
        <v>121</v>
      </c>
      <c r="BB130" s="42" t="s">
        <v>99</v>
      </c>
      <c r="BC130" s="42" t="s">
        <v>100</v>
      </c>
      <c r="BD130" s="42" t="s">
        <v>121</v>
      </c>
      <c r="BE130" s="42" t="s">
        <v>101</v>
      </c>
      <c r="BF130" s="42" t="s">
        <v>101</v>
      </c>
      <c r="BG130" s="42" t="s">
        <v>101</v>
      </c>
      <c r="BH130" s="42" t="s">
        <v>101</v>
      </c>
      <c r="BI130" s="42" t="s">
        <v>101</v>
      </c>
      <c r="BJ130" s="42" t="s">
        <v>101</v>
      </c>
      <c r="BK130" s="42" t="s">
        <v>101</v>
      </c>
      <c r="BL130" s="42" t="s">
        <v>101</v>
      </c>
      <c r="BM130" s="42" t="s">
        <v>485</v>
      </c>
      <c r="BN130" s="101" t="s">
        <v>102</v>
      </c>
      <c r="BO130" s="64">
        <v>0</v>
      </c>
      <c r="BP130" s="42" t="s">
        <v>112</v>
      </c>
      <c r="BQ130" s="42" t="s">
        <v>129</v>
      </c>
      <c r="BR130" s="79">
        <v>1</v>
      </c>
      <c r="BS130" s="79">
        <v>16</v>
      </c>
      <c r="BT130" s="79" t="s">
        <v>733</v>
      </c>
      <c r="BU130" s="79"/>
      <c r="BV130" s="79"/>
      <c r="BW130" s="79">
        <v>0</v>
      </c>
      <c r="BX130" s="79">
        <v>0</v>
      </c>
      <c r="BY130" s="79">
        <v>1</v>
      </c>
      <c r="BZ130" s="79">
        <v>1</v>
      </c>
      <c r="CA130" s="79">
        <v>0</v>
      </c>
      <c r="CB130" s="79">
        <v>1</v>
      </c>
      <c r="CC130" s="79">
        <v>0</v>
      </c>
      <c r="CD130" s="79">
        <v>1</v>
      </c>
      <c r="CE130" s="79">
        <v>0</v>
      </c>
      <c r="CF130" s="79">
        <v>0</v>
      </c>
      <c r="CG130" s="79">
        <v>0</v>
      </c>
      <c r="CH130" s="79">
        <v>0</v>
      </c>
      <c r="CI130" s="79">
        <v>0</v>
      </c>
      <c r="CJ130" s="79">
        <v>0</v>
      </c>
      <c r="CK130" s="79">
        <v>0</v>
      </c>
      <c r="CL130" s="79">
        <v>1</v>
      </c>
      <c r="CM130" s="79">
        <v>0</v>
      </c>
      <c r="CN130" s="79">
        <v>1</v>
      </c>
      <c r="CO130" s="107">
        <v>41268</v>
      </c>
      <c r="CP130" s="108">
        <v>44145</v>
      </c>
      <c r="CQ130" s="107"/>
      <c r="CR130" s="109">
        <v>42845</v>
      </c>
      <c r="CS130" s="6">
        <v>100</v>
      </c>
      <c r="CT130" s="6">
        <v>0</v>
      </c>
      <c r="CU130" s="118">
        <v>60</v>
      </c>
      <c r="CV130" s="79">
        <v>0</v>
      </c>
      <c r="CW130" s="79">
        <v>24</v>
      </c>
      <c r="CX130" s="79">
        <v>0</v>
      </c>
      <c r="CY130" s="79"/>
      <c r="CZ130" s="79"/>
      <c r="DA130" s="118">
        <f t="shared" si="32"/>
        <v>94</v>
      </c>
      <c r="DB130" s="6">
        <v>0</v>
      </c>
      <c r="DC130" s="6">
        <v>60</v>
      </c>
      <c r="DD130" s="6">
        <v>0</v>
      </c>
      <c r="DE130" s="108"/>
      <c r="DG130" s="8"/>
    </row>
    <row r="131" s="6" customFormat="1" ht="50.25" customHeight="1" spans="1:114">
      <c r="A131" s="39" t="s">
        <v>734</v>
      </c>
      <c r="B131" s="47">
        <v>10153221</v>
      </c>
      <c r="C131" s="41">
        <v>1</v>
      </c>
      <c r="D131" s="42" t="s">
        <v>735</v>
      </c>
      <c r="E131" s="42">
        <v>1</v>
      </c>
      <c r="F131" s="43">
        <v>39</v>
      </c>
      <c r="G131" s="44">
        <v>41261.5833333333</v>
      </c>
      <c r="H131" s="45">
        <v>41278.375</v>
      </c>
      <c r="I131" s="42" t="s">
        <v>736</v>
      </c>
      <c r="J131" s="45">
        <v>41257</v>
      </c>
      <c r="K131" s="42" t="s">
        <v>134</v>
      </c>
      <c r="L131" s="36">
        <v>1</v>
      </c>
      <c r="M131" s="36">
        <v>1</v>
      </c>
      <c r="N131" s="64">
        <v>1</v>
      </c>
      <c r="O131" s="64">
        <v>1</v>
      </c>
      <c r="P131" s="64" t="str">
        <f t="shared" si="33"/>
        <v>1</v>
      </c>
      <c r="Q131" s="64" t="str">
        <f t="shared" si="34"/>
        <v>1</v>
      </c>
      <c r="R131" s="64">
        <v>44.2</v>
      </c>
      <c r="S131" s="69" t="str">
        <f t="shared" si="35"/>
        <v>0</v>
      </c>
      <c r="T131" s="64">
        <v>11.4</v>
      </c>
      <c r="U131" s="64" t="str">
        <f t="shared" si="36"/>
        <v>0</v>
      </c>
      <c r="V131" s="42" t="s">
        <v>110</v>
      </c>
      <c r="W131" s="72">
        <v>12.1</v>
      </c>
      <c r="X131" s="71" t="str">
        <f t="shared" si="37"/>
        <v>0</v>
      </c>
      <c r="Y131" s="79">
        <v>49.5</v>
      </c>
      <c r="Z131" s="79" t="str">
        <f t="shared" si="38"/>
        <v>0</v>
      </c>
      <c r="AA131" s="79">
        <v>34.4</v>
      </c>
      <c r="AB131" s="79" t="str">
        <f t="shared" si="39"/>
        <v>0</v>
      </c>
      <c r="AC131" s="79">
        <v>29.4</v>
      </c>
      <c r="AD131" s="79" t="str">
        <f t="shared" si="40"/>
        <v>0</v>
      </c>
      <c r="AE131" s="79">
        <v>50.3</v>
      </c>
      <c r="AF131" s="79" t="str">
        <f t="shared" si="41"/>
        <v>1</v>
      </c>
      <c r="AG131" s="79">
        <v>152</v>
      </c>
      <c r="AH131" s="79" t="str">
        <f t="shared" si="42"/>
        <v>0</v>
      </c>
      <c r="AI131" s="64">
        <v>249.1</v>
      </c>
      <c r="AJ131" s="41" t="str">
        <f t="shared" si="43"/>
        <v>1</v>
      </c>
      <c r="AK131" s="85">
        <v>13.72</v>
      </c>
      <c r="AL131" s="41" t="str">
        <f t="shared" si="44"/>
        <v>0</v>
      </c>
      <c r="AM131" s="64">
        <v>2.43</v>
      </c>
      <c r="AN131" s="41" t="str">
        <f t="shared" si="45"/>
        <v>0</v>
      </c>
      <c r="AO131" s="64">
        <v>245.6</v>
      </c>
      <c r="AP131" s="41" t="str">
        <f t="shared" si="46"/>
        <v>0</v>
      </c>
      <c r="AQ131" s="79">
        <v>0</v>
      </c>
      <c r="AR131" s="42" t="s">
        <v>737</v>
      </c>
      <c r="AS131" s="36">
        <v>2</v>
      </c>
      <c r="AT131" s="92" t="s">
        <v>111</v>
      </c>
      <c r="AU131" s="92" t="s">
        <v>112</v>
      </c>
      <c r="AV131" s="42" t="s">
        <v>99</v>
      </c>
      <c r="AW131" s="96" t="s">
        <v>121</v>
      </c>
      <c r="AX131" s="42" t="s">
        <v>121</v>
      </c>
      <c r="AY131" s="42" t="s">
        <v>100</v>
      </c>
      <c r="AZ131" s="42" t="s">
        <v>100</v>
      </c>
      <c r="BA131" s="42" t="s">
        <v>121</v>
      </c>
      <c r="BB131" s="42" t="s">
        <v>99</v>
      </c>
      <c r="BC131" s="42" t="s">
        <v>100</v>
      </c>
      <c r="BD131" s="42" t="s">
        <v>121</v>
      </c>
      <c r="BE131" s="42" t="s">
        <v>101</v>
      </c>
      <c r="BF131" s="42" t="s">
        <v>101</v>
      </c>
      <c r="BG131" s="42" t="s">
        <v>101</v>
      </c>
      <c r="BH131" s="42" t="s">
        <v>101</v>
      </c>
      <c r="BI131" s="42" t="s">
        <v>101</v>
      </c>
      <c r="BJ131" s="42" t="s">
        <v>101</v>
      </c>
      <c r="BK131" s="42" t="s">
        <v>101</v>
      </c>
      <c r="BL131" s="42" t="s">
        <v>101</v>
      </c>
      <c r="BM131" s="42"/>
      <c r="BN131" s="101" t="s">
        <v>102</v>
      </c>
      <c r="BO131" s="64" t="s">
        <v>102</v>
      </c>
      <c r="BP131" s="42" t="s">
        <v>112</v>
      </c>
      <c r="BQ131" s="42" t="s">
        <v>233</v>
      </c>
      <c r="BR131" s="79">
        <v>1</v>
      </c>
      <c r="BS131" s="79">
        <v>28</v>
      </c>
      <c r="BT131" s="79" t="s">
        <v>738</v>
      </c>
      <c r="BU131" s="79"/>
      <c r="BV131" s="79"/>
      <c r="BW131" s="79">
        <v>0</v>
      </c>
      <c r="BX131" s="79">
        <v>0</v>
      </c>
      <c r="BY131" s="79">
        <v>1</v>
      </c>
      <c r="BZ131" s="79">
        <v>1</v>
      </c>
      <c r="CA131" s="79">
        <v>0</v>
      </c>
      <c r="CB131" s="79">
        <v>1</v>
      </c>
      <c r="CC131" s="79">
        <v>0</v>
      </c>
      <c r="CD131" s="79">
        <v>1</v>
      </c>
      <c r="CE131" s="79">
        <v>0</v>
      </c>
      <c r="CF131" s="79">
        <v>0</v>
      </c>
      <c r="CG131" s="79">
        <v>0</v>
      </c>
      <c r="CH131" s="79">
        <v>0</v>
      </c>
      <c r="CI131" s="79">
        <v>0</v>
      </c>
      <c r="CJ131" s="79">
        <v>0</v>
      </c>
      <c r="CK131" s="79">
        <v>0</v>
      </c>
      <c r="CL131" s="79">
        <v>1</v>
      </c>
      <c r="CM131" s="79">
        <v>1</v>
      </c>
      <c r="CN131" s="79">
        <v>1</v>
      </c>
      <c r="CO131" s="107">
        <v>41268</v>
      </c>
      <c r="CP131" s="108">
        <v>44121</v>
      </c>
      <c r="CQ131" s="107">
        <v>43981</v>
      </c>
      <c r="CR131" s="79"/>
      <c r="CS131" s="6">
        <v>3</v>
      </c>
      <c r="CT131" s="6">
        <v>1</v>
      </c>
      <c r="CU131" s="118">
        <v>60</v>
      </c>
      <c r="CV131" s="79">
        <v>0</v>
      </c>
      <c r="CW131" s="79">
        <v>24</v>
      </c>
      <c r="CX131" s="79">
        <v>0</v>
      </c>
      <c r="CY131" s="79"/>
      <c r="CZ131" s="79"/>
      <c r="DA131" s="118">
        <f t="shared" si="32"/>
        <v>93</v>
      </c>
      <c r="DB131" s="6">
        <v>0</v>
      </c>
      <c r="DC131" s="6">
        <v>60</v>
      </c>
      <c r="DD131" s="6">
        <v>0</v>
      </c>
      <c r="DE131" s="108"/>
      <c r="DG131" s="8"/>
      <c r="DH131" s="10"/>
      <c r="DI131" s="10"/>
      <c r="DJ131" s="10"/>
    </row>
    <row r="132" s="10" customFormat="1" ht="50.25" customHeight="1" spans="1:266">
      <c r="A132" s="39" t="s">
        <v>739</v>
      </c>
      <c r="B132" s="47">
        <v>10153457</v>
      </c>
      <c r="C132" s="41">
        <v>1</v>
      </c>
      <c r="D132" s="42" t="s">
        <v>740</v>
      </c>
      <c r="E132" s="42">
        <v>1</v>
      </c>
      <c r="F132" s="43">
        <v>59</v>
      </c>
      <c r="G132" s="44">
        <v>41274.375</v>
      </c>
      <c r="H132" s="45">
        <v>41288.5416666667</v>
      </c>
      <c r="I132" s="42" t="s">
        <v>470</v>
      </c>
      <c r="J132" s="45">
        <v>41265</v>
      </c>
      <c r="K132" s="42" t="s">
        <v>134</v>
      </c>
      <c r="L132" s="36">
        <v>1</v>
      </c>
      <c r="M132" s="36">
        <v>1</v>
      </c>
      <c r="N132" s="64">
        <v>1</v>
      </c>
      <c r="O132" s="64">
        <v>1</v>
      </c>
      <c r="P132" s="64" t="str">
        <f t="shared" si="33"/>
        <v>1</v>
      </c>
      <c r="Q132" s="64" t="str">
        <f t="shared" si="34"/>
        <v>1</v>
      </c>
      <c r="R132" s="64">
        <v>46</v>
      </c>
      <c r="S132" s="69" t="str">
        <f t="shared" si="35"/>
        <v>0</v>
      </c>
      <c r="T132" s="64">
        <v>11.1</v>
      </c>
      <c r="U132" s="64" t="str">
        <f t="shared" si="36"/>
        <v>0</v>
      </c>
      <c r="V132" s="42" t="s">
        <v>623</v>
      </c>
      <c r="W132" s="72">
        <v>13</v>
      </c>
      <c r="X132" s="71" t="str">
        <f t="shared" si="37"/>
        <v>0</v>
      </c>
      <c r="Y132" s="79">
        <v>89</v>
      </c>
      <c r="Z132" s="79" t="str">
        <f t="shared" si="38"/>
        <v>0</v>
      </c>
      <c r="AA132" s="79">
        <v>27.2</v>
      </c>
      <c r="AB132" s="79" t="str">
        <f t="shared" si="39"/>
        <v>0</v>
      </c>
      <c r="AC132" s="79">
        <v>29.2</v>
      </c>
      <c r="AD132" s="79" t="str">
        <f t="shared" si="40"/>
        <v>0</v>
      </c>
      <c r="AE132" s="79">
        <v>48.8</v>
      </c>
      <c r="AF132" s="79" t="str">
        <f t="shared" si="41"/>
        <v>0</v>
      </c>
      <c r="AG132" s="79">
        <v>142.9</v>
      </c>
      <c r="AH132" s="79" t="str">
        <f t="shared" si="42"/>
        <v>0</v>
      </c>
      <c r="AI132" s="64">
        <v>3.79</v>
      </c>
      <c r="AJ132" s="41" t="str">
        <f t="shared" si="43"/>
        <v>0</v>
      </c>
      <c r="AK132" s="85">
        <v>23.58</v>
      </c>
      <c r="AL132" s="41" t="str">
        <f t="shared" si="44"/>
        <v>0</v>
      </c>
      <c r="AM132" s="64">
        <v>3.09</v>
      </c>
      <c r="AN132" s="41" t="str">
        <f t="shared" si="45"/>
        <v>0</v>
      </c>
      <c r="AO132" s="64">
        <v>199.3</v>
      </c>
      <c r="AP132" s="41" t="str">
        <f t="shared" si="46"/>
        <v>0</v>
      </c>
      <c r="AQ132" s="79">
        <v>0</v>
      </c>
      <c r="AR132" s="42" t="s">
        <v>741</v>
      </c>
      <c r="AS132" s="36">
        <v>2</v>
      </c>
      <c r="AT132" s="92" t="s">
        <v>111</v>
      </c>
      <c r="AU132" s="92" t="s">
        <v>112</v>
      </c>
      <c r="AV132" s="42" t="s">
        <v>99</v>
      </c>
      <c r="AW132" s="96" t="s">
        <v>121</v>
      </c>
      <c r="AX132" s="42" t="s">
        <v>121</v>
      </c>
      <c r="AY132" s="42" t="s">
        <v>100</v>
      </c>
      <c r="AZ132" s="42" t="s">
        <v>100</v>
      </c>
      <c r="BA132" s="42" t="s">
        <v>121</v>
      </c>
      <c r="BB132" s="42" t="s">
        <v>121</v>
      </c>
      <c r="BC132" s="42" t="s">
        <v>100</v>
      </c>
      <c r="BD132" s="42" t="s">
        <v>121</v>
      </c>
      <c r="BE132" s="42" t="s">
        <v>101</v>
      </c>
      <c r="BF132" s="42" t="s">
        <v>101</v>
      </c>
      <c r="BG132" s="42" t="s">
        <v>101</v>
      </c>
      <c r="BH132" s="42" t="s">
        <v>101</v>
      </c>
      <c r="BI132" s="42" t="s">
        <v>101</v>
      </c>
      <c r="BJ132" s="42" t="s">
        <v>101</v>
      </c>
      <c r="BK132" s="42" t="s">
        <v>101</v>
      </c>
      <c r="BL132" s="42" t="s">
        <v>101</v>
      </c>
      <c r="BM132" s="42" t="s">
        <v>726</v>
      </c>
      <c r="BN132" s="101" t="s">
        <v>102</v>
      </c>
      <c r="BO132" s="64" t="s">
        <v>102</v>
      </c>
      <c r="BP132" s="42" t="s">
        <v>112</v>
      </c>
      <c r="BQ132" s="42" t="s">
        <v>233</v>
      </c>
      <c r="BR132" s="79">
        <v>1</v>
      </c>
      <c r="BS132" s="79">
        <v>25</v>
      </c>
      <c r="BT132" s="79" t="s">
        <v>742</v>
      </c>
      <c r="BU132" s="79"/>
      <c r="BV132" s="79"/>
      <c r="BW132" s="79">
        <v>0</v>
      </c>
      <c r="BX132" s="79">
        <v>0</v>
      </c>
      <c r="BY132" s="79">
        <v>1</v>
      </c>
      <c r="BZ132" s="79">
        <v>1</v>
      </c>
      <c r="CA132" s="79">
        <v>1</v>
      </c>
      <c r="CB132" s="79">
        <v>1</v>
      </c>
      <c r="CC132" s="79">
        <v>1</v>
      </c>
      <c r="CD132" s="79">
        <v>1</v>
      </c>
      <c r="CE132" s="79">
        <v>0</v>
      </c>
      <c r="CF132" s="79">
        <v>0</v>
      </c>
      <c r="CG132" s="79">
        <v>0</v>
      </c>
      <c r="CH132" s="79">
        <v>0</v>
      </c>
      <c r="CI132" s="79">
        <v>0</v>
      </c>
      <c r="CJ132" s="79">
        <v>0</v>
      </c>
      <c r="CK132" s="79">
        <v>1</v>
      </c>
      <c r="CL132" s="79">
        <v>1</v>
      </c>
      <c r="CM132" s="79">
        <v>0</v>
      </c>
      <c r="CN132" s="79">
        <v>1</v>
      </c>
      <c r="CO132" s="107">
        <v>41280</v>
      </c>
      <c r="CP132" s="108">
        <v>44162</v>
      </c>
      <c r="CQ132" s="107">
        <v>41332</v>
      </c>
      <c r="CR132" s="79"/>
      <c r="CS132" s="11">
        <v>1</v>
      </c>
      <c r="CT132" s="11">
        <v>1</v>
      </c>
      <c r="CU132" s="118">
        <f>DATEDIF(CO132,CQ132,"m")</f>
        <v>1</v>
      </c>
      <c r="CV132" s="79">
        <v>1</v>
      </c>
      <c r="CW132" s="79">
        <v>1</v>
      </c>
      <c r="CX132" s="79">
        <v>1</v>
      </c>
      <c r="CY132" s="79">
        <f>DATEDIF(CQ132,CP132,"m")</f>
        <v>93</v>
      </c>
      <c r="CZ132" s="79">
        <v>0</v>
      </c>
      <c r="DA132" s="118">
        <f t="shared" si="32"/>
        <v>94</v>
      </c>
      <c r="DB132" s="6">
        <v>0</v>
      </c>
      <c r="DC132" s="6">
        <v>60</v>
      </c>
      <c r="DD132" s="6">
        <v>0</v>
      </c>
      <c r="DE132" s="108"/>
      <c r="DF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</row>
    <row r="133" s="6" customFormat="1" ht="50.25" customHeight="1" spans="1:266">
      <c r="A133" s="33" t="s">
        <v>743</v>
      </c>
      <c r="B133" s="34">
        <v>10153794</v>
      </c>
      <c r="C133" s="35">
        <v>1</v>
      </c>
      <c r="D133" s="36" t="s">
        <v>744</v>
      </c>
      <c r="E133" s="36">
        <v>1</v>
      </c>
      <c r="F133" s="36">
        <v>41</v>
      </c>
      <c r="G133" s="37">
        <v>41271.6666666667</v>
      </c>
      <c r="H133" s="38">
        <v>41288.4166666667</v>
      </c>
      <c r="I133" s="36" t="s">
        <v>745</v>
      </c>
      <c r="J133" s="38">
        <v>41264</v>
      </c>
      <c r="K133" s="36" t="s">
        <v>746</v>
      </c>
      <c r="L133" s="36">
        <v>1</v>
      </c>
      <c r="M133" s="36">
        <v>1</v>
      </c>
      <c r="N133" s="36">
        <v>1</v>
      </c>
      <c r="O133" s="36">
        <v>1</v>
      </c>
      <c r="P133" s="64" t="str">
        <f t="shared" si="33"/>
        <v>1</v>
      </c>
      <c r="Q133" s="64" t="str">
        <f t="shared" si="34"/>
        <v>1</v>
      </c>
      <c r="R133" s="35">
        <v>38</v>
      </c>
      <c r="S133" s="69" t="str">
        <f t="shared" si="35"/>
        <v>0</v>
      </c>
      <c r="T133" s="35">
        <v>11.5</v>
      </c>
      <c r="U133" s="64" t="str">
        <f t="shared" si="36"/>
        <v>0</v>
      </c>
      <c r="V133" s="70">
        <v>1.19</v>
      </c>
      <c r="W133" s="72">
        <v>13.8</v>
      </c>
      <c r="X133" s="71" t="str">
        <f t="shared" si="37"/>
        <v>1</v>
      </c>
      <c r="Y133" s="79">
        <v>197.5</v>
      </c>
      <c r="Z133" s="79" t="str">
        <f t="shared" si="38"/>
        <v>1</v>
      </c>
      <c r="AA133" s="79">
        <v>96.7</v>
      </c>
      <c r="AB133" s="79" t="str">
        <f t="shared" si="39"/>
        <v>1</v>
      </c>
      <c r="AC133" s="79">
        <v>71.8</v>
      </c>
      <c r="AD133" s="79" t="str">
        <f t="shared" si="40"/>
        <v>1</v>
      </c>
      <c r="AE133" s="79">
        <v>297.3</v>
      </c>
      <c r="AF133" s="79" t="str">
        <f t="shared" si="41"/>
        <v>1</v>
      </c>
      <c r="AG133" s="79">
        <v>165</v>
      </c>
      <c r="AH133" s="79" t="str">
        <f t="shared" si="42"/>
        <v>0</v>
      </c>
      <c r="AI133" s="35">
        <v>3850</v>
      </c>
      <c r="AJ133" s="41" t="str">
        <f t="shared" si="43"/>
        <v>1</v>
      </c>
      <c r="AK133" s="84">
        <v>83.09</v>
      </c>
      <c r="AL133" s="41" t="str">
        <f t="shared" si="44"/>
        <v>1</v>
      </c>
      <c r="AM133" s="87">
        <v>1.64</v>
      </c>
      <c r="AN133" s="41" t="str">
        <f t="shared" si="45"/>
        <v>0</v>
      </c>
      <c r="AO133" s="36">
        <v>865.8</v>
      </c>
      <c r="AP133" s="41" t="str">
        <f t="shared" si="46"/>
        <v>1</v>
      </c>
      <c r="AQ133" s="79">
        <v>1</v>
      </c>
      <c r="AR133" s="36">
        <v>1</v>
      </c>
      <c r="AS133" s="36">
        <v>0</v>
      </c>
      <c r="AT133" s="92" t="s">
        <v>300</v>
      </c>
      <c r="AU133" s="92" t="s">
        <v>112</v>
      </c>
      <c r="AV133" s="36">
        <v>1</v>
      </c>
      <c r="AW133" s="95">
        <v>2</v>
      </c>
      <c r="AX133" s="36">
        <v>1</v>
      </c>
      <c r="AY133" s="36">
        <v>3</v>
      </c>
      <c r="AZ133" s="36">
        <v>1</v>
      </c>
      <c r="BA133" s="36">
        <v>1</v>
      </c>
      <c r="BB133" s="36">
        <v>1</v>
      </c>
      <c r="BC133" s="36">
        <v>3</v>
      </c>
      <c r="BD133" s="36">
        <v>2</v>
      </c>
      <c r="BE133" s="42" t="s">
        <v>101</v>
      </c>
      <c r="BF133" s="42" t="s">
        <v>99</v>
      </c>
      <c r="BG133" s="42" t="s">
        <v>112</v>
      </c>
      <c r="BH133" s="42" t="s">
        <v>112</v>
      </c>
      <c r="BI133" s="42" t="s">
        <v>99</v>
      </c>
      <c r="BJ133" s="42" t="s">
        <v>99</v>
      </c>
      <c r="BK133" s="42" t="s">
        <v>101</v>
      </c>
      <c r="BL133" s="42" t="s">
        <v>101</v>
      </c>
      <c r="BM133" s="42" t="s">
        <v>485</v>
      </c>
      <c r="BN133" s="101" t="s">
        <v>102</v>
      </c>
      <c r="BO133" s="64" t="s">
        <v>102</v>
      </c>
      <c r="BP133" s="42" t="s">
        <v>112</v>
      </c>
      <c r="BQ133" s="42" t="s">
        <v>387</v>
      </c>
      <c r="BR133" s="79">
        <v>1</v>
      </c>
      <c r="BS133" s="79">
        <v>65</v>
      </c>
      <c r="BT133" s="79" t="s">
        <v>747</v>
      </c>
      <c r="BU133" s="79"/>
      <c r="BV133" s="79"/>
      <c r="BW133" s="79">
        <v>0</v>
      </c>
      <c r="BX133" s="79">
        <v>0</v>
      </c>
      <c r="BY133" s="79">
        <v>1</v>
      </c>
      <c r="BZ133" s="79">
        <v>1</v>
      </c>
      <c r="CA133" s="79">
        <v>0</v>
      </c>
      <c r="CB133" s="79">
        <v>1</v>
      </c>
      <c r="CC133" s="79">
        <v>1</v>
      </c>
      <c r="CD133" s="79">
        <v>1</v>
      </c>
      <c r="CE133" s="79">
        <v>0</v>
      </c>
      <c r="CF133" s="79">
        <v>0</v>
      </c>
      <c r="CG133" s="79">
        <v>0</v>
      </c>
      <c r="CH133" s="79">
        <v>0</v>
      </c>
      <c r="CI133" s="79">
        <v>0</v>
      </c>
      <c r="CJ133" s="79">
        <v>1</v>
      </c>
      <c r="CK133" s="79">
        <v>0</v>
      </c>
      <c r="CL133" s="79">
        <v>1</v>
      </c>
      <c r="CM133" s="79">
        <v>1</v>
      </c>
      <c r="CN133" s="79">
        <v>1</v>
      </c>
      <c r="CO133" s="107">
        <v>41280</v>
      </c>
      <c r="CP133" s="108">
        <v>41850</v>
      </c>
      <c r="CQ133" s="107">
        <v>41387</v>
      </c>
      <c r="CR133" s="79"/>
      <c r="CS133" s="10">
        <v>3</v>
      </c>
      <c r="CT133" s="10">
        <v>1</v>
      </c>
      <c r="CU133" s="118">
        <f>DATEDIF(CO133,CQ133,"m")</f>
        <v>3</v>
      </c>
      <c r="CV133" s="79">
        <v>1</v>
      </c>
      <c r="CW133" s="79">
        <v>3</v>
      </c>
      <c r="CX133" s="79">
        <v>1</v>
      </c>
      <c r="CY133" s="79">
        <f>DATEDIF(CQ133,DE133,"m")</f>
        <v>5</v>
      </c>
      <c r="CZ133" s="79">
        <v>1</v>
      </c>
      <c r="DA133" s="118">
        <f>DATEDIF(CO133,DE133,"m")</f>
        <v>9</v>
      </c>
      <c r="DB133" s="6">
        <v>1</v>
      </c>
      <c r="DC133" s="6">
        <v>9</v>
      </c>
      <c r="DD133" s="6">
        <v>1</v>
      </c>
      <c r="DE133" s="108">
        <v>41562</v>
      </c>
      <c r="DF133" s="6">
        <v>1</v>
      </c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</row>
    <row r="134" s="11" customFormat="1" ht="50.25" customHeight="1" spans="1:114">
      <c r="A134" s="54" t="s">
        <v>748</v>
      </c>
      <c r="B134" s="47">
        <v>10155780</v>
      </c>
      <c r="C134" s="55">
        <v>1</v>
      </c>
      <c r="D134" s="56" t="s">
        <v>749</v>
      </c>
      <c r="E134" s="56">
        <v>2</v>
      </c>
      <c r="F134" s="57">
        <v>63</v>
      </c>
      <c r="G134" s="44">
        <v>41284.4166666667</v>
      </c>
      <c r="H134" s="44">
        <v>41297.5833333333</v>
      </c>
      <c r="I134" s="56" t="s">
        <v>358</v>
      </c>
      <c r="J134" s="44">
        <v>41286</v>
      </c>
      <c r="K134" s="56" t="s">
        <v>134</v>
      </c>
      <c r="L134" s="36">
        <v>1</v>
      </c>
      <c r="M134" s="36">
        <v>1</v>
      </c>
      <c r="N134" s="66">
        <v>1</v>
      </c>
      <c r="O134" s="66">
        <v>1</v>
      </c>
      <c r="P134" s="64" t="str">
        <f t="shared" si="33"/>
        <v>1</v>
      </c>
      <c r="Q134" s="64" t="str">
        <f t="shared" si="34"/>
        <v>1</v>
      </c>
      <c r="R134" s="66">
        <v>40.5</v>
      </c>
      <c r="S134" s="69" t="str">
        <f t="shared" si="35"/>
        <v>0</v>
      </c>
      <c r="T134" s="66">
        <v>11.2</v>
      </c>
      <c r="U134" s="66" t="str">
        <f t="shared" si="36"/>
        <v>0</v>
      </c>
      <c r="V134" s="56" t="s">
        <v>176</v>
      </c>
      <c r="W134" s="77">
        <v>14.1</v>
      </c>
      <c r="X134" s="75" t="str">
        <f t="shared" si="37"/>
        <v>1</v>
      </c>
      <c r="Y134" s="81">
        <v>92.3</v>
      </c>
      <c r="Z134" s="81" t="str">
        <f t="shared" si="38"/>
        <v>0</v>
      </c>
      <c r="AA134" s="81">
        <v>44.9</v>
      </c>
      <c r="AB134" s="81" t="str">
        <f t="shared" si="39"/>
        <v>1</v>
      </c>
      <c r="AC134" s="81">
        <v>55.5</v>
      </c>
      <c r="AD134" s="81" t="str">
        <f t="shared" si="40"/>
        <v>1</v>
      </c>
      <c r="AE134" s="81">
        <v>74</v>
      </c>
      <c r="AF134" s="81" t="str">
        <f t="shared" si="41"/>
        <v>1</v>
      </c>
      <c r="AG134" s="81">
        <v>169.5</v>
      </c>
      <c r="AH134" s="81" t="str">
        <f t="shared" si="42"/>
        <v>0</v>
      </c>
      <c r="AI134" s="66">
        <v>24.76</v>
      </c>
      <c r="AJ134" s="55" t="str">
        <f t="shared" si="43"/>
        <v>0</v>
      </c>
      <c r="AK134" s="88">
        <v>27.28</v>
      </c>
      <c r="AL134" s="55" t="str">
        <f t="shared" si="44"/>
        <v>0</v>
      </c>
      <c r="AM134" s="66">
        <v>0.673</v>
      </c>
      <c r="AN134" s="55" t="str">
        <f t="shared" si="45"/>
        <v>0</v>
      </c>
      <c r="AO134" s="66">
        <v>982.6</v>
      </c>
      <c r="AP134" s="55" t="str">
        <f t="shared" si="46"/>
        <v>1</v>
      </c>
      <c r="AQ134" s="81">
        <v>0</v>
      </c>
      <c r="AR134" s="56" t="s">
        <v>99</v>
      </c>
      <c r="AS134" s="56"/>
      <c r="AT134" s="56" t="s">
        <v>196</v>
      </c>
      <c r="AU134" s="56" t="s">
        <v>99</v>
      </c>
      <c r="AV134" s="56" t="s">
        <v>99</v>
      </c>
      <c r="AW134" s="98" t="s">
        <v>100</v>
      </c>
      <c r="AX134" s="56" t="s">
        <v>99</v>
      </c>
      <c r="AY134" s="56" t="s">
        <v>100</v>
      </c>
      <c r="AZ134" s="56" t="s">
        <v>99</v>
      </c>
      <c r="BA134" s="56" t="s">
        <v>121</v>
      </c>
      <c r="BB134" s="56" t="s">
        <v>121</v>
      </c>
      <c r="BC134" s="56" t="s">
        <v>100</v>
      </c>
      <c r="BD134" s="56" t="s">
        <v>121</v>
      </c>
      <c r="BE134" s="56" t="s">
        <v>101</v>
      </c>
      <c r="BF134" s="56" t="s">
        <v>101</v>
      </c>
      <c r="BG134" s="56" t="s">
        <v>101</v>
      </c>
      <c r="BH134" s="56" t="s">
        <v>101</v>
      </c>
      <c r="BI134" s="56" t="s">
        <v>101</v>
      </c>
      <c r="BJ134" s="56" t="s">
        <v>101</v>
      </c>
      <c r="BK134" s="56" t="s">
        <v>101</v>
      </c>
      <c r="BL134" s="56" t="s">
        <v>101</v>
      </c>
      <c r="BM134" s="56"/>
      <c r="BN134" s="104" t="s">
        <v>102</v>
      </c>
      <c r="BO134" s="66" t="s">
        <v>102</v>
      </c>
      <c r="BP134" s="56" t="s">
        <v>112</v>
      </c>
      <c r="BQ134" s="56" t="s">
        <v>252</v>
      </c>
      <c r="BR134" s="81">
        <v>1</v>
      </c>
      <c r="BS134" s="81">
        <v>38</v>
      </c>
      <c r="BT134" s="81" t="s">
        <v>750</v>
      </c>
      <c r="BU134" s="81"/>
      <c r="BV134" s="81"/>
      <c r="BW134" s="81">
        <v>0</v>
      </c>
      <c r="BX134" s="81">
        <v>0</v>
      </c>
      <c r="BY134" s="81">
        <v>1</v>
      </c>
      <c r="BZ134" s="81">
        <v>1</v>
      </c>
      <c r="CA134" s="81">
        <v>1</v>
      </c>
      <c r="CB134" s="79">
        <v>1</v>
      </c>
      <c r="CC134" s="81">
        <v>0</v>
      </c>
      <c r="CD134" s="81">
        <v>1</v>
      </c>
      <c r="CE134" s="81">
        <v>0</v>
      </c>
      <c r="CF134" s="81">
        <v>0</v>
      </c>
      <c r="CG134" s="81">
        <v>0</v>
      </c>
      <c r="CH134" s="81">
        <v>0</v>
      </c>
      <c r="CI134" s="81">
        <v>0</v>
      </c>
      <c r="CJ134" s="79">
        <v>0</v>
      </c>
      <c r="CK134" s="79">
        <v>0</v>
      </c>
      <c r="CL134" s="79">
        <v>1</v>
      </c>
      <c r="CM134" s="79">
        <v>0</v>
      </c>
      <c r="CN134" s="79">
        <v>1</v>
      </c>
      <c r="CO134" s="113">
        <v>41286</v>
      </c>
      <c r="CP134" s="114">
        <v>44145</v>
      </c>
      <c r="CQ134" s="113"/>
      <c r="CR134" s="128">
        <v>44145</v>
      </c>
      <c r="CS134" s="6">
        <v>63</v>
      </c>
      <c r="CT134" s="6">
        <v>1</v>
      </c>
      <c r="CU134" s="118">
        <v>60</v>
      </c>
      <c r="CV134" s="119">
        <v>0</v>
      </c>
      <c r="CW134" s="79">
        <v>24</v>
      </c>
      <c r="CX134" s="79">
        <v>0</v>
      </c>
      <c r="CY134" s="79"/>
      <c r="CZ134" s="79"/>
      <c r="DA134" s="118">
        <f>DATEDIF(CO134,CP134,"m")</f>
        <v>93</v>
      </c>
      <c r="DB134" s="10">
        <v>0</v>
      </c>
      <c r="DC134" s="6">
        <v>60</v>
      </c>
      <c r="DD134" s="6">
        <v>0</v>
      </c>
      <c r="DE134" s="110"/>
      <c r="DF134" s="10"/>
      <c r="DG134" s="10"/>
      <c r="DH134" s="10"/>
      <c r="DI134" s="10"/>
      <c r="DJ134" s="10"/>
    </row>
    <row r="135" s="10" customFormat="1" ht="50.25" customHeight="1" spans="1:266">
      <c r="A135" s="54" t="s">
        <v>751</v>
      </c>
      <c r="B135" s="40">
        <v>10155555</v>
      </c>
      <c r="C135" s="55">
        <v>1</v>
      </c>
      <c r="D135" s="56" t="s">
        <v>752</v>
      </c>
      <c r="E135" s="56">
        <v>2</v>
      </c>
      <c r="F135" s="57">
        <v>45</v>
      </c>
      <c r="G135" s="44">
        <v>41282.4166666667</v>
      </c>
      <c r="H135" s="44">
        <v>41297.4583333333</v>
      </c>
      <c r="I135" s="56" t="s">
        <v>358</v>
      </c>
      <c r="J135" s="44">
        <v>41284</v>
      </c>
      <c r="K135" s="56" t="s">
        <v>118</v>
      </c>
      <c r="L135" s="36">
        <v>1</v>
      </c>
      <c r="M135" s="36">
        <v>2</v>
      </c>
      <c r="N135" s="66">
        <v>2</v>
      </c>
      <c r="O135" s="66">
        <v>2</v>
      </c>
      <c r="P135" s="64" t="str">
        <f t="shared" si="33"/>
        <v>0</v>
      </c>
      <c r="Q135" s="64" t="str">
        <f t="shared" si="34"/>
        <v>0</v>
      </c>
      <c r="R135" s="66">
        <v>45</v>
      </c>
      <c r="S135" s="69" t="str">
        <f t="shared" si="35"/>
        <v>0</v>
      </c>
      <c r="T135" s="66">
        <v>13.3</v>
      </c>
      <c r="U135" s="66" t="str">
        <f t="shared" si="36"/>
        <v>0</v>
      </c>
      <c r="V135" s="56" t="s">
        <v>207</v>
      </c>
      <c r="W135" s="77">
        <v>10.9</v>
      </c>
      <c r="X135" s="75" t="str">
        <f t="shared" si="37"/>
        <v>0</v>
      </c>
      <c r="Y135" s="81">
        <v>57.4</v>
      </c>
      <c r="Z135" s="81" t="str">
        <f t="shared" si="38"/>
        <v>0</v>
      </c>
      <c r="AA135" s="81">
        <v>17.2</v>
      </c>
      <c r="AB135" s="81" t="str">
        <f t="shared" si="39"/>
        <v>0</v>
      </c>
      <c r="AC135" s="81">
        <v>17.2</v>
      </c>
      <c r="AD135" s="81" t="str">
        <f t="shared" si="40"/>
        <v>0</v>
      </c>
      <c r="AE135" s="81">
        <v>32.4</v>
      </c>
      <c r="AF135" s="81" t="str">
        <f t="shared" si="41"/>
        <v>0</v>
      </c>
      <c r="AG135" s="81">
        <v>219.1</v>
      </c>
      <c r="AH135" s="81" t="str">
        <f t="shared" si="42"/>
        <v>0</v>
      </c>
      <c r="AI135" s="66">
        <v>844.8</v>
      </c>
      <c r="AJ135" s="55" t="str">
        <f t="shared" si="43"/>
        <v>1</v>
      </c>
      <c r="AK135" s="88">
        <v>12.3</v>
      </c>
      <c r="AL135" s="55" t="str">
        <f t="shared" si="44"/>
        <v>0</v>
      </c>
      <c r="AM135" s="66">
        <v>1.25</v>
      </c>
      <c r="AN135" s="55" t="str">
        <f t="shared" si="45"/>
        <v>0</v>
      </c>
      <c r="AO135" s="56"/>
      <c r="AP135" s="55" t="str">
        <f t="shared" si="46"/>
        <v>0</v>
      </c>
      <c r="AQ135" s="81">
        <v>0</v>
      </c>
      <c r="AR135" s="56" t="s">
        <v>99</v>
      </c>
      <c r="AS135" s="56"/>
      <c r="AT135" s="92" t="s">
        <v>300</v>
      </c>
      <c r="AU135" s="92" t="s">
        <v>112</v>
      </c>
      <c r="AV135" s="56" t="s">
        <v>99</v>
      </c>
      <c r="AW135" s="98" t="s">
        <v>121</v>
      </c>
      <c r="AX135" s="56" t="s">
        <v>121</v>
      </c>
      <c r="AY135" s="56" t="s">
        <v>100</v>
      </c>
      <c r="AZ135" s="56" t="s">
        <v>100</v>
      </c>
      <c r="BA135" s="56" t="s">
        <v>100</v>
      </c>
      <c r="BB135" s="56" t="s">
        <v>100</v>
      </c>
      <c r="BC135" s="56" t="s">
        <v>100</v>
      </c>
      <c r="BD135" s="56" t="s">
        <v>121</v>
      </c>
      <c r="BE135" s="56" t="s">
        <v>101</v>
      </c>
      <c r="BF135" s="56" t="s">
        <v>101</v>
      </c>
      <c r="BG135" s="56" t="s">
        <v>101</v>
      </c>
      <c r="BH135" s="56" t="s">
        <v>101</v>
      </c>
      <c r="BI135" s="56" t="s">
        <v>101</v>
      </c>
      <c r="BJ135" s="56" t="s">
        <v>101</v>
      </c>
      <c r="BK135" s="56" t="s">
        <v>101</v>
      </c>
      <c r="BL135" s="56" t="s">
        <v>101</v>
      </c>
      <c r="BM135" s="56" t="s">
        <v>485</v>
      </c>
      <c r="BN135" s="104" t="s">
        <v>102</v>
      </c>
      <c r="BO135" s="66" t="s">
        <v>102</v>
      </c>
      <c r="BP135" s="56" t="s">
        <v>112</v>
      </c>
      <c r="BQ135" s="56" t="s">
        <v>147</v>
      </c>
      <c r="BR135" s="81">
        <v>1</v>
      </c>
      <c r="BS135" s="81">
        <v>23</v>
      </c>
      <c r="BT135" s="81" t="s">
        <v>753</v>
      </c>
      <c r="BU135" s="81"/>
      <c r="BV135" s="81"/>
      <c r="BW135" s="81">
        <v>0</v>
      </c>
      <c r="BX135" s="81">
        <v>0</v>
      </c>
      <c r="BY135" s="81">
        <v>1</v>
      </c>
      <c r="BZ135" s="81">
        <v>1</v>
      </c>
      <c r="CA135" s="81">
        <v>0</v>
      </c>
      <c r="CB135" s="81">
        <v>1</v>
      </c>
      <c r="CC135" s="81">
        <v>0</v>
      </c>
      <c r="CD135" s="81">
        <v>1</v>
      </c>
      <c r="CE135" s="81">
        <v>0</v>
      </c>
      <c r="CF135" s="81">
        <v>0</v>
      </c>
      <c r="CG135" s="81">
        <v>0</v>
      </c>
      <c r="CH135" s="81">
        <v>0</v>
      </c>
      <c r="CI135" s="81">
        <v>0</v>
      </c>
      <c r="CJ135" s="79">
        <v>0</v>
      </c>
      <c r="CK135" s="79">
        <v>1</v>
      </c>
      <c r="CL135" s="79">
        <v>1</v>
      </c>
      <c r="CM135" s="79">
        <v>0</v>
      </c>
      <c r="CN135" s="79">
        <v>1</v>
      </c>
      <c r="CO135" s="113">
        <v>41288</v>
      </c>
      <c r="CP135" s="114">
        <v>44145</v>
      </c>
      <c r="CQ135" s="113"/>
      <c r="CR135" s="128">
        <v>44145</v>
      </c>
      <c r="CS135" s="10">
        <v>100</v>
      </c>
      <c r="CT135" s="10">
        <v>0</v>
      </c>
      <c r="CU135" s="118">
        <v>60</v>
      </c>
      <c r="CV135" s="119">
        <v>0</v>
      </c>
      <c r="CW135" s="79">
        <v>24</v>
      </c>
      <c r="CX135" s="79">
        <v>0</v>
      </c>
      <c r="CY135" s="79"/>
      <c r="CZ135" s="79"/>
      <c r="DA135" s="118">
        <f>DATEDIF(CO135,CP135,"m")</f>
        <v>93</v>
      </c>
      <c r="DB135" s="10">
        <v>0</v>
      </c>
      <c r="DC135" s="6">
        <v>60</v>
      </c>
      <c r="DD135" s="6">
        <v>0</v>
      </c>
      <c r="DE135" s="110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</row>
    <row r="136" s="6" customFormat="1" ht="50.25" customHeight="1" spans="1:114">
      <c r="A136" s="39" t="s">
        <v>754</v>
      </c>
      <c r="B136" s="47">
        <v>10154210</v>
      </c>
      <c r="C136" s="41">
        <v>1</v>
      </c>
      <c r="D136" s="42" t="s">
        <v>755</v>
      </c>
      <c r="E136" s="42">
        <v>1</v>
      </c>
      <c r="F136" s="43">
        <v>46</v>
      </c>
      <c r="G136" s="44">
        <v>41285.4583333333</v>
      </c>
      <c r="H136" s="45">
        <v>41299.4166666667</v>
      </c>
      <c r="I136" s="42" t="s">
        <v>756</v>
      </c>
      <c r="J136" s="45">
        <v>41267</v>
      </c>
      <c r="K136" s="42" t="s">
        <v>134</v>
      </c>
      <c r="L136" s="36">
        <v>1</v>
      </c>
      <c r="M136" s="36">
        <v>1</v>
      </c>
      <c r="N136" s="64">
        <v>1</v>
      </c>
      <c r="O136" s="64">
        <v>1</v>
      </c>
      <c r="P136" s="64" t="str">
        <f t="shared" si="33"/>
        <v>1</v>
      </c>
      <c r="Q136" s="64" t="str">
        <f t="shared" si="34"/>
        <v>1</v>
      </c>
      <c r="R136" s="64">
        <v>37</v>
      </c>
      <c r="S136" s="69" t="str">
        <f t="shared" si="35"/>
        <v>0</v>
      </c>
      <c r="T136" s="64">
        <v>7.8</v>
      </c>
      <c r="U136" s="64" t="str">
        <f t="shared" si="36"/>
        <v>0</v>
      </c>
      <c r="V136" s="42" t="s">
        <v>757</v>
      </c>
      <c r="W136" s="71">
        <v>14.5</v>
      </c>
      <c r="X136" s="71" t="str">
        <f t="shared" si="37"/>
        <v>1</v>
      </c>
      <c r="Y136" s="79">
        <v>60.8</v>
      </c>
      <c r="Z136" s="79" t="str">
        <f t="shared" si="38"/>
        <v>0</v>
      </c>
      <c r="AA136" s="79">
        <v>36.3</v>
      </c>
      <c r="AB136" s="79" t="str">
        <f t="shared" si="39"/>
        <v>0</v>
      </c>
      <c r="AC136" s="79">
        <v>21</v>
      </c>
      <c r="AD136" s="79" t="str">
        <f t="shared" si="40"/>
        <v>0</v>
      </c>
      <c r="AE136" s="79">
        <v>74.2</v>
      </c>
      <c r="AF136" s="79" t="str">
        <f t="shared" si="41"/>
        <v>1</v>
      </c>
      <c r="AG136" s="79">
        <v>138</v>
      </c>
      <c r="AH136" s="79" t="str">
        <f t="shared" si="42"/>
        <v>0</v>
      </c>
      <c r="AI136" s="64">
        <v>79.88</v>
      </c>
      <c r="AJ136" s="41" t="str">
        <f t="shared" si="43"/>
        <v>0</v>
      </c>
      <c r="AK136" s="85">
        <v>0.713</v>
      </c>
      <c r="AL136" s="41" t="str">
        <f t="shared" si="44"/>
        <v>0</v>
      </c>
      <c r="AM136" s="64">
        <v>3.69</v>
      </c>
      <c r="AN136" s="41" t="str">
        <f t="shared" si="45"/>
        <v>0</v>
      </c>
      <c r="AO136" s="64">
        <v>445.6</v>
      </c>
      <c r="AP136" s="41" t="str">
        <f t="shared" si="46"/>
        <v>1</v>
      </c>
      <c r="AQ136" s="79">
        <v>1</v>
      </c>
      <c r="AR136" s="42" t="s">
        <v>265</v>
      </c>
      <c r="AS136" s="36">
        <v>2</v>
      </c>
      <c r="AT136" s="42" t="s">
        <v>188</v>
      </c>
      <c r="AU136" s="42" t="s">
        <v>99</v>
      </c>
      <c r="AV136" s="42" t="s">
        <v>99</v>
      </c>
      <c r="AW136" s="96" t="s">
        <v>121</v>
      </c>
      <c r="AX136" s="42" t="s">
        <v>121</v>
      </c>
      <c r="AY136" s="42" t="s">
        <v>100</v>
      </c>
      <c r="AZ136" s="42" t="s">
        <v>121</v>
      </c>
      <c r="BA136" s="42" t="s">
        <v>100</v>
      </c>
      <c r="BB136" s="42" t="s">
        <v>121</v>
      </c>
      <c r="BC136" s="42" t="s">
        <v>100</v>
      </c>
      <c r="BD136" s="42" t="s">
        <v>121</v>
      </c>
      <c r="BE136" s="36">
        <v>1</v>
      </c>
      <c r="BF136" s="36">
        <v>1</v>
      </c>
      <c r="BG136" s="36">
        <v>0</v>
      </c>
      <c r="BH136" s="36">
        <v>0</v>
      </c>
      <c r="BI136" s="36">
        <v>1</v>
      </c>
      <c r="BJ136" s="36">
        <v>1</v>
      </c>
      <c r="BK136" s="100">
        <v>0.03</v>
      </c>
      <c r="BL136" s="36" t="s">
        <v>101</v>
      </c>
      <c r="BM136" s="36" t="s">
        <v>758</v>
      </c>
      <c r="BN136" s="36" t="s">
        <v>102</v>
      </c>
      <c r="BO136" s="36" t="s">
        <v>102</v>
      </c>
      <c r="BP136" s="36">
        <v>1</v>
      </c>
      <c r="BQ136" s="36" t="s">
        <v>306</v>
      </c>
      <c r="BR136" s="79">
        <v>1</v>
      </c>
      <c r="BS136" s="79">
        <v>31</v>
      </c>
      <c r="BT136" s="79" t="s">
        <v>759</v>
      </c>
      <c r="BU136" s="79"/>
      <c r="BV136" s="79"/>
      <c r="BW136" s="79">
        <v>0</v>
      </c>
      <c r="BX136" s="79">
        <v>0</v>
      </c>
      <c r="BY136" s="79">
        <v>1</v>
      </c>
      <c r="BZ136" s="79">
        <v>1</v>
      </c>
      <c r="CA136" s="79">
        <v>0</v>
      </c>
      <c r="CB136" s="79">
        <v>1</v>
      </c>
      <c r="CC136" s="79">
        <v>0</v>
      </c>
      <c r="CD136" s="79">
        <v>1</v>
      </c>
      <c r="CE136" s="79">
        <v>0</v>
      </c>
      <c r="CF136" s="79">
        <v>0</v>
      </c>
      <c r="CG136" s="79">
        <v>0</v>
      </c>
      <c r="CH136" s="79">
        <v>0</v>
      </c>
      <c r="CI136" s="79">
        <v>0</v>
      </c>
      <c r="CJ136" s="79">
        <v>1</v>
      </c>
      <c r="CK136" s="79">
        <v>0</v>
      </c>
      <c r="CL136" s="79">
        <v>0</v>
      </c>
      <c r="CM136" s="79">
        <v>0</v>
      </c>
      <c r="CN136" s="79">
        <v>0</v>
      </c>
      <c r="CO136" s="107">
        <v>41291</v>
      </c>
      <c r="CP136" s="108">
        <v>44162</v>
      </c>
      <c r="CQ136" s="107">
        <v>41961</v>
      </c>
      <c r="CR136" s="79"/>
      <c r="CS136" s="6">
        <v>22</v>
      </c>
      <c r="CT136" s="6">
        <v>1</v>
      </c>
      <c r="CU136" s="118">
        <f>DATEDIF(CO136,CQ136,"m")</f>
        <v>22</v>
      </c>
      <c r="CV136" s="79">
        <v>1</v>
      </c>
      <c r="CW136" s="79">
        <v>22</v>
      </c>
      <c r="CX136" s="79">
        <v>1</v>
      </c>
      <c r="CY136" s="79">
        <f>DATEDIF(CQ136,CP136,"m")</f>
        <v>72</v>
      </c>
      <c r="CZ136" s="79">
        <v>0</v>
      </c>
      <c r="DA136" s="118">
        <f>DATEDIF(CO136,CP136,"m")</f>
        <v>94</v>
      </c>
      <c r="DB136" s="6">
        <v>0</v>
      </c>
      <c r="DC136" s="6">
        <v>60</v>
      </c>
      <c r="DD136" s="6">
        <v>0</v>
      </c>
      <c r="DE136" s="108"/>
      <c r="DG136" s="11"/>
      <c r="DH136" s="11"/>
      <c r="DI136" s="11"/>
      <c r="DJ136" s="11"/>
    </row>
    <row r="137" s="10" customFormat="1" ht="50.25" customHeight="1" spans="1:266">
      <c r="A137" s="39" t="s">
        <v>760</v>
      </c>
      <c r="B137" s="47">
        <v>10156116</v>
      </c>
      <c r="C137" s="41">
        <v>1</v>
      </c>
      <c r="D137" s="42" t="s">
        <v>761</v>
      </c>
      <c r="E137" s="42">
        <v>1</v>
      </c>
      <c r="F137" s="43">
        <v>33</v>
      </c>
      <c r="G137" s="44">
        <v>41291.375</v>
      </c>
      <c r="H137" s="45">
        <v>41305.4583333333</v>
      </c>
      <c r="I137" s="42" t="s">
        <v>762</v>
      </c>
      <c r="J137" s="45">
        <v>41289</v>
      </c>
      <c r="K137" s="42" t="s">
        <v>134</v>
      </c>
      <c r="L137" s="36">
        <v>1</v>
      </c>
      <c r="M137" s="36">
        <v>1</v>
      </c>
      <c r="N137" s="64">
        <v>1</v>
      </c>
      <c r="O137" s="64">
        <v>1</v>
      </c>
      <c r="P137" s="64" t="str">
        <f t="shared" si="33"/>
        <v>1</v>
      </c>
      <c r="Q137" s="64" t="str">
        <f t="shared" si="34"/>
        <v>1</v>
      </c>
      <c r="R137" s="64">
        <v>48.2</v>
      </c>
      <c r="S137" s="69" t="str">
        <f t="shared" si="35"/>
        <v>0</v>
      </c>
      <c r="T137" s="64">
        <v>6.5</v>
      </c>
      <c r="U137" s="64" t="str">
        <f t="shared" si="36"/>
        <v>0</v>
      </c>
      <c r="V137" s="42" t="s">
        <v>250</v>
      </c>
      <c r="W137" s="72">
        <v>11.4</v>
      </c>
      <c r="X137" s="71" t="str">
        <f t="shared" si="37"/>
        <v>0</v>
      </c>
      <c r="Y137" s="79">
        <v>53.4</v>
      </c>
      <c r="Z137" s="79" t="str">
        <f t="shared" si="38"/>
        <v>0</v>
      </c>
      <c r="AA137" s="79">
        <v>20.4</v>
      </c>
      <c r="AB137" s="79" t="str">
        <f t="shared" si="39"/>
        <v>0</v>
      </c>
      <c r="AC137" s="79">
        <v>35.5</v>
      </c>
      <c r="AD137" s="79" t="str">
        <f t="shared" si="40"/>
        <v>1</v>
      </c>
      <c r="AE137" s="79">
        <v>36.7</v>
      </c>
      <c r="AF137" s="79" t="str">
        <f t="shared" si="41"/>
        <v>0</v>
      </c>
      <c r="AG137" s="79">
        <v>195</v>
      </c>
      <c r="AH137" s="79" t="str">
        <f t="shared" si="42"/>
        <v>0</v>
      </c>
      <c r="AI137" s="64">
        <v>379.3</v>
      </c>
      <c r="AJ137" s="41" t="str">
        <f t="shared" si="43"/>
        <v>1</v>
      </c>
      <c r="AK137" s="85">
        <v>14.92</v>
      </c>
      <c r="AL137" s="41" t="str">
        <f t="shared" si="44"/>
        <v>0</v>
      </c>
      <c r="AM137" s="64">
        <v>1.77</v>
      </c>
      <c r="AN137" s="41" t="str">
        <f t="shared" si="45"/>
        <v>0</v>
      </c>
      <c r="AO137" s="64">
        <v>715.1</v>
      </c>
      <c r="AP137" s="41" t="str">
        <f t="shared" si="46"/>
        <v>1</v>
      </c>
      <c r="AQ137" s="79">
        <v>0</v>
      </c>
      <c r="AR137" s="42" t="s">
        <v>99</v>
      </c>
      <c r="AS137" s="42"/>
      <c r="AT137" s="42" t="s">
        <v>196</v>
      </c>
      <c r="AU137" s="42" t="s">
        <v>99</v>
      </c>
      <c r="AV137" s="42" t="s">
        <v>99</v>
      </c>
      <c r="AW137" s="96" t="s">
        <v>121</v>
      </c>
      <c r="AX137" s="42" t="s">
        <v>100</v>
      </c>
      <c r="AY137" s="42" t="s">
        <v>100</v>
      </c>
      <c r="AZ137" s="42" t="s">
        <v>100</v>
      </c>
      <c r="BA137" s="42" t="s">
        <v>100</v>
      </c>
      <c r="BB137" s="42" t="s">
        <v>121</v>
      </c>
      <c r="BC137" s="42" t="s">
        <v>100</v>
      </c>
      <c r="BD137" s="42" t="s">
        <v>100</v>
      </c>
      <c r="BE137" s="42" t="s">
        <v>101</v>
      </c>
      <c r="BF137" s="42" t="s">
        <v>101</v>
      </c>
      <c r="BG137" s="42" t="s">
        <v>101</v>
      </c>
      <c r="BH137" s="42" t="s">
        <v>101</v>
      </c>
      <c r="BI137" s="42" t="s">
        <v>101</v>
      </c>
      <c r="BJ137" s="42" t="s">
        <v>101</v>
      </c>
      <c r="BK137" s="42" t="s">
        <v>101</v>
      </c>
      <c r="BL137" s="42" t="s">
        <v>101</v>
      </c>
      <c r="BM137" s="42"/>
      <c r="BN137" s="101" t="s">
        <v>102</v>
      </c>
      <c r="BO137" s="64">
        <v>0</v>
      </c>
      <c r="BP137" s="42" t="s">
        <v>112</v>
      </c>
      <c r="BQ137" s="42" t="s">
        <v>252</v>
      </c>
      <c r="BR137" s="79">
        <v>1</v>
      </c>
      <c r="BS137" s="79">
        <v>14</v>
      </c>
      <c r="BT137" s="79" t="s">
        <v>505</v>
      </c>
      <c r="BU137" s="79"/>
      <c r="BV137" s="79"/>
      <c r="BW137" s="79">
        <v>0</v>
      </c>
      <c r="BX137" s="79">
        <v>0</v>
      </c>
      <c r="BY137" s="79">
        <v>1</v>
      </c>
      <c r="BZ137" s="79">
        <v>1</v>
      </c>
      <c r="CA137" s="79">
        <v>1</v>
      </c>
      <c r="CB137" s="79">
        <v>1</v>
      </c>
      <c r="CC137" s="79">
        <v>0</v>
      </c>
      <c r="CD137" s="79">
        <v>1</v>
      </c>
      <c r="CE137" s="79">
        <v>0</v>
      </c>
      <c r="CF137" s="79">
        <v>0</v>
      </c>
      <c r="CG137" s="79">
        <v>0</v>
      </c>
      <c r="CH137" s="79">
        <v>0</v>
      </c>
      <c r="CI137" s="79">
        <v>0</v>
      </c>
      <c r="CJ137" s="79">
        <v>0</v>
      </c>
      <c r="CK137" s="79">
        <v>0</v>
      </c>
      <c r="CL137" s="79">
        <v>0</v>
      </c>
      <c r="CM137" s="79">
        <v>0</v>
      </c>
      <c r="CN137" s="79">
        <v>1</v>
      </c>
      <c r="CO137" s="107">
        <v>41296</v>
      </c>
      <c r="CP137" s="108">
        <v>44145</v>
      </c>
      <c r="CQ137" s="107"/>
      <c r="CR137" s="109">
        <v>43909</v>
      </c>
      <c r="CS137" s="6">
        <v>99</v>
      </c>
      <c r="CT137" s="6">
        <v>0</v>
      </c>
      <c r="CU137" s="118">
        <v>60</v>
      </c>
      <c r="CV137" s="79">
        <v>0</v>
      </c>
      <c r="CW137" s="79">
        <v>24</v>
      </c>
      <c r="CX137" s="79">
        <v>0</v>
      </c>
      <c r="CY137" s="79"/>
      <c r="CZ137" s="79"/>
      <c r="DA137" s="118">
        <f>DATEDIF(CO137,CP137,"m")</f>
        <v>93</v>
      </c>
      <c r="DB137" s="6">
        <v>0</v>
      </c>
      <c r="DC137" s="6">
        <v>60</v>
      </c>
      <c r="DD137" s="6">
        <v>0</v>
      </c>
      <c r="DE137" s="108"/>
      <c r="DF137" s="6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</row>
    <row r="138" s="6" customFormat="1" ht="50.25" customHeight="1" spans="1:109">
      <c r="A138" s="39" t="s">
        <v>763</v>
      </c>
      <c r="B138" s="47">
        <v>10155571</v>
      </c>
      <c r="C138" s="41">
        <v>1</v>
      </c>
      <c r="D138" s="42" t="s">
        <v>764</v>
      </c>
      <c r="E138" s="42">
        <v>1</v>
      </c>
      <c r="F138" s="43">
        <v>61</v>
      </c>
      <c r="G138" s="44">
        <v>41292.6666666667</v>
      </c>
      <c r="H138" s="45">
        <v>41303.625</v>
      </c>
      <c r="I138" s="42" t="s">
        <v>765</v>
      </c>
      <c r="J138" s="45">
        <v>41289</v>
      </c>
      <c r="K138" s="42" t="s">
        <v>134</v>
      </c>
      <c r="L138" s="36">
        <v>1</v>
      </c>
      <c r="M138" s="36">
        <v>1</v>
      </c>
      <c r="N138" s="64">
        <v>1</v>
      </c>
      <c r="O138" s="64">
        <v>1</v>
      </c>
      <c r="P138" s="64" t="str">
        <f t="shared" si="33"/>
        <v>1</v>
      </c>
      <c r="Q138" s="64" t="str">
        <f t="shared" si="34"/>
        <v>1</v>
      </c>
      <c r="R138" s="64">
        <v>45.7</v>
      </c>
      <c r="S138" s="69" t="str">
        <f t="shared" si="35"/>
        <v>0</v>
      </c>
      <c r="T138" s="64">
        <v>14.3</v>
      </c>
      <c r="U138" s="64" t="str">
        <f t="shared" si="36"/>
        <v>0</v>
      </c>
      <c r="V138" s="42" t="s">
        <v>364</v>
      </c>
      <c r="W138" s="72">
        <v>12.3</v>
      </c>
      <c r="X138" s="71" t="str">
        <f t="shared" si="37"/>
        <v>0</v>
      </c>
      <c r="Y138" s="79">
        <v>82.3</v>
      </c>
      <c r="Z138" s="79" t="str">
        <f t="shared" si="38"/>
        <v>0</v>
      </c>
      <c r="AA138" s="79">
        <v>24.4</v>
      </c>
      <c r="AB138" s="79" t="str">
        <f t="shared" si="39"/>
        <v>0</v>
      </c>
      <c r="AC138" s="79">
        <v>26.9</v>
      </c>
      <c r="AD138" s="79" t="str">
        <f t="shared" si="40"/>
        <v>0</v>
      </c>
      <c r="AE138" s="79">
        <v>28.5</v>
      </c>
      <c r="AF138" s="79" t="str">
        <f t="shared" si="41"/>
        <v>0</v>
      </c>
      <c r="AG138" s="79">
        <v>134</v>
      </c>
      <c r="AH138" s="79" t="str">
        <f t="shared" si="42"/>
        <v>0</v>
      </c>
      <c r="AI138" s="64">
        <v>2.29</v>
      </c>
      <c r="AJ138" s="41" t="str">
        <f t="shared" si="43"/>
        <v>0</v>
      </c>
      <c r="AK138" s="85">
        <v>16.55</v>
      </c>
      <c r="AL138" s="41" t="str">
        <f t="shared" si="44"/>
        <v>0</v>
      </c>
      <c r="AM138" s="64">
        <v>2.86</v>
      </c>
      <c r="AN138" s="41" t="str">
        <f t="shared" si="45"/>
        <v>0</v>
      </c>
      <c r="AO138" s="64">
        <v>696.8</v>
      </c>
      <c r="AP138" s="41" t="str">
        <f t="shared" si="46"/>
        <v>1</v>
      </c>
      <c r="AQ138" s="79">
        <v>1</v>
      </c>
      <c r="AR138" s="42" t="s">
        <v>245</v>
      </c>
      <c r="AS138" s="36">
        <v>2</v>
      </c>
      <c r="AT138" s="92" t="s">
        <v>300</v>
      </c>
      <c r="AU138" s="92" t="s">
        <v>112</v>
      </c>
      <c r="AV138" s="42" t="s">
        <v>99</v>
      </c>
      <c r="AW138" s="96" t="s">
        <v>121</v>
      </c>
      <c r="AX138" s="42" t="s">
        <v>99</v>
      </c>
      <c r="AY138" s="42" t="s">
        <v>100</v>
      </c>
      <c r="AZ138" s="42" t="s">
        <v>100</v>
      </c>
      <c r="BA138" s="42" t="s">
        <v>100</v>
      </c>
      <c r="BB138" s="42" t="s">
        <v>121</v>
      </c>
      <c r="BC138" s="42" t="s">
        <v>100</v>
      </c>
      <c r="BD138" s="42" t="s">
        <v>121</v>
      </c>
      <c r="BE138" s="42" t="s">
        <v>99</v>
      </c>
      <c r="BF138" s="42" t="s">
        <v>112</v>
      </c>
      <c r="BG138" s="42" t="s">
        <v>112</v>
      </c>
      <c r="BH138" s="42" t="s">
        <v>101</v>
      </c>
      <c r="BI138" s="42" t="s">
        <v>99</v>
      </c>
      <c r="BJ138" s="42" t="s">
        <v>99</v>
      </c>
      <c r="BK138" s="42" t="s">
        <v>101</v>
      </c>
      <c r="BL138" s="42" t="s">
        <v>101</v>
      </c>
      <c r="BM138" s="42" t="s">
        <v>485</v>
      </c>
      <c r="BN138" s="101" t="s">
        <v>102</v>
      </c>
      <c r="BO138" s="64" t="s">
        <v>102</v>
      </c>
      <c r="BP138" s="42" t="s">
        <v>99</v>
      </c>
      <c r="BQ138" s="42" t="s">
        <v>147</v>
      </c>
      <c r="BR138" s="102" t="s">
        <v>121</v>
      </c>
      <c r="BS138" s="79">
        <v>26</v>
      </c>
      <c r="BT138" s="79" t="s">
        <v>766</v>
      </c>
      <c r="BU138" s="79"/>
      <c r="BV138" s="79"/>
      <c r="BW138" s="79">
        <v>0</v>
      </c>
      <c r="BX138" s="79">
        <v>0</v>
      </c>
      <c r="BY138" s="79">
        <v>1</v>
      </c>
      <c r="BZ138" s="79">
        <v>1</v>
      </c>
      <c r="CA138" s="79">
        <v>0</v>
      </c>
      <c r="CB138" s="79">
        <v>1</v>
      </c>
      <c r="CC138" s="79">
        <v>0</v>
      </c>
      <c r="CD138" s="79">
        <v>1</v>
      </c>
      <c r="CE138" s="79">
        <v>0</v>
      </c>
      <c r="CF138" s="79">
        <v>0</v>
      </c>
      <c r="CG138" s="79">
        <v>0</v>
      </c>
      <c r="CH138" s="79">
        <v>0</v>
      </c>
      <c r="CI138" s="79">
        <v>0</v>
      </c>
      <c r="CJ138" s="79">
        <v>0</v>
      </c>
      <c r="CK138" s="79">
        <v>1</v>
      </c>
      <c r="CL138" s="79">
        <v>1</v>
      </c>
      <c r="CM138" s="79">
        <v>0</v>
      </c>
      <c r="CN138" s="79">
        <v>0</v>
      </c>
      <c r="CO138" s="107">
        <v>41297</v>
      </c>
      <c r="CP138" s="108">
        <v>44145</v>
      </c>
      <c r="CQ138" s="107">
        <v>41750</v>
      </c>
      <c r="CR138" s="79"/>
      <c r="CS138" s="6">
        <v>14</v>
      </c>
      <c r="CT138" s="6">
        <v>1</v>
      </c>
      <c r="CU138" s="118">
        <f>DATEDIF(CO138,CQ138,"m")</f>
        <v>14</v>
      </c>
      <c r="CV138" s="79">
        <v>1</v>
      </c>
      <c r="CW138" s="79">
        <v>14</v>
      </c>
      <c r="CX138" s="79">
        <v>1</v>
      </c>
      <c r="CY138" s="79">
        <f>DATEDIF(CQ138,CP138,"m")</f>
        <v>78</v>
      </c>
      <c r="CZ138" s="79">
        <v>0</v>
      </c>
      <c r="DA138" s="118">
        <f>DATEDIF(CO138,CP138,"m")</f>
        <v>93</v>
      </c>
      <c r="DB138" s="6">
        <v>0</v>
      </c>
      <c r="DC138" s="6">
        <v>60</v>
      </c>
      <c r="DD138" s="6">
        <v>0</v>
      </c>
      <c r="DE138" s="108"/>
    </row>
    <row r="139" s="6" customFormat="1" ht="50.25" customHeight="1" spans="1:114">
      <c r="A139" s="39" t="s">
        <v>767</v>
      </c>
      <c r="B139" s="47">
        <v>10157128</v>
      </c>
      <c r="C139" s="41">
        <v>1</v>
      </c>
      <c r="D139" s="42" t="s">
        <v>768</v>
      </c>
      <c r="E139" s="42">
        <v>1</v>
      </c>
      <c r="F139" s="43">
        <v>68</v>
      </c>
      <c r="G139" s="44">
        <v>41303.4583333333</v>
      </c>
      <c r="H139" s="45">
        <v>41322.4166666667</v>
      </c>
      <c r="I139" s="42" t="s">
        <v>769</v>
      </c>
      <c r="J139" s="45">
        <v>41304</v>
      </c>
      <c r="K139" s="42" t="s">
        <v>134</v>
      </c>
      <c r="L139" s="36">
        <v>1</v>
      </c>
      <c r="M139" s="36">
        <v>1</v>
      </c>
      <c r="N139" s="64">
        <v>1</v>
      </c>
      <c r="O139" s="64">
        <v>1</v>
      </c>
      <c r="P139" s="64" t="str">
        <f t="shared" si="33"/>
        <v>1</v>
      </c>
      <c r="Q139" s="64" t="str">
        <f t="shared" si="34"/>
        <v>1</v>
      </c>
      <c r="R139" s="64">
        <v>42.6</v>
      </c>
      <c r="S139" s="69" t="str">
        <f t="shared" si="35"/>
        <v>0</v>
      </c>
      <c r="T139" s="64">
        <v>15.1</v>
      </c>
      <c r="U139" s="64" t="str">
        <f t="shared" si="36"/>
        <v>0</v>
      </c>
      <c r="V139" s="42" t="s">
        <v>319</v>
      </c>
      <c r="W139" s="72">
        <v>12.8</v>
      </c>
      <c r="X139" s="71" t="str">
        <f t="shared" si="37"/>
        <v>0</v>
      </c>
      <c r="Y139" s="79">
        <v>103.9</v>
      </c>
      <c r="Z139" s="79" t="str">
        <f t="shared" si="38"/>
        <v>1</v>
      </c>
      <c r="AA139" s="79">
        <v>34.5</v>
      </c>
      <c r="AB139" s="79" t="str">
        <f t="shared" si="39"/>
        <v>0</v>
      </c>
      <c r="AC139" s="79">
        <v>50.7</v>
      </c>
      <c r="AD139" s="79" t="str">
        <f t="shared" si="40"/>
        <v>1</v>
      </c>
      <c r="AE139" s="79">
        <v>38.2</v>
      </c>
      <c r="AF139" s="79" t="str">
        <f t="shared" si="41"/>
        <v>0</v>
      </c>
      <c r="AG139" s="79">
        <v>182.4</v>
      </c>
      <c r="AH139" s="79" t="str">
        <f t="shared" si="42"/>
        <v>0</v>
      </c>
      <c r="AI139" s="64">
        <v>18.44</v>
      </c>
      <c r="AJ139" s="41" t="str">
        <f t="shared" si="43"/>
        <v>0</v>
      </c>
      <c r="AK139" s="85">
        <v>40.17</v>
      </c>
      <c r="AL139" s="41" t="str">
        <f t="shared" si="44"/>
        <v>1</v>
      </c>
      <c r="AM139" s="64">
        <v>3.47</v>
      </c>
      <c r="AN139" s="41" t="str">
        <f t="shared" si="45"/>
        <v>0</v>
      </c>
      <c r="AO139" s="64">
        <v>520.8</v>
      </c>
      <c r="AP139" s="41" t="str">
        <f t="shared" si="46"/>
        <v>1</v>
      </c>
      <c r="AQ139" s="79">
        <v>0</v>
      </c>
      <c r="AR139" s="42" t="s">
        <v>770</v>
      </c>
      <c r="AS139" s="36">
        <v>2</v>
      </c>
      <c r="AT139" s="92" t="s">
        <v>300</v>
      </c>
      <c r="AU139" s="92" t="s">
        <v>112</v>
      </c>
      <c r="AV139" s="42" t="s">
        <v>99</v>
      </c>
      <c r="AW139" s="96" t="s">
        <v>121</v>
      </c>
      <c r="AX139" s="42" t="s">
        <v>121</v>
      </c>
      <c r="AY139" s="42" t="s">
        <v>100</v>
      </c>
      <c r="AZ139" s="42" t="s">
        <v>121</v>
      </c>
      <c r="BA139" s="42" t="s">
        <v>121</v>
      </c>
      <c r="BB139" s="42" t="s">
        <v>121</v>
      </c>
      <c r="BC139" s="42" t="s">
        <v>100</v>
      </c>
      <c r="BD139" s="42" t="s">
        <v>121</v>
      </c>
      <c r="BE139" s="42" t="s">
        <v>99</v>
      </c>
      <c r="BF139" s="42" t="s">
        <v>99</v>
      </c>
      <c r="BG139" s="42" t="s">
        <v>99</v>
      </c>
      <c r="BH139" s="42" t="s">
        <v>99</v>
      </c>
      <c r="BI139" s="42" t="s">
        <v>99</v>
      </c>
      <c r="BJ139" s="42" t="s">
        <v>101</v>
      </c>
      <c r="BK139" s="42" t="s">
        <v>101</v>
      </c>
      <c r="BL139" s="42" t="s">
        <v>101</v>
      </c>
      <c r="BM139" s="42"/>
      <c r="BN139" s="101" t="s">
        <v>102</v>
      </c>
      <c r="BO139" s="64" t="s">
        <v>102</v>
      </c>
      <c r="BP139" s="42" t="s">
        <v>112</v>
      </c>
      <c r="BQ139" s="42" t="s">
        <v>771</v>
      </c>
      <c r="BR139" s="102" t="s">
        <v>121</v>
      </c>
      <c r="BS139" s="125">
        <v>21</v>
      </c>
      <c r="BT139" s="79" t="s">
        <v>772</v>
      </c>
      <c r="BU139" s="79" t="s">
        <v>559</v>
      </c>
      <c r="BV139" s="79"/>
      <c r="BW139" s="79">
        <v>0</v>
      </c>
      <c r="BX139" s="79">
        <v>0</v>
      </c>
      <c r="BY139" s="79">
        <v>1</v>
      </c>
      <c r="BZ139" s="79">
        <v>1</v>
      </c>
      <c r="CA139" s="79">
        <v>1</v>
      </c>
      <c r="CB139" s="79">
        <v>1</v>
      </c>
      <c r="CC139" s="79">
        <v>0</v>
      </c>
      <c r="CD139" s="79">
        <v>1</v>
      </c>
      <c r="CE139" s="79">
        <v>0</v>
      </c>
      <c r="CF139" s="79">
        <v>0</v>
      </c>
      <c r="CG139" s="79">
        <v>0</v>
      </c>
      <c r="CH139" s="79">
        <v>0</v>
      </c>
      <c r="CI139" s="79">
        <v>0</v>
      </c>
      <c r="CJ139" s="79">
        <v>0</v>
      </c>
      <c r="CK139" s="79">
        <v>1</v>
      </c>
      <c r="CL139" s="79">
        <v>0</v>
      </c>
      <c r="CM139" s="79">
        <v>0</v>
      </c>
      <c r="CN139" s="79">
        <v>1</v>
      </c>
      <c r="CO139" s="107">
        <v>41310</v>
      </c>
      <c r="CP139" s="108">
        <v>43777</v>
      </c>
      <c r="CQ139" s="107">
        <v>42136</v>
      </c>
      <c r="CR139" s="79"/>
      <c r="CS139" s="6">
        <v>27</v>
      </c>
      <c r="CT139" s="6">
        <v>1</v>
      </c>
      <c r="CU139" s="118">
        <f>DATEDIF(CO139,CQ139,"m")</f>
        <v>27</v>
      </c>
      <c r="CV139" s="79">
        <v>1</v>
      </c>
      <c r="CW139" s="79">
        <v>24</v>
      </c>
      <c r="CX139" s="79">
        <v>0</v>
      </c>
      <c r="CY139" s="79">
        <f>DATEDIF(CQ139,DE139,"m")</f>
        <v>26</v>
      </c>
      <c r="CZ139" s="79">
        <v>1</v>
      </c>
      <c r="DA139" s="118">
        <f>DATEDIF(CO139,DE139,"m")</f>
        <v>53</v>
      </c>
      <c r="DB139" s="6">
        <v>1</v>
      </c>
      <c r="DC139" s="6">
        <v>53</v>
      </c>
      <c r="DD139" s="6">
        <v>1</v>
      </c>
      <c r="DE139" s="108">
        <v>42931</v>
      </c>
      <c r="DF139" s="6">
        <v>1</v>
      </c>
      <c r="DG139" s="8"/>
      <c r="DH139" s="10"/>
      <c r="DI139" s="10"/>
      <c r="DJ139" s="10"/>
    </row>
    <row r="140" s="6" customFormat="1" ht="50.25" customHeight="1" spans="1:110">
      <c r="A140" s="39" t="s">
        <v>773</v>
      </c>
      <c r="B140" s="47">
        <v>10157719</v>
      </c>
      <c r="C140" s="41">
        <v>1</v>
      </c>
      <c r="D140" s="42" t="s">
        <v>774</v>
      </c>
      <c r="E140" s="42">
        <v>1</v>
      </c>
      <c r="F140" s="43">
        <v>51</v>
      </c>
      <c r="G140" s="44">
        <v>41309.5833333333</v>
      </c>
      <c r="H140" s="45">
        <v>41324.375</v>
      </c>
      <c r="I140" s="42" t="s">
        <v>358</v>
      </c>
      <c r="J140" s="45">
        <v>41310</v>
      </c>
      <c r="K140" s="42" t="s">
        <v>134</v>
      </c>
      <c r="L140" s="36">
        <v>1</v>
      </c>
      <c r="M140" s="36">
        <v>1</v>
      </c>
      <c r="N140" s="64">
        <v>1</v>
      </c>
      <c r="O140" s="64">
        <v>1</v>
      </c>
      <c r="P140" s="64" t="str">
        <f t="shared" si="33"/>
        <v>1</v>
      </c>
      <c r="Q140" s="64" t="str">
        <f t="shared" si="34"/>
        <v>1</v>
      </c>
      <c r="R140" s="64">
        <v>43.9</v>
      </c>
      <c r="S140" s="69" t="str">
        <f t="shared" si="35"/>
        <v>0</v>
      </c>
      <c r="T140" s="64">
        <v>23.2</v>
      </c>
      <c r="U140" s="64" t="str">
        <f t="shared" si="36"/>
        <v>0</v>
      </c>
      <c r="V140" s="42" t="s">
        <v>276</v>
      </c>
      <c r="W140" s="72">
        <v>12.4</v>
      </c>
      <c r="X140" s="71" t="str">
        <f t="shared" si="37"/>
        <v>0</v>
      </c>
      <c r="Y140" s="79">
        <v>90.6</v>
      </c>
      <c r="Z140" s="79" t="str">
        <f t="shared" si="38"/>
        <v>0</v>
      </c>
      <c r="AA140" s="79">
        <v>37.2</v>
      </c>
      <c r="AB140" s="79" t="str">
        <f t="shared" si="39"/>
        <v>0</v>
      </c>
      <c r="AC140" s="79">
        <v>51.3</v>
      </c>
      <c r="AD140" s="79" t="str">
        <f t="shared" si="40"/>
        <v>1</v>
      </c>
      <c r="AE140" s="79">
        <v>60.2</v>
      </c>
      <c r="AF140" s="79" t="str">
        <f t="shared" si="41"/>
        <v>1</v>
      </c>
      <c r="AG140" s="79">
        <v>145.2</v>
      </c>
      <c r="AH140" s="79" t="str">
        <f t="shared" si="42"/>
        <v>0</v>
      </c>
      <c r="AI140" s="64">
        <v>4.85</v>
      </c>
      <c r="AJ140" s="41" t="str">
        <f t="shared" si="43"/>
        <v>0</v>
      </c>
      <c r="AK140" s="85">
        <v>5.82</v>
      </c>
      <c r="AL140" s="41" t="str">
        <f t="shared" si="44"/>
        <v>0</v>
      </c>
      <c r="AM140" s="64">
        <v>3.53</v>
      </c>
      <c r="AN140" s="41" t="str">
        <f t="shared" si="45"/>
        <v>0</v>
      </c>
      <c r="AO140" s="64">
        <v>834.3</v>
      </c>
      <c r="AP140" s="41" t="str">
        <f t="shared" si="46"/>
        <v>1</v>
      </c>
      <c r="AQ140" s="79">
        <v>0</v>
      </c>
      <c r="AR140" s="42" t="s">
        <v>99</v>
      </c>
      <c r="AS140" s="36">
        <v>0</v>
      </c>
      <c r="AT140" s="42" t="s">
        <v>196</v>
      </c>
      <c r="AU140" s="42" t="s">
        <v>99</v>
      </c>
      <c r="AV140" s="42" t="s">
        <v>99</v>
      </c>
      <c r="AW140" s="96" t="s">
        <v>121</v>
      </c>
      <c r="AX140" s="42" t="s">
        <v>99</v>
      </c>
      <c r="AY140" s="42" t="s">
        <v>99</v>
      </c>
      <c r="AZ140" s="42" t="s">
        <v>99</v>
      </c>
      <c r="BA140" s="42" t="s">
        <v>121</v>
      </c>
      <c r="BB140" s="42" t="s">
        <v>121</v>
      </c>
      <c r="BC140" s="42" t="s">
        <v>100</v>
      </c>
      <c r="BD140" s="42" t="s">
        <v>121</v>
      </c>
      <c r="BE140" s="42" t="s">
        <v>99</v>
      </c>
      <c r="BF140" s="42" t="s">
        <v>112</v>
      </c>
      <c r="BG140" s="42" t="s">
        <v>112</v>
      </c>
      <c r="BH140" s="42" t="s">
        <v>112</v>
      </c>
      <c r="BI140" s="42" t="s">
        <v>99</v>
      </c>
      <c r="BJ140" s="42" t="s">
        <v>99</v>
      </c>
      <c r="BK140" s="42" t="s">
        <v>775</v>
      </c>
      <c r="BL140" s="42" t="s">
        <v>101</v>
      </c>
      <c r="BM140" s="42" t="s">
        <v>726</v>
      </c>
      <c r="BN140" s="101" t="s">
        <v>102</v>
      </c>
      <c r="BO140" s="64" t="s">
        <v>102</v>
      </c>
      <c r="BP140" s="42" t="s">
        <v>112</v>
      </c>
      <c r="BQ140" s="42" t="s">
        <v>306</v>
      </c>
      <c r="BR140" s="79">
        <v>1</v>
      </c>
      <c r="BS140" s="79">
        <v>98</v>
      </c>
      <c r="BT140" s="79" t="s">
        <v>776</v>
      </c>
      <c r="BU140" s="79"/>
      <c r="BV140" s="79"/>
      <c r="BW140" s="79">
        <v>0</v>
      </c>
      <c r="BX140" s="79">
        <v>0</v>
      </c>
      <c r="BY140" s="79">
        <v>1</v>
      </c>
      <c r="BZ140" s="79">
        <v>1</v>
      </c>
      <c r="CA140" s="79">
        <v>1</v>
      </c>
      <c r="CB140" s="79">
        <v>1</v>
      </c>
      <c r="CC140" s="79">
        <v>1</v>
      </c>
      <c r="CD140" s="79">
        <v>1</v>
      </c>
      <c r="CE140" s="79">
        <v>1</v>
      </c>
      <c r="CF140" s="79">
        <v>0</v>
      </c>
      <c r="CG140" s="79">
        <v>0</v>
      </c>
      <c r="CH140" s="79">
        <v>0</v>
      </c>
      <c r="CI140" s="79">
        <v>0</v>
      </c>
      <c r="CJ140" s="79">
        <v>0</v>
      </c>
      <c r="CK140" s="79">
        <v>0</v>
      </c>
      <c r="CL140" s="79">
        <v>1</v>
      </c>
      <c r="CM140" s="79">
        <v>0</v>
      </c>
      <c r="CN140" s="79">
        <v>1</v>
      </c>
      <c r="CO140" s="107">
        <v>41311</v>
      </c>
      <c r="CP140" s="108">
        <v>41943</v>
      </c>
      <c r="CQ140" s="107">
        <v>41585</v>
      </c>
      <c r="CR140" s="79"/>
      <c r="CS140" s="10">
        <v>9</v>
      </c>
      <c r="CT140" s="10">
        <v>1</v>
      </c>
      <c r="CU140" s="118">
        <f>DATEDIF(CO140,CQ140,"m")</f>
        <v>9</v>
      </c>
      <c r="CV140" s="79">
        <v>1</v>
      </c>
      <c r="CW140" s="79">
        <v>9</v>
      </c>
      <c r="CX140" s="79">
        <v>1</v>
      </c>
      <c r="CY140" s="79">
        <f>DATEDIF(CQ140,DE140,"m")</f>
        <v>10</v>
      </c>
      <c r="CZ140" s="79">
        <v>1</v>
      </c>
      <c r="DA140" s="118">
        <f>DATEDIF(CO140,DE140,"m")</f>
        <v>19</v>
      </c>
      <c r="DB140" s="6">
        <v>1</v>
      </c>
      <c r="DC140" s="6">
        <v>19</v>
      </c>
      <c r="DD140" s="6">
        <v>1</v>
      </c>
      <c r="DE140" s="108">
        <v>41897</v>
      </c>
      <c r="DF140" s="6">
        <v>1</v>
      </c>
    </row>
    <row r="141" s="6" customFormat="1" ht="50.25" customHeight="1" spans="1:111">
      <c r="A141" s="54" t="s">
        <v>777</v>
      </c>
      <c r="B141" s="47">
        <v>10157723</v>
      </c>
      <c r="C141" s="55">
        <v>1</v>
      </c>
      <c r="D141" s="56" t="s">
        <v>778</v>
      </c>
      <c r="E141" s="56">
        <v>1</v>
      </c>
      <c r="F141" s="57">
        <v>49</v>
      </c>
      <c r="G141" s="44">
        <v>41309.4583333333</v>
      </c>
      <c r="H141" s="44">
        <v>41321.4583333333</v>
      </c>
      <c r="I141" s="56" t="s">
        <v>424</v>
      </c>
      <c r="J141" s="44">
        <v>41310</v>
      </c>
      <c r="K141" s="56" t="s">
        <v>134</v>
      </c>
      <c r="L141" s="36">
        <v>1</v>
      </c>
      <c r="M141" s="36">
        <v>1</v>
      </c>
      <c r="N141" s="66">
        <v>1</v>
      </c>
      <c r="O141" s="66">
        <v>1</v>
      </c>
      <c r="P141" s="64" t="str">
        <f t="shared" si="33"/>
        <v>1</v>
      </c>
      <c r="Q141" s="64" t="str">
        <f t="shared" si="34"/>
        <v>1</v>
      </c>
      <c r="R141" s="66">
        <v>42.1</v>
      </c>
      <c r="S141" s="69" t="str">
        <f t="shared" si="35"/>
        <v>0</v>
      </c>
      <c r="T141" s="66">
        <v>19.3</v>
      </c>
      <c r="U141" s="66" t="str">
        <f t="shared" si="36"/>
        <v>0</v>
      </c>
      <c r="V141" s="56" t="s">
        <v>351</v>
      </c>
      <c r="W141" s="77">
        <v>12.9</v>
      </c>
      <c r="X141" s="75" t="str">
        <f t="shared" si="37"/>
        <v>0</v>
      </c>
      <c r="Y141" s="81">
        <v>95.3</v>
      </c>
      <c r="Z141" s="81" t="str">
        <f t="shared" si="38"/>
        <v>0</v>
      </c>
      <c r="AA141" s="81">
        <v>41.9</v>
      </c>
      <c r="AB141" s="81" t="str">
        <f t="shared" si="39"/>
        <v>1</v>
      </c>
      <c r="AC141" s="81">
        <v>33.4</v>
      </c>
      <c r="AD141" s="81" t="str">
        <f t="shared" si="40"/>
        <v>0</v>
      </c>
      <c r="AE141" s="81">
        <v>48.7</v>
      </c>
      <c r="AF141" s="81" t="str">
        <f t="shared" si="41"/>
        <v>0</v>
      </c>
      <c r="AG141" s="81">
        <v>172.9</v>
      </c>
      <c r="AH141" s="81" t="str">
        <f t="shared" si="42"/>
        <v>0</v>
      </c>
      <c r="AI141" s="66">
        <v>56.79</v>
      </c>
      <c r="AJ141" s="55" t="str">
        <f t="shared" si="43"/>
        <v>0</v>
      </c>
      <c r="AK141" s="88">
        <v>31.95</v>
      </c>
      <c r="AL141" s="55" t="str">
        <f t="shared" si="44"/>
        <v>0</v>
      </c>
      <c r="AM141" s="66">
        <v>3.6</v>
      </c>
      <c r="AN141" s="55" t="str">
        <f t="shared" si="45"/>
        <v>0</v>
      </c>
      <c r="AO141" s="66">
        <v>436.8</v>
      </c>
      <c r="AP141" s="55" t="str">
        <f t="shared" si="46"/>
        <v>1</v>
      </c>
      <c r="AQ141" s="81">
        <v>0</v>
      </c>
      <c r="AR141" s="56" t="s">
        <v>779</v>
      </c>
      <c r="AS141" s="36">
        <v>2</v>
      </c>
      <c r="AT141" s="56" t="s">
        <v>300</v>
      </c>
      <c r="AU141" s="56" t="s">
        <v>112</v>
      </c>
      <c r="AV141" s="56" t="s">
        <v>99</v>
      </c>
      <c r="AW141" s="98" t="s">
        <v>121</v>
      </c>
      <c r="AX141" s="56" t="s">
        <v>121</v>
      </c>
      <c r="AY141" s="56" t="s">
        <v>100</v>
      </c>
      <c r="AZ141" s="56" t="s">
        <v>121</v>
      </c>
      <c r="BA141" s="56" t="s">
        <v>121</v>
      </c>
      <c r="BB141" s="56" t="s">
        <v>121</v>
      </c>
      <c r="BC141" s="56" t="s">
        <v>100</v>
      </c>
      <c r="BD141" s="56" t="s">
        <v>121</v>
      </c>
      <c r="BE141" s="50" t="s">
        <v>99</v>
      </c>
      <c r="BF141" s="50" t="s">
        <v>99</v>
      </c>
      <c r="BG141" s="50" t="s">
        <v>99</v>
      </c>
      <c r="BH141" s="50" t="s">
        <v>99</v>
      </c>
      <c r="BI141" s="50" t="s">
        <v>99</v>
      </c>
      <c r="BJ141" s="50" t="s">
        <v>99</v>
      </c>
      <c r="BK141" s="50" t="s">
        <v>780</v>
      </c>
      <c r="BL141" s="50" t="s">
        <v>101</v>
      </c>
      <c r="BM141" s="50" t="s">
        <v>485</v>
      </c>
      <c r="BN141" s="103" t="s">
        <v>102</v>
      </c>
      <c r="BO141" s="65" t="s">
        <v>102</v>
      </c>
      <c r="BP141" s="50" t="s">
        <v>112</v>
      </c>
      <c r="BQ141" s="50" t="s">
        <v>147</v>
      </c>
      <c r="BR141" s="80">
        <v>1</v>
      </c>
      <c r="BS141" s="80">
        <v>21</v>
      </c>
      <c r="BT141" s="80" t="s">
        <v>376</v>
      </c>
      <c r="BU141" s="80"/>
      <c r="BV141" s="80"/>
      <c r="BW141" s="80">
        <v>0</v>
      </c>
      <c r="BX141" s="80">
        <v>0</v>
      </c>
      <c r="BY141" s="80">
        <v>1</v>
      </c>
      <c r="BZ141" s="80">
        <v>1</v>
      </c>
      <c r="CA141" s="80">
        <v>1</v>
      </c>
      <c r="CB141" s="80">
        <v>1</v>
      </c>
      <c r="CC141" s="80">
        <v>0</v>
      </c>
      <c r="CD141" s="80">
        <v>1</v>
      </c>
      <c r="CE141" s="80">
        <v>0</v>
      </c>
      <c r="CF141" s="80">
        <v>0</v>
      </c>
      <c r="CG141" s="80">
        <v>0</v>
      </c>
      <c r="CH141" s="80">
        <v>0</v>
      </c>
      <c r="CI141" s="80">
        <v>0</v>
      </c>
      <c r="CJ141" s="79">
        <v>0</v>
      </c>
      <c r="CK141" s="79">
        <v>1</v>
      </c>
      <c r="CL141" s="79">
        <v>0</v>
      </c>
      <c r="CM141" s="79">
        <v>0</v>
      </c>
      <c r="CN141" s="79">
        <v>0</v>
      </c>
      <c r="CO141" s="113">
        <v>41311</v>
      </c>
      <c r="CP141" s="114">
        <v>44145</v>
      </c>
      <c r="CQ141" s="113">
        <v>43455</v>
      </c>
      <c r="CR141" s="81"/>
      <c r="CS141" s="10">
        <v>12</v>
      </c>
      <c r="CT141" s="10">
        <v>1</v>
      </c>
      <c r="CU141" s="118">
        <v>60</v>
      </c>
      <c r="CV141" s="81">
        <v>0</v>
      </c>
      <c r="CW141" s="79">
        <v>24</v>
      </c>
      <c r="CX141" s="79">
        <v>0</v>
      </c>
      <c r="CY141" s="79"/>
      <c r="CZ141" s="79"/>
      <c r="DA141" s="118">
        <f>DATEDIF(CO141,CP141,"m")</f>
        <v>93</v>
      </c>
      <c r="DB141" s="8">
        <v>0</v>
      </c>
      <c r="DC141" s="6">
        <v>60</v>
      </c>
      <c r="DD141" s="6">
        <v>0</v>
      </c>
      <c r="DE141" s="114"/>
      <c r="DF141" s="8"/>
      <c r="DG141" s="8"/>
    </row>
    <row r="142" s="10" customFormat="1" ht="50.25" customHeight="1" spans="1:114">
      <c r="A142" s="33" t="s">
        <v>781</v>
      </c>
      <c r="B142" s="34">
        <v>10157782</v>
      </c>
      <c r="C142" s="35">
        <v>1</v>
      </c>
      <c r="D142" s="36" t="s">
        <v>782</v>
      </c>
      <c r="E142" s="36">
        <v>1</v>
      </c>
      <c r="F142" s="36">
        <v>62</v>
      </c>
      <c r="G142" s="37">
        <v>41321.375</v>
      </c>
      <c r="H142" s="38">
        <v>41339.375</v>
      </c>
      <c r="I142" s="36" t="s">
        <v>783</v>
      </c>
      <c r="J142" s="38">
        <v>41310</v>
      </c>
      <c r="K142" s="36" t="s">
        <v>127</v>
      </c>
      <c r="L142" s="36">
        <v>1</v>
      </c>
      <c r="M142" s="36">
        <v>1</v>
      </c>
      <c r="N142" s="36">
        <v>1</v>
      </c>
      <c r="O142" s="36">
        <v>2</v>
      </c>
      <c r="P142" s="64" t="str">
        <f t="shared" si="33"/>
        <v>1</v>
      </c>
      <c r="Q142" s="64" t="str">
        <f t="shared" si="34"/>
        <v>0</v>
      </c>
      <c r="R142" s="35">
        <v>36.5</v>
      </c>
      <c r="S142" s="69" t="str">
        <f t="shared" si="35"/>
        <v>0</v>
      </c>
      <c r="T142" s="35">
        <v>15.1</v>
      </c>
      <c r="U142" s="64" t="str">
        <f t="shared" si="36"/>
        <v>0</v>
      </c>
      <c r="V142" s="70">
        <v>1.34</v>
      </c>
      <c r="W142" s="72">
        <v>15.5</v>
      </c>
      <c r="X142" s="71" t="str">
        <f t="shared" si="37"/>
        <v>1</v>
      </c>
      <c r="Y142" s="79">
        <v>62</v>
      </c>
      <c r="Z142" s="79" t="str">
        <f t="shared" si="38"/>
        <v>0</v>
      </c>
      <c r="AA142" s="79">
        <v>35.9</v>
      </c>
      <c r="AB142" s="79" t="str">
        <f t="shared" si="39"/>
        <v>0</v>
      </c>
      <c r="AC142" s="79">
        <v>29.4</v>
      </c>
      <c r="AD142" s="79" t="str">
        <f t="shared" si="40"/>
        <v>0</v>
      </c>
      <c r="AE142" s="79">
        <v>32.1</v>
      </c>
      <c r="AF142" s="79" t="str">
        <f t="shared" si="41"/>
        <v>0</v>
      </c>
      <c r="AG142" s="79">
        <v>135</v>
      </c>
      <c r="AH142" s="79" t="str">
        <f t="shared" si="42"/>
        <v>0</v>
      </c>
      <c r="AI142" s="35">
        <v>540.4</v>
      </c>
      <c r="AJ142" s="41" t="str">
        <f t="shared" si="43"/>
        <v>1</v>
      </c>
      <c r="AK142" s="84">
        <v>35.43</v>
      </c>
      <c r="AL142" s="41" t="str">
        <f t="shared" si="44"/>
        <v>1</v>
      </c>
      <c r="AM142" s="87">
        <v>0.847</v>
      </c>
      <c r="AN142" s="41" t="str">
        <f t="shared" si="45"/>
        <v>0</v>
      </c>
      <c r="AO142" s="36">
        <v>418.5</v>
      </c>
      <c r="AP142" s="41" t="str">
        <f t="shared" si="46"/>
        <v>1</v>
      </c>
      <c r="AQ142" s="79">
        <v>0</v>
      </c>
      <c r="AR142" s="36">
        <v>132</v>
      </c>
      <c r="AS142" s="36">
        <v>2</v>
      </c>
      <c r="AT142" s="92" t="s">
        <v>300</v>
      </c>
      <c r="AU142" s="92" t="s">
        <v>112</v>
      </c>
      <c r="AV142" s="36">
        <v>1</v>
      </c>
      <c r="AW142" s="95">
        <v>3</v>
      </c>
      <c r="AX142" s="36">
        <v>1</v>
      </c>
      <c r="AY142" s="36">
        <v>3</v>
      </c>
      <c r="AZ142" s="36">
        <v>1</v>
      </c>
      <c r="BA142" s="36">
        <v>3</v>
      </c>
      <c r="BB142" s="36">
        <v>1</v>
      </c>
      <c r="BC142" s="36">
        <v>3</v>
      </c>
      <c r="BD142" s="36">
        <v>2</v>
      </c>
      <c r="BE142" s="42" t="s">
        <v>101</v>
      </c>
      <c r="BF142" s="42" t="s">
        <v>112</v>
      </c>
      <c r="BG142" s="42" t="s">
        <v>99</v>
      </c>
      <c r="BH142" s="42" t="s">
        <v>101</v>
      </c>
      <c r="BI142" s="42" t="s">
        <v>101</v>
      </c>
      <c r="BJ142" s="42" t="s">
        <v>99</v>
      </c>
      <c r="BK142" s="42" t="s">
        <v>784</v>
      </c>
      <c r="BL142" s="42" t="s">
        <v>101</v>
      </c>
      <c r="BM142" s="42"/>
      <c r="BN142" s="101" t="s">
        <v>102</v>
      </c>
      <c r="BO142" s="64" t="s">
        <v>177</v>
      </c>
      <c r="BP142" s="42" t="s">
        <v>112</v>
      </c>
      <c r="BQ142" s="42" t="s">
        <v>103</v>
      </c>
      <c r="BR142" s="79">
        <v>1</v>
      </c>
      <c r="BS142" s="79">
        <v>45</v>
      </c>
      <c r="BT142" s="79" t="s">
        <v>785</v>
      </c>
      <c r="BU142" s="79"/>
      <c r="BV142" s="79"/>
      <c r="BW142" s="79">
        <v>1</v>
      </c>
      <c r="BX142" s="79">
        <v>0</v>
      </c>
      <c r="BY142" s="79">
        <v>1</v>
      </c>
      <c r="BZ142" s="79">
        <v>1</v>
      </c>
      <c r="CA142" s="79">
        <v>1</v>
      </c>
      <c r="CB142" s="79">
        <v>1</v>
      </c>
      <c r="CC142" s="79">
        <v>0</v>
      </c>
      <c r="CD142" s="79">
        <v>1</v>
      </c>
      <c r="CE142" s="79">
        <v>0</v>
      </c>
      <c r="CF142" s="79">
        <v>0</v>
      </c>
      <c r="CG142" s="79">
        <v>0</v>
      </c>
      <c r="CH142" s="79">
        <v>0</v>
      </c>
      <c r="CI142" s="79">
        <v>0</v>
      </c>
      <c r="CJ142" s="79">
        <v>0</v>
      </c>
      <c r="CK142" s="79">
        <v>0</v>
      </c>
      <c r="CL142" s="79">
        <v>1</v>
      </c>
      <c r="CM142" s="79">
        <v>0</v>
      </c>
      <c r="CN142" s="79">
        <v>0</v>
      </c>
      <c r="CO142" s="107">
        <v>41332</v>
      </c>
      <c r="CP142" s="108">
        <v>41933</v>
      </c>
      <c r="CQ142" s="107">
        <v>41407</v>
      </c>
      <c r="CR142" s="79"/>
      <c r="CS142" s="6">
        <v>2</v>
      </c>
      <c r="CT142" s="6">
        <v>1</v>
      </c>
      <c r="CU142" s="118">
        <f>DATEDIF(CO142,CQ142,"m")</f>
        <v>2</v>
      </c>
      <c r="CV142" s="79">
        <v>1</v>
      </c>
      <c r="CW142" s="79">
        <v>2</v>
      </c>
      <c r="CX142" s="79">
        <v>1</v>
      </c>
      <c r="CY142" s="79">
        <f>DATEDIF(CQ142,DE142,"m")</f>
        <v>9</v>
      </c>
      <c r="CZ142" s="79">
        <v>1</v>
      </c>
      <c r="DA142" s="118">
        <f>DATEDIF(CO142,DE142,"m")</f>
        <v>11</v>
      </c>
      <c r="DB142" s="6">
        <v>1</v>
      </c>
      <c r="DC142" s="6">
        <v>11</v>
      </c>
      <c r="DD142" s="6">
        <v>1</v>
      </c>
      <c r="DE142" s="108">
        <v>41685</v>
      </c>
      <c r="DF142" s="6">
        <v>1</v>
      </c>
      <c r="DH142" s="6"/>
      <c r="DI142" s="6"/>
      <c r="DJ142" s="6"/>
    </row>
    <row r="143" s="10" customFormat="1" ht="50.25" customHeight="1" spans="1:266">
      <c r="A143" s="54" t="s">
        <v>786</v>
      </c>
      <c r="B143" s="47">
        <v>10152816</v>
      </c>
      <c r="C143" s="55">
        <v>1</v>
      </c>
      <c r="D143" s="56" t="s">
        <v>787</v>
      </c>
      <c r="E143" s="56">
        <v>1</v>
      </c>
      <c r="F143" s="57">
        <v>54</v>
      </c>
      <c r="G143" s="44">
        <v>41338.4166666667</v>
      </c>
      <c r="H143" s="44">
        <v>41358.4166666667</v>
      </c>
      <c r="I143" s="56" t="s">
        <v>788</v>
      </c>
      <c r="J143" s="44">
        <v>41258</v>
      </c>
      <c r="K143" s="56" t="s">
        <v>134</v>
      </c>
      <c r="L143" s="36">
        <v>1</v>
      </c>
      <c r="M143" s="36">
        <v>1</v>
      </c>
      <c r="N143" s="66">
        <v>1</v>
      </c>
      <c r="O143" s="66">
        <v>1</v>
      </c>
      <c r="P143" s="64" t="str">
        <f t="shared" si="33"/>
        <v>1</v>
      </c>
      <c r="Q143" s="64" t="str">
        <f t="shared" si="34"/>
        <v>1</v>
      </c>
      <c r="R143" s="66">
        <v>45.5</v>
      </c>
      <c r="S143" s="69" t="str">
        <f t="shared" si="35"/>
        <v>0</v>
      </c>
      <c r="T143" s="66">
        <v>13.4</v>
      </c>
      <c r="U143" s="66" t="str">
        <f t="shared" si="36"/>
        <v>0</v>
      </c>
      <c r="V143" s="56" t="s">
        <v>447</v>
      </c>
      <c r="W143" s="77">
        <v>13.7</v>
      </c>
      <c r="X143" s="75" t="str">
        <f t="shared" si="37"/>
        <v>1</v>
      </c>
      <c r="Y143" s="81">
        <v>77.2</v>
      </c>
      <c r="Z143" s="81" t="str">
        <f t="shared" si="38"/>
        <v>0</v>
      </c>
      <c r="AA143" s="81">
        <v>19.7</v>
      </c>
      <c r="AB143" s="81" t="str">
        <f t="shared" si="39"/>
        <v>0</v>
      </c>
      <c r="AC143" s="81">
        <v>22.1</v>
      </c>
      <c r="AD143" s="81" t="str">
        <f t="shared" si="40"/>
        <v>0</v>
      </c>
      <c r="AE143" s="81">
        <v>40.2</v>
      </c>
      <c r="AF143" s="81" t="str">
        <f t="shared" si="41"/>
        <v>0</v>
      </c>
      <c r="AG143" s="81">
        <v>218</v>
      </c>
      <c r="AH143" s="81" t="str">
        <f t="shared" si="42"/>
        <v>0</v>
      </c>
      <c r="AI143" s="66">
        <v>5021</v>
      </c>
      <c r="AJ143" s="55" t="str">
        <f t="shared" si="43"/>
        <v>1</v>
      </c>
      <c r="AK143" s="88">
        <v>12.49</v>
      </c>
      <c r="AL143" s="55" t="str">
        <f t="shared" si="44"/>
        <v>0</v>
      </c>
      <c r="AM143" s="66">
        <v>6.64</v>
      </c>
      <c r="AN143" s="55" t="str">
        <f t="shared" si="45"/>
        <v>1</v>
      </c>
      <c r="AO143" s="66">
        <v>514.4</v>
      </c>
      <c r="AP143" s="55" t="str">
        <f t="shared" si="46"/>
        <v>1</v>
      </c>
      <c r="AQ143" s="81">
        <v>0</v>
      </c>
      <c r="AR143" s="56" t="s">
        <v>99</v>
      </c>
      <c r="AS143" s="56"/>
      <c r="AT143" s="92" t="s">
        <v>300</v>
      </c>
      <c r="AU143" s="92" t="s">
        <v>112</v>
      </c>
      <c r="AV143" s="56" t="s">
        <v>99</v>
      </c>
      <c r="AW143" s="98" t="s">
        <v>121</v>
      </c>
      <c r="AX143" s="56" t="s">
        <v>99</v>
      </c>
      <c r="AY143" s="56" t="s">
        <v>100</v>
      </c>
      <c r="AZ143" s="56" t="s">
        <v>100</v>
      </c>
      <c r="BA143" s="56" t="s">
        <v>121</v>
      </c>
      <c r="BB143" s="56" t="s">
        <v>121</v>
      </c>
      <c r="BC143" s="56" t="s">
        <v>100</v>
      </c>
      <c r="BD143" s="56" t="s">
        <v>121</v>
      </c>
      <c r="BE143" s="56" t="s">
        <v>101</v>
      </c>
      <c r="BF143" s="56" t="s">
        <v>101</v>
      </c>
      <c r="BG143" s="56" t="s">
        <v>101</v>
      </c>
      <c r="BH143" s="56" t="s">
        <v>101</v>
      </c>
      <c r="BI143" s="56" t="s">
        <v>101</v>
      </c>
      <c r="BJ143" s="56" t="s">
        <v>101</v>
      </c>
      <c r="BK143" s="56" t="s">
        <v>101</v>
      </c>
      <c r="BL143" s="56" t="s">
        <v>101</v>
      </c>
      <c r="BM143" s="56"/>
      <c r="BN143" s="104" t="s">
        <v>102</v>
      </c>
      <c r="BO143" s="66" t="s">
        <v>102</v>
      </c>
      <c r="BP143" s="56" t="s">
        <v>112</v>
      </c>
      <c r="BQ143" s="56" t="s">
        <v>129</v>
      </c>
      <c r="BR143" s="81">
        <v>1</v>
      </c>
      <c r="BS143" s="81">
        <v>29</v>
      </c>
      <c r="BT143" s="81" t="s">
        <v>789</v>
      </c>
      <c r="BU143" s="81"/>
      <c r="BV143" s="81"/>
      <c r="BW143" s="81">
        <v>0</v>
      </c>
      <c r="BX143" s="81">
        <v>0</v>
      </c>
      <c r="BY143" s="81">
        <v>1</v>
      </c>
      <c r="BZ143" s="81">
        <v>1</v>
      </c>
      <c r="CA143" s="81">
        <v>1</v>
      </c>
      <c r="CB143" s="81">
        <v>1</v>
      </c>
      <c r="CC143" s="81">
        <v>0</v>
      </c>
      <c r="CD143" s="81">
        <v>1</v>
      </c>
      <c r="CE143" s="81">
        <v>0</v>
      </c>
      <c r="CF143" s="81">
        <v>0</v>
      </c>
      <c r="CG143" s="81">
        <v>0</v>
      </c>
      <c r="CH143" s="81">
        <v>0</v>
      </c>
      <c r="CI143" s="81">
        <v>0</v>
      </c>
      <c r="CJ143" s="79">
        <v>0</v>
      </c>
      <c r="CK143" s="79">
        <v>0</v>
      </c>
      <c r="CL143" s="79">
        <v>1</v>
      </c>
      <c r="CM143" s="79">
        <v>0</v>
      </c>
      <c r="CN143" s="79">
        <v>0</v>
      </c>
      <c r="CO143" s="113">
        <v>41347</v>
      </c>
      <c r="CP143" s="114">
        <v>44162</v>
      </c>
      <c r="CQ143" s="113"/>
      <c r="CR143" s="128">
        <v>44162</v>
      </c>
      <c r="CS143" s="10">
        <v>99</v>
      </c>
      <c r="CT143" s="10">
        <v>0</v>
      </c>
      <c r="CU143" s="118">
        <v>60</v>
      </c>
      <c r="CV143" s="119">
        <v>0</v>
      </c>
      <c r="CW143" s="79">
        <v>24</v>
      </c>
      <c r="CX143" s="79">
        <v>0</v>
      </c>
      <c r="CY143" s="79"/>
      <c r="CZ143" s="79"/>
      <c r="DA143" s="118">
        <f>DATEDIF(CO143,CP143,"m")</f>
        <v>92</v>
      </c>
      <c r="DB143" s="10">
        <v>0</v>
      </c>
      <c r="DC143" s="6">
        <v>60</v>
      </c>
      <c r="DD143" s="6">
        <v>0</v>
      </c>
      <c r="DE143" s="110"/>
      <c r="DH143" s="12"/>
      <c r="DI143" s="12"/>
      <c r="DJ143" s="12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</row>
    <row r="144" s="6" customFormat="1" ht="50.25" customHeight="1" spans="1:266">
      <c r="A144" s="33" t="s">
        <v>790</v>
      </c>
      <c r="B144" s="34">
        <v>10159660</v>
      </c>
      <c r="C144" s="35">
        <v>1</v>
      </c>
      <c r="D144" s="36" t="s">
        <v>791</v>
      </c>
      <c r="E144" s="36">
        <v>1</v>
      </c>
      <c r="F144" s="36">
        <v>60</v>
      </c>
      <c r="G144" s="37">
        <v>41338.3333333333</v>
      </c>
      <c r="H144" s="38">
        <v>41354.4166666667</v>
      </c>
      <c r="I144" s="36" t="s">
        <v>792</v>
      </c>
      <c r="J144" s="38">
        <v>41340</v>
      </c>
      <c r="K144" s="36" t="s">
        <v>127</v>
      </c>
      <c r="L144" s="36">
        <v>1</v>
      </c>
      <c r="M144" s="36">
        <v>1</v>
      </c>
      <c r="N144" s="36">
        <v>1</v>
      </c>
      <c r="O144" s="36">
        <v>1</v>
      </c>
      <c r="P144" s="64" t="str">
        <f t="shared" si="33"/>
        <v>1</v>
      </c>
      <c r="Q144" s="64" t="str">
        <f t="shared" si="34"/>
        <v>1</v>
      </c>
      <c r="R144" s="35">
        <v>42.5</v>
      </c>
      <c r="S144" s="69" t="str">
        <f t="shared" si="35"/>
        <v>0</v>
      </c>
      <c r="T144" s="35">
        <v>25.9</v>
      </c>
      <c r="U144" s="64" t="str">
        <f t="shared" si="36"/>
        <v>0</v>
      </c>
      <c r="V144" s="70">
        <v>1.09</v>
      </c>
      <c r="W144" s="71">
        <v>12.6</v>
      </c>
      <c r="X144" s="71" t="str">
        <f t="shared" si="37"/>
        <v>0</v>
      </c>
      <c r="Y144" s="79">
        <v>66.2</v>
      </c>
      <c r="Z144" s="79" t="str">
        <f t="shared" si="38"/>
        <v>0</v>
      </c>
      <c r="AA144" s="79">
        <v>23.1</v>
      </c>
      <c r="AB144" s="79" t="str">
        <f t="shared" si="39"/>
        <v>0</v>
      </c>
      <c r="AC144" s="79">
        <v>20.5</v>
      </c>
      <c r="AD144" s="79" t="str">
        <f t="shared" si="40"/>
        <v>0</v>
      </c>
      <c r="AE144" s="79">
        <v>34.7</v>
      </c>
      <c r="AF144" s="79" t="str">
        <f t="shared" si="41"/>
        <v>0</v>
      </c>
      <c r="AG144" s="79">
        <v>52.9</v>
      </c>
      <c r="AH144" s="79" t="str">
        <f t="shared" si="42"/>
        <v>1</v>
      </c>
      <c r="AI144" s="35">
        <v>63.37</v>
      </c>
      <c r="AJ144" s="41" t="str">
        <f t="shared" si="43"/>
        <v>0</v>
      </c>
      <c r="AK144" s="84">
        <v>11.13</v>
      </c>
      <c r="AL144" s="41" t="str">
        <f t="shared" si="44"/>
        <v>0</v>
      </c>
      <c r="AM144" s="87">
        <v>0.848</v>
      </c>
      <c r="AN144" s="41" t="str">
        <f t="shared" si="45"/>
        <v>0</v>
      </c>
      <c r="AO144" s="36">
        <v>328.7</v>
      </c>
      <c r="AP144" s="41" t="str">
        <f t="shared" si="46"/>
        <v>0</v>
      </c>
      <c r="AQ144" s="79">
        <v>0</v>
      </c>
      <c r="AR144" s="36">
        <v>133</v>
      </c>
      <c r="AS144" s="36">
        <v>2</v>
      </c>
      <c r="AT144" s="92" t="s">
        <v>300</v>
      </c>
      <c r="AU144" s="92" t="s">
        <v>112</v>
      </c>
      <c r="AV144" s="36">
        <v>1</v>
      </c>
      <c r="AW144" s="95">
        <v>2</v>
      </c>
      <c r="AX144" s="36">
        <v>1</v>
      </c>
      <c r="AY144" s="36">
        <v>3</v>
      </c>
      <c r="AZ144" s="36">
        <v>3</v>
      </c>
      <c r="BA144" s="36">
        <v>2</v>
      </c>
      <c r="BB144" s="36">
        <v>1</v>
      </c>
      <c r="BC144" s="36">
        <v>3</v>
      </c>
      <c r="BD144" s="36">
        <v>2</v>
      </c>
      <c r="BE144" s="36" t="s">
        <v>101</v>
      </c>
      <c r="BF144" s="36" t="s">
        <v>101</v>
      </c>
      <c r="BG144" s="36" t="s">
        <v>101</v>
      </c>
      <c r="BH144" s="36" t="s">
        <v>101</v>
      </c>
      <c r="BI144" s="36" t="s">
        <v>101</v>
      </c>
      <c r="BJ144" s="36" t="s">
        <v>101</v>
      </c>
      <c r="BK144" s="36" t="s">
        <v>101</v>
      </c>
      <c r="BL144" s="36" t="s">
        <v>101</v>
      </c>
      <c r="BM144" s="36"/>
      <c r="BN144" s="36" t="s">
        <v>102</v>
      </c>
      <c r="BO144" s="36" t="s">
        <v>122</v>
      </c>
      <c r="BP144" s="36">
        <v>0</v>
      </c>
      <c r="BQ144" s="36" t="s">
        <v>334</v>
      </c>
      <c r="BR144" s="102" t="s">
        <v>121</v>
      </c>
      <c r="BS144" s="79">
        <v>31</v>
      </c>
      <c r="BT144" s="79" t="s">
        <v>793</v>
      </c>
      <c r="BU144" s="79" t="s">
        <v>794</v>
      </c>
      <c r="BV144" s="79"/>
      <c r="BW144" s="79">
        <v>0</v>
      </c>
      <c r="BX144" s="79">
        <v>0</v>
      </c>
      <c r="BY144" s="79">
        <v>1</v>
      </c>
      <c r="BZ144" s="79">
        <v>1</v>
      </c>
      <c r="CA144" s="79">
        <v>1</v>
      </c>
      <c r="CB144" s="79">
        <v>1</v>
      </c>
      <c r="CC144" s="79">
        <v>0</v>
      </c>
      <c r="CD144" s="79">
        <v>1</v>
      </c>
      <c r="CE144" s="79">
        <v>0</v>
      </c>
      <c r="CF144" s="79">
        <v>1</v>
      </c>
      <c r="CG144" s="79">
        <v>0</v>
      </c>
      <c r="CH144" s="79">
        <v>0</v>
      </c>
      <c r="CI144" s="79">
        <v>0</v>
      </c>
      <c r="CJ144" s="79">
        <v>0</v>
      </c>
      <c r="CK144" s="79">
        <v>0</v>
      </c>
      <c r="CL144" s="79">
        <v>0</v>
      </c>
      <c r="CM144" s="79">
        <v>1</v>
      </c>
      <c r="CN144" s="79">
        <v>1</v>
      </c>
      <c r="CO144" s="107">
        <v>41347</v>
      </c>
      <c r="CP144" s="108">
        <v>41936</v>
      </c>
      <c r="CQ144" s="107">
        <v>41438</v>
      </c>
      <c r="CR144" s="79"/>
      <c r="CS144" s="6">
        <v>2</v>
      </c>
      <c r="CT144" s="6">
        <v>1</v>
      </c>
      <c r="CU144" s="118">
        <f>DATEDIF(CO144,CQ144,"m")</f>
        <v>2</v>
      </c>
      <c r="CV144" s="79">
        <v>1</v>
      </c>
      <c r="CW144" s="79">
        <v>2</v>
      </c>
      <c r="CX144" s="79">
        <v>1</v>
      </c>
      <c r="CY144" s="79">
        <f>DATEDIF(CQ144,DE144,"m")</f>
        <v>7</v>
      </c>
      <c r="CZ144" s="79">
        <v>1</v>
      </c>
      <c r="DA144" s="118">
        <f>DATEDIF(CO144,DE144,"m")</f>
        <v>10</v>
      </c>
      <c r="DB144" s="6">
        <v>1</v>
      </c>
      <c r="DC144" s="6">
        <v>10</v>
      </c>
      <c r="DD144" s="6">
        <v>1</v>
      </c>
      <c r="DE144" s="108">
        <v>41654</v>
      </c>
      <c r="DF144" s="6">
        <v>1</v>
      </c>
      <c r="DG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</row>
    <row r="145" s="6" customFormat="1" ht="50.25" customHeight="1" spans="1:237">
      <c r="A145" s="54" t="s">
        <v>795</v>
      </c>
      <c r="B145" s="47">
        <v>10160014</v>
      </c>
      <c r="C145" s="55">
        <v>1</v>
      </c>
      <c r="D145" s="56" t="s">
        <v>796</v>
      </c>
      <c r="E145" s="56">
        <v>1</v>
      </c>
      <c r="F145" s="57">
        <v>33</v>
      </c>
      <c r="G145" s="44">
        <v>41347.5833333333</v>
      </c>
      <c r="H145" s="44">
        <v>41365.5</v>
      </c>
      <c r="I145" s="56" t="s">
        <v>538</v>
      </c>
      <c r="J145" s="44">
        <v>41342</v>
      </c>
      <c r="K145" s="56" t="s">
        <v>134</v>
      </c>
      <c r="L145" s="36">
        <v>1</v>
      </c>
      <c r="M145" s="36">
        <v>1</v>
      </c>
      <c r="N145" s="66">
        <v>1</v>
      </c>
      <c r="O145" s="66">
        <v>1</v>
      </c>
      <c r="P145" s="64" t="str">
        <f t="shared" si="33"/>
        <v>1</v>
      </c>
      <c r="Q145" s="64" t="str">
        <f t="shared" si="34"/>
        <v>1</v>
      </c>
      <c r="R145" s="66">
        <v>43.7</v>
      </c>
      <c r="S145" s="69" t="str">
        <f t="shared" si="35"/>
        <v>0</v>
      </c>
      <c r="T145" s="66">
        <v>30.6</v>
      </c>
      <c r="U145" s="66" t="str">
        <f t="shared" si="36"/>
        <v>0</v>
      </c>
      <c r="V145" s="56" t="s">
        <v>276</v>
      </c>
      <c r="W145" s="77">
        <v>12.4</v>
      </c>
      <c r="X145" s="75" t="str">
        <f t="shared" si="37"/>
        <v>0</v>
      </c>
      <c r="Y145" s="81">
        <v>91.7</v>
      </c>
      <c r="Z145" s="81" t="str">
        <f t="shared" si="38"/>
        <v>0</v>
      </c>
      <c r="AA145" s="81">
        <v>47.9</v>
      </c>
      <c r="AB145" s="81" t="str">
        <f t="shared" si="39"/>
        <v>1</v>
      </c>
      <c r="AC145" s="81">
        <v>38.6</v>
      </c>
      <c r="AD145" s="81" t="str">
        <f t="shared" si="40"/>
        <v>1</v>
      </c>
      <c r="AE145" s="81">
        <v>70.2</v>
      </c>
      <c r="AF145" s="81" t="str">
        <f t="shared" si="41"/>
        <v>1</v>
      </c>
      <c r="AG145" s="81">
        <v>212.2</v>
      </c>
      <c r="AH145" s="81" t="str">
        <f t="shared" si="42"/>
        <v>0</v>
      </c>
      <c r="AI145" s="66">
        <v>362.9</v>
      </c>
      <c r="AJ145" s="55" t="str">
        <f t="shared" si="43"/>
        <v>1</v>
      </c>
      <c r="AK145" s="88">
        <v>22.81</v>
      </c>
      <c r="AL145" s="55" t="str">
        <f t="shared" si="44"/>
        <v>0</v>
      </c>
      <c r="AM145" s="66">
        <v>1.74</v>
      </c>
      <c r="AN145" s="55" t="str">
        <f t="shared" si="45"/>
        <v>0</v>
      </c>
      <c r="AO145" s="66">
        <v>618.1</v>
      </c>
      <c r="AP145" s="55" t="str">
        <f t="shared" si="46"/>
        <v>1</v>
      </c>
      <c r="AQ145" s="81">
        <v>0</v>
      </c>
      <c r="AR145" s="56" t="s">
        <v>99</v>
      </c>
      <c r="AS145" s="56"/>
      <c r="AT145" s="92" t="s">
        <v>111</v>
      </c>
      <c r="AU145" s="92" t="s">
        <v>112</v>
      </c>
      <c r="AV145" s="56" t="s">
        <v>99</v>
      </c>
      <c r="AW145" s="98" t="s">
        <v>121</v>
      </c>
      <c r="AX145" s="56" t="s">
        <v>99</v>
      </c>
      <c r="AY145" s="56" t="s">
        <v>100</v>
      </c>
      <c r="AZ145" s="56" t="s">
        <v>99</v>
      </c>
      <c r="BA145" s="56" t="s">
        <v>100</v>
      </c>
      <c r="BB145" s="56" t="s">
        <v>100</v>
      </c>
      <c r="BC145" s="56" t="s">
        <v>100</v>
      </c>
      <c r="BD145" s="56" t="s">
        <v>121</v>
      </c>
      <c r="BE145" s="56" t="s">
        <v>101</v>
      </c>
      <c r="BF145" s="56" t="s">
        <v>101</v>
      </c>
      <c r="BG145" s="56" t="s">
        <v>101</v>
      </c>
      <c r="BH145" s="56" t="s">
        <v>101</v>
      </c>
      <c r="BI145" s="56" t="s">
        <v>101</v>
      </c>
      <c r="BJ145" s="56" t="s">
        <v>101</v>
      </c>
      <c r="BK145" s="56" t="s">
        <v>101</v>
      </c>
      <c r="BL145" s="56" t="s">
        <v>101</v>
      </c>
      <c r="BM145" s="56" t="s">
        <v>614</v>
      </c>
      <c r="BN145" s="104" t="s">
        <v>102</v>
      </c>
      <c r="BO145" s="66" t="s">
        <v>102</v>
      </c>
      <c r="BP145" s="56" t="s">
        <v>112</v>
      </c>
      <c r="BQ145" s="56" t="s">
        <v>202</v>
      </c>
      <c r="BR145" s="81">
        <v>1</v>
      </c>
      <c r="BS145" s="81">
        <v>72</v>
      </c>
      <c r="BT145" s="81" t="s">
        <v>797</v>
      </c>
      <c r="BU145" s="81"/>
      <c r="BV145" s="81"/>
      <c r="BW145" s="81">
        <v>0</v>
      </c>
      <c r="BX145" s="81">
        <v>0</v>
      </c>
      <c r="BY145" s="81">
        <v>1</v>
      </c>
      <c r="BZ145" s="81">
        <v>1</v>
      </c>
      <c r="CA145" s="81">
        <v>1</v>
      </c>
      <c r="CB145" s="81">
        <v>1</v>
      </c>
      <c r="CC145" s="81">
        <v>1</v>
      </c>
      <c r="CD145" s="81">
        <v>1</v>
      </c>
      <c r="CE145" s="81">
        <v>1</v>
      </c>
      <c r="CF145" s="81">
        <v>0</v>
      </c>
      <c r="CG145" s="81">
        <v>0</v>
      </c>
      <c r="CH145" s="81">
        <v>0</v>
      </c>
      <c r="CI145" s="81">
        <v>0</v>
      </c>
      <c r="CJ145" s="79">
        <v>0</v>
      </c>
      <c r="CK145" s="79">
        <v>1</v>
      </c>
      <c r="CL145" s="79">
        <v>1</v>
      </c>
      <c r="CM145" s="79">
        <v>0</v>
      </c>
      <c r="CN145" s="79">
        <v>1</v>
      </c>
      <c r="CO145" s="113">
        <v>41355</v>
      </c>
      <c r="CP145" s="114">
        <v>44145</v>
      </c>
      <c r="CQ145" s="113"/>
      <c r="CR145" s="128">
        <v>44145</v>
      </c>
      <c r="CS145" s="11">
        <v>99</v>
      </c>
      <c r="CT145" s="11">
        <v>0</v>
      </c>
      <c r="CU145" s="118">
        <v>60</v>
      </c>
      <c r="CV145" s="119">
        <v>0</v>
      </c>
      <c r="CW145" s="79">
        <v>24</v>
      </c>
      <c r="CX145" s="79">
        <v>0</v>
      </c>
      <c r="CY145" s="79"/>
      <c r="CZ145" s="79"/>
      <c r="DA145" s="118">
        <f>DATEDIF(CO145,CP145,"m")</f>
        <v>91</v>
      </c>
      <c r="DB145" s="10">
        <v>0</v>
      </c>
      <c r="DC145" s="6">
        <v>60</v>
      </c>
      <c r="DD145" s="6">
        <v>0</v>
      </c>
      <c r="DE145" s="110"/>
      <c r="DF145" s="10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</row>
    <row r="146" s="11" customFormat="1" ht="50.25" customHeight="1" spans="1:266">
      <c r="A146" s="39" t="s">
        <v>798</v>
      </c>
      <c r="B146" s="47">
        <v>10161068</v>
      </c>
      <c r="C146" s="41">
        <v>1</v>
      </c>
      <c r="D146" s="42" t="s">
        <v>799</v>
      </c>
      <c r="E146" s="42">
        <v>1</v>
      </c>
      <c r="F146" s="43">
        <v>59</v>
      </c>
      <c r="G146" s="44">
        <v>41352.375</v>
      </c>
      <c r="H146" s="45">
        <v>41373.4583333333</v>
      </c>
      <c r="I146" s="42" t="s">
        <v>264</v>
      </c>
      <c r="J146" s="45">
        <v>41356</v>
      </c>
      <c r="K146" s="42" t="s">
        <v>134</v>
      </c>
      <c r="L146" s="36">
        <v>1</v>
      </c>
      <c r="M146" s="36">
        <v>1</v>
      </c>
      <c r="N146" s="64">
        <v>1</v>
      </c>
      <c r="O146" s="64">
        <v>1</v>
      </c>
      <c r="P146" s="64" t="str">
        <f t="shared" si="33"/>
        <v>1</v>
      </c>
      <c r="Q146" s="64" t="str">
        <f t="shared" si="34"/>
        <v>1</v>
      </c>
      <c r="R146" s="64">
        <v>33.1</v>
      </c>
      <c r="S146" s="69" t="str">
        <f t="shared" si="35"/>
        <v>1</v>
      </c>
      <c r="T146" s="64">
        <v>4.9</v>
      </c>
      <c r="U146" s="64" t="str">
        <f t="shared" si="36"/>
        <v>0</v>
      </c>
      <c r="V146" s="42" t="s">
        <v>623</v>
      </c>
      <c r="W146" s="72">
        <v>13.1</v>
      </c>
      <c r="X146" s="71" t="str">
        <f t="shared" si="37"/>
        <v>0</v>
      </c>
      <c r="Y146" s="79">
        <v>55.6</v>
      </c>
      <c r="Z146" s="79" t="str">
        <f t="shared" si="38"/>
        <v>0</v>
      </c>
      <c r="AA146" s="79">
        <v>30.1</v>
      </c>
      <c r="AB146" s="79" t="str">
        <f t="shared" si="39"/>
        <v>0</v>
      </c>
      <c r="AC146" s="79">
        <v>32.1</v>
      </c>
      <c r="AD146" s="79" t="str">
        <f t="shared" si="40"/>
        <v>0</v>
      </c>
      <c r="AE146" s="79">
        <v>34.6</v>
      </c>
      <c r="AF146" s="79" t="str">
        <f t="shared" si="41"/>
        <v>0</v>
      </c>
      <c r="AG146" s="79">
        <v>131</v>
      </c>
      <c r="AH146" s="79" t="str">
        <f t="shared" si="42"/>
        <v>0</v>
      </c>
      <c r="AI146" s="64">
        <v>1185</v>
      </c>
      <c r="AJ146" s="41" t="str">
        <f t="shared" si="43"/>
        <v>1</v>
      </c>
      <c r="AK146" s="85">
        <v>37.34</v>
      </c>
      <c r="AL146" s="41" t="str">
        <f t="shared" si="44"/>
        <v>1</v>
      </c>
      <c r="AM146" s="64">
        <v>2.21</v>
      </c>
      <c r="AN146" s="41" t="str">
        <f t="shared" si="45"/>
        <v>0</v>
      </c>
      <c r="AO146" s="64">
        <v>573.7</v>
      </c>
      <c r="AP146" s="41" t="str">
        <f t="shared" si="46"/>
        <v>1</v>
      </c>
      <c r="AQ146" s="79">
        <v>1</v>
      </c>
      <c r="AR146" s="42" t="s">
        <v>120</v>
      </c>
      <c r="AS146" s="36">
        <v>1</v>
      </c>
      <c r="AT146" s="92" t="s">
        <v>111</v>
      </c>
      <c r="AU146" s="92" t="s">
        <v>112</v>
      </c>
      <c r="AV146" s="42" t="s">
        <v>99</v>
      </c>
      <c r="AW146" s="96" t="s">
        <v>100</v>
      </c>
      <c r="AX146" s="42" t="s">
        <v>99</v>
      </c>
      <c r="AY146" s="42" t="s">
        <v>100</v>
      </c>
      <c r="AZ146" s="42" t="s">
        <v>121</v>
      </c>
      <c r="BA146" s="42" t="s">
        <v>121</v>
      </c>
      <c r="BB146" s="42" t="s">
        <v>121</v>
      </c>
      <c r="BC146" s="42" t="s">
        <v>100</v>
      </c>
      <c r="BD146" s="42" t="s">
        <v>121</v>
      </c>
      <c r="BE146" s="42" t="s">
        <v>101</v>
      </c>
      <c r="BF146" s="42" t="s">
        <v>101</v>
      </c>
      <c r="BG146" s="42" t="s">
        <v>101</v>
      </c>
      <c r="BH146" s="42" t="s">
        <v>101</v>
      </c>
      <c r="BI146" s="42" t="s">
        <v>101</v>
      </c>
      <c r="BJ146" s="42" t="s">
        <v>101</v>
      </c>
      <c r="BK146" s="42" t="s">
        <v>101</v>
      </c>
      <c r="BL146" s="42" t="s">
        <v>101</v>
      </c>
      <c r="BM146" s="42" t="s">
        <v>101</v>
      </c>
      <c r="BN146" s="101" t="s">
        <v>102</v>
      </c>
      <c r="BO146" s="64" t="s">
        <v>102</v>
      </c>
      <c r="BP146" s="42" t="s">
        <v>112</v>
      </c>
      <c r="BQ146" s="42" t="s">
        <v>233</v>
      </c>
      <c r="BR146" s="79">
        <v>1</v>
      </c>
      <c r="BS146" s="79">
        <v>28</v>
      </c>
      <c r="BT146" s="79" t="s">
        <v>800</v>
      </c>
      <c r="BU146" s="79"/>
      <c r="BV146" s="79"/>
      <c r="BW146" s="79">
        <v>0</v>
      </c>
      <c r="BX146" s="79">
        <v>0</v>
      </c>
      <c r="BY146" s="79">
        <v>1</v>
      </c>
      <c r="BZ146" s="79">
        <v>1</v>
      </c>
      <c r="CA146" s="79">
        <v>0</v>
      </c>
      <c r="CB146" s="79">
        <v>1</v>
      </c>
      <c r="CC146" s="79">
        <v>0</v>
      </c>
      <c r="CD146" s="79">
        <v>1</v>
      </c>
      <c r="CE146" s="79">
        <v>0</v>
      </c>
      <c r="CF146" s="79">
        <v>0</v>
      </c>
      <c r="CG146" s="79">
        <v>0</v>
      </c>
      <c r="CH146" s="79">
        <v>0</v>
      </c>
      <c r="CI146" s="79">
        <v>0</v>
      </c>
      <c r="CJ146" s="79">
        <v>0</v>
      </c>
      <c r="CK146" s="79">
        <v>0</v>
      </c>
      <c r="CL146" s="79">
        <v>0</v>
      </c>
      <c r="CM146" s="79">
        <v>0</v>
      </c>
      <c r="CN146" s="79">
        <v>0</v>
      </c>
      <c r="CO146" s="107">
        <v>41366</v>
      </c>
      <c r="CP146" s="108">
        <v>44145</v>
      </c>
      <c r="CQ146" s="107">
        <v>43705</v>
      </c>
      <c r="CR146" s="79"/>
      <c r="CS146" s="6">
        <v>4</v>
      </c>
      <c r="CT146" s="6">
        <v>1</v>
      </c>
      <c r="CU146" s="118">
        <v>60</v>
      </c>
      <c r="CV146" s="79">
        <v>0</v>
      </c>
      <c r="CW146" s="79">
        <v>24</v>
      </c>
      <c r="CX146" s="79">
        <v>0</v>
      </c>
      <c r="CY146" s="79"/>
      <c r="CZ146" s="79"/>
      <c r="DA146" s="118">
        <f>DATEDIF(CO146,CP146,"m")</f>
        <v>91</v>
      </c>
      <c r="DB146" s="6">
        <v>0</v>
      </c>
      <c r="DC146" s="6">
        <v>60</v>
      </c>
      <c r="DD146" s="6">
        <v>0</v>
      </c>
      <c r="DE146" s="108"/>
      <c r="DF146" s="6"/>
      <c r="DG146" s="8"/>
      <c r="DH146" s="8"/>
      <c r="DI146" s="8"/>
      <c r="DJ146" s="8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</row>
    <row r="147" s="6" customFormat="1" ht="50.25" customHeight="1" spans="1:266">
      <c r="A147" s="39" t="s">
        <v>801</v>
      </c>
      <c r="B147" s="40">
        <v>10161476</v>
      </c>
      <c r="C147" s="41">
        <v>1</v>
      </c>
      <c r="D147" s="42" t="s">
        <v>802</v>
      </c>
      <c r="E147" s="42">
        <v>1</v>
      </c>
      <c r="F147" s="43">
        <v>67</v>
      </c>
      <c r="G147" s="44">
        <v>41360.4166666667</v>
      </c>
      <c r="H147" s="45">
        <v>41375.4583333333</v>
      </c>
      <c r="I147" s="42" t="s">
        <v>358</v>
      </c>
      <c r="J147" s="45">
        <v>41358</v>
      </c>
      <c r="K147" s="42" t="s">
        <v>803</v>
      </c>
      <c r="L147" s="42" t="s">
        <v>99</v>
      </c>
      <c r="M147" s="36">
        <v>1</v>
      </c>
      <c r="N147" s="64">
        <v>1</v>
      </c>
      <c r="O147" s="64">
        <v>2</v>
      </c>
      <c r="P147" s="64" t="str">
        <f t="shared" si="33"/>
        <v>1</v>
      </c>
      <c r="Q147" s="64" t="str">
        <f t="shared" si="34"/>
        <v>0</v>
      </c>
      <c r="R147" s="64">
        <v>41.6</v>
      </c>
      <c r="S147" s="69" t="str">
        <f t="shared" si="35"/>
        <v>0</v>
      </c>
      <c r="T147" s="64">
        <v>14.1</v>
      </c>
      <c r="U147" s="64" t="str">
        <f t="shared" si="36"/>
        <v>0</v>
      </c>
      <c r="V147" s="42" t="s">
        <v>152</v>
      </c>
      <c r="W147" s="72">
        <v>11.6</v>
      </c>
      <c r="X147" s="71" t="str">
        <f t="shared" si="37"/>
        <v>0</v>
      </c>
      <c r="Y147" s="79">
        <v>70.5</v>
      </c>
      <c r="Z147" s="79" t="str">
        <f t="shared" si="38"/>
        <v>0</v>
      </c>
      <c r="AA147" s="79">
        <v>25.1</v>
      </c>
      <c r="AB147" s="79" t="str">
        <f t="shared" si="39"/>
        <v>0</v>
      </c>
      <c r="AC147" s="79">
        <v>19.3</v>
      </c>
      <c r="AD147" s="79" t="str">
        <f t="shared" si="40"/>
        <v>0</v>
      </c>
      <c r="AE147" s="79">
        <v>75.8</v>
      </c>
      <c r="AF147" s="79" t="str">
        <f t="shared" si="41"/>
        <v>1</v>
      </c>
      <c r="AG147" s="79">
        <v>244.4</v>
      </c>
      <c r="AH147" s="79" t="str">
        <f t="shared" si="42"/>
        <v>0</v>
      </c>
      <c r="AI147" s="64">
        <v>51.23</v>
      </c>
      <c r="AJ147" s="41" t="str">
        <f t="shared" si="43"/>
        <v>0</v>
      </c>
      <c r="AK147" s="85">
        <v>6.43</v>
      </c>
      <c r="AL147" s="41" t="str">
        <f t="shared" si="44"/>
        <v>0</v>
      </c>
      <c r="AM147" s="64">
        <v>1.97</v>
      </c>
      <c r="AN147" s="41" t="str">
        <f t="shared" si="45"/>
        <v>0</v>
      </c>
      <c r="AO147" s="42"/>
      <c r="AP147" s="41" t="str">
        <f t="shared" si="46"/>
        <v>0</v>
      </c>
      <c r="AQ147" s="79">
        <v>1</v>
      </c>
      <c r="AR147" s="42" t="s">
        <v>99</v>
      </c>
      <c r="AS147" s="36">
        <v>0</v>
      </c>
      <c r="AT147" s="92" t="s">
        <v>300</v>
      </c>
      <c r="AU147" s="92" t="s">
        <v>112</v>
      </c>
      <c r="AV147" s="42" t="s">
        <v>99</v>
      </c>
      <c r="AW147" s="96" t="s">
        <v>100</v>
      </c>
      <c r="AX147" s="42" t="s">
        <v>99</v>
      </c>
      <c r="AY147" s="42" t="s">
        <v>100</v>
      </c>
      <c r="AZ147" s="42" t="s">
        <v>121</v>
      </c>
      <c r="BA147" s="42" t="s">
        <v>121</v>
      </c>
      <c r="BB147" s="42" t="s">
        <v>121</v>
      </c>
      <c r="BC147" s="42" t="s">
        <v>100</v>
      </c>
      <c r="BD147" s="42" t="s">
        <v>121</v>
      </c>
      <c r="BE147" s="42" t="s">
        <v>101</v>
      </c>
      <c r="BF147" s="42" t="s">
        <v>112</v>
      </c>
      <c r="BG147" s="42" t="s">
        <v>112</v>
      </c>
      <c r="BH147" s="42" t="s">
        <v>112</v>
      </c>
      <c r="BI147" s="42" t="s">
        <v>112</v>
      </c>
      <c r="BJ147" s="42" t="s">
        <v>99</v>
      </c>
      <c r="BK147" s="42" t="s">
        <v>101</v>
      </c>
      <c r="BL147" s="42" t="s">
        <v>101</v>
      </c>
      <c r="BM147" s="42"/>
      <c r="BN147" s="101" t="s">
        <v>102</v>
      </c>
      <c r="BO147" s="64" t="s">
        <v>122</v>
      </c>
      <c r="BP147" s="42" t="s">
        <v>112</v>
      </c>
      <c r="BQ147" s="42" t="s">
        <v>804</v>
      </c>
      <c r="BR147" s="102" t="s">
        <v>121</v>
      </c>
      <c r="BS147" s="79">
        <v>65</v>
      </c>
      <c r="BT147" s="79" t="s">
        <v>805</v>
      </c>
      <c r="BU147" s="79" t="s">
        <v>320</v>
      </c>
      <c r="BV147" s="79"/>
      <c r="BW147" s="79">
        <v>0</v>
      </c>
      <c r="BX147" s="79">
        <v>0</v>
      </c>
      <c r="BY147" s="79">
        <v>0</v>
      </c>
      <c r="BZ147" s="79">
        <v>0</v>
      </c>
      <c r="CA147" s="79">
        <v>0</v>
      </c>
      <c r="CB147" s="79">
        <v>1</v>
      </c>
      <c r="CC147" s="79">
        <v>1</v>
      </c>
      <c r="CD147" s="79">
        <v>1</v>
      </c>
      <c r="CE147" s="79">
        <v>0</v>
      </c>
      <c r="CF147" s="79">
        <v>0</v>
      </c>
      <c r="CG147" s="79">
        <v>0</v>
      </c>
      <c r="CH147" s="79">
        <v>0</v>
      </c>
      <c r="CI147" s="79">
        <v>0</v>
      </c>
      <c r="CJ147" s="79">
        <v>0</v>
      </c>
      <c r="CK147" s="79">
        <v>0</v>
      </c>
      <c r="CL147" s="79">
        <v>0</v>
      </c>
      <c r="CM147" s="79">
        <v>0</v>
      </c>
      <c r="CN147" s="79">
        <v>0</v>
      </c>
      <c r="CO147" s="107">
        <v>41367</v>
      </c>
      <c r="CP147" s="108">
        <v>42051</v>
      </c>
      <c r="CQ147" s="107">
        <v>41397</v>
      </c>
      <c r="CR147" s="79"/>
      <c r="CS147" s="8">
        <v>1</v>
      </c>
      <c r="CT147" s="8">
        <v>1</v>
      </c>
      <c r="CU147" s="118">
        <f>DATEDIF(CO147,CQ147,"m")</f>
        <v>1</v>
      </c>
      <c r="CV147" s="79">
        <v>1</v>
      </c>
      <c r="CW147" s="79">
        <v>1</v>
      </c>
      <c r="CX147" s="79">
        <v>1</v>
      </c>
      <c r="CY147" s="79">
        <f>DATEDIF(CQ147,DE147,"m")</f>
        <v>20</v>
      </c>
      <c r="CZ147" s="79">
        <v>1</v>
      </c>
      <c r="DA147" s="118">
        <f>DATEDIF(CO147,DE147,"m")</f>
        <v>21</v>
      </c>
      <c r="DB147" s="6">
        <v>1</v>
      </c>
      <c r="DC147" s="6">
        <v>21</v>
      </c>
      <c r="DD147" s="6">
        <v>1</v>
      </c>
      <c r="DE147" s="108">
        <v>42010</v>
      </c>
      <c r="DF147" s="6">
        <v>1</v>
      </c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</row>
    <row r="148" s="8" customFormat="1" ht="50.25" customHeight="1" spans="1:266">
      <c r="A148" s="39" t="s">
        <v>806</v>
      </c>
      <c r="B148" s="47">
        <v>10161886</v>
      </c>
      <c r="C148" s="41">
        <v>1</v>
      </c>
      <c r="D148" s="42" t="s">
        <v>807</v>
      </c>
      <c r="E148" s="42">
        <v>1</v>
      </c>
      <c r="F148" s="43">
        <v>55</v>
      </c>
      <c r="G148" s="44">
        <v>41360.625</v>
      </c>
      <c r="H148" s="45">
        <v>41375.4583333333</v>
      </c>
      <c r="I148" s="42" t="s">
        <v>808</v>
      </c>
      <c r="J148" s="45">
        <v>41361</v>
      </c>
      <c r="K148" s="42" t="s">
        <v>134</v>
      </c>
      <c r="L148" s="36">
        <v>1</v>
      </c>
      <c r="M148" s="36">
        <v>1</v>
      </c>
      <c r="N148" s="64">
        <v>1</v>
      </c>
      <c r="O148" s="64">
        <v>2</v>
      </c>
      <c r="P148" s="64" t="str">
        <f t="shared" si="33"/>
        <v>1</v>
      </c>
      <c r="Q148" s="64" t="str">
        <f t="shared" si="34"/>
        <v>0</v>
      </c>
      <c r="R148" s="64">
        <v>39.3</v>
      </c>
      <c r="S148" s="69" t="str">
        <f t="shared" si="35"/>
        <v>0</v>
      </c>
      <c r="T148" s="64">
        <v>5.2</v>
      </c>
      <c r="U148" s="64" t="str">
        <f t="shared" si="36"/>
        <v>0</v>
      </c>
      <c r="V148" s="42" t="s">
        <v>276</v>
      </c>
      <c r="W148" s="72">
        <v>12.4</v>
      </c>
      <c r="X148" s="71" t="str">
        <f t="shared" si="37"/>
        <v>0</v>
      </c>
      <c r="Y148" s="79">
        <v>83.6</v>
      </c>
      <c r="Z148" s="79" t="str">
        <f t="shared" si="38"/>
        <v>0</v>
      </c>
      <c r="AA148" s="79">
        <v>36.4</v>
      </c>
      <c r="AB148" s="79" t="str">
        <f t="shared" si="39"/>
        <v>0</v>
      </c>
      <c r="AC148" s="79">
        <v>32.7</v>
      </c>
      <c r="AD148" s="79" t="str">
        <f t="shared" si="40"/>
        <v>0</v>
      </c>
      <c r="AE148" s="79">
        <v>88.5</v>
      </c>
      <c r="AF148" s="79" t="str">
        <f t="shared" si="41"/>
        <v>1</v>
      </c>
      <c r="AG148" s="79">
        <v>161.4</v>
      </c>
      <c r="AH148" s="79" t="str">
        <f t="shared" si="42"/>
        <v>0</v>
      </c>
      <c r="AI148" s="64">
        <v>829.2</v>
      </c>
      <c r="AJ148" s="41" t="str">
        <f t="shared" si="43"/>
        <v>1</v>
      </c>
      <c r="AK148" s="85">
        <v>96.93</v>
      </c>
      <c r="AL148" s="41" t="str">
        <f t="shared" si="44"/>
        <v>1</v>
      </c>
      <c r="AM148" s="64">
        <v>2.46</v>
      </c>
      <c r="AN148" s="41" t="str">
        <f t="shared" si="45"/>
        <v>0</v>
      </c>
      <c r="AO148" s="64">
        <v>232.7</v>
      </c>
      <c r="AP148" s="41" t="str">
        <f t="shared" si="46"/>
        <v>0</v>
      </c>
      <c r="AQ148" s="79">
        <v>0</v>
      </c>
      <c r="AR148" s="42" t="s">
        <v>99</v>
      </c>
      <c r="AS148" s="42"/>
      <c r="AT148" s="92" t="s">
        <v>300</v>
      </c>
      <c r="AU148" s="92" t="s">
        <v>112</v>
      </c>
      <c r="AV148" s="42" t="s">
        <v>99</v>
      </c>
      <c r="AW148" s="96" t="s">
        <v>100</v>
      </c>
      <c r="AX148" s="42" t="s">
        <v>99</v>
      </c>
      <c r="AY148" s="42" t="s">
        <v>100</v>
      </c>
      <c r="AZ148" s="42" t="s">
        <v>99</v>
      </c>
      <c r="BA148" s="42" t="s">
        <v>121</v>
      </c>
      <c r="BB148" s="42" t="s">
        <v>121</v>
      </c>
      <c r="BC148" s="42" t="s">
        <v>100</v>
      </c>
      <c r="BD148" s="42" t="s">
        <v>121</v>
      </c>
      <c r="BE148" s="42" t="s">
        <v>101</v>
      </c>
      <c r="BF148" s="42" t="s">
        <v>112</v>
      </c>
      <c r="BG148" s="42" t="s">
        <v>101</v>
      </c>
      <c r="BH148" s="42" t="s">
        <v>99</v>
      </c>
      <c r="BI148" s="42" t="s">
        <v>99</v>
      </c>
      <c r="BJ148" s="42" t="s">
        <v>99</v>
      </c>
      <c r="BK148" s="42" t="s">
        <v>101</v>
      </c>
      <c r="BL148" s="42" t="s">
        <v>101</v>
      </c>
      <c r="BM148" s="42"/>
      <c r="BN148" s="101" t="s">
        <v>102</v>
      </c>
      <c r="BO148" s="64" t="s">
        <v>102</v>
      </c>
      <c r="BP148" s="42" t="s">
        <v>112</v>
      </c>
      <c r="BQ148" s="42" t="s">
        <v>147</v>
      </c>
      <c r="BR148" s="79">
        <v>1</v>
      </c>
      <c r="BS148" s="79">
        <v>44</v>
      </c>
      <c r="BT148" s="79" t="s">
        <v>809</v>
      </c>
      <c r="BU148" s="79"/>
      <c r="BV148" s="79"/>
      <c r="BW148" s="79">
        <v>0</v>
      </c>
      <c r="BX148" s="79">
        <v>0</v>
      </c>
      <c r="BY148" s="79">
        <v>1</v>
      </c>
      <c r="BZ148" s="79">
        <v>1</v>
      </c>
      <c r="CA148" s="79">
        <v>1</v>
      </c>
      <c r="CB148" s="79">
        <v>1</v>
      </c>
      <c r="CC148" s="79">
        <v>1</v>
      </c>
      <c r="CD148" s="79">
        <v>1</v>
      </c>
      <c r="CE148" s="79">
        <v>0</v>
      </c>
      <c r="CF148" s="79">
        <v>0</v>
      </c>
      <c r="CG148" s="79">
        <v>0</v>
      </c>
      <c r="CH148" s="79">
        <v>0</v>
      </c>
      <c r="CI148" s="79">
        <v>0</v>
      </c>
      <c r="CJ148" s="79">
        <v>0</v>
      </c>
      <c r="CK148" s="79">
        <v>0</v>
      </c>
      <c r="CL148" s="79">
        <v>1</v>
      </c>
      <c r="CM148" s="79">
        <v>0</v>
      </c>
      <c r="CN148" s="79">
        <v>1</v>
      </c>
      <c r="CO148" s="107">
        <v>41367</v>
      </c>
      <c r="CP148" s="108">
        <v>44130</v>
      </c>
      <c r="CQ148" s="107"/>
      <c r="CR148" s="109">
        <v>43945</v>
      </c>
      <c r="CS148" s="10">
        <v>95</v>
      </c>
      <c r="CT148" s="10">
        <v>1</v>
      </c>
      <c r="CU148" s="118">
        <v>60</v>
      </c>
      <c r="CV148" s="79">
        <v>0</v>
      </c>
      <c r="CW148" s="79">
        <v>24</v>
      </c>
      <c r="CX148" s="79">
        <v>0</v>
      </c>
      <c r="CY148" s="79"/>
      <c r="CZ148" s="79"/>
      <c r="DA148" s="118">
        <f>DATEDIF(CO148,CP148,"m")</f>
        <v>90</v>
      </c>
      <c r="DB148" s="6">
        <v>0</v>
      </c>
      <c r="DC148" s="6">
        <v>60</v>
      </c>
      <c r="DD148" s="6">
        <v>0</v>
      </c>
      <c r="DE148" s="108"/>
      <c r="DF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</row>
    <row r="149" s="6" customFormat="1" ht="50.25" customHeight="1" spans="1:266">
      <c r="A149" s="54" t="s">
        <v>810</v>
      </c>
      <c r="B149" s="47">
        <v>10161578</v>
      </c>
      <c r="C149" s="55">
        <v>1</v>
      </c>
      <c r="D149" s="56" t="s">
        <v>811</v>
      </c>
      <c r="E149" s="56">
        <v>1</v>
      </c>
      <c r="F149" s="57">
        <v>41</v>
      </c>
      <c r="G149" s="44">
        <v>41362.3333333333</v>
      </c>
      <c r="H149" s="44">
        <v>41375.4166666667</v>
      </c>
      <c r="I149" s="56" t="s">
        <v>358</v>
      </c>
      <c r="J149" s="44">
        <v>41360</v>
      </c>
      <c r="K149" s="56" t="s">
        <v>134</v>
      </c>
      <c r="L149" s="36">
        <v>1</v>
      </c>
      <c r="M149" s="36">
        <v>1</v>
      </c>
      <c r="N149" s="66">
        <v>1</v>
      </c>
      <c r="O149" s="66">
        <v>2</v>
      </c>
      <c r="P149" s="64" t="str">
        <f t="shared" si="33"/>
        <v>1</v>
      </c>
      <c r="Q149" s="64" t="str">
        <f t="shared" si="34"/>
        <v>0</v>
      </c>
      <c r="R149" s="66">
        <v>41.8</v>
      </c>
      <c r="S149" s="69" t="str">
        <f t="shared" si="35"/>
        <v>0</v>
      </c>
      <c r="T149" s="66">
        <v>6.5</v>
      </c>
      <c r="U149" s="66" t="str">
        <f t="shared" si="36"/>
        <v>0</v>
      </c>
      <c r="V149" s="56" t="s">
        <v>218</v>
      </c>
      <c r="W149" s="77">
        <v>11.3</v>
      </c>
      <c r="X149" s="75" t="str">
        <f t="shared" si="37"/>
        <v>0</v>
      </c>
      <c r="Y149" s="81">
        <v>53</v>
      </c>
      <c r="Z149" s="81" t="str">
        <f t="shared" si="38"/>
        <v>0</v>
      </c>
      <c r="AA149" s="81">
        <v>33.7</v>
      </c>
      <c r="AB149" s="81" t="str">
        <f t="shared" si="39"/>
        <v>0</v>
      </c>
      <c r="AC149" s="81">
        <v>25.4</v>
      </c>
      <c r="AD149" s="81" t="str">
        <f t="shared" si="40"/>
        <v>0</v>
      </c>
      <c r="AE149" s="81">
        <v>80.1</v>
      </c>
      <c r="AF149" s="81" t="str">
        <f t="shared" si="41"/>
        <v>1</v>
      </c>
      <c r="AG149" s="81">
        <v>142</v>
      </c>
      <c r="AH149" s="81" t="str">
        <f t="shared" si="42"/>
        <v>0</v>
      </c>
      <c r="AI149" s="66">
        <v>3.29</v>
      </c>
      <c r="AJ149" s="55" t="str">
        <f t="shared" si="43"/>
        <v>0</v>
      </c>
      <c r="AK149" s="88">
        <v>10.67</v>
      </c>
      <c r="AL149" s="55" t="str">
        <f t="shared" si="44"/>
        <v>0</v>
      </c>
      <c r="AM149" s="66">
        <v>2.63</v>
      </c>
      <c r="AN149" s="55" t="str">
        <f t="shared" si="45"/>
        <v>0</v>
      </c>
      <c r="AO149" s="66">
        <v>246</v>
      </c>
      <c r="AP149" s="55" t="str">
        <f t="shared" si="46"/>
        <v>0</v>
      </c>
      <c r="AQ149" s="81">
        <v>1</v>
      </c>
      <c r="AR149" s="56" t="s">
        <v>99</v>
      </c>
      <c r="AS149" s="56"/>
      <c r="AT149" s="56" t="s">
        <v>188</v>
      </c>
      <c r="AU149" s="56" t="s">
        <v>99</v>
      </c>
      <c r="AV149" s="56" t="s">
        <v>99</v>
      </c>
      <c r="AW149" s="98" t="s">
        <v>121</v>
      </c>
      <c r="AX149" s="56" t="s">
        <v>99</v>
      </c>
      <c r="AY149" s="56" t="s">
        <v>100</v>
      </c>
      <c r="AZ149" s="56" t="s">
        <v>100</v>
      </c>
      <c r="BA149" s="56" t="s">
        <v>121</v>
      </c>
      <c r="BB149" s="56" t="s">
        <v>121</v>
      </c>
      <c r="BC149" s="56" t="s">
        <v>100</v>
      </c>
      <c r="BD149" s="56" t="s">
        <v>121</v>
      </c>
      <c r="BE149" s="56" t="s">
        <v>101</v>
      </c>
      <c r="BF149" s="56" t="s">
        <v>101</v>
      </c>
      <c r="BG149" s="56" t="s">
        <v>101</v>
      </c>
      <c r="BH149" s="56" t="s">
        <v>101</v>
      </c>
      <c r="BI149" s="56" t="s">
        <v>101</v>
      </c>
      <c r="BJ149" s="56" t="s">
        <v>101</v>
      </c>
      <c r="BK149" s="56" t="s">
        <v>101</v>
      </c>
      <c r="BL149" s="56" t="s">
        <v>101</v>
      </c>
      <c r="BM149" s="56" t="s">
        <v>812</v>
      </c>
      <c r="BN149" s="104" t="s">
        <v>102</v>
      </c>
      <c r="BO149" s="66" t="s">
        <v>102</v>
      </c>
      <c r="BP149" s="56" t="s">
        <v>112</v>
      </c>
      <c r="BQ149" s="56" t="s">
        <v>306</v>
      </c>
      <c r="BR149" s="81">
        <v>1</v>
      </c>
      <c r="BS149" s="81">
        <v>28</v>
      </c>
      <c r="BT149" s="81" t="s">
        <v>813</v>
      </c>
      <c r="BU149" s="81"/>
      <c r="BV149" s="81"/>
      <c r="BW149" s="81">
        <v>0</v>
      </c>
      <c r="BX149" s="81">
        <v>0</v>
      </c>
      <c r="BY149" s="81">
        <v>1</v>
      </c>
      <c r="BZ149" s="81">
        <v>1</v>
      </c>
      <c r="CA149" s="81">
        <v>1</v>
      </c>
      <c r="CB149" s="79">
        <v>1</v>
      </c>
      <c r="CC149" s="81">
        <v>0</v>
      </c>
      <c r="CD149" s="81">
        <v>1</v>
      </c>
      <c r="CE149" s="81">
        <v>0</v>
      </c>
      <c r="CF149" s="81">
        <v>0</v>
      </c>
      <c r="CG149" s="81">
        <v>0</v>
      </c>
      <c r="CH149" s="81">
        <v>0</v>
      </c>
      <c r="CI149" s="81">
        <v>0</v>
      </c>
      <c r="CJ149" s="79">
        <v>0</v>
      </c>
      <c r="CK149" s="79">
        <v>0</v>
      </c>
      <c r="CL149" s="79">
        <v>1</v>
      </c>
      <c r="CM149" s="79">
        <v>0</v>
      </c>
      <c r="CN149" s="79">
        <v>1</v>
      </c>
      <c r="CO149" s="113">
        <v>41371</v>
      </c>
      <c r="CP149" s="114">
        <v>44145</v>
      </c>
      <c r="CQ149" s="113"/>
      <c r="CR149" s="128">
        <v>44145</v>
      </c>
      <c r="CS149" s="6">
        <v>99</v>
      </c>
      <c r="CT149" s="6">
        <v>0</v>
      </c>
      <c r="CU149" s="118">
        <v>60</v>
      </c>
      <c r="CV149" s="119">
        <v>0</v>
      </c>
      <c r="CW149" s="79">
        <v>24</v>
      </c>
      <c r="CX149" s="79">
        <v>0</v>
      </c>
      <c r="CY149" s="79"/>
      <c r="CZ149" s="79"/>
      <c r="DA149" s="118">
        <f>DATEDIF(CO149,CP149,"m")</f>
        <v>91</v>
      </c>
      <c r="DB149" s="10">
        <v>0</v>
      </c>
      <c r="DC149" s="6">
        <v>60</v>
      </c>
      <c r="DD149" s="6">
        <v>0</v>
      </c>
      <c r="DE149" s="110"/>
      <c r="DF149" s="10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</row>
    <row r="150" s="10" customFormat="1" ht="50.25" customHeight="1" spans="1:110">
      <c r="A150" s="39" t="s">
        <v>814</v>
      </c>
      <c r="B150" s="47">
        <v>10161662</v>
      </c>
      <c r="C150" s="41">
        <v>1</v>
      </c>
      <c r="D150" s="42" t="s">
        <v>815</v>
      </c>
      <c r="E150" s="42">
        <v>1</v>
      </c>
      <c r="F150" s="43">
        <v>60</v>
      </c>
      <c r="G150" s="44">
        <v>41372.5833333333</v>
      </c>
      <c r="H150" s="45">
        <v>41386.4166666667</v>
      </c>
      <c r="I150" s="42" t="s">
        <v>816</v>
      </c>
      <c r="J150" s="45">
        <v>41359</v>
      </c>
      <c r="K150" s="42" t="s">
        <v>134</v>
      </c>
      <c r="L150" s="36">
        <v>1</v>
      </c>
      <c r="M150" s="36">
        <v>1</v>
      </c>
      <c r="N150" s="64">
        <v>1</v>
      </c>
      <c r="O150" s="64">
        <v>1</v>
      </c>
      <c r="P150" s="64" t="str">
        <f t="shared" si="33"/>
        <v>1</v>
      </c>
      <c r="Q150" s="64" t="str">
        <f t="shared" si="34"/>
        <v>1</v>
      </c>
      <c r="R150" s="64">
        <v>36.1</v>
      </c>
      <c r="S150" s="69" t="str">
        <f t="shared" si="35"/>
        <v>0</v>
      </c>
      <c r="T150" s="64">
        <v>13.2</v>
      </c>
      <c r="U150" s="64" t="str">
        <f t="shared" si="36"/>
        <v>0</v>
      </c>
      <c r="V150" s="42" t="s">
        <v>128</v>
      </c>
      <c r="W150" s="72">
        <v>11.5</v>
      </c>
      <c r="X150" s="71" t="str">
        <f t="shared" si="37"/>
        <v>0</v>
      </c>
      <c r="Y150" s="79">
        <v>157.2</v>
      </c>
      <c r="Z150" s="79" t="str">
        <f t="shared" si="38"/>
        <v>1</v>
      </c>
      <c r="AA150" s="79">
        <v>52</v>
      </c>
      <c r="AB150" s="79" t="str">
        <f t="shared" si="39"/>
        <v>1</v>
      </c>
      <c r="AC150" s="79">
        <v>51.6</v>
      </c>
      <c r="AD150" s="79" t="str">
        <f t="shared" si="40"/>
        <v>1</v>
      </c>
      <c r="AE150" s="79">
        <v>241.3</v>
      </c>
      <c r="AF150" s="79" t="str">
        <f t="shared" si="41"/>
        <v>1</v>
      </c>
      <c r="AG150" s="79">
        <v>152</v>
      </c>
      <c r="AH150" s="79" t="str">
        <f t="shared" si="42"/>
        <v>0</v>
      </c>
      <c r="AI150" s="41">
        <v>121000</v>
      </c>
      <c r="AJ150" s="41" t="str">
        <f t="shared" si="43"/>
        <v>1</v>
      </c>
      <c r="AK150" s="85">
        <v>75.28</v>
      </c>
      <c r="AL150" s="41" t="str">
        <f t="shared" si="44"/>
        <v>1</v>
      </c>
      <c r="AM150" s="64">
        <v>5.04</v>
      </c>
      <c r="AN150" s="41" t="str">
        <f t="shared" si="45"/>
        <v>1</v>
      </c>
      <c r="AO150" s="64">
        <v>408.5</v>
      </c>
      <c r="AP150" s="41" t="str">
        <f t="shared" si="46"/>
        <v>1</v>
      </c>
      <c r="AQ150" s="79">
        <v>1</v>
      </c>
      <c r="AR150" s="42" t="s">
        <v>702</v>
      </c>
      <c r="AS150" s="36">
        <v>2</v>
      </c>
      <c r="AT150" s="42" t="s">
        <v>328</v>
      </c>
      <c r="AU150" s="42" t="s">
        <v>99</v>
      </c>
      <c r="AV150" s="42" t="s">
        <v>99</v>
      </c>
      <c r="AW150" s="96" t="s">
        <v>100</v>
      </c>
      <c r="AX150" s="42" t="s">
        <v>99</v>
      </c>
      <c r="AY150" s="42" t="s">
        <v>100</v>
      </c>
      <c r="AZ150" s="42" t="s">
        <v>99</v>
      </c>
      <c r="BA150" s="42" t="s">
        <v>121</v>
      </c>
      <c r="BB150" s="42" t="s">
        <v>99</v>
      </c>
      <c r="BC150" s="42" t="s">
        <v>100</v>
      </c>
      <c r="BD150" s="42" t="s">
        <v>121</v>
      </c>
      <c r="BE150" s="42" t="s">
        <v>101</v>
      </c>
      <c r="BF150" s="42" t="s">
        <v>101</v>
      </c>
      <c r="BG150" s="42" t="s">
        <v>101</v>
      </c>
      <c r="BH150" s="42" t="s">
        <v>101</v>
      </c>
      <c r="BI150" s="42" t="s">
        <v>101</v>
      </c>
      <c r="BJ150" s="42" t="s">
        <v>101</v>
      </c>
      <c r="BK150" s="42" t="s">
        <v>101</v>
      </c>
      <c r="BL150" s="42" t="s">
        <v>101</v>
      </c>
      <c r="BM150" s="42" t="s">
        <v>101</v>
      </c>
      <c r="BN150" s="101" t="s">
        <v>102</v>
      </c>
      <c r="BO150" s="64" t="s">
        <v>177</v>
      </c>
      <c r="BP150" s="42" t="s">
        <v>112</v>
      </c>
      <c r="BQ150" s="42" t="s">
        <v>817</v>
      </c>
      <c r="BR150" s="79">
        <v>1</v>
      </c>
      <c r="BS150" s="79">
        <v>115</v>
      </c>
      <c r="BT150" s="79" t="s">
        <v>818</v>
      </c>
      <c r="BU150" s="79"/>
      <c r="BV150" s="79"/>
      <c r="BW150" s="79">
        <v>1</v>
      </c>
      <c r="BX150" s="79">
        <v>1</v>
      </c>
      <c r="BY150" s="79">
        <v>1</v>
      </c>
      <c r="BZ150" s="79">
        <v>1</v>
      </c>
      <c r="CA150" s="79">
        <v>1</v>
      </c>
      <c r="CB150" s="79">
        <v>1</v>
      </c>
      <c r="CC150" s="79">
        <v>1</v>
      </c>
      <c r="CD150" s="79">
        <v>1</v>
      </c>
      <c r="CE150" s="79">
        <v>1</v>
      </c>
      <c r="CF150" s="79">
        <v>0</v>
      </c>
      <c r="CG150" s="79">
        <v>0</v>
      </c>
      <c r="CH150" s="79">
        <v>0</v>
      </c>
      <c r="CI150" s="79">
        <v>1</v>
      </c>
      <c r="CJ150" s="79">
        <v>1</v>
      </c>
      <c r="CK150" s="79">
        <v>0</v>
      </c>
      <c r="CL150" s="79">
        <v>0</v>
      </c>
      <c r="CM150" s="79">
        <v>0</v>
      </c>
      <c r="CN150" s="79">
        <v>0</v>
      </c>
      <c r="CO150" s="107">
        <v>41379</v>
      </c>
      <c r="CP150" s="108">
        <v>44116</v>
      </c>
      <c r="CQ150" s="107">
        <v>41471</v>
      </c>
      <c r="CR150" s="79"/>
      <c r="CS150" s="10">
        <v>3</v>
      </c>
      <c r="CT150" s="10">
        <v>1</v>
      </c>
      <c r="CU150" s="118">
        <f>DATEDIF(CO150,CQ150,"m")</f>
        <v>3</v>
      </c>
      <c r="CV150" s="79">
        <v>1</v>
      </c>
      <c r="CW150" s="79">
        <v>3</v>
      </c>
      <c r="CX150" s="79">
        <v>1</v>
      </c>
      <c r="CY150" s="79">
        <f>DATEDIF(CQ150,CP150,"m")</f>
        <v>86</v>
      </c>
      <c r="CZ150" s="79">
        <v>0</v>
      </c>
      <c r="DA150" s="118">
        <f>DATEDIF(CO150,CP150,"m")</f>
        <v>89</v>
      </c>
      <c r="DB150" s="6">
        <v>0</v>
      </c>
      <c r="DC150" s="6">
        <v>60</v>
      </c>
      <c r="DD150" s="6">
        <v>0</v>
      </c>
      <c r="DE150" s="108"/>
      <c r="DF150" s="6"/>
    </row>
    <row r="151" s="10" customFormat="1" ht="50.25" customHeight="1" spans="1:114">
      <c r="A151" s="39" t="s">
        <v>819</v>
      </c>
      <c r="B151" s="40">
        <v>10162737</v>
      </c>
      <c r="C151" s="41">
        <v>1</v>
      </c>
      <c r="D151" s="42" t="s">
        <v>820</v>
      </c>
      <c r="E151" s="42">
        <v>2</v>
      </c>
      <c r="F151" s="43">
        <v>72</v>
      </c>
      <c r="G151" s="44">
        <v>41371.375</v>
      </c>
      <c r="H151" s="45">
        <v>41388.4583333333</v>
      </c>
      <c r="I151" s="42" t="s">
        <v>318</v>
      </c>
      <c r="J151" s="45">
        <v>41375</v>
      </c>
      <c r="K151" s="42" t="s">
        <v>286</v>
      </c>
      <c r="L151" s="36">
        <v>2</v>
      </c>
      <c r="M151" s="36">
        <v>1</v>
      </c>
      <c r="N151" s="64">
        <v>1</v>
      </c>
      <c r="O151" s="64">
        <v>1</v>
      </c>
      <c r="P151" s="64" t="str">
        <f t="shared" si="33"/>
        <v>1</v>
      </c>
      <c r="Q151" s="64" t="str">
        <f t="shared" si="34"/>
        <v>1</v>
      </c>
      <c r="R151" s="64">
        <v>38.5</v>
      </c>
      <c r="S151" s="69" t="str">
        <f t="shared" si="35"/>
        <v>0</v>
      </c>
      <c r="T151" s="64">
        <v>15.7</v>
      </c>
      <c r="U151" s="64" t="str">
        <f t="shared" si="36"/>
        <v>0</v>
      </c>
      <c r="V151" s="42" t="s">
        <v>146</v>
      </c>
      <c r="W151" s="71">
        <v>11.8</v>
      </c>
      <c r="X151" s="71" t="str">
        <f t="shared" si="37"/>
        <v>0</v>
      </c>
      <c r="Y151" s="79">
        <v>108.7</v>
      </c>
      <c r="Z151" s="79" t="str">
        <f t="shared" si="38"/>
        <v>1</v>
      </c>
      <c r="AA151" s="79">
        <v>57.9</v>
      </c>
      <c r="AB151" s="79" t="str">
        <f t="shared" si="39"/>
        <v>1</v>
      </c>
      <c r="AC151" s="79">
        <v>141.7</v>
      </c>
      <c r="AD151" s="79" t="str">
        <f t="shared" si="40"/>
        <v>1</v>
      </c>
      <c r="AE151" s="79">
        <v>82.9</v>
      </c>
      <c r="AF151" s="79" t="str">
        <f t="shared" si="41"/>
        <v>1</v>
      </c>
      <c r="AG151" s="79">
        <v>155</v>
      </c>
      <c r="AH151" s="79" t="str">
        <f t="shared" si="42"/>
        <v>0</v>
      </c>
      <c r="AI151" s="41">
        <v>121000</v>
      </c>
      <c r="AJ151" s="41" t="str">
        <f t="shared" si="43"/>
        <v>1</v>
      </c>
      <c r="AK151" s="85">
        <v>31.4</v>
      </c>
      <c r="AL151" s="41" t="str">
        <f t="shared" si="44"/>
        <v>0</v>
      </c>
      <c r="AM151" s="64">
        <v>2.38</v>
      </c>
      <c r="AN151" s="41" t="str">
        <f t="shared" si="45"/>
        <v>0</v>
      </c>
      <c r="AO151" s="64">
        <v>244</v>
      </c>
      <c r="AP151" s="41" t="str">
        <f t="shared" si="46"/>
        <v>0</v>
      </c>
      <c r="AQ151" s="79">
        <v>0</v>
      </c>
      <c r="AR151" s="42" t="s">
        <v>99</v>
      </c>
      <c r="AS151" s="42"/>
      <c r="AT151" s="42" t="s">
        <v>821</v>
      </c>
      <c r="AU151" s="42" t="s">
        <v>99</v>
      </c>
      <c r="AV151" s="42" t="s">
        <v>99</v>
      </c>
      <c r="AW151" s="96" t="s">
        <v>121</v>
      </c>
      <c r="AX151" s="42" t="s">
        <v>99</v>
      </c>
      <c r="AY151" s="42" t="s">
        <v>100</v>
      </c>
      <c r="AZ151" s="42" t="s">
        <v>100</v>
      </c>
      <c r="BA151" s="42" t="s">
        <v>121</v>
      </c>
      <c r="BB151" s="42" t="s">
        <v>121</v>
      </c>
      <c r="BC151" s="42" t="s">
        <v>100</v>
      </c>
      <c r="BD151" s="42" t="s">
        <v>121</v>
      </c>
      <c r="BE151" s="36" t="s">
        <v>101</v>
      </c>
      <c r="BF151" s="36" t="s">
        <v>101</v>
      </c>
      <c r="BG151" s="36" t="s">
        <v>101</v>
      </c>
      <c r="BH151" s="36" t="s">
        <v>101</v>
      </c>
      <c r="BI151" s="36" t="s">
        <v>101</v>
      </c>
      <c r="BJ151" s="36" t="s">
        <v>101</v>
      </c>
      <c r="BK151" s="36" t="s">
        <v>101</v>
      </c>
      <c r="BL151" s="36" t="s">
        <v>101</v>
      </c>
      <c r="BM151" s="36" t="s">
        <v>101</v>
      </c>
      <c r="BN151" s="36" t="s">
        <v>102</v>
      </c>
      <c r="BO151" s="36" t="s">
        <v>102</v>
      </c>
      <c r="BP151" s="36">
        <v>0</v>
      </c>
      <c r="BQ151" s="131" t="s">
        <v>202</v>
      </c>
      <c r="BR151" s="79">
        <v>1</v>
      </c>
      <c r="BS151" s="79">
        <v>108</v>
      </c>
      <c r="BT151" s="79" t="s">
        <v>822</v>
      </c>
      <c r="BU151" s="79"/>
      <c r="BV151" s="79"/>
      <c r="BW151" s="79">
        <v>0</v>
      </c>
      <c r="BX151" s="79">
        <v>0</v>
      </c>
      <c r="BY151" s="79">
        <v>1</v>
      </c>
      <c r="BZ151" s="79">
        <v>1</v>
      </c>
      <c r="CA151" s="79">
        <v>1</v>
      </c>
      <c r="CB151" s="79">
        <v>1</v>
      </c>
      <c r="CC151" s="79">
        <v>1</v>
      </c>
      <c r="CD151" s="79">
        <v>1</v>
      </c>
      <c r="CE151" s="79">
        <v>1</v>
      </c>
      <c r="CF151" s="79">
        <v>0</v>
      </c>
      <c r="CG151" s="79">
        <v>0</v>
      </c>
      <c r="CH151" s="79">
        <v>0</v>
      </c>
      <c r="CI151" s="79">
        <v>0</v>
      </c>
      <c r="CJ151" s="79">
        <v>0</v>
      </c>
      <c r="CK151" s="79">
        <v>0</v>
      </c>
      <c r="CL151" s="79">
        <v>0</v>
      </c>
      <c r="CM151" s="79">
        <v>0</v>
      </c>
      <c r="CN151" s="79">
        <v>0</v>
      </c>
      <c r="CO151" s="107">
        <v>41379</v>
      </c>
      <c r="CP151" s="108">
        <v>44146</v>
      </c>
      <c r="CQ151" s="107">
        <v>43684</v>
      </c>
      <c r="CR151" s="79"/>
      <c r="CS151" s="6">
        <v>27</v>
      </c>
      <c r="CT151" s="6">
        <v>1</v>
      </c>
      <c r="CU151" s="118">
        <v>60</v>
      </c>
      <c r="CV151" s="79">
        <v>0</v>
      </c>
      <c r="CW151" s="79">
        <v>24</v>
      </c>
      <c r="CX151" s="79">
        <v>0</v>
      </c>
      <c r="CY151" s="79"/>
      <c r="CZ151" s="79"/>
      <c r="DA151" s="118">
        <f>DATEDIF(CO151,DE151,"m")</f>
        <v>90</v>
      </c>
      <c r="DB151" s="6">
        <v>1</v>
      </c>
      <c r="DC151" s="6">
        <v>60</v>
      </c>
      <c r="DD151" s="6">
        <v>0</v>
      </c>
      <c r="DE151" s="108">
        <v>44141</v>
      </c>
      <c r="DF151" s="6">
        <v>2</v>
      </c>
      <c r="DG151" s="8"/>
      <c r="DH151" s="6"/>
      <c r="DI151" s="6"/>
      <c r="DJ151" s="6"/>
    </row>
    <row r="152" s="6" customFormat="1" ht="50.25" customHeight="1" spans="1:114">
      <c r="A152" s="39" t="s">
        <v>823</v>
      </c>
      <c r="B152" s="47">
        <v>10163810</v>
      </c>
      <c r="C152" s="41">
        <v>1</v>
      </c>
      <c r="D152" s="42" t="s">
        <v>824</v>
      </c>
      <c r="E152" s="42">
        <v>1</v>
      </c>
      <c r="F152" s="43">
        <v>54</v>
      </c>
      <c r="G152" s="44">
        <v>41382.625</v>
      </c>
      <c r="H152" s="45">
        <v>41396.4583333333</v>
      </c>
      <c r="I152" s="42" t="s">
        <v>358</v>
      </c>
      <c r="J152" s="45">
        <v>41381</v>
      </c>
      <c r="K152" s="42" t="s">
        <v>134</v>
      </c>
      <c r="L152" s="36">
        <v>1</v>
      </c>
      <c r="M152" s="36">
        <v>1</v>
      </c>
      <c r="N152" s="64">
        <v>1</v>
      </c>
      <c r="O152" s="64">
        <v>1</v>
      </c>
      <c r="P152" s="64" t="str">
        <f t="shared" si="33"/>
        <v>1</v>
      </c>
      <c r="Q152" s="64" t="str">
        <f t="shared" si="34"/>
        <v>1</v>
      </c>
      <c r="R152" s="64">
        <v>39.7</v>
      </c>
      <c r="S152" s="69" t="str">
        <f t="shared" si="35"/>
        <v>0</v>
      </c>
      <c r="T152" s="64">
        <v>5.5</v>
      </c>
      <c r="U152" s="64" t="str">
        <f t="shared" si="36"/>
        <v>0</v>
      </c>
      <c r="V152" s="42" t="s">
        <v>182</v>
      </c>
      <c r="W152" s="72">
        <v>10.6</v>
      </c>
      <c r="X152" s="71" t="str">
        <f t="shared" si="37"/>
        <v>0</v>
      </c>
      <c r="Y152" s="79">
        <v>72.5</v>
      </c>
      <c r="Z152" s="79" t="str">
        <f t="shared" si="38"/>
        <v>0</v>
      </c>
      <c r="AA152" s="79">
        <v>68.2</v>
      </c>
      <c r="AB152" s="79" t="str">
        <f t="shared" si="39"/>
        <v>1</v>
      </c>
      <c r="AC152" s="79">
        <v>38.7</v>
      </c>
      <c r="AD152" s="79" t="str">
        <f t="shared" si="40"/>
        <v>1</v>
      </c>
      <c r="AE152" s="79">
        <v>68.7</v>
      </c>
      <c r="AF152" s="79" t="str">
        <f t="shared" si="41"/>
        <v>1</v>
      </c>
      <c r="AG152" s="79">
        <v>210.4</v>
      </c>
      <c r="AH152" s="79" t="str">
        <f t="shared" si="42"/>
        <v>0</v>
      </c>
      <c r="AI152" s="64">
        <v>31.45</v>
      </c>
      <c r="AJ152" s="41" t="str">
        <f t="shared" si="43"/>
        <v>0</v>
      </c>
      <c r="AK152" s="85">
        <v>17.6</v>
      </c>
      <c r="AL152" s="41" t="str">
        <f t="shared" si="44"/>
        <v>0</v>
      </c>
      <c r="AM152" s="64">
        <v>1.75</v>
      </c>
      <c r="AN152" s="41" t="str">
        <f t="shared" si="45"/>
        <v>0</v>
      </c>
      <c r="AO152" s="64">
        <v>527.3</v>
      </c>
      <c r="AP152" s="41" t="str">
        <f t="shared" si="46"/>
        <v>1</v>
      </c>
      <c r="AQ152" s="79">
        <v>1</v>
      </c>
      <c r="AR152" s="42" t="s">
        <v>99</v>
      </c>
      <c r="AS152" s="42"/>
      <c r="AT152" s="42" t="s">
        <v>98</v>
      </c>
      <c r="AU152" s="42" t="s">
        <v>99</v>
      </c>
      <c r="AV152" s="42" t="s">
        <v>99</v>
      </c>
      <c r="AW152" s="96" t="s">
        <v>121</v>
      </c>
      <c r="AX152" s="42" t="s">
        <v>99</v>
      </c>
      <c r="AY152" s="42" t="s">
        <v>100</v>
      </c>
      <c r="AZ152" s="42" t="s">
        <v>121</v>
      </c>
      <c r="BA152" s="42" t="s">
        <v>121</v>
      </c>
      <c r="BB152" s="42" t="s">
        <v>121</v>
      </c>
      <c r="BC152" s="42" t="s">
        <v>100</v>
      </c>
      <c r="BD152" s="42" t="s">
        <v>121</v>
      </c>
      <c r="BE152" s="42" t="s">
        <v>99</v>
      </c>
      <c r="BF152" s="42" t="s">
        <v>112</v>
      </c>
      <c r="BG152" s="42" t="s">
        <v>112</v>
      </c>
      <c r="BH152" s="42" t="s">
        <v>112</v>
      </c>
      <c r="BI152" s="42" t="s">
        <v>99</v>
      </c>
      <c r="BJ152" s="42" t="s">
        <v>99</v>
      </c>
      <c r="BK152" s="42" t="s">
        <v>101</v>
      </c>
      <c r="BL152" s="42" t="s">
        <v>101</v>
      </c>
      <c r="BM152" s="42" t="s">
        <v>386</v>
      </c>
      <c r="BN152" s="101" t="s">
        <v>102</v>
      </c>
      <c r="BO152" s="64" t="s">
        <v>102</v>
      </c>
      <c r="BP152" s="42" t="s">
        <v>112</v>
      </c>
      <c r="BQ152" s="42" t="s">
        <v>825</v>
      </c>
      <c r="BR152" s="79">
        <v>1</v>
      </c>
      <c r="BS152" s="79">
        <v>81</v>
      </c>
      <c r="BT152" s="79" t="s">
        <v>826</v>
      </c>
      <c r="BU152" s="79"/>
      <c r="BV152" s="79"/>
      <c r="BW152" s="79">
        <v>0</v>
      </c>
      <c r="BX152" s="79">
        <v>0</v>
      </c>
      <c r="BY152" s="79">
        <v>1</v>
      </c>
      <c r="BZ152" s="79">
        <v>1</v>
      </c>
      <c r="CA152" s="79">
        <v>1</v>
      </c>
      <c r="CB152" s="79">
        <v>1</v>
      </c>
      <c r="CC152" s="79">
        <v>0</v>
      </c>
      <c r="CD152" s="79">
        <v>1</v>
      </c>
      <c r="CE152" s="79">
        <v>1</v>
      </c>
      <c r="CF152" s="79">
        <v>0</v>
      </c>
      <c r="CG152" s="79">
        <v>0</v>
      </c>
      <c r="CH152" s="79">
        <v>0</v>
      </c>
      <c r="CI152" s="79">
        <v>0</v>
      </c>
      <c r="CJ152" s="79">
        <v>0</v>
      </c>
      <c r="CK152" s="79">
        <v>0</v>
      </c>
      <c r="CL152" s="79">
        <v>1</v>
      </c>
      <c r="CM152" s="79">
        <v>1</v>
      </c>
      <c r="CN152" s="79">
        <v>1</v>
      </c>
      <c r="CO152" s="107">
        <v>41388</v>
      </c>
      <c r="CP152" s="108">
        <v>44146</v>
      </c>
      <c r="CQ152" s="107"/>
      <c r="CR152" s="109">
        <v>43991</v>
      </c>
      <c r="CS152" s="10">
        <v>98</v>
      </c>
      <c r="CT152" s="10">
        <v>0</v>
      </c>
      <c r="CU152" s="118">
        <v>60</v>
      </c>
      <c r="CV152" s="79">
        <v>0</v>
      </c>
      <c r="CW152" s="79">
        <v>24</v>
      </c>
      <c r="CX152" s="79">
        <v>0</v>
      </c>
      <c r="CY152" s="79"/>
      <c r="CZ152" s="79"/>
      <c r="DA152" s="118">
        <f>DATEDIF(CO152,CP152,"m")</f>
        <v>90</v>
      </c>
      <c r="DB152" s="6">
        <v>0</v>
      </c>
      <c r="DC152" s="6">
        <v>60</v>
      </c>
      <c r="DD152" s="6">
        <v>0</v>
      </c>
      <c r="DE152" s="108"/>
      <c r="DG152" s="10"/>
      <c r="DH152" s="10"/>
      <c r="DI152" s="10"/>
      <c r="DJ152" s="10"/>
    </row>
    <row r="153" s="6" customFormat="1" ht="50.25" customHeight="1" spans="1:109">
      <c r="A153" s="39" t="s">
        <v>827</v>
      </c>
      <c r="B153" s="40">
        <v>10164339</v>
      </c>
      <c r="C153" s="41">
        <v>1</v>
      </c>
      <c r="D153" s="42" t="s">
        <v>828</v>
      </c>
      <c r="E153" s="42">
        <v>1</v>
      </c>
      <c r="F153" s="43">
        <v>63</v>
      </c>
      <c r="G153" s="44">
        <v>41383.625</v>
      </c>
      <c r="H153" s="45">
        <v>41400.4166666667</v>
      </c>
      <c r="I153" s="42" t="s">
        <v>829</v>
      </c>
      <c r="J153" s="45">
        <v>41388</v>
      </c>
      <c r="K153" s="42" t="s">
        <v>286</v>
      </c>
      <c r="L153" s="36">
        <v>2</v>
      </c>
      <c r="M153" s="36">
        <v>1</v>
      </c>
      <c r="N153" s="64">
        <v>2</v>
      </c>
      <c r="O153" s="64">
        <v>1</v>
      </c>
      <c r="P153" s="64" t="str">
        <f t="shared" si="33"/>
        <v>0</v>
      </c>
      <c r="Q153" s="64" t="str">
        <f t="shared" si="34"/>
        <v>1</v>
      </c>
      <c r="R153" s="64">
        <v>40.2</v>
      </c>
      <c r="S153" s="69" t="str">
        <f t="shared" si="35"/>
        <v>0</v>
      </c>
      <c r="T153" s="64">
        <v>7.5</v>
      </c>
      <c r="U153" s="64" t="str">
        <f t="shared" si="36"/>
        <v>0</v>
      </c>
      <c r="V153" s="42" t="s">
        <v>146</v>
      </c>
      <c r="W153" s="72">
        <v>1.03</v>
      </c>
      <c r="X153" s="71" t="str">
        <f t="shared" si="37"/>
        <v>0</v>
      </c>
      <c r="Y153" s="79">
        <v>77.4</v>
      </c>
      <c r="Z153" s="79" t="str">
        <f t="shared" si="38"/>
        <v>0</v>
      </c>
      <c r="AA153" s="79">
        <v>25.1</v>
      </c>
      <c r="AB153" s="79" t="str">
        <f t="shared" si="39"/>
        <v>0</v>
      </c>
      <c r="AC153" s="79">
        <v>22.3</v>
      </c>
      <c r="AD153" s="79" t="str">
        <f t="shared" si="40"/>
        <v>0</v>
      </c>
      <c r="AE153" s="79">
        <v>77.3</v>
      </c>
      <c r="AF153" s="79" t="str">
        <f t="shared" si="41"/>
        <v>1</v>
      </c>
      <c r="AG153" s="79">
        <v>215</v>
      </c>
      <c r="AH153" s="79" t="str">
        <f t="shared" si="42"/>
        <v>0</v>
      </c>
      <c r="AI153" s="64">
        <v>2.18</v>
      </c>
      <c r="AJ153" s="41" t="str">
        <f t="shared" si="43"/>
        <v>0</v>
      </c>
      <c r="AK153" s="85" t="s">
        <v>551</v>
      </c>
      <c r="AL153" s="41" t="str">
        <f t="shared" si="44"/>
        <v>1</v>
      </c>
      <c r="AM153" s="64">
        <v>1.26</v>
      </c>
      <c r="AN153" s="41" t="str">
        <f t="shared" si="45"/>
        <v>0</v>
      </c>
      <c r="AO153" s="64">
        <v>959.9</v>
      </c>
      <c r="AP153" s="41" t="str">
        <f t="shared" si="46"/>
        <v>1</v>
      </c>
      <c r="AQ153" s="79">
        <v>1</v>
      </c>
      <c r="AR153" s="42" t="s">
        <v>830</v>
      </c>
      <c r="AS153" s="36">
        <v>2</v>
      </c>
      <c r="AT153" s="42" t="s">
        <v>98</v>
      </c>
      <c r="AU153" s="42" t="s">
        <v>99</v>
      </c>
      <c r="AV153" s="42" t="s">
        <v>99</v>
      </c>
      <c r="AW153" s="96" t="s">
        <v>121</v>
      </c>
      <c r="AX153" s="42" t="s">
        <v>121</v>
      </c>
      <c r="AY153" s="42" t="s">
        <v>99</v>
      </c>
      <c r="AZ153" s="42" t="s">
        <v>99</v>
      </c>
      <c r="BA153" s="42" t="s">
        <v>121</v>
      </c>
      <c r="BB153" s="42" t="s">
        <v>121</v>
      </c>
      <c r="BC153" s="42" t="s">
        <v>100</v>
      </c>
      <c r="BD153" s="42" t="s">
        <v>121</v>
      </c>
      <c r="BE153" s="42" t="s">
        <v>101</v>
      </c>
      <c r="BF153" s="42" t="s">
        <v>101</v>
      </c>
      <c r="BG153" s="42" t="s">
        <v>101</v>
      </c>
      <c r="BH153" s="42" t="s">
        <v>101</v>
      </c>
      <c r="BI153" s="42" t="s">
        <v>101</v>
      </c>
      <c r="BJ153" s="42" t="s">
        <v>101</v>
      </c>
      <c r="BK153" s="42" t="s">
        <v>101</v>
      </c>
      <c r="BL153" s="42" t="s">
        <v>101</v>
      </c>
      <c r="BM153" s="42" t="s">
        <v>386</v>
      </c>
      <c r="BN153" s="101" t="s">
        <v>102</v>
      </c>
      <c r="BO153" s="64" t="s">
        <v>102</v>
      </c>
      <c r="BP153" s="42" t="s">
        <v>112</v>
      </c>
      <c r="BQ153" s="42" t="s">
        <v>129</v>
      </c>
      <c r="BR153" s="79">
        <v>1</v>
      </c>
      <c r="BS153" s="79">
        <v>61</v>
      </c>
      <c r="BT153" s="79" t="s">
        <v>831</v>
      </c>
      <c r="BU153" s="79"/>
      <c r="BV153" s="79"/>
      <c r="BW153" s="79">
        <v>0</v>
      </c>
      <c r="BX153" s="79">
        <v>0</v>
      </c>
      <c r="BY153" s="79">
        <v>1</v>
      </c>
      <c r="BZ153" s="79">
        <v>1</v>
      </c>
      <c r="CA153" s="79">
        <v>1</v>
      </c>
      <c r="CB153" s="79">
        <v>1</v>
      </c>
      <c r="CC153" s="79">
        <v>1</v>
      </c>
      <c r="CD153" s="79">
        <v>1</v>
      </c>
      <c r="CE153" s="79">
        <v>0</v>
      </c>
      <c r="CF153" s="79">
        <v>1</v>
      </c>
      <c r="CG153" s="79">
        <v>0</v>
      </c>
      <c r="CH153" s="79">
        <v>0</v>
      </c>
      <c r="CI153" s="79">
        <v>0</v>
      </c>
      <c r="CJ153" s="79">
        <v>0</v>
      </c>
      <c r="CK153" s="79">
        <v>0</v>
      </c>
      <c r="CL153" s="79">
        <v>1</v>
      </c>
      <c r="CM153" s="79">
        <v>0</v>
      </c>
      <c r="CN153" s="79">
        <v>1</v>
      </c>
      <c r="CO153" s="107">
        <v>41390</v>
      </c>
      <c r="CP153" s="108">
        <v>44117</v>
      </c>
      <c r="CQ153" s="107">
        <v>41722</v>
      </c>
      <c r="CR153" s="79"/>
      <c r="CS153" s="6">
        <v>10</v>
      </c>
      <c r="CT153" s="6">
        <v>1</v>
      </c>
      <c r="CU153" s="118">
        <f>DATEDIF(CO153,CQ153,"m")</f>
        <v>10</v>
      </c>
      <c r="CV153" s="79">
        <v>1</v>
      </c>
      <c r="CW153" s="79">
        <v>10</v>
      </c>
      <c r="CX153" s="79">
        <v>1</v>
      </c>
      <c r="CY153" s="79">
        <f>DATEDIF(CQ153,CP153,"m")</f>
        <v>78</v>
      </c>
      <c r="CZ153" s="79">
        <v>0</v>
      </c>
      <c r="DA153" s="118">
        <f>DATEDIF(CO153,CP153,"m")</f>
        <v>89</v>
      </c>
      <c r="DB153" s="6">
        <v>0</v>
      </c>
      <c r="DC153" s="6">
        <v>60</v>
      </c>
      <c r="DD153" s="6">
        <v>0</v>
      </c>
      <c r="DE153" s="108"/>
    </row>
    <row r="154" s="10" customFormat="1" ht="50.25" customHeight="1" spans="1:266">
      <c r="A154" s="39" t="s">
        <v>832</v>
      </c>
      <c r="B154" s="47">
        <v>10142749</v>
      </c>
      <c r="C154" s="41">
        <v>1</v>
      </c>
      <c r="D154" s="42" t="s">
        <v>833</v>
      </c>
      <c r="E154" s="42">
        <v>1</v>
      </c>
      <c r="F154" s="43">
        <v>64</v>
      </c>
      <c r="G154" s="44">
        <v>41389.625</v>
      </c>
      <c r="H154" s="45">
        <v>41402.4583333333</v>
      </c>
      <c r="I154" s="42" t="s">
        <v>834</v>
      </c>
      <c r="J154" s="45">
        <v>41371</v>
      </c>
      <c r="K154" s="42" t="s">
        <v>134</v>
      </c>
      <c r="L154" s="36">
        <v>1</v>
      </c>
      <c r="M154" s="36">
        <v>1</v>
      </c>
      <c r="N154" s="64">
        <v>1</v>
      </c>
      <c r="O154" s="64">
        <v>1</v>
      </c>
      <c r="P154" s="64" t="str">
        <f t="shared" si="33"/>
        <v>1</v>
      </c>
      <c r="Q154" s="64" t="str">
        <f t="shared" si="34"/>
        <v>1</v>
      </c>
      <c r="R154" s="64">
        <v>35.6</v>
      </c>
      <c r="S154" s="69" t="str">
        <f t="shared" si="35"/>
        <v>0</v>
      </c>
      <c r="T154" s="64">
        <v>5.5</v>
      </c>
      <c r="U154" s="64" t="str">
        <f t="shared" si="36"/>
        <v>0</v>
      </c>
      <c r="V154" s="42" t="s">
        <v>110</v>
      </c>
      <c r="W154" s="72">
        <v>12.1</v>
      </c>
      <c r="X154" s="71" t="str">
        <f t="shared" si="37"/>
        <v>0</v>
      </c>
      <c r="Y154" s="79">
        <v>147.1</v>
      </c>
      <c r="Z154" s="79" t="str">
        <f t="shared" si="38"/>
        <v>1</v>
      </c>
      <c r="AA154" s="79">
        <v>53.6</v>
      </c>
      <c r="AB154" s="79" t="str">
        <f t="shared" si="39"/>
        <v>1</v>
      </c>
      <c r="AC154" s="79">
        <v>34</v>
      </c>
      <c r="AD154" s="79" t="str">
        <f t="shared" si="40"/>
        <v>0</v>
      </c>
      <c r="AE154" s="79">
        <v>373.3</v>
      </c>
      <c r="AF154" s="79" t="str">
        <f t="shared" si="41"/>
        <v>1</v>
      </c>
      <c r="AG154" s="79">
        <v>107</v>
      </c>
      <c r="AH154" s="79" t="str">
        <f t="shared" si="42"/>
        <v>0</v>
      </c>
      <c r="AI154" s="64">
        <v>13.19</v>
      </c>
      <c r="AJ154" s="41" t="str">
        <f t="shared" si="43"/>
        <v>0</v>
      </c>
      <c r="AK154" s="85" t="s">
        <v>551</v>
      </c>
      <c r="AL154" s="41" t="str">
        <f t="shared" si="44"/>
        <v>1</v>
      </c>
      <c r="AM154" s="64">
        <v>6.83</v>
      </c>
      <c r="AN154" s="41" t="str">
        <f t="shared" si="45"/>
        <v>1</v>
      </c>
      <c r="AO154" s="64">
        <v>524.6</v>
      </c>
      <c r="AP154" s="41" t="str">
        <f t="shared" si="46"/>
        <v>1</v>
      </c>
      <c r="AQ154" s="79">
        <v>0</v>
      </c>
      <c r="AR154" s="42" t="s">
        <v>835</v>
      </c>
      <c r="AS154" s="36">
        <v>2</v>
      </c>
      <c r="AT154" s="92" t="s">
        <v>111</v>
      </c>
      <c r="AU154" s="92" t="s">
        <v>112</v>
      </c>
      <c r="AV154" s="42" t="s">
        <v>99</v>
      </c>
      <c r="AW154" s="96" t="s">
        <v>121</v>
      </c>
      <c r="AX154" s="42" t="s">
        <v>100</v>
      </c>
      <c r="AY154" s="42" t="s">
        <v>100</v>
      </c>
      <c r="AZ154" s="42" t="s">
        <v>100</v>
      </c>
      <c r="BA154" s="42" t="s">
        <v>121</v>
      </c>
      <c r="BB154" s="42" t="s">
        <v>121</v>
      </c>
      <c r="BC154" s="42" t="s">
        <v>100</v>
      </c>
      <c r="BD154" s="42" t="s">
        <v>121</v>
      </c>
      <c r="BE154" s="42" t="s">
        <v>99</v>
      </c>
      <c r="BF154" s="42" t="s">
        <v>112</v>
      </c>
      <c r="BG154" s="42" t="s">
        <v>101</v>
      </c>
      <c r="BH154" s="42" t="s">
        <v>101</v>
      </c>
      <c r="BI154" s="42" t="s">
        <v>99</v>
      </c>
      <c r="BJ154" s="42" t="s">
        <v>99</v>
      </c>
      <c r="BK154" s="42" t="s">
        <v>836</v>
      </c>
      <c r="BL154" s="42" t="s">
        <v>101</v>
      </c>
      <c r="BM154" s="42"/>
      <c r="BN154" s="101" t="s">
        <v>102</v>
      </c>
      <c r="BO154" s="64" t="s">
        <v>102</v>
      </c>
      <c r="BP154" s="42" t="s">
        <v>112</v>
      </c>
      <c r="BQ154" s="42" t="s">
        <v>155</v>
      </c>
      <c r="BR154" s="79">
        <v>1</v>
      </c>
      <c r="BS154" s="79">
        <v>28</v>
      </c>
      <c r="BT154" s="79" t="s">
        <v>837</v>
      </c>
      <c r="BU154" s="79"/>
      <c r="BV154" s="79"/>
      <c r="BW154" s="79">
        <v>0</v>
      </c>
      <c r="BX154" s="79">
        <v>0</v>
      </c>
      <c r="BY154" s="79">
        <v>1</v>
      </c>
      <c r="BZ154" s="79">
        <v>1</v>
      </c>
      <c r="CA154" s="79">
        <v>1</v>
      </c>
      <c r="CB154" s="79">
        <v>1</v>
      </c>
      <c r="CC154" s="79">
        <v>0</v>
      </c>
      <c r="CD154" s="79">
        <v>1</v>
      </c>
      <c r="CE154" s="79">
        <v>1</v>
      </c>
      <c r="CF154" s="79">
        <v>0</v>
      </c>
      <c r="CG154" s="79">
        <v>0</v>
      </c>
      <c r="CH154" s="79">
        <v>0</v>
      </c>
      <c r="CI154" s="79">
        <v>0</v>
      </c>
      <c r="CJ154" s="79">
        <v>0</v>
      </c>
      <c r="CK154" s="79">
        <v>0</v>
      </c>
      <c r="CL154" s="79">
        <v>0</v>
      </c>
      <c r="CM154" s="79">
        <v>1</v>
      </c>
      <c r="CN154" s="79">
        <v>1</v>
      </c>
      <c r="CO154" s="107">
        <v>41392</v>
      </c>
      <c r="CP154" s="108">
        <v>44162</v>
      </c>
      <c r="CQ154" s="107">
        <v>41425</v>
      </c>
      <c r="CR154" s="79"/>
      <c r="CS154" s="8">
        <v>1</v>
      </c>
      <c r="CT154" s="8">
        <v>1</v>
      </c>
      <c r="CU154" s="118">
        <f>DATEDIF(CO154,CQ154,"m")</f>
        <v>1</v>
      </c>
      <c r="CV154" s="79">
        <v>1</v>
      </c>
      <c r="CW154" s="79">
        <v>1</v>
      </c>
      <c r="CX154" s="79">
        <v>1</v>
      </c>
      <c r="CY154" s="79">
        <f>DATEDIF(CQ154,DE154,"m")</f>
        <v>67</v>
      </c>
      <c r="CZ154" s="79">
        <v>1</v>
      </c>
      <c r="DA154" s="118">
        <f>DATEDIF(CO154,DE154,"m")</f>
        <v>68</v>
      </c>
      <c r="DB154" s="6">
        <v>1</v>
      </c>
      <c r="DC154" s="6">
        <v>60</v>
      </c>
      <c r="DD154" s="6">
        <v>0</v>
      </c>
      <c r="DE154" s="108">
        <v>43480</v>
      </c>
      <c r="DF154" s="6" t="s">
        <v>838</v>
      </c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</row>
    <row r="155" s="6" customFormat="1" ht="50.25" customHeight="1" spans="1:266">
      <c r="A155" s="54" t="s">
        <v>839</v>
      </c>
      <c r="B155" s="47">
        <v>10164364</v>
      </c>
      <c r="C155" s="55">
        <v>1</v>
      </c>
      <c r="D155" s="56" t="s">
        <v>840</v>
      </c>
      <c r="E155" s="56">
        <v>1</v>
      </c>
      <c r="F155" s="57">
        <v>51</v>
      </c>
      <c r="G155" s="44">
        <v>41389.6666666667</v>
      </c>
      <c r="H155" s="44">
        <v>41400.4166666667</v>
      </c>
      <c r="I155" s="56" t="s">
        <v>538</v>
      </c>
      <c r="J155" s="44">
        <v>41387</v>
      </c>
      <c r="K155" s="56" t="s">
        <v>134</v>
      </c>
      <c r="L155" s="36">
        <v>1</v>
      </c>
      <c r="M155" s="36">
        <v>1</v>
      </c>
      <c r="N155" s="66">
        <v>1</v>
      </c>
      <c r="O155" s="66">
        <v>1</v>
      </c>
      <c r="P155" s="64" t="str">
        <f t="shared" si="33"/>
        <v>1</v>
      </c>
      <c r="Q155" s="64" t="str">
        <f t="shared" si="34"/>
        <v>1</v>
      </c>
      <c r="R155" s="66">
        <v>41.5</v>
      </c>
      <c r="S155" s="69" t="str">
        <f t="shared" si="35"/>
        <v>0</v>
      </c>
      <c r="T155" s="66">
        <v>8.2</v>
      </c>
      <c r="U155" s="66" t="str">
        <f t="shared" si="36"/>
        <v>0</v>
      </c>
      <c r="V155" s="56" t="s">
        <v>218</v>
      </c>
      <c r="W155" s="77">
        <v>11.3</v>
      </c>
      <c r="X155" s="75" t="str">
        <f t="shared" si="37"/>
        <v>0</v>
      </c>
      <c r="Y155" s="81">
        <v>66.6</v>
      </c>
      <c r="Z155" s="81" t="str">
        <f t="shared" si="38"/>
        <v>0</v>
      </c>
      <c r="AA155" s="81">
        <v>77.6</v>
      </c>
      <c r="AB155" s="81" t="str">
        <f t="shared" si="39"/>
        <v>1</v>
      </c>
      <c r="AC155" s="81">
        <v>54.8</v>
      </c>
      <c r="AD155" s="81" t="str">
        <f t="shared" si="40"/>
        <v>1</v>
      </c>
      <c r="AE155" s="81">
        <v>40.2</v>
      </c>
      <c r="AF155" s="81" t="str">
        <f t="shared" si="41"/>
        <v>0</v>
      </c>
      <c r="AG155" s="81">
        <v>126.9</v>
      </c>
      <c r="AH155" s="81" t="str">
        <f t="shared" si="42"/>
        <v>0</v>
      </c>
      <c r="AI155" s="66">
        <v>845.8</v>
      </c>
      <c r="AJ155" s="55" t="str">
        <f t="shared" si="43"/>
        <v>1</v>
      </c>
      <c r="AK155" s="88">
        <v>27.18</v>
      </c>
      <c r="AL155" s="55" t="str">
        <f t="shared" si="44"/>
        <v>0</v>
      </c>
      <c r="AM155" s="66">
        <v>1.78</v>
      </c>
      <c r="AN155" s="55" t="str">
        <f t="shared" si="45"/>
        <v>0</v>
      </c>
      <c r="AO155" s="66">
        <v>408.5</v>
      </c>
      <c r="AP155" s="55" t="str">
        <f t="shared" si="46"/>
        <v>1</v>
      </c>
      <c r="AQ155" s="81">
        <v>0</v>
      </c>
      <c r="AR155" s="56" t="s">
        <v>99</v>
      </c>
      <c r="AS155" s="56"/>
      <c r="AT155" s="56" t="s">
        <v>98</v>
      </c>
      <c r="AU155" s="56" t="s">
        <v>99</v>
      </c>
      <c r="AV155" s="56" t="s">
        <v>99</v>
      </c>
      <c r="AW155" s="98" t="s">
        <v>121</v>
      </c>
      <c r="AX155" s="56" t="s">
        <v>99</v>
      </c>
      <c r="AY155" s="56" t="s">
        <v>100</v>
      </c>
      <c r="AZ155" s="56" t="s">
        <v>100</v>
      </c>
      <c r="BA155" s="56" t="s">
        <v>121</v>
      </c>
      <c r="BB155" s="56" t="s">
        <v>121</v>
      </c>
      <c r="BC155" s="56" t="s">
        <v>100</v>
      </c>
      <c r="BD155" s="56" t="s">
        <v>121</v>
      </c>
      <c r="BE155" s="56" t="s">
        <v>101</v>
      </c>
      <c r="BF155" s="56" t="s">
        <v>101</v>
      </c>
      <c r="BG155" s="56" t="s">
        <v>101</v>
      </c>
      <c r="BH155" s="56" t="s">
        <v>101</v>
      </c>
      <c r="BI155" s="56" t="s">
        <v>101</v>
      </c>
      <c r="BJ155" s="56" t="s">
        <v>101</v>
      </c>
      <c r="BK155" s="56" t="s">
        <v>101</v>
      </c>
      <c r="BL155" s="56" t="s">
        <v>101</v>
      </c>
      <c r="BM155" s="56" t="s">
        <v>841</v>
      </c>
      <c r="BN155" s="104" t="s">
        <v>102</v>
      </c>
      <c r="BO155" s="66" t="s">
        <v>102</v>
      </c>
      <c r="BP155" s="56" t="s">
        <v>112</v>
      </c>
      <c r="BQ155" s="56" t="s">
        <v>129</v>
      </c>
      <c r="BR155" s="81">
        <v>1</v>
      </c>
      <c r="BS155" s="81">
        <v>35</v>
      </c>
      <c r="BT155" s="81" t="s">
        <v>842</v>
      </c>
      <c r="BU155" s="81"/>
      <c r="BV155" s="81"/>
      <c r="BW155" s="81">
        <v>0</v>
      </c>
      <c r="BX155" s="81">
        <v>0</v>
      </c>
      <c r="BY155" s="81">
        <v>1</v>
      </c>
      <c r="BZ155" s="81">
        <v>1</v>
      </c>
      <c r="CA155" s="81">
        <v>1</v>
      </c>
      <c r="CB155" s="81">
        <v>1</v>
      </c>
      <c r="CC155" s="81">
        <v>0</v>
      </c>
      <c r="CD155" s="81">
        <v>1</v>
      </c>
      <c r="CE155" s="81">
        <v>0</v>
      </c>
      <c r="CF155" s="81">
        <v>0</v>
      </c>
      <c r="CG155" s="81">
        <v>0</v>
      </c>
      <c r="CH155" s="81">
        <v>0</v>
      </c>
      <c r="CI155" s="81">
        <v>0</v>
      </c>
      <c r="CJ155" s="79">
        <v>0</v>
      </c>
      <c r="CK155" s="79">
        <v>0</v>
      </c>
      <c r="CL155" s="79">
        <v>0</v>
      </c>
      <c r="CM155" s="79">
        <v>0</v>
      </c>
      <c r="CN155" s="79">
        <v>0</v>
      </c>
      <c r="CO155" s="113">
        <v>41392</v>
      </c>
      <c r="CP155" s="114">
        <v>44146</v>
      </c>
      <c r="CQ155" s="113"/>
      <c r="CR155" s="128">
        <v>44146</v>
      </c>
      <c r="CS155" s="10">
        <v>96</v>
      </c>
      <c r="CT155" s="10">
        <v>0</v>
      </c>
      <c r="CU155" s="118">
        <v>60</v>
      </c>
      <c r="CV155" s="119">
        <v>0</v>
      </c>
      <c r="CW155" s="79">
        <v>24</v>
      </c>
      <c r="CX155" s="79">
        <v>0</v>
      </c>
      <c r="CY155" s="79"/>
      <c r="CZ155" s="79"/>
      <c r="DA155" s="118">
        <f t="shared" ref="DA155:DA161" si="47">DATEDIF(CO155,CP155,"m")</f>
        <v>90</v>
      </c>
      <c r="DB155" s="10">
        <v>0</v>
      </c>
      <c r="DC155" s="6">
        <v>60</v>
      </c>
      <c r="DD155" s="6">
        <v>0</v>
      </c>
      <c r="DE155" s="110"/>
      <c r="DF155" s="10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</row>
    <row r="156" s="10" customFormat="1" ht="50.25" customHeight="1" spans="1:266">
      <c r="A156" s="39" t="s">
        <v>843</v>
      </c>
      <c r="B156" s="40">
        <v>10163510</v>
      </c>
      <c r="C156" s="41">
        <v>1</v>
      </c>
      <c r="D156" s="42" t="s">
        <v>844</v>
      </c>
      <c r="E156" s="42">
        <v>1</v>
      </c>
      <c r="F156" s="43">
        <v>55</v>
      </c>
      <c r="G156" s="44">
        <v>41396.625</v>
      </c>
      <c r="H156" s="45">
        <v>41409.4583333333</v>
      </c>
      <c r="I156" s="42" t="s">
        <v>318</v>
      </c>
      <c r="J156" s="45">
        <v>41386</v>
      </c>
      <c r="K156" s="42" t="s">
        <v>286</v>
      </c>
      <c r="L156" s="36">
        <v>2</v>
      </c>
      <c r="M156" s="36">
        <v>1</v>
      </c>
      <c r="N156" s="64">
        <v>1</v>
      </c>
      <c r="O156" s="64">
        <v>2</v>
      </c>
      <c r="P156" s="64" t="str">
        <f t="shared" si="33"/>
        <v>1</v>
      </c>
      <c r="Q156" s="64" t="str">
        <f t="shared" si="34"/>
        <v>0</v>
      </c>
      <c r="R156" s="64">
        <v>39.7</v>
      </c>
      <c r="S156" s="69" t="str">
        <f t="shared" si="35"/>
        <v>0</v>
      </c>
      <c r="T156" s="64">
        <v>7.7</v>
      </c>
      <c r="U156" s="64" t="str">
        <f t="shared" si="36"/>
        <v>0</v>
      </c>
      <c r="V156" s="42" t="s">
        <v>276</v>
      </c>
      <c r="W156" s="72">
        <v>12.4</v>
      </c>
      <c r="X156" s="71" t="str">
        <f t="shared" si="37"/>
        <v>0</v>
      </c>
      <c r="Y156" s="79">
        <v>94.9</v>
      </c>
      <c r="Z156" s="79" t="str">
        <f t="shared" si="38"/>
        <v>0</v>
      </c>
      <c r="AA156" s="79">
        <v>97.3</v>
      </c>
      <c r="AB156" s="79" t="str">
        <f t="shared" si="39"/>
        <v>1</v>
      </c>
      <c r="AC156" s="79">
        <v>53</v>
      </c>
      <c r="AD156" s="79" t="str">
        <f t="shared" si="40"/>
        <v>1</v>
      </c>
      <c r="AE156" s="79">
        <v>45</v>
      </c>
      <c r="AF156" s="79" t="str">
        <f t="shared" si="41"/>
        <v>0</v>
      </c>
      <c r="AG156" s="79">
        <v>101</v>
      </c>
      <c r="AH156" s="79" t="str">
        <f t="shared" si="42"/>
        <v>0</v>
      </c>
      <c r="AI156" s="64">
        <v>9.1</v>
      </c>
      <c r="AJ156" s="41" t="str">
        <f t="shared" si="43"/>
        <v>0</v>
      </c>
      <c r="AK156" s="85">
        <v>67.1</v>
      </c>
      <c r="AL156" s="41" t="str">
        <f t="shared" si="44"/>
        <v>1</v>
      </c>
      <c r="AM156" s="64">
        <v>1.51</v>
      </c>
      <c r="AN156" s="41" t="str">
        <f t="shared" si="45"/>
        <v>0</v>
      </c>
      <c r="AO156" s="42"/>
      <c r="AP156" s="41" t="str">
        <f t="shared" si="46"/>
        <v>0</v>
      </c>
      <c r="AQ156" s="79">
        <v>0</v>
      </c>
      <c r="AR156" s="42" t="s">
        <v>99</v>
      </c>
      <c r="AS156" s="42"/>
      <c r="AT156" s="92" t="s">
        <v>300</v>
      </c>
      <c r="AU156" s="92" t="s">
        <v>112</v>
      </c>
      <c r="AV156" s="42" t="s">
        <v>99</v>
      </c>
      <c r="AW156" s="96" t="s">
        <v>121</v>
      </c>
      <c r="AX156" s="42" t="s">
        <v>99</v>
      </c>
      <c r="AY156" s="42" t="s">
        <v>100</v>
      </c>
      <c r="AZ156" s="42" t="s">
        <v>100</v>
      </c>
      <c r="BA156" s="42" t="s">
        <v>121</v>
      </c>
      <c r="BB156" s="42" t="s">
        <v>121</v>
      </c>
      <c r="BC156" s="42" t="s">
        <v>100</v>
      </c>
      <c r="BD156" s="42" t="s">
        <v>100</v>
      </c>
      <c r="BE156" s="42" t="s">
        <v>101</v>
      </c>
      <c r="BF156" s="42" t="s">
        <v>101</v>
      </c>
      <c r="BG156" s="42" t="s">
        <v>101</v>
      </c>
      <c r="BH156" s="42" t="s">
        <v>101</v>
      </c>
      <c r="BI156" s="42" t="s">
        <v>101</v>
      </c>
      <c r="BJ156" s="42" t="s">
        <v>101</v>
      </c>
      <c r="BK156" s="42" t="s">
        <v>101</v>
      </c>
      <c r="BL156" s="42" t="s">
        <v>101</v>
      </c>
      <c r="BM156" s="42" t="s">
        <v>485</v>
      </c>
      <c r="BN156" s="101" t="s">
        <v>102</v>
      </c>
      <c r="BO156" s="64">
        <v>0</v>
      </c>
      <c r="BP156" s="42" t="s">
        <v>112</v>
      </c>
      <c r="BQ156" s="42" t="s">
        <v>233</v>
      </c>
      <c r="BR156" s="79">
        <v>1</v>
      </c>
      <c r="BS156" s="79">
        <v>19</v>
      </c>
      <c r="BT156" s="79" t="s">
        <v>845</v>
      </c>
      <c r="BU156" s="79"/>
      <c r="BV156" s="79"/>
      <c r="BW156" s="79">
        <v>0</v>
      </c>
      <c r="BX156" s="79">
        <v>0</v>
      </c>
      <c r="BY156" s="79">
        <v>1</v>
      </c>
      <c r="BZ156" s="79">
        <v>1</v>
      </c>
      <c r="CA156" s="79">
        <v>1</v>
      </c>
      <c r="CB156" s="79">
        <v>1</v>
      </c>
      <c r="CC156" s="79">
        <v>0</v>
      </c>
      <c r="CD156" s="79">
        <v>1</v>
      </c>
      <c r="CE156" s="79">
        <v>0</v>
      </c>
      <c r="CF156" s="79">
        <v>0</v>
      </c>
      <c r="CG156" s="79">
        <v>0</v>
      </c>
      <c r="CH156" s="79">
        <v>0</v>
      </c>
      <c r="CI156" s="79">
        <v>0</v>
      </c>
      <c r="CJ156" s="79">
        <v>0</v>
      </c>
      <c r="CK156" s="79">
        <v>0</v>
      </c>
      <c r="CL156" s="79">
        <v>1</v>
      </c>
      <c r="CM156" s="79">
        <v>1</v>
      </c>
      <c r="CN156" s="79">
        <v>1</v>
      </c>
      <c r="CO156" s="107">
        <v>41400</v>
      </c>
      <c r="CP156" s="108">
        <v>44146</v>
      </c>
      <c r="CQ156" s="107"/>
      <c r="CR156" s="109">
        <v>43995</v>
      </c>
      <c r="CS156" s="6">
        <v>99</v>
      </c>
      <c r="CT156" s="6">
        <v>0</v>
      </c>
      <c r="CU156" s="118">
        <v>60</v>
      </c>
      <c r="CV156" s="79">
        <v>0</v>
      </c>
      <c r="CW156" s="79">
        <v>24</v>
      </c>
      <c r="CX156" s="79">
        <v>0</v>
      </c>
      <c r="CY156" s="79"/>
      <c r="CZ156" s="79"/>
      <c r="DA156" s="118">
        <f t="shared" si="47"/>
        <v>90</v>
      </c>
      <c r="DB156" s="6">
        <v>0</v>
      </c>
      <c r="DC156" s="6">
        <v>60</v>
      </c>
      <c r="DD156" s="6">
        <v>0</v>
      </c>
      <c r="DE156" s="108"/>
      <c r="DF156" s="6"/>
      <c r="DG156" s="6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</row>
    <row r="157" s="6" customFormat="1" ht="50.25" customHeight="1" spans="1:114">
      <c r="A157" s="54" t="s">
        <v>846</v>
      </c>
      <c r="B157" s="47">
        <v>10164705</v>
      </c>
      <c r="C157" s="55">
        <v>1</v>
      </c>
      <c r="D157" s="56" t="s">
        <v>847</v>
      </c>
      <c r="E157" s="56">
        <v>1</v>
      </c>
      <c r="F157" s="57">
        <v>44</v>
      </c>
      <c r="G157" s="44">
        <v>41396.5833333333</v>
      </c>
      <c r="H157" s="44">
        <v>41409.4166666667</v>
      </c>
      <c r="I157" s="56" t="s">
        <v>358</v>
      </c>
      <c r="J157" s="44">
        <v>41391</v>
      </c>
      <c r="K157" s="56" t="s">
        <v>134</v>
      </c>
      <c r="L157" s="36">
        <v>1</v>
      </c>
      <c r="M157" s="36">
        <v>1</v>
      </c>
      <c r="N157" s="66">
        <v>1</v>
      </c>
      <c r="O157" s="66">
        <v>1</v>
      </c>
      <c r="P157" s="64" t="str">
        <f t="shared" si="33"/>
        <v>1</v>
      </c>
      <c r="Q157" s="64" t="str">
        <f t="shared" si="34"/>
        <v>1</v>
      </c>
      <c r="R157" s="66">
        <v>42</v>
      </c>
      <c r="S157" s="69" t="str">
        <f t="shared" si="35"/>
        <v>0</v>
      </c>
      <c r="T157" s="66">
        <v>8.4</v>
      </c>
      <c r="U157" s="66" t="str">
        <f t="shared" si="36"/>
        <v>0</v>
      </c>
      <c r="V157" s="56" t="s">
        <v>182</v>
      </c>
      <c r="W157" s="77">
        <v>10.6</v>
      </c>
      <c r="X157" s="75" t="str">
        <f t="shared" si="37"/>
        <v>0</v>
      </c>
      <c r="Y157" s="81">
        <v>92.7</v>
      </c>
      <c r="Z157" s="81" t="str">
        <f t="shared" si="38"/>
        <v>0</v>
      </c>
      <c r="AA157" s="81">
        <v>35.7</v>
      </c>
      <c r="AB157" s="81" t="str">
        <f t="shared" si="39"/>
        <v>0</v>
      </c>
      <c r="AC157" s="81">
        <v>29</v>
      </c>
      <c r="AD157" s="81" t="str">
        <f t="shared" si="40"/>
        <v>0</v>
      </c>
      <c r="AE157" s="81">
        <v>41.4</v>
      </c>
      <c r="AF157" s="81" t="str">
        <f t="shared" si="41"/>
        <v>0</v>
      </c>
      <c r="AG157" s="81">
        <v>48</v>
      </c>
      <c r="AH157" s="81" t="str">
        <f t="shared" si="42"/>
        <v>1</v>
      </c>
      <c r="AI157" s="66">
        <v>4.97</v>
      </c>
      <c r="AJ157" s="55" t="str">
        <f t="shared" si="43"/>
        <v>0</v>
      </c>
      <c r="AK157" s="88">
        <v>27.39</v>
      </c>
      <c r="AL157" s="55" t="str">
        <f t="shared" si="44"/>
        <v>0</v>
      </c>
      <c r="AM157" s="66">
        <v>5.74</v>
      </c>
      <c r="AN157" s="55" t="str">
        <f t="shared" si="45"/>
        <v>1</v>
      </c>
      <c r="AO157" s="66">
        <v>276.2</v>
      </c>
      <c r="AP157" s="55" t="str">
        <f t="shared" si="46"/>
        <v>0</v>
      </c>
      <c r="AQ157" s="81">
        <v>1</v>
      </c>
      <c r="AR157" s="56" t="s">
        <v>265</v>
      </c>
      <c r="AS157" s="36">
        <v>2</v>
      </c>
      <c r="AT157" s="92" t="s">
        <v>111</v>
      </c>
      <c r="AU157" s="92" t="s">
        <v>112</v>
      </c>
      <c r="AV157" s="56" t="s">
        <v>99</v>
      </c>
      <c r="AW157" s="98" t="s">
        <v>121</v>
      </c>
      <c r="AX157" s="56" t="s">
        <v>121</v>
      </c>
      <c r="AY157" s="56" t="s">
        <v>100</v>
      </c>
      <c r="AZ157" s="56" t="s">
        <v>99</v>
      </c>
      <c r="BA157" s="56" t="s">
        <v>121</v>
      </c>
      <c r="BB157" s="56" t="s">
        <v>121</v>
      </c>
      <c r="BC157" s="56" t="s">
        <v>100</v>
      </c>
      <c r="BD157" s="56" t="s">
        <v>121</v>
      </c>
      <c r="BE157" s="42" t="s">
        <v>101</v>
      </c>
      <c r="BF157" s="42" t="s">
        <v>101</v>
      </c>
      <c r="BG157" s="42" t="s">
        <v>101</v>
      </c>
      <c r="BH157" s="42" t="s">
        <v>101</v>
      </c>
      <c r="BI157" s="42" t="s">
        <v>101</v>
      </c>
      <c r="BJ157" s="42" t="s">
        <v>101</v>
      </c>
      <c r="BK157" s="42" t="s">
        <v>101</v>
      </c>
      <c r="BL157" s="42" t="s">
        <v>101</v>
      </c>
      <c r="BM157" s="42" t="s">
        <v>812</v>
      </c>
      <c r="BN157" s="101" t="s">
        <v>102</v>
      </c>
      <c r="BO157" s="64" t="s">
        <v>102</v>
      </c>
      <c r="BP157" s="42" t="s">
        <v>112</v>
      </c>
      <c r="BQ157" s="42" t="s">
        <v>155</v>
      </c>
      <c r="BR157" s="79">
        <v>1</v>
      </c>
      <c r="BS157" s="79">
        <v>24</v>
      </c>
      <c r="BT157" s="79" t="s">
        <v>848</v>
      </c>
      <c r="BU157" s="79"/>
      <c r="BV157" s="79"/>
      <c r="BW157" s="79">
        <v>0</v>
      </c>
      <c r="BX157" s="79">
        <v>0</v>
      </c>
      <c r="BY157" s="79">
        <v>1</v>
      </c>
      <c r="BZ157" s="79">
        <v>1</v>
      </c>
      <c r="CA157" s="79">
        <v>1</v>
      </c>
      <c r="CB157" s="79">
        <v>1</v>
      </c>
      <c r="CC157" s="79">
        <v>0</v>
      </c>
      <c r="CD157" s="79">
        <v>1</v>
      </c>
      <c r="CE157" s="79">
        <v>0</v>
      </c>
      <c r="CF157" s="79">
        <v>0</v>
      </c>
      <c r="CG157" s="79">
        <v>0</v>
      </c>
      <c r="CH157" s="79">
        <v>0</v>
      </c>
      <c r="CI157" s="79">
        <v>0</v>
      </c>
      <c r="CJ157" s="79">
        <v>0</v>
      </c>
      <c r="CK157" s="79">
        <v>1</v>
      </c>
      <c r="CL157" s="79">
        <v>1</v>
      </c>
      <c r="CM157" s="79">
        <v>0</v>
      </c>
      <c r="CN157" s="79">
        <v>1</v>
      </c>
      <c r="CO157" s="113">
        <v>41402</v>
      </c>
      <c r="CP157" s="113">
        <v>43757</v>
      </c>
      <c r="CQ157" s="113">
        <v>43757</v>
      </c>
      <c r="CR157" s="81"/>
      <c r="CS157" s="6">
        <v>17</v>
      </c>
      <c r="CT157" s="6">
        <v>1</v>
      </c>
      <c r="CU157" s="118">
        <v>60</v>
      </c>
      <c r="CV157" s="81">
        <v>0</v>
      </c>
      <c r="CW157" s="79">
        <v>24</v>
      </c>
      <c r="CX157" s="79">
        <v>0</v>
      </c>
      <c r="CY157" s="79"/>
      <c r="CZ157" s="79"/>
      <c r="DA157" s="118">
        <f t="shared" si="47"/>
        <v>77</v>
      </c>
      <c r="DB157" s="8">
        <v>0</v>
      </c>
      <c r="DC157" s="6">
        <v>60</v>
      </c>
      <c r="DD157" s="6">
        <v>0</v>
      </c>
      <c r="DE157" s="114"/>
      <c r="DF157" s="8"/>
      <c r="DG157" s="8"/>
      <c r="DH157" s="11"/>
      <c r="DI157" s="11"/>
      <c r="DJ157" s="11"/>
    </row>
    <row r="158" s="11" customFormat="1" ht="50.25" customHeight="1" spans="1:114">
      <c r="A158" s="39" t="s">
        <v>849</v>
      </c>
      <c r="B158" s="47">
        <v>10165335</v>
      </c>
      <c r="C158" s="41">
        <v>1</v>
      </c>
      <c r="D158" s="42" t="s">
        <v>850</v>
      </c>
      <c r="E158" s="42">
        <v>2</v>
      </c>
      <c r="F158" s="43">
        <v>62</v>
      </c>
      <c r="G158" s="44">
        <v>41396.3333333333</v>
      </c>
      <c r="H158" s="45">
        <v>41409.4583333333</v>
      </c>
      <c r="I158" s="42" t="s">
        <v>295</v>
      </c>
      <c r="J158" s="45">
        <v>41397</v>
      </c>
      <c r="K158" s="42" t="s">
        <v>134</v>
      </c>
      <c r="L158" s="36">
        <v>1</v>
      </c>
      <c r="M158" s="36">
        <v>1</v>
      </c>
      <c r="N158" s="64">
        <v>1</v>
      </c>
      <c r="O158" s="64">
        <v>2</v>
      </c>
      <c r="P158" s="64" t="str">
        <f t="shared" si="33"/>
        <v>1</v>
      </c>
      <c r="Q158" s="64" t="str">
        <f t="shared" si="34"/>
        <v>0</v>
      </c>
      <c r="R158" s="64">
        <v>46.9</v>
      </c>
      <c r="S158" s="69" t="str">
        <f t="shared" si="35"/>
        <v>0</v>
      </c>
      <c r="T158" s="64">
        <v>7.8</v>
      </c>
      <c r="U158" s="64" t="str">
        <f t="shared" si="36"/>
        <v>0</v>
      </c>
      <c r="V158" s="42" t="s">
        <v>314</v>
      </c>
      <c r="W158" s="72">
        <v>10.8</v>
      </c>
      <c r="X158" s="71" t="str">
        <f t="shared" si="37"/>
        <v>0</v>
      </c>
      <c r="Y158" s="79">
        <v>106.5</v>
      </c>
      <c r="Z158" s="79" t="str">
        <f t="shared" si="38"/>
        <v>1</v>
      </c>
      <c r="AA158" s="79">
        <v>13.4</v>
      </c>
      <c r="AB158" s="79" t="str">
        <f t="shared" si="39"/>
        <v>0</v>
      </c>
      <c r="AC158" s="79">
        <v>19.4</v>
      </c>
      <c r="AD158" s="79" t="str">
        <f t="shared" si="40"/>
        <v>0</v>
      </c>
      <c r="AE158" s="79">
        <v>14.3</v>
      </c>
      <c r="AF158" s="79" t="str">
        <f t="shared" si="41"/>
        <v>0</v>
      </c>
      <c r="AG158" s="79">
        <v>194.1</v>
      </c>
      <c r="AH158" s="79" t="str">
        <f t="shared" si="42"/>
        <v>0</v>
      </c>
      <c r="AI158" s="64">
        <v>663.2</v>
      </c>
      <c r="AJ158" s="41" t="str">
        <f t="shared" si="43"/>
        <v>1</v>
      </c>
      <c r="AK158" s="85">
        <v>13.89</v>
      </c>
      <c r="AL158" s="41" t="str">
        <f t="shared" si="44"/>
        <v>0</v>
      </c>
      <c r="AM158" s="64">
        <v>1.55</v>
      </c>
      <c r="AN158" s="41" t="str">
        <f t="shared" si="45"/>
        <v>0</v>
      </c>
      <c r="AO158" s="42"/>
      <c r="AP158" s="41" t="str">
        <f t="shared" si="46"/>
        <v>0</v>
      </c>
      <c r="AQ158" s="79">
        <v>0</v>
      </c>
      <c r="AR158" s="42" t="s">
        <v>851</v>
      </c>
      <c r="AS158" s="36">
        <v>2</v>
      </c>
      <c r="AT158" s="92" t="s">
        <v>111</v>
      </c>
      <c r="AU158" s="92" t="s">
        <v>112</v>
      </c>
      <c r="AV158" s="42" t="s">
        <v>99</v>
      </c>
      <c r="AW158" s="96" t="s">
        <v>121</v>
      </c>
      <c r="AX158" s="42" t="s">
        <v>99</v>
      </c>
      <c r="AY158" s="42" t="s">
        <v>121</v>
      </c>
      <c r="AZ158" s="42" t="s">
        <v>121</v>
      </c>
      <c r="BA158" s="42" t="s">
        <v>121</v>
      </c>
      <c r="BB158" s="42" t="s">
        <v>121</v>
      </c>
      <c r="BC158" s="42" t="s">
        <v>100</v>
      </c>
      <c r="BD158" s="42" t="s">
        <v>121</v>
      </c>
      <c r="BE158" s="42" t="s">
        <v>101</v>
      </c>
      <c r="BF158" s="42" t="s">
        <v>101</v>
      </c>
      <c r="BG158" s="42" t="s">
        <v>101</v>
      </c>
      <c r="BH158" s="42" t="s">
        <v>101</v>
      </c>
      <c r="BI158" s="42" t="s">
        <v>101</v>
      </c>
      <c r="BJ158" s="42" t="s">
        <v>101</v>
      </c>
      <c r="BK158" s="42" t="s">
        <v>101</v>
      </c>
      <c r="BL158" s="42" t="s">
        <v>101</v>
      </c>
      <c r="BM158" s="42" t="s">
        <v>101</v>
      </c>
      <c r="BN158" s="101" t="s">
        <v>102</v>
      </c>
      <c r="BO158" s="64" t="s">
        <v>102</v>
      </c>
      <c r="BP158" s="42" t="s">
        <v>112</v>
      </c>
      <c r="BQ158" s="42" t="s">
        <v>852</v>
      </c>
      <c r="BR158" s="102" t="s">
        <v>121</v>
      </c>
      <c r="BS158" s="125">
        <v>18</v>
      </c>
      <c r="BT158" s="79" t="s">
        <v>853</v>
      </c>
      <c r="BU158" s="79" t="s">
        <v>854</v>
      </c>
      <c r="BV158" s="79"/>
      <c r="BW158" s="79">
        <v>0</v>
      </c>
      <c r="BX158" s="79">
        <v>0</v>
      </c>
      <c r="BY158" s="79">
        <v>1</v>
      </c>
      <c r="BZ158" s="79">
        <v>1</v>
      </c>
      <c r="CA158" s="79">
        <v>1</v>
      </c>
      <c r="CB158" s="79">
        <v>1</v>
      </c>
      <c r="CC158" s="79">
        <v>0</v>
      </c>
      <c r="CD158" s="79">
        <v>1</v>
      </c>
      <c r="CE158" s="79">
        <v>0</v>
      </c>
      <c r="CF158" s="79">
        <v>0</v>
      </c>
      <c r="CG158" s="79">
        <v>0</v>
      </c>
      <c r="CH158" s="79">
        <v>0</v>
      </c>
      <c r="CI158" s="79">
        <v>0</v>
      </c>
      <c r="CJ158" s="79">
        <v>0</v>
      </c>
      <c r="CK158" s="79">
        <v>1</v>
      </c>
      <c r="CL158" s="79">
        <v>0</v>
      </c>
      <c r="CM158" s="79">
        <v>0</v>
      </c>
      <c r="CN158" s="79">
        <v>0</v>
      </c>
      <c r="CO158" s="107">
        <v>41403</v>
      </c>
      <c r="CP158" s="108">
        <v>44146</v>
      </c>
      <c r="CQ158" s="107">
        <v>43239</v>
      </c>
      <c r="CR158" s="79"/>
      <c r="CS158" s="11">
        <v>77</v>
      </c>
      <c r="CT158" s="11">
        <v>1</v>
      </c>
      <c r="CU158" s="118">
        <f>DATEDIF(CO158,CQ158,"m")</f>
        <v>60</v>
      </c>
      <c r="CV158" s="79">
        <v>1</v>
      </c>
      <c r="CW158" s="79">
        <v>24</v>
      </c>
      <c r="CX158" s="79">
        <v>0</v>
      </c>
      <c r="CY158" s="79">
        <f>DATEDIF(CQ158,CP158,"m")</f>
        <v>29</v>
      </c>
      <c r="CZ158" s="79">
        <v>0</v>
      </c>
      <c r="DA158" s="118">
        <f t="shared" si="47"/>
        <v>90</v>
      </c>
      <c r="DB158" s="6">
        <v>0</v>
      </c>
      <c r="DC158" s="6">
        <v>60</v>
      </c>
      <c r="DD158" s="6">
        <v>0</v>
      </c>
      <c r="DE158" s="108"/>
      <c r="DF158" s="6"/>
      <c r="DG158" s="8"/>
      <c r="DH158" s="6"/>
      <c r="DI158" s="6"/>
      <c r="DJ158" s="6"/>
    </row>
    <row r="159" s="11" customFormat="1" ht="50.25" customHeight="1" spans="1:114">
      <c r="A159" s="39" t="s">
        <v>855</v>
      </c>
      <c r="B159" s="47">
        <v>10165462</v>
      </c>
      <c r="C159" s="41">
        <v>1</v>
      </c>
      <c r="D159" s="42" t="s">
        <v>856</v>
      </c>
      <c r="E159" s="42">
        <v>1</v>
      </c>
      <c r="F159" s="43">
        <v>50</v>
      </c>
      <c r="G159" s="44">
        <v>41402.7083333333</v>
      </c>
      <c r="H159" s="45">
        <v>41416.5</v>
      </c>
      <c r="I159" s="42" t="s">
        <v>857</v>
      </c>
      <c r="J159" s="45">
        <v>41398</v>
      </c>
      <c r="K159" s="42" t="s">
        <v>134</v>
      </c>
      <c r="L159" s="36">
        <v>1</v>
      </c>
      <c r="M159" s="36">
        <v>1</v>
      </c>
      <c r="N159" s="64">
        <v>1</v>
      </c>
      <c r="O159" s="64">
        <v>1</v>
      </c>
      <c r="P159" s="64" t="str">
        <f t="shared" si="33"/>
        <v>1</v>
      </c>
      <c r="Q159" s="64" t="str">
        <f t="shared" si="34"/>
        <v>1</v>
      </c>
      <c r="R159" s="64">
        <v>48.8</v>
      </c>
      <c r="S159" s="69" t="str">
        <f t="shared" si="35"/>
        <v>0</v>
      </c>
      <c r="T159" s="64">
        <v>12.1</v>
      </c>
      <c r="U159" s="64" t="str">
        <f t="shared" si="36"/>
        <v>0</v>
      </c>
      <c r="V159" s="42" t="s">
        <v>364</v>
      </c>
      <c r="W159" s="72">
        <v>12.3</v>
      </c>
      <c r="X159" s="71" t="str">
        <f t="shared" si="37"/>
        <v>0</v>
      </c>
      <c r="Y159" s="79">
        <v>124.1</v>
      </c>
      <c r="Z159" s="79" t="str">
        <f t="shared" si="38"/>
        <v>1</v>
      </c>
      <c r="AA159" s="79">
        <v>18.8</v>
      </c>
      <c r="AB159" s="79" t="str">
        <f t="shared" si="39"/>
        <v>0</v>
      </c>
      <c r="AC159" s="79">
        <v>28.1</v>
      </c>
      <c r="AD159" s="79" t="str">
        <f t="shared" si="40"/>
        <v>0</v>
      </c>
      <c r="AE159" s="79">
        <v>51</v>
      </c>
      <c r="AF159" s="79" t="str">
        <f t="shared" si="41"/>
        <v>1</v>
      </c>
      <c r="AG159" s="79">
        <v>65</v>
      </c>
      <c r="AH159" s="79" t="str">
        <f t="shared" si="42"/>
        <v>1</v>
      </c>
      <c r="AI159" s="64">
        <v>239.9</v>
      </c>
      <c r="AJ159" s="41" t="str">
        <f t="shared" si="43"/>
        <v>1</v>
      </c>
      <c r="AK159" s="85">
        <v>14.6</v>
      </c>
      <c r="AL159" s="41" t="str">
        <f t="shared" si="44"/>
        <v>0</v>
      </c>
      <c r="AM159" s="64">
        <v>2.69</v>
      </c>
      <c r="AN159" s="41" t="str">
        <f t="shared" si="45"/>
        <v>0</v>
      </c>
      <c r="AO159" s="64">
        <v>283.3</v>
      </c>
      <c r="AP159" s="41" t="str">
        <f t="shared" si="46"/>
        <v>0</v>
      </c>
      <c r="AQ159" s="79">
        <v>0</v>
      </c>
      <c r="AR159" s="42" t="s">
        <v>153</v>
      </c>
      <c r="AS159" s="36">
        <v>2</v>
      </c>
      <c r="AT159" s="92" t="s">
        <v>111</v>
      </c>
      <c r="AU159" s="92" t="s">
        <v>112</v>
      </c>
      <c r="AV159" s="42" t="s">
        <v>99</v>
      </c>
      <c r="AW159" s="96" t="s">
        <v>99</v>
      </c>
      <c r="AX159" s="42" t="s">
        <v>99</v>
      </c>
      <c r="AY159" s="42" t="s">
        <v>100</v>
      </c>
      <c r="AZ159" s="42" t="s">
        <v>121</v>
      </c>
      <c r="BA159" s="42" t="s">
        <v>100</v>
      </c>
      <c r="BB159" s="42" t="s">
        <v>121</v>
      </c>
      <c r="BC159" s="42" t="s">
        <v>100</v>
      </c>
      <c r="BD159" s="42" t="s">
        <v>121</v>
      </c>
      <c r="BE159" s="42" t="s">
        <v>101</v>
      </c>
      <c r="BF159" s="42" t="s">
        <v>101</v>
      </c>
      <c r="BG159" s="42" t="s">
        <v>101</v>
      </c>
      <c r="BH159" s="42" t="s">
        <v>101</v>
      </c>
      <c r="BI159" s="42" t="s">
        <v>101</v>
      </c>
      <c r="BJ159" s="42" t="s">
        <v>101</v>
      </c>
      <c r="BK159" s="42" t="s">
        <v>101</v>
      </c>
      <c r="BL159" s="42" t="s">
        <v>101</v>
      </c>
      <c r="BM159" s="42" t="s">
        <v>726</v>
      </c>
      <c r="BN159" s="101" t="s">
        <v>102</v>
      </c>
      <c r="BO159" s="64" t="s">
        <v>102</v>
      </c>
      <c r="BP159" s="42" t="s">
        <v>112</v>
      </c>
      <c r="BQ159" s="42" t="s">
        <v>155</v>
      </c>
      <c r="BR159" s="79">
        <v>1</v>
      </c>
      <c r="BS159" s="79">
        <v>51</v>
      </c>
      <c r="BT159" s="79" t="s">
        <v>858</v>
      </c>
      <c r="BU159" s="79"/>
      <c r="BV159" s="79"/>
      <c r="BW159" s="79">
        <v>0</v>
      </c>
      <c r="BX159" s="79">
        <v>0</v>
      </c>
      <c r="BY159" s="79">
        <v>1</v>
      </c>
      <c r="BZ159" s="79">
        <v>1</v>
      </c>
      <c r="CA159" s="79">
        <v>1</v>
      </c>
      <c r="CB159" s="79">
        <v>1</v>
      </c>
      <c r="CC159" s="79">
        <v>0</v>
      </c>
      <c r="CD159" s="79">
        <v>1</v>
      </c>
      <c r="CE159" s="79">
        <v>1</v>
      </c>
      <c r="CF159" s="79">
        <v>0</v>
      </c>
      <c r="CG159" s="79">
        <v>0</v>
      </c>
      <c r="CH159" s="79">
        <v>0</v>
      </c>
      <c r="CI159" s="79">
        <v>0</v>
      </c>
      <c r="CJ159" s="79">
        <v>0</v>
      </c>
      <c r="CK159" s="79">
        <v>0</v>
      </c>
      <c r="CL159" s="79">
        <v>0</v>
      </c>
      <c r="CM159" s="79">
        <v>0</v>
      </c>
      <c r="CN159" s="79">
        <v>0</v>
      </c>
      <c r="CO159" s="107">
        <v>41408</v>
      </c>
      <c r="CP159" s="108">
        <v>44146</v>
      </c>
      <c r="CQ159" s="107">
        <v>42322</v>
      </c>
      <c r="CR159" s="79"/>
      <c r="CS159" s="11">
        <v>60</v>
      </c>
      <c r="CT159" s="11">
        <v>1</v>
      </c>
      <c r="CU159" s="118">
        <f>DATEDIF(CO159,CQ159,"m")</f>
        <v>30</v>
      </c>
      <c r="CV159" s="79">
        <v>1</v>
      </c>
      <c r="CW159" s="79">
        <v>24</v>
      </c>
      <c r="CX159" s="79">
        <v>0</v>
      </c>
      <c r="CY159" s="79">
        <f>DATEDIF(CQ159,CP159,"m")</f>
        <v>59</v>
      </c>
      <c r="CZ159" s="79">
        <v>0</v>
      </c>
      <c r="DA159" s="118">
        <f t="shared" si="47"/>
        <v>89</v>
      </c>
      <c r="DB159" s="6">
        <v>0</v>
      </c>
      <c r="DC159" s="6">
        <v>60</v>
      </c>
      <c r="DD159" s="6">
        <v>0</v>
      </c>
      <c r="DE159" s="108"/>
      <c r="DF159" s="6"/>
      <c r="DG159" s="10"/>
      <c r="DH159" s="10"/>
      <c r="DI159" s="10"/>
      <c r="DJ159" s="10"/>
    </row>
    <row r="160" s="6" customFormat="1" ht="50.25" customHeight="1" spans="1:114">
      <c r="A160" s="39" t="s">
        <v>859</v>
      </c>
      <c r="B160" s="47">
        <v>10165472</v>
      </c>
      <c r="C160" s="41">
        <v>1</v>
      </c>
      <c r="D160" s="42" t="s">
        <v>860</v>
      </c>
      <c r="E160" s="42">
        <v>1</v>
      </c>
      <c r="F160" s="43">
        <v>38</v>
      </c>
      <c r="G160" s="44">
        <v>41401.625</v>
      </c>
      <c r="H160" s="45">
        <v>41416.5</v>
      </c>
      <c r="I160" s="42" t="s">
        <v>861</v>
      </c>
      <c r="J160" s="45">
        <v>41398</v>
      </c>
      <c r="K160" s="42" t="s">
        <v>134</v>
      </c>
      <c r="L160" s="36">
        <v>1</v>
      </c>
      <c r="M160" s="36">
        <v>1</v>
      </c>
      <c r="N160" s="64">
        <v>1</v>
      </c>
      <c r="O160" s="64">
        <v>2</v>
      </c>
      <c r="P160" s="64" t="str">
        <f t="shared" si="33"/>
        <v>1</v>
      </c>
      <c r="Q160" s="64" t="str">
        <f t="shared" si="34"/>
        <v>0</v>
      </c>
      <c r="R160" s="64">
        <v>40.3</v>
      </c>
      <c r="S160" s="69" t="str">
        <f t="shared" si="35"/>
        <v>0</v>
      </c>
      <c r="T160" s="64">
        <v>11.6</v>
      </c>
      <c r="U160" s="64" t="str">
        <f t="shared" si="36"/>
        <v>0</v>
      </c>
      <c r="V160" s="42" t="s">
        <v>110</v>
      </c>
      <c r="W160" s="72">
        <v>12.1</v>
      </c>
      <c r="X160" s="71" t="str">
        <f t="shared" si="37"/>
        <v>0</v>
      </c>
      <c r="Y160" s="79">
        <v>54.5</v>
      </c>
      <c r="Z160" s="79" t="str">
        <f t="shared" si="38"/>
        <v>0</v>
      </c>
      <c r="AA160" s="79">
        <v>22.3</v>
      </c>
      <c r="AB160" s="79" t="str">
        <f t="shared" si="39"/>
        <v>0</v>
      </c>
      <c r="AC160" s="79">
        <v>20.5</v>
      </c>
      <c r="AD160" s="79" t="str">
        <f t="shared" si="40"/>
        <v>0</v>
      </c>
      <c r="AE160" s="79">
        <v>21</v>
      </c>
      <c r="AF160" s="79" t="str">
        <f t="shared" si="41"/>
        <v>0</v>
      </c>
      <c r="AG160" s="79">
        <v>190</v>
      </c>
      <c r="AH160" s="79" t="str">
        <f t="shared" si="42"/>
        <v>0</v>
      </c>
      <c r="AI160" s="64">
        <v>1.61</v>
      </c>
      <c r="AJ160" s="41" t="str">
        <f t="shared" si="43"/>
        <v>0</v>
      </c>
      <c r="AK160" s="85">
        <v>23.08</v>
      </c>
      <c r="AL160" s="41" t="str">
        <f t="shared" si="44"/>
        <v>0</v>
      </c>
      <c r="AM160" s="64">
        <v>2.95</v>
      </c>
      <c r="AN160" s="41" t="str">
        <f t="shared" si="45"/>
        <v>0</v>
      </c>
      <c r="AO160" s="64">
        <v>511.9</v>
      </c>
      <c r="AP160" s="41" t="str">
        <f t="shared" si="46"/>
        <v>1</v>
      </c>
      <c r="AQ160" s="79">
        <v>0</v>
      </c>
      <c r="AR160" s="42" t="s">
        <v>99</v>
      </c>
      <c r="AS160" s="42"/>
      <c r="AT160" s="92" t="s">
        <v>300</v>
      </c>
      <c r="AU160" s="92" t="s">
        <v>112</v>
      </c>
      <c r="AV160" s="42" t="s">
        <v>99</v>
      </c>
      <c r="AW160" s="96" t="s">
        <v>121</v>
      </c>
      <c r="AX160" s="42" t="s">
        <v>121</v>
      </c>
      <c r="AY160" s="42" t="s">
        <v>100</v>
      </c>
      <c r="AZ160" s="42" t="s">
        <v>100</v>
      </c>
      <c r="BA160" s="42" t="s">
        <v>121</v>
      </c>
      <c r="BB160" s="42" t="s">
        <v>121</v>
      </c>
      <c r="BC160" s="42" t="s">
        <v>100</v>
      </c>
      <c r="BD160" s="42" t="s">
        <v>121</v>
      </c>
      <c r="BE160" s="42" t="s">
        <v>99</v>
      </c>
      <c r="BF160" s="42" t="s">
        <v>112</v>
      </c>
      <c r="BG160" s="42" t="s">
        <v>101</v>
      </c>
      <c r="BH160" s="42" t="s">
        <v>99</v>
      </c>
      <c r="BI160" s="42" t="s">
        <v>99</v>
      </c>
      <c r="BJ160" s="42" t="s">
        <v>99</v>
      </c>
      <c r="BK160" s="42" t="s">
        <v>101</v>
      </c>
      <c r="BL160" s="42" t="s">
        <v>101</v>
      </c>
      <c r="BM160" s="42"/>
      <c r="BN160" s="101" t="s">
        <v>102</v>
      </c>
      <c r="BO160" s="64">
        <v>0</v>
      </c>
      <c r="BP160" s="42" t="s">
        <v>112</v>
      </c>
      <c r="BQ160" s="42" t="s">
        <v>147</v>
      </c>
      <c r="BR160" s="79">
        <v>1</v>
      </c>
      <c r="BS160" s="79">
        <v>15</v>
      </c>
      <c r="BT160" s="79" t="s">
        <v>862</v>
      </c>
      <c r="BU160" s="79"/>
      <c r="BV160" s="79"/>
      <c r="BW160" s="79">
        <v>0</v>
      </c>
      <c r="BX160" s="79">
        <v>0</v>
      </c>
      <c r="BY160" s="79">
        <v>1</v>
      </c>
      <c r="BZ160" s="79">
        <v>0</v>
      </c>
      <c r="CA160" s="79">
        <v>0</v>
      </c>
      <c r="CB160" s="79">
        <v>1</v>
      </c>
      <c r="CC160" s="79">
        <v>0</v>
      </c>
      <c r="CD160" s="79">
        <v>1</v>
      </c>
      <c r="CE160" s="79">
        <v>0</v>
      </c>
      <c r="CF160" s="79">
        <v>0</v>
      </c>
      <c r="CG160" s="79">
        <v>0</v>
      </c>
      <c r="CH160" s="79">
        <v>0</v>
      </c>
      <c r="CI160" s="79">
        <v>0</v>
      </c>
      <c r="CJ160" s="79">
        <v>0</v>
      </c>
      <c r="CK160" s="79">
        <v>1</v>
      </c>
      <c r="CL160" s="79">
        <v>0</v>
      </c>
      <c r="CM160" s="79">
        <v>0</v>
      </c>
      <c r="CN160" s="79">
        <v>0</v>
      </c>
      <c r="CO160" s="107">
        <v>41410</v>
      </c>
      <c r="CP160" s="107">
        <v>44002</v>
      </c>
      <c r="CQ160" s="107"/>
      <c r="CR160" s="109">
        <v>44002</v>
      </c>
      <c r="CS160" s="6">
        <v>93</v>
      </c>
      <c r="CT160" s="6">
        <v>0</v>
      </c>
      <c r="CU160" s="118">
        <v>60</v>
      </c>
      <c r="CV160" s="79">
        <v>0</v>
      </c>
      <c r="CW160" s="79">
        <v>24</v>
      </c>
      <c r="CX160" s="79">
        <v>0</v>
      </c>
      <c r="CY160" s="79"/>
      <c r="CZ160" s="79"/>
      <c r="DA160" s="118">
        <f t="shared" si="47"/>
        <v>85</v>
      </c>
      <c r="DB160" s="6">
        <v>0</v>
      </c>
      <c r="DC160" s="6">
        <v>60</v>
      </c>
      <c r="DD160" s="6">
        <v>0</v>
      </c>
      <c r="DE160" s="108"/>
      <c r="DH160" s="12"/>
      <c r="DI160" s="12"/>
      <c r="DJ160" s="12"/>
    </row>
    <row r="161" s="10" customFormat="1" ht="50.25" customHeight="1" spans="1:114">
      <c r="A161" s="54" t="s">
        <v>863</v>
      </c>
      <c r="B161" s="40">
        <v>10166857</v>
      </c>
      <c r="C161" s="55">
        <v>1</v>
      </c>
      <c r="D161" s="56" t="s">
        <v>864</v>
      </c>
      <c r="E161" s="56">
        <v>1</v>
      </c>
      <c r="F161" s="57">
        <v>48</v>
      </c>
      <c r="G161" s="44">
        <v>41410.375</v>
      </c>
      <c r="H161" s="44">
        <v>41423.4166666667</v>
      </c>
      <c r="I161" s="56" t="s">
        <v>865</v>
      </c>
      <c r="J161" s="44">
        <v>41411</v>
      </c>
      <c r="K161" s="56" t="s">
        <v>286</v>
      </c>
      <c r="L161" s="36">
        <v>2</v>
      </c>
      <c r="M161" s="36">
        <v>1</v>
      </c>
      <c r="N161" s="66">
        <v>1</v>
      </c>
      <c r="O161" s="66">
        <v>1</v>
      </c>
      <c r="P161" s="64" t="str">
        <f t="shared" si="33"/>
        <v>1</v>
      </c>
      <c r="Q161" s="64" t="str">
        <f t="shared" si="34"/>
        <v>1</v>
      </c>
      <c r="R161" s="66">
        <v>41.4</v>
      </c>
      <c r="S161" s="69" t="str">
        <f t="shared" si="35"/>
        <v>0</v>
      </c>
      <c r="T161" s="66">
        <v>13.7</v>
      </c>
      <c r="U161" s="66" t="str">
        <f t="shared" si="36"/>
        <v>0</v>
      </c>
      <c r="V161" s="56" t="s">
        <v>170</v>
      </c>
      <c r="W161" s="75">
        <v>12.2</v>
      </c>
      <c r="X161" s="75" t="str">
        <f t="shared" si="37"/>
        <v>0</v>
      </c>
      <c r="Y161" s="81">
        <v>63.2</v>
      </c>
      <c r="Z161" s="81" t="str">
        <f t="shared" si="38"/>
        <v>0</v>
      </c>
      <c r="AA161" s="81">
        <v>14.8</v>
      </c>
      <c r="AB161" s="81" t="str">
        <f t="shared" si="39"/>
        <v>0</v>
      </c>
      <c r="AC161" s="81">
        <v>19.2</v>
      </c>
      <c r="AD161" s="81" t="str">
        <f t="shared" si="40"/>
        <v>0</v>
      </c>
      <c r="AE161" s="81">
        <v>15.6</v>
      </c>
      <c r="AF161" s="81" t="str">
        <f t="shared" si="41"/>
        <v>0</v>
      </c>
      <c r="AG161" s="81">
        <v>124</v>
      </c>
      <c r="AH161" s="81" t="str">
        <f t="shared" si="42"/>
        <v>0</v>
      </c>
      <c r="AI161" s="66">
        <v>17048</v>
      </c>
      <c r="AJ161" s="55" t="str">
        <f t="shared" si="43"/>
        <v>1</v>
      </c>
      <c r="AK161" s="88">
        <v>16.33</v>
      </c>
      <c r="AL161" s="55" t="str">
        <f t="shared" si="44"/>
        <v>0</v>
      </c>
      <c r="AM161" s="66">
        <v>3.27</v>
      </c>
      <c r="AN161" s="55" t="str">
        <f t="shared" si="45"/>
        <v>0</v>
      </c>
      <c r="AO161" s="56"/>
      <c r="AP161" s="55" t="str">
        <f t="shared" si="46"/>
        <v>0</v>
      </c>
      <c r="AQ161" s="81">
        <v>0</v>
      </c>
      <c r="AR161" s="56" t="s">
        <v>99</v>
      </c>
      <c r="AS161" s="56"/>
      <c r="AT161" s="56" t="s">
        <v>98</v>
      </c>
      <c r="AU161" s="56" t="s">
        <v>99</v>
      </c>
      <c r="AV161" s="56" t="s">
        <v>99</v>
      </c>
      <c r="AW161" s="98" t="s">
        <v>100</v>
      </c>
      <c r="AX161" s="56" t="s">
        <v>99</v>
      </c>
      <c r="AY161" s="56" t="s">
        <v>99</v>
      </c>
      <c r="AZ161" s="56" t="s">
        <v>121</v>
      </c>
      <c r="BA161" s="56" t="s">
        <v>121</v>
      </c>
      <c r="BB161" s="56" t="s">
        <v>121</v>
      </c>
      <c r="BC161" s="56" t="s">
        <v>100</v>
      </c>
      <c r="BD161" s="56" t="s">
        <v>121</v>
      </c>
      <c r="BE161" s="59" t="s">
        <v>101</v>
      </c>
      <c r="BF161" s="59" t="s">
        <v>101</v>
      </c>
      <c r="BG161" s="59" t="s">
        <v>101</v>
      </c>
      <c r="BH161" s="59" t="s">
        <v>101</v>
      </c>
      <c r="BI161" s="59" t="s">
        <v>101</v>
      </c>
      <c r="BJ161" s="59" t="s">
        <v>101</v>
      </c>
      <c r="BK161" s="59" t="s">
        <v>101</v>
      </c>
      <c r="BL161" s="59" t="s">
        <v>101</v>
      </c>
      <c r="BM161" s="59" t="s">
        <v>866</v>
      </c>
      <c r="BN161" s="59" t="s">
        <v>102</v>
      </c>
      <c r="BO161" s="59" t="s">
        <v>102</v>
      </c>
      <c r="BP161" s="59">
        <v>0</v>
      </c>
      <c r="BQ161" s="59" t="s">
        <v>147</v>
      </c>
      <c r="BR161" s="81">
        <v>1</v>
      </c>
      <c r="BS161" s="81">
        <v>33</v>
      </c>
      <c r="BT161" s="81" t="s">
        <v>867</v>
      </c>
      <c r="BU161" s="81"/>
      <c r="BV161" s="81"/>
      <c r="BW161" s="81">
        <v>0</v>
      </c>
      <c r="BX161" s="81">
        <v>0</v>
      </c>
      <c r="BY161" s="81">
        <v>1</v>
      </c>
      <c r="BZ161" s="81">
        <v>1</v>
      </c>
      <c r="CA161" s="81">
        <v>1</v>
      </c>
      <c r="CB161" s="81">
        <v>1</v>
      </c>
      <c r="CC161" s="81">
        <v>1</v>
      </c>
      <c r="CD161" s="81">
        <v>1</v>
      </c>
      <c r="CE161" s="81">
        <v>0</v>
      </c>
      <c r="CF161" s="81">
        <v>0</v>
      </c>
      <c r="CG161" s="81">
        <v>0</v>
      </c>
      <c r="CH161" s="81">
        <v>0</v>
      </c>
      <c r="CI161" s="81">
        <v>0</v>
      </c>
      <c r="CJ161" s="79">
        <v>0</v>
      </c>
      <c r="CK161" s="79">
        <v>1</v>
      </c>
      <c r="CL161" s="79">
        <v>0</v>
      </c>
      <c r="CM161" s="79">
        <v>0</v>
      </c>
      <c r="CN161" s="79">
        <v>0</v>
      </c>
      <c r="CO161" s="113">
        <v>41414</v>
      </c>
      <c r="CP161" s="114">
        <v>44146</v>
      </c>
      <c r="CQ161" s="113"/>
      <c r="CR161" s="115">
        <v>44146</v>
      </c>
      <c r="CS161" s="6">
        <v>96</v>
      </c>
      <c r="CT161" s="6">
        <v>0</v>
      </c>
      <c r="CU161" s="118">
        <v>60</v>
      </c>
      <c r="CV161" s="119">
        <v>0</v>
      </c>
      <c r="CW161" s="79">
        <v>24</v>
      </c>
      <c r="CX161" s="79">
        <v>0</v>
      </c>
      <c r="CY161" s="79"/>
      <c r="CZ161" s="79"/>
      <c r="DA161" s="118">
        <f t="shared" si="47"/>
        <v>89</v>
      </c>
      <c r="DB161" s="10">
        <v>0</v>
      </c>
      <c r="DC161" s="6">
        <v>60</v>
      </c>
      <c r="DD161" s="6">
        <v>0</v>
      </c>
      <c r="DE161" s="110"/>
      <c r="DG161" s="8"/>
      <c r="DH161" s="13"/>
      <c r="DI161" s="13"/>
      <c r="DJ161" s="13"/>
    </row>
    <row r="162" s="12" customFormat="1" ht="50.25" customHeight="1" spans="1:114">
      <c r="A162" s="39" t="s">
        <v>868</v>
      </c>
      <c r="B162" s="47">
        <v>10165954</v>
      </c>
      <c r="C162" s="41">
        <v>1</v>
      </c>
      <c r="D162" s="42" t="s">
        <v>869</v>
      </c>
      <c r="E162" s="42">
        <v>1</v>
      </c>
      <c r="F162" s="43">
        <v>43</v>
      </c>
      <c r="G162" s="44">
        <v>41407</v>
      </c>
      <c r="H162" s="45">
        <v>41425</v>
      </c>
      <c r="I162" s="42" t="s">
        <v>870</v>
      </c>
      <c r="J162" s="45">
        <v>41403</v>
      </c>
      <c r="K162" s="42" t="s">
        <v>134</v>
      </c>
      <c r="L162" s="36">
        <v>1</v>
      </c>
      <c r="M162" s="36">
        <v>1</v>
      </c>
      <c r="N162" s="64">
        <v>1</v>
      </c>
      <c r="O162" s="64">
        <v>1</v>
      </c>
      <c r="P162" s="64" t="str">
        <f t="shared" si="33"/>
        <v>1</v>
      </c>
      <c r="Q162" s="64" t="str">
        <f t="shared" si="34"/>
        <v>1</v>
      </c>
      <c r="R162" s="64">
        <v>41.7</v>
      </c>
      <c r="S162" s="69" t="str">
        <f t="shared" si="35"/>
        <v>0</v>
      </c>
      <c r="T162" s="64">
        <v>14.3</v>
      </c>
      <c r="U162" s="64" t="str">
        <f t="shared" si="36"/>
        <v>0</v>
      </c>
      <c r="V162" s="42" t="s">
        <v>276</v>
      </c>
      <c r="W162" s="72">
        <v>12.4</v>
      </c>
      <c r="X162" s="71" t="str">
        <f t="shared" si="37"/>
        <v>0</v>
      </c>
      <c r="Y162" s="79">
        <v>92.7</v>
      </c>
      <c r="Z162" s="79" t="str">
        <f t="shared" si="38"/>
        <v>0</v>
      </c>
      <c r="AA162" s="79">
        <v>39.3</v>
      </c>
      <c r="AB162" s="79" t="str">
        <f t="shared" si="39"/>
        <v>0</v>
      </c>
      <c r="AC162" s="79">
        <v>31.7</v>
      </c>
      <c r="AD162" s="79" t="str">
        <f t="shared" si="40"/>
        <v>0</v>
      </c>
      <c r="AE162" s="79">
        <v>87.8</v>
      </c>
      <c r="AF162" s="79" t="str">
        <f t="shared" si="41"/>
        <v>1</v>
      </c>
      <c r="AG162" s="79">
        <v>84.5</v>
      </c>
      <c r="AH162" s="79" t="str">
        <f t="shared" si="42"/>
        <v>1</v>
      </c>
      <c r="AI162" s="64">
        <v>168.8</v>
      </c>
      <c r="AJ162" s="41" t="str">
        <f t="shared" si="43"/>
        <v>0</v>
      </c>
      <c r="AK162" s="85">
        <v>26.9</v>
      </c>
      <c r="AL162" s="41" t="str">
        <f t="shared" si="44"/>
        <v>0</v>
      </c>
      <c r="AM162" s="64">
        <v>1.81</v>
      </c>
      <c r="AN162" s="41" t="str">
        <f t="shared" si="45"/>
        <v>0</v>
      </c>
      <c r="AO162" s="64">
        <v>327.3</v>
      </c>
      <c r="AP162" s="41" t="str">
        <f t="shared" si="46"/>
        <v>0</v>
      </c>
      <c r="AQ162" s="79">
        <v>0</v>
      </c>
      <c r="AR162" s="42" t="s">
        <v>120</v>
      </c>
      <c r="AS162" s="36">
        <v>1</v>
      </c>
      <c r="AT162" s="92" t="s">
        <v>300</v>
      </c>
      <c r="AU162" s="92" t="s">
        <v>112</v>
      </c>
      <c r="AV162" s="42" t="s">
        <v>99</v>
      </c>
      <c r="AW162" s="96" t="s">
        <v>100</v>
      </c>
      <c r="AX162" s="42" t="s">
        <v>121</v>
      </c>
      <c r="AY162" s="42" t="s">
        <v>100</v>
      </c>
      <c r="AZ162" s="42" t="s">
        <v>100</v>
      </c>
      <c r="BA162" s="42" t="s">
        <v>99</v>
      </c>
      <c r="BB162" s="42" t="s">
        <v>121</v>
      </c>
      <c r="BC162" s="42" t="s">
        <v>100</v>
      </c>
      <c r="BD162" s="42" t="s">
        <v>100</v>
      </c>
      <c r="BE162" s="42" t="s">
        <v>99</v>
      </c>
      <c r="BF162" s="42" t="s">
        <v>99</v>
      </c>
      <c r="BG162" s="42" t="s">
        <v>99</v>
      </c>
      <c r="BH162" s="42" t="s">
        <v>99</v>
      </c>
      <c r="BI162" s="42" t="s">
        <v>99</v>
      </c>
      <c r="BJ162" s="42" t="s">
        <v>99</v>
      </c>
      <c r="BK162" s="42" t="s">
        <v>780</v>
      </c>
      <c r="BL162" s="42" t="s">
        <v>101</v>
      </c>
      <c r="BM162" s="42"/>
      <c r="BN162" s="101" t="s">
        <v>102</v>
      </c>
      <c r="BO162" s="64">
        <v>0</v>
      </c>
      <c r="BP162" s="42" t="s">
        <v>112</v>
      </c>
      <c r="BQ162" s="42" t="s">
        <v>147</v>
      </c>
      <c r="BR162" s="79">
        <v>1</v>
      </c>
      <c r="BS162" s="79">
        <v>16</v>
      </c>
      <c r="BT162" s="79" t="s">
        <v>871</v>
      </c>
      <c r="BU162" s="79"/>
      <c r="BV162" s="79"/>
      <c r="BW162" s="79">
        <v>0</v>
      </c>
      <c r="BX162" s="79">
        <v>0</v>
      </c>
      <c r="BY162" s="79">
        <v>1</v>
      </c>
      <c r="BZ162" s="79">
        <v>1</v>
      </c>
      <c r="CA162" s="79">
        <v>1</v>
      </c>
      <c r="CB162" s="79">
        <v>1</v>
      </c>
      <c r="CC162" s="79">
        <v>1</v>
      </c>
      <c r="CD162" s="79">
        <v>1</v>
      </c>
      <c r="CE162" s="79">
        <v>1</v>
      </c>
      <c r="CF162" s="79">
        <v>0</v>
      </c>
      <c r="CG162" s="79">
        <v>0</v>
      </c>
      <c r="CH162" s="79">
        <v>0</v>
      </c>
      <c r="CI162" s="79">
        <v>0</v>
      </c>
      <c r="CJ162" s="79">
        <v>0</v>
      </c>
      <c r="CK162" s="79">
        <v>0</v>
      </c>
      <c r="CL162" s="79">
        <v>1</v>
      </c>
      <c r="CM162" s="79">
        <v>0</v>
      </c>
      <c r="CN162" s="79">
        <v>1</v>
      </c>
      <c r="CO162" s="107">
        <v>41416</v>
      </c>
      <c r="CP162" s="108">
        <v>42818</v>
      </c>
      <c r="CQ162" s="107">
        <v>41712</v>
      </c>
      <c r="CR162" s="79"/>
      <c r="CS162" s="10">
        <v>85</v>
      </c>
      <c r="CT162" s="10">
        <v>0</v>
      </c>
      <c r="CU162" s="118">
        <f>DATEDIF(CO162,CQ162,"m")</f>
        <v>9</v>
      </c>
      <c r="CV162" s="79">
        <v>1</v>
      </c>
      <c r="CW162" s="79">
        <v>9</v>
      </c>
      <c r="CX162" s="79">
        <v>1</v>
      </c>
      <c r="CY162" s="79">
        <f>DATEDIF(CQ162,DE162,"m")</f>
        <v>13</v>
      </c>
      <c r="CZ162" s="79">
        <v>1</v>
      </c>
      <c r="DA162" s="118">
        <f>DATEDIF(CO162,DE162,"m")</f>
        <v>22</v>
      </c>
      <c r="DB162" s="6">
        <v>1</v>
      </c>
      <c r="DC162" s="6">
        <v>22</v>
      </c>
      <c r="DD162" s="6">
        <v>1</v>
      </c>
      <c r="DE162" s="108">
        <v>42109</v>
      </c>
      <c r="DF162" s="6">
        <v>1</v>
      </c>
      <c r="DG162" s="13"/>
      <c r="DH162" s="6"/>
      <c r="DI162" s="6"/>
      <c r="DJ162" s="6"/>
    </row>
    <row r="163" s="13" customFormat="1" ht="50.25" customHeight="1" spans="1:114">
      <c r="A163" s="39" t="s">
        <v>872</v>
      </c>
      <c r="B163" s="40">
        <v>10166221</v>
      </c>
      <c r="C163" s="41">
        <v>1</v>
      </c>
      <c r="D163" s="42" t="s">
        <v>873</v>
      </c>
      <c r="E163" s="42">
        <v>1</v>
      </c>
      <c r="F163" s="43">
        <v>62</v>
      </c>
      <c r="G163" s="44">
        <v>41414.375</v>
      </c>
      <c r="H163" s="45">
        <v>41425.3333333333</v>
      </c>
      <c r="I163" s="42" t="s">
        <v>874</v>
      </c>
      <c r="J163" s="45">
        <v>41409</v>
      </c>
      <c r="K163" s="42" t="s">
        <v>286</v>
      </c>
      <c r="L163" s="36">
        <v>2</v>
      </c>
      <c r="M163" s="36">
        <v>1</v>
      </c>
      <c r="N163" s="64">
        <v>1</v>
      </c>
      <c r="O163" s="64">
        <v>1</v>
      </c>
      <c r="P163" s="64" t="str">
        <f t="shared" si="33"/>
        <v>1</v>
      </c>
      <c r="Q163" s="64" t="str">
        <f t="shared" si="34"/>
        <v>1</v>
      </c>
      <c r="R163" s="64">
        <v>42.7</v>
      </c>
      <c r="S163" s="69" t="str">
        <f t="shared" si="35"/>
        <v>0</v>
      </c>
      <c r="T163" s="64">
        <v>11.9</v>
      </c>
      <c r="U163" s="64" t="str">
        <f t="shared" si="36"/>
        <v>0</v>
      </c>
      <c r="V163" s="42" t="s">
        <v>314</v>
      </c>
      <c r="W163" s="72">
        <v>10.8</v>
      </c>
      <c r="X163" s="71" t="str">
        <f t="shared" si="37"/>
        <v>0</v>
      </c>
      <c r="Y163" s="79">
        <v>88</v>
      </c>
      <c r="Z163" s="79" t="str">
        <f t="shared" si="38"/>
        <v>0</v>
      </c>
      <c r="AA163" s="79">
        <v>30.5</v>
      </c>
      <c r="AB163" s="79" t="str">
        <f t="shared" si="39"/>
        <v>0</v>
      </c>
      <c r="AC163" s="79">
        <v>24.1</v>
      </c>
      <c r="AD163" s="79" t="str">
        <f t="shared" si="40"/>
        <v>0</v>
      </c>
      <c r="AE163" s="79">
        <v>25.5</v>
      </c>
      <c r="AF163" s="79" t="str">
        <f t="shared" si="41"/>
        <v>0</v>
      </c>
      <c r="AG163" s="79">
        <v>101.4</v>
      </c>
      <c r="AH163" s="79" t="str">
        <f t="shared" si="42"/>
        <v>0</v>
      </c>
      <c r="AI163" s="64">
        <v>53.33</v>
      </c>
      <c r="AJ163" s="41" t="str">
        <f t="shared" si="43"/>
        <v>0</v>
      </c>
      <c r="AK163" s="85">
        <v>35.23</v>
      </c>
      <c r="AL163" s="41" t="str">
        <f t="shared" si="44"/>
        <v>1</v>
      </c>
      <c r="AM163" s="64">
        <v>2.58</v>
      </c>
      <c r="AN163" s="41" t="str">
        <f t="shared" si="45"/>
        <v>0</v>
      </c>
      <c r="AO163" s="64">
        <v>606.8</v>
      </c>
      <c r="AP163" s="41" t="str">
        <f t="shared" si="46"/>
        <v>1</v>
      </c>
      <c r="AQ163" s="79">
        <v>1</v>
      </c>
      <c r="AR163" s="42" t="s">
        <v>875</v>
      </c>
      <c r="AS163" s="42"/>
      <c r="AT163" s="92" t="s">
        <v>111</v>
      </c>
      <c r="AU163" s="92" t="s">
        <v>112</v>
      </c>
      <c r="AV163" s="42" t="s">
        <v>99</v>
      </c>
      <c r="AW163" s="96" t="s">
        <v>121</v>
      </c>
      <c r="AX163" s="42" t="s">
        <v>99</v>
      </c>
      <c r="AY163" s="42" t="s">
        <v>100</v>
      </c>
      <c r="AZ163" s="42" t="s">
        <v>99</v>
      </c>
      <c r="BA163" s="42" t="s">
        <v>121</v>
      </c>
      <c r="BB163" s="42" t="s">
        <v>121</v>
      </c>
      <c r="BC163" s="42" t="s">
        <v>100</v>
      </c>
      <c r="BD163" s="42" t="s">
        <v>100</v>
      </c>
      <c r="BE163" s="42" t="s">
        <v>101</v>
      </c>
      <c r="BF163" s="42" t="s">
        <v>101</v>
      </c>
      <c r="BG163" s="42" t="s">
        <v>101</v>
      </c>
      <c r="BH163" s="42" t="s">
        <v>101</v>
      </c>
      <c r="BI163" s="42" t="s">
        <v>101</v>
      </c>
      <c r="BJ163" s="42" t="s">
        <v>101</v>
      </c>
      <c r="BK163" s="42" t="s">
        <v>101</v>
      </c>
      <c r="BL163" s="42" t="s">
        <v>101</v>
      </c>
      <c r="BM163" s="42"/>
      <c r="BN163" s="101" t="s">
        <v>102</v>
      </c>
      <c r="BO163" s="64">
        <v>0</v>
      </c>
      <c r="BP163" s="42" t="s">
        <v>112</v>
      </c>
      <c r="BQ163" s="42" t="s">
        <v>155</v>
      </c>
      <c r="BR163" s="79">
        <v>1</v>
      </c>
      <c r="BS163" s="79">
        <v>17</v>
      </c>
      <c r="BT163" s="79" t="s">
        <v>876</v>
      </c>
      <c r="BU163" s="79"/>
      <c r="BV163" s="79"/>
      <c r="BW163" s="79">
        <v>0</v>
      </c>
      <c r="BX163" s="79">
        <v>0</v>
      </c>
      <c r="BY163" s="79">
        <v>1</v>
      </c>
      <c r="BZ163" s="79">
        <v>0</v>
      </c>
      <c r="CA163" s="79">
        <v>0</v>
      </c>
      <c r="CB163" s="79">
        <v>1</v>
      </c>
      <c r="CC163" s="79">
        <v>0</v>
      </c>
      <c r="CD163" s="79">
        <v>1</v>
      </c>
      <c r="CE163" s="79">
        <v>0</v>
      </c>
      <c r="CF163" s="79">
        <v>0</v>
      </c>
      <c r="CG163" s="79">
        <v>0</v>
      </c>
      <c r="CH163" s="79">
        <v>0</v>
      </c>
      <c r="CI163" s="79">
        <v>0</v>
      </c>
      <c r="CJ163" s="79">
        <v>0</v>
      </c>
      <c r="CK163" s="79">
        <v>1</v>
      </c>
      <c r="CL163" s="79">
        <v>0</v>
      </c>
      <c r="CM163" s="79">
        <v>0</v>
      </c>
      <c r="CN163" s="79">
        <v>0</v>
      </c>
      <c r="CO163" s="107">
        <v>41418</v>
      </c>
      <c r="CP163" s="108">
        <v>44146</v>
      </c>
      <c r="CQ163" s="107">
        <v>43669</v>
      </c>
      <c r="CR163" s="79"/>
      <c r="CS163" s="12">
        <v>9</v>
      </c>
      <c r="CT163" s="12">
        <v>1</v>
      </c>
      <c r="CU163" s="118">
        <v>60</v>
      </c>
      <c r="CV163" s="79">
        <v>0</v>
      </c>
      <c r="CW163" s="79">
        <v>24</v>
      </c>
      <c r="CX163" s="79">
        <v>0</v>
      </c>
      <c r="CY163" s="79"/>
      <c r="CZ163" s="79"/>
      <c r="DA163" s="118">
        <f>DATEDIF(CO163,CP163,"m")</f>
        <v>89</v>
      </c>
      <c r="DB163" s="6">
        <v>0</v>
      </c>
      <c r="DC163" s="6">
        <v>60</v>
      </c>
      <c r="DD163" s="6">
        <v>0</v>
      </c>
      <c r="DE163" s="108"/>
      <c r="DF163" s="6"/>
      <c r="DG163" s="8"/>
      <c r="DH163" s="6"/>
      <c r="DI163" s="6"/>
      <c r="DJ163" s="6"/>
    </row>
    <row r="164" s="6" customFormat="1" ht="50.25" customHeight="1" spans="1:266">
      <c r="A164" s="39" t="s">
        <v>877</v>
      </c>
      <c r="B164" s="47">
        <v>10166232</v>
      </c>
      <c r="C164" s="41">
        <v>1</v>
      </c>
      <c r="D164" s="42" t="s">
        <v>878</v>
      </c>
      <c r="E164" s="42">
        <v>1</v>
      </c>
      <c r="F164" s="43">
        <v>48</v>
      </c>
      <c r="G164" s="44">
        <v>41408.3333333333</v>
      </c>
      <c r="H164" s="45">
        <v>41421.4166666667</v>
      </c>
      <c r="I164" s="42" t="s">
        <v>879</v>
      </c>
      <c r="J164" s="45">
        <v>41405</v>
      </c>
      <c r="K164" s="42" t="s">
        <v>134</v>
      </c>
      <c r="L164" s="36">
        <v>1</v>
      </c>
      <c r="M164" s="36">
        <v>1</v>
      </c>
      <c r="N164" s="64">
        <v>1</v>
      </c>
      <c r="O164" s="64">
        <v>2</v>
      </c>
      <c r="P164" s="64" t="str">
        <f t="shared" si="33"/>
        <v>1</v>
      </c>
      <c r="Q164" s="64" t="str">
        <f t="shared" si="34"/>
        <v>0</v>
      </c>
      <c r="R164" s="64">
        <v>38.9</v>
      </c>
      <c r="S164" s="69" t="str">
        <f t="shared" si="35"/>
        <v>0</v>
      </c>
      <c r="T164" s="64">
        <v>14.4</v>
      </c>
      <c r="U164" s="64" t="str">
        <f t="shared" si="36"/>
        <v>0</v>
      </c>
      <c r="V164" s="42" t="s">
        <v>270</v>
      </c>
      <c r="W164" s="72">
        <v>11.7</v>
      </c>
      <c r="X164" s="71" t="str">
        <f t="shared" si="37"/>
        <v>0</v>
      </c>
      <c r="Y164" s="79">
        <v>82.1</v>
      </c>
      <c r="Z164" s="79" t="str">
        <f t="shared" si="38"/>
        <v>0</v>
      </c>
      <c r="AA164" s="79">
        <v>65</v>
      </c>
      <c r="AB164" s="79" t="str">
        <f t="shared" si="39"/>
        <v>1</v>
      </c>
      <c r="AC164" s="79">
        <v>119.2</v>
      </c>
      <c r="AD164" s="79" t="str">
        <f t="shared" si="40"/>
        <v>1</v>
      </c>
      <c r="AE164" s="79">
        <v>51.6</v>
      </c>
      <c r="AF164" s="79" t="str">
        <f t="shared" si="41"/>
        <v>1</v>
      </c>
      <c r="AG164" s="79">
        <v>204.8</v>
      </c>
      <c r="AH164" s="79" t="str">
        <f t="shared" si="42"/>
        <v>0</v>
      </c>
      <c r="AI164" s="64">
        <v>6580</v>
      </c>
      <c r="AJ164" s="41" t="str">
        <f t="shared" si="43"/>
        <v>1</v>
      </c>
      <c r="AK164" s="85">
        <v>44.83</v>
      </c>
      <c r="AL164" s="41" t="str">
        <f t="shared" si="44"/>
        <v>1</v>
      </c>
      <c r="AM164" s="64">
        <v>2.23</v>
      </c>
      <c r="AN164" s="41" t="str">
        <f t="shared" si="45"/>
        <v>0</v>
      </c>
      <c r="AO164" s="64">
        <v>284.5</v>
      </c>
      <c r="AP164" s="41" t="str">
        <f t="shared" si="46"/>
        <v>0</v>
      </c>
      <c r="AQ164" s="79">
        <v>0</v>
      </c>
      <c r="AR164" s="42" t="s">
        <v>265</v>
      </c>
      <c r="AS164" s="36">
        <v>2</v>
      </c>
      <c r="AT164" s="92" t="s">
        <v>300</v>
      </c>
      <c r="AU164" s="92" t="s">
        <v>112</v>
      </c>
      <c r="AV164" s="42" t="s">
        <v>99</v>
      </c>
      <c r="AW164" s="96" t="s">
        <v>100</v>
      </c>
      <c r="AX164" s="42" t="s">
        <v>99</v>
      </c>
      <c r="AY164" s="42" t="s">
        <v>100</v>
      </c>
      <c r="AZ164" s="42" t="s">
        <v>100</v>
      </c>
      <c r="BA164" s="42" t="s">
        <v>121</v>
      </c>
      <c r="BB164" s="42" t="s">
        <v>99</v>
      </c>
      <c r="BC164" s="42" t="s">
        <v>100</v>
      </c>
      <c r="BD164" s="42" t="s">
        <v>100</v>
      </c>
      <c r="BE164" s="42" t="s">
        <v>101</v>
      </c>
      <c r="BF164" s="42" t="s">
        <v>101</v>
      </c>
      <c r="BG164" s="42" t="s">
        <v>101</v>
      </c>
      <c r="BH164" s="42" t="s">
        <v>101</v>
      </c>
      <c r="BI164" s="42" t="s">
        <v>101</v>
      </c>
      <c r="BJ164" s="42" t="s">
        <v>101</v>
      </c>
      <c r="BK164" s="42" t="s">
        <v>101</v>
      </c>
      <c r="BL164" s="42" t="s">
        <v>101</v>
      </c>
      <c r="BM164" s="42" t="s">
        <v>485</v>
      </c>
      <c r="BN164" s="101" t="s">
        <v>102</v>
      </c>
      <c r="BO164" s="64" t="s">
        <v>122</v>
      </c>
      <c r="BP164" s="42" t="s">
        <v>112</v>
      </c>
      <c r="BQ164" s="42" t="s">
        <v>411</v>
      </c>
      <c r="BR164" s="102" t="s">
        <v>121</v>
      </c>
      <c r="BS164" s="79">
        <v>104</v>
      </c>
      <c r="BT164" s="79" t="s">
        <v>880</v>
      </c>
      <c r="BU164" s="79"/>
      <c r="BV164" s="79"/>
      <c r="BW164" s="79">
        <v>0</v>
      </c>
      <c r="BX164" s="79">
        <v>0</v>
      </c>
      <c r="BY164" s="79">
        <v>1</v>
      </c>
      <c r="BZ164" s="79">
        <v>1</v>
      </c>
      <c r="CA164" s="79">
        <v>1</v>
      </c>
      <c r="CB164" s="79">
        <v>1</v>
      </c>
      <c r="CC164" s="79">
        <v>1</v>
      </c>
      <c r="CD164" s="79">
        <v>1</v>
      </c>
      <c r="CE164" s="79">
        <v>1</v>
      </c>
      <c r="CF164" s="79">
        <v>1</v>
      </c>
      <c r="CG164" s="79">
        <v>0</v>
      </c>
      <c r="CH164" s="79">
        <v>0</v>
      </c>
      <c r="CI164" s="79">
        <v>1</v>
      </c>
      <c r="CJ164" s="79">
        <v>0</v>
      </c>
      <c r="CK164" s="79">
        <v>1</v>
      </c>
      <c r="CL164" s="79">
        <v>0</v>
      </c>
      <c r="CM164" s="79">
        <v>0</v>
      </c>
      <c r="CN164" s="79">
        <v>1</v>
      </c>
      <c r="CO164" s="107">
        <v>41418</v>
      </c>
      <c r="CP164" s="108">
        <v>43614</v>
      </c>
      <c r="CQ164" s="107">
        <v>41506</v>
      </c>
      <c r="CR164" s="79"/>
      <c r="CS164" s="13">
        <v>73</v>
      </c>
      <c r="CT164" s="13">
        <v>1</v>
      </c>
      <c r="CU164" s="118">
        <f>DATEDIF(CO164,CQ164,"m")</f>
        <v>2</v>
      </c>
      <c r="CV164" s="79">
        <v>1</v>
      </c>
      <c r="CW164" s="79">
        <v>2</v>
      </c>
      <c r="CX164" s="79">
        <v>1</v>
      </c>
      <c r="CY164" s="79">
        <f>DATEDIF(CQ164,DE164,"m")</f>
        <v>6</v>
      </c>
      <c r="CZ164" s="79">
        <v>1</v>
      </c>
      <c r="DA164" s="118">
        <f>DATEDIF(CO164,DE164,"m")</f>
        <v>9</v>
      </c>
      <c r="DB164" s="6">
        <v>1</v>
      </c>
      <c r="DC164" s="6">
        <v>9</v>
      </c>
      <c r="DD164" s="6">
        <v>1</v>
      </c>
      <c r="DE164" s="108">
        <v>41713</v>
      </c>
      <c r="DF164" s="6">
        <v>1</v>
      </c>
      <c r="DG164" s="13"/>
      <c r="DH164" s="13"/>
      <c r="DI164" s="13"/>
      <c r="DJ164" s="13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</row>
    <row r="165" s="6" customFormat="1" ht="50.25" customHeight="1" spans="1:114">
      <c r="A165" s="220" t="s">
        <v>881</v>
      </c>
      <c r="B165" s="34">
        <v>10166569</v>
      </c>
      <c r="C165" s="35">
        <v>1</v>
      </c>
      <c r="D165" s="36" t="s">
        <v>882</v>
      </c>
      <c r="E165" s="36">
        <v>1</v>
      </c>
      <c r="F165" s="36">
        <v>29</v>
      </c>
      <c r="G165" s="37">
        <v>41417.4583333333</v>
      </c>
      <c r="H165" s="38">
        <v>41429.4166666667</v>
      </c>
      <c r="I165" s="36" t="s">
        <v>653</v>
      </c>
      <c r="J165" s="38">
        <v>41409</v>
      </c>
      <c r="K165" s="36" t="s">
        <v>127</v>
      </c>
      <c r="L165" s="36">
        <v>1</v>
      </c>
      <c r="M165" s="36">
        <v>1</v>
      </c>
      <c r="N165" s="36">
        <v>1</v>
      </c>
      <c r="O165" s="36">
        <v>2</v>
      </c>
      <c r="P165" s="64" t="str">
        <f t="shared" si="33"/>
        <v>1</v>
      </c>
      <c r="Q165" s="64" t="str">
        <f t="shared" si="34"/>
        <v>0</v>
      </c>
      <c r="R165" s="35">
        <v>41.9</v>
      </c>
      <c r="S165" s="69" t="str">
        <f t="shared" si="35"/>
        <v>0</v>
      </c>
      <c r="T165" s="35">
        <v>9.6</v>
      </c>
      <c r="U165" s="64" t="str">
        <f t="shared" si="36"/>
        <v>0</v>
      </c>
      <c r="V165" s="70">
        <v>1.03</v>
      </c>
      <c r="W165" s="72">
        <v>11.8</v>
      </c>
      <c r="X165" s="71" t="str">
        <f t="shared" si="37"/>
        <v>0</v>
      </c>
      <c r="Y165" s="79">
        <v>74.5</v>
      </c>
      <c r="Z165" s="79" t="str">
        <f t="shared" si="38"/>
        <v>0</v>
      </c>
      <c r="AA165" s="79">
        <v>66.9</v>
      </c>
      <c r="AB165" s="79" t="str">
        <f t="shared" si="39"/>
        <v>1</v>
      </c>
      <c r="AC165" s="79">
        <v>55.4</v>
      </c>
      <c r="AD165" s="79" t="str">
        <f t="shared" si="40"/>
        <v>1</v>
      </c>
      <c r="AE165" s="79">
        <v>138.9</v>
      </c>
      <c r="AF165" s="79" t="str">
        <f t="shared" si="41"/>
        <v>1</v>
      </c>
      <c r="AG165" s="79">
        <v>182.2</v>
      </c>
      <c r="AH165" s="79" t="str">
        <f t="shared" si="42"/>
        <v>0</v>
      </c>
      <c r="AI165" s="35">
        <v>14413</v>
      </c>
      <c r="AJ165" s="41" t="str">
        <f t="shared" si="43"/>
        <v>1</v>
      </c>
      <c r="AK165" s="84">
        <v>16.93</v>
      </c>
      <c r="AL165" s="41" t="str">
        <f t="shared" si="44"/>
        <v>0</v>
      </c>
      <c r="AM165" s="87">
        <v>1.05</v>
      </c>
      <c r="AN165" s="41" t="str">
        <f t="shared" si="45"/>
        <v>0</v>
      </c>
      <c r="AO165" s="36">
        <v>411.9</v>
      </c>
      <c r="AP165" s="41" t="str">
        <f t="shared" si="46"/>
        <v>1</v>
      </c>
      <c r="AQ165" s="79">
        <v>0</v>
      </c>
      <c r="AR165" s="36">
        <v>1</v>
      </c>
      <c r="AS165" s="36">
        <v>0</v>
      </c>
      <c r="AT165" s="36" t="s">
        <v>98</v>
      </c>
      <c r="AU165" s="36">
        <v>1</v>
      </c>
      <c r="AV165" s="36">
        <v>1</v>
      </c>
      <c r="AW165" s="95">
        <v>2</v>
      </c>
      <c r="AX165" s="36">
        <v>1</v>
      </c>
      <c r="AY165" s="36">
        <v>3</v>
      </c>
      <c r="AZ165" s="36">
        <v>1</v>
      </c>
      <c r="BA165" s="36">
        <v>3</v>
      </c>
      <c r="BB165" s="36">
        <v>1</v>
      </c>
      <c r="BC165" s="36">
        <v>3</v>
      </c>
      <c r="BD165" s="36">
        <v>2</v>
      </c>
      <c r="BE165" s="42" t="s">
        <v>101</v>
      </c>
      <c r="BF165" s="42" t="s">
        <v>101</v>
      </c>
      <c r="BG165" s="42" t="s">
        <v>101</v>
      </c>
      <c r="BH165" s="42" t="s">
        <v>101</v>
      </c>
      <c r="BI165" s="42" t="s">
        <v>101</v>
      </c>
      <c r="BJ165" s="42" t="s">
        <v>101</v>
      </c>
      <c r="BK165" s="42" t="s">
        <v>101</v>
      </c>
      <c r="BL165" s="42" t="s">
        <v>101</v>
      </c>
      <c r="BM165" s="42"/>
      <c r="BN165" s="101" t="s">
        <v>102</v>
      </c>
      <c r="BO165" s="64" t="s">
        <v>102</v>
      </c>
      <c r="BP165" s="42" t="s">
        <v>112</v>
      </c>
      <c r="BQ165" s="42" t="s">
        <v>129</v>
      </c>
      <c r="BR165" s="79">
        <v>1</v>
      </c>
      <c r="BS165" s="79">
        <v>72</v>
      </c>
      <c r="BT165" s="79" t="s">
        <v>883</v>
      </c>
      <c r="BU165" s="79"/>
      <c r="BV165" s="79"/>
      <c r="BW165" s="79">
        <v>0</v>
      </c>
      <c r="BX165" s="79">
        <v>0</v>
      </c>
      <c r="BY165" s="79">
        <v>1</v>
      </c>
      <c r="BZ165" s="79">
        <v>1</v>
      </c>
      <c r="CA165" s="79">
        <v>1</v>
      </c>
      <c r="CB165" s="79">
        <v>1</v>
      </c>
      <c r="CC165" s="79">
        <v>1</v>
      </c>
      <c r="CD165" s="79">
        <v>1</v>
      </c>
      <c r="CE165" s="79">
        <v>1</v>
      </c>
      <c r="CF165" s="79">
        <v>1</v>
      </c>
      <c r="CG165" s="79">
        <v>0</v>
      </c>
      <c r="CH165" s="79">
        <v>0</v>
      </c>
      <c r="CI165" s="79">
        <v>0</v>
      </c>
      <c r="CJ165" s="79">
        <v>0</v>
      </c>
      <c r="CK165" s="79">
        <v>0</v>
      </c>
      <c r="CL165" s="79">
        <v>0</v>
      </c>
      <c r="CM165" s="79">
        <v>0</v>
      </c>
      <c r="CN165" s="79">
        <v>1</v>
      </c>
      <c r="CO165" s="107">
        <v>41422</v>
      </c>
      <c r="CP165" s="108">
        <v>41817</v>
      </c>
      <c r="CQ165" s="107">
        <v>41457</v>
      </c>
      <c r="CR165" s="79"/>
      <c r="CS165" s="6">
        <v>2</v>
      </c>
      <c r="CT165" s="6">
        <v>1</v>
      </c>
      <c r="CU165" s="118">
        <f>DATEDIF(CO165,CQ165,"m")</f>
        <v>1</v>
      </c>
      <c r="CV165" s="79">
        <v>1</v>
      </c>
      <c r="CW165" s="79">
        <v>1</v>
      </c>
      <c r="CX165" s="79">
        <v>1</v>
      </c>
      <c r="CY165" s="79">
        <f>DATEDIF(CQ165,DE165,"m")</f>
        <v>1</v>
      </c>
      <c r="CZ165" s="79">
        <v>1</v>
      </c>
      <c r="DA165" s="118">
        <f>DATEDIF(CO165,DE165,"m")</f>
        <v>3</v>
      </c>
      <c r="DB165" s="6">
        <v>1</v>
      </c>
      <c r="DC165" s="6">
        <v>3</v>
      </c>
      <c r="DD165" s="6">
        <v>1</v>
      </c>
      <c r="DE165" s="108">
        <v>41516</v>
      </c>
      <c r="DF165" s="6">
        <v>1</v>
      </c>
      <c r="DH165" s="10"/>
      <c r="DI165" s="10"/>
      <c r="DJ165" s="10"/>
    </row>
    <row r="166" s="6" customFormat="1" ht="50.25" customHeight="1" spans="1:111">
      <c r="A166" s="39" t="s">
        <v>884</v>
      </c>
      <c r="B166" s="47">
        <v>10166923</v>
      </c>
      <c r="C166" s="41">
        <v>1</v>
      </c>
      <c r="D166" s="42" t="s">
        <v>885</v>
      </c>
      <c r="E166" s="42">
        <v>1</v>
      </c>
      <c r="F166" s="43">
        <v>50</v>
      </c>
      <c r="G166" s="44">
        <v>41421.4166666667</v>
      </c>
      <c r="H166" s="45">
        <v>41433.625</v>
      </c>
      <c r="I166" s="42" t="s">
        <v>886</v>
      </c>
      <c r="J166" s="45">
        <v>41411</v>
      </c>
      <c r="K166" s="42" t="s">
        <v>134</v>
      </c>
      <c r="L166" s="36">
        <v>1</v>
      </c>
      <c r="M166" s="36">
        <v>1</v>
      </c>
      <c r="N166" s="64">
        <v>1</v>
      </c>
      <c r="O166" s="64">
        <v>1</v>
      </c>
      <c r="P166" s="64" t="str">
        <f t="shared" si="33"/>
        <v>1</v>
      </c>
      <c r="Q166" s="64" t="str">
        <f t="shared" si="34"/>
        <v>1</v>
      </c>
      <c r="R166" s="64">
        <v>38.9</v>
      </c>
      <c r="S166" s="69" t="str">
        <f t="shared" si="35"/>
        <v>0</v>
      </c>
      <c r="T166" s="64">
        <v>19</v>
      </c>
      <c r="U166" s="64" t="str">
        <f t="shared" si="36"/>
        <v>0</v>
      </c>
      <c r="V166" s="42" t="s">
        <v>201</v>
      </c>
      <c r="W166" s="72">
        <v>11.2</v>
      </c>
      <c r="X166" s="71" t="str">
        <f t="shared" si="37"/>
        <v>0</v>
      </c>
      <c r="Y166" s="79">
        <v>86.7</v>
      </c>
      <c r="Z166" s="79" t="str">
        <f t="shared" si="38"/>
        <v>0</v>
      </c>
      <c r="AA166" s="79">
        <v>37.1</v>
      </c>
      <c r="AB166" s="79" t="str">
        <f t="shared" si="39"/>
        <v>0</v>
      </c>
      <c r="AC166" s="79">
        <v>34.6</v>
      </c>
      <c r="AD166" s="79" t="str">
        <f t="shared" si="40"/>
        <v>0</v>
      </c>
      <c r="AE166" s="79">
        <v>31.4</v>
      </c>
      <c r="AF166" s="79" t="str">
        <f t="shared" si="41"/>
        <v>0</v>
      </c>
      <c r="AG166" s="79">
        <v>210</v>
      </c>
      <c r="AH166" s="79" t="str">
        <f t="shared" si="42"/>
        <v>0</v>
      </c>
      <c r="AI166" s="64">
        <v>888.7</v>
      </c>
      <c r="AJ166" s="41" t="str">
        <f t="shared" si="43"/>
        <v>1</v>
      </c>
      <c r="AK166" s="85">
        <v>33.08</v>
      </c>
      <c r="AL166" s="41" t="str">
        <f t="shared" si="44"/>
        <v>0</v>
      </c>
      <c r="AM166" s="64">
        <v>7.72</v>
      </c>
      <c r="AN166" s="41" t="str">
        <f t="shared" si="45"/>
        <v>1</v>
      </c>
      <c r="AO166" s="64">
        <v>363.2</v>
      </c>
      <c r="AP166" s="41" t="str">
        <f t="shared" si="46"/>
        <v>0</v>
      </c>
      <c r="AQ166" s="79">
        <v>1</v>
      </c>
      <c r="AR166" s="42" t="s">
        <v>99</v>
      </c>
      <c r="AS166" s="42"/>
      <c r="AT166" s="92" t="s">
        <v>300</v>
      </c>
      <c r="AU166" s="92" t="s">
        <v>112</v>
      </c>
      <c r="AV166" s="42" t="s">
        <v>99</v>
      </c>
      <c r="AW166" s="96" t="s">
        <v>121</v>
      </c>
      <c r="AX166" s="42" t="s">
        <v>99</v>
      </c>
      <c r="AY166" s="42" t="s">
        <v>100</v>
      </c>
      <c r="AZ166" s="42" t="s">
        <v>100</v>
      </c>
      <c r="BA166" s="42" t="s">
        <v>121</v>
      </c>
      <c r="BB166" s="42" t="s">
        <v>121</v>
      </c>
      <c r="BC166" s="42" t="s">
        <v>100</v>
      </c>
      <c r="BD166" s="42" t="s">
        <v>121</v>
      </c>
      <c r="BE166" s="42" t="s">
        <v>101</v>
      </c>
      <c r="BF166" s="42" t="s">
        <v>101</v>
      </c>
      <c r="BG166" s="42" t="s">
        <v>101</v>
      </c>
      <c r="BH166" s="42" t="s">
        <v>101</v>
      </c>
      <c r="BI166" s="42" t="s">
        <v>101</v>
      </c>
      <c r="BJ166" s="42" t="s">
        <v>101</v>
      </c>
      <c r="BK166" s="42" t="s">
        <v>101</v>
      </c>
      <c r="BL166" s="42" t="s">
        <v>101</v>
      </c>
      <c r="BM166" s="42" t="s">
        <v>386</v>
      </c>
      <c r="BN166" s="101" t="s">
        <v>102</v>
      </c>
      <c r="BO166" s="64" t="s">
        <v>102</v>
      </c>
      <c r="BP166" s="42" t="s">
        <v>112</v>
      </c>
      <c r="BQ166" s="42" t="s">
        <v>103</v>
      </c>
      <c r="BR166" s="79">
        <v>1</v>
      </c>
      <c r="BS166" s="79">
        <v>41</v>
      </c>
      <c r="BT166" s="79" t="s">
        <v>887</v>
      </c>
      <c r="BU166" s="79"/>
      <c r="BV166" s="79"/>
      <c r="BW166" s="79">
        <v>0</v>
      </c>
      <c r="BX166" s="79">
        <v>0</v>
      </c>
      <c r="BY166" s="79">
        <v>1</v>
      </c>
      <c r="BZ166" s="79">
        <v>1</v>
      </c>
      <c r="CA166" s="79">
        <v>1</v>
      </c>
      <c r="CB166" s="79">
        <v>1</v>
      </c>
      <c r="CC166" s="79">
        <v>0</v>
      </c>
      <c r="CD166" s="79">
        <v>1</v>
      </c>
      <c r="CE166" s="79">
        <v>0</v>
      </c>
      <c r="CF166" s="79">
        <v>0</v>
      </c>
      <c r="CG166" s="79">
        <v>0</v>
      </c>
      <c r="CH166" s="79">
        <v>0</v>
      </c>
      <c r="CI166" s="79">
        <v>0</v>
      </c>
      <c r="CJ166" s="79">
        <v>0</v>
      </c>
      <c r="CK166" s="79">
        <v>1</v>
      </c>
      <c r="CL166" s="79">
        <v>0</v>
      </c>
      <c r="CM166" s="79">
        <v>0</v>
      </c>
      <c r="CN166" s="79">
        <v>0</v>
      </c>
      <c r="CO166" s="107">
        <v>41424</v>
      </c>
      <c r="CP166" s="108">
        <v>44146</v>
      </c>
      <c r="CQ166" s="107"/>
      <c r="CR166" s="109">
        <v>44083</v>
      </c>
      <c r="CS166" s="6">
        <v>63</v>
      </c>
      <c r="CT166" s="6">
        <v>1</v>
      </c>
      <c r="CU166" s="118">
        <v>60</v>
      </c>
      <c r="CV166" s="79">
        <v>0</v>
      </c>
      <c r="CW166" s="79">
        <v>24</v>
      </c>
      <c r="CX166" s="79">
        <v>0</v>
      </c>
      <c r="CY166" s="79"/>
      <c r="CZ166" s="79"/>
      <c r="DA166" s="118">
        <f>DATEDIF(CO166,CP166,"m")</f>
        <v>89</v>
      </c>
      <c r="DB166" s="6">
        <v>0</v>
      </c>
      <c r="DC166" s="6">
        <v>60</v>
      </c>
      <c r="DD166" s="6">
        <v>0</v>
      </c>
      <c r="DE166" s="108"/>
      <c r="DG166" s="11"/>
    </row>
    <row r="167" s="6" customFormat="1" ht="50.25" customHeight="1" spans="1:266">
      <c r="A167" s="39" t="s">
        <v>888</v>
      </c>
      <c r="B167" s="47">
        <v>10167867</v>
      </c>
      <c r="C167" s="41">
        <v>1</v>
      </c>
      <c r="D167" s="42" t="s">
        <v>889</v>
      </c>
      <c r="E167" s="42">
        <v>1</v>
      </c>
      <c r="F167" s="43">
        <v>48</v>
      </c>
      <c r="G167" s="44">
        <v>41424.4583333333</v>
      </c>
      <c r="H167" s="45">
        <v>41438.4166666667</v>
      </c>
      <c r="I167" s="42" t="s">
        <v>890</v>
      </c>
      <c r="J167" s="45">
        <v>41421</v>
      </c>
      <c r="K167" s="42" t="s">
        <v>134</v>
      </c>
      <c r="L167" s="36">
        <v>1</v>
      </c>
      <c r="M167" s="36">
        <v>1</v>
      </c>
      <c r="N167" s="64">
        <v>1</v>
      </c>
      <c r="O167" s="64">
        <v>1</v>
      </c>
      <c r="P167" s="64" t="str">
        <f t="shared" si="33"/>
        <v>1</v>
      </c>
      <c r="Q167" s="64" t="str">
        <f t="shared" si="34"/>
        <v>1</v>
      </c>
      <c r="R167" s="64">
        <v>45.3</v>
      </c>
      <c r="S167" s="69" t="str">
        <f t="shared" si="35"/>
        <v>0</v>
      </c>
      <c r="T167" s="64">
        <v>30.6</v>
      </c>
      <c r="U167" s="64" t="str">
        <f t="shared" si="36"/>
        <v>0</v>
      </c>
      <c r="V167" s="42" t="s">
        <v>201</v>
      </c>
      <c r="W167" s="72">
        <v>11.1</v>
      </c>
      <c r="X167" s="71" t="str">
        <f t="shared" si="37"/>
        <v>0</v>
      </c>
      <c r="Y167" s="79">
        <v>77.1</v>
      </c>
      <c r="Z167" s="79" t="str">
        <f t="shared" si="38"/>
        <v>0</v>
      </c>
      <c r="AA167" s="79">
        <v>31.4</v>
      </c>
      <c r="AB167" s="79" t="str">
        <f t="shared" si="39"/>
        <v>0</v>
      </c>
      <c r="AC167" s="79">
        <v>25</v>
      </c>
      <c r="AD167" s="79" t="str">
        <f t="shared" si="40"/>
        <v>0</v>
      </c>
      <c r="AE167" s="79">
        <v>26.2</v>
      </c>
      <c r="AF167" s="79" t="str">
        <f t="shared" si="41"/>
        <v>0</v>
      </c>
      <c r="AG167" s="79">
        <v>159</v>
      </c>
      <c r="AH167" s="79" t="str">
        <f t="shared" si="42"/>
        <v>0</v>
      </c>
      <c r="AI167" s="64">
        <v>1197</v>
      </c>
      <c r="AJ167" s="41" t="str">
        <f t="shared" si="43"/>
        <v>1</v>
      </c>
      <c r="AK167" s="85">
        <v>15.01</v>
      </c>
      <c r="AL167" s="41" t="str">
        <f t="shared" si="44"/>
        <v>0</v>
      </c>
      <c r="AM167" s="64">
        <v>1.38</v>
      </c>
      <c r="AN167" s="41" t="str">
        <f t="shared" si="45"/>
        <v>0</v>
      </c>
      <c r="AO167" s="64">
        <v>295.7</v>
      </c>
      <c r="AP167" s="41" t="str">
        <f t="shared" si="46"/>
        <v>0</v>
      </c>
      <c r="AQ167" s="79">
        <v>0</v>
      </c>
      <c r="AR167" s="42" t="s">
        <v>99</v>
      </c>
      <c r="AS167" s="42"/>
      <c r="AT167" s="42" t="s">
        <v>196</v>
      </c>
      <c r="AU167" s="42" t="s">
        <v>99</v>
      </c>
      <c r="AV167" s="42" t="s">
        <v>99</v>
      </c>
      <c r="AW167" s="96" t="s">
        <v>121</v>
      </c>
      <c r="AX167" s="42" t="s">
        <v>99</v>
      </c>
      <c r="AY167" s="42" t="s">
        <v>100</v>
      </c>
      <c r="AZ167" s="42" t="s">
        <v>121</v>
      </c>
      <c r="BA167" s="42" t="s">
        <v>100</v>
      </c>
      <c r="BB167" s="42" t="s">
        <v>99</v>
      </c>
      <c r="BC167" s="42" t="s">
        <v>100</v>
      </c>
      <c r="BD167" s="42" t="s">
        <v>121</v>
      </c>
      <c r="BE167" s="42" t="s">
        <v>99</v>
      </c>
      <c r="BF167" s="42" t="s">
        <v>99</v>
      </c>
      <c r="BG167" s="42" t="s">
        <v>99</v>
      </c>
      <c r="BH167" s="42" t="s">
        <v>99</v>
      </c>
      <c r="BI167" s="42" t="s">
        <v>99</v>
      </c>
      <c r="BJ167" s="42" t="s">
        <v>99</v>
      </c>
      <c r="BK167" s="42" t="s">
        <v>891</v>
      </c>
      <c r="BL167" s="42" t="s">
        <v>101</v>
      </c>
      <c r="BM167" s="42" t="s">
        <v>386</v>
      </c>
      <c r="BN167" s="101" t="s">
        <v>102</v>
      </c>
      <c r="BO167" s="64" t="s">
        <v>102</v>
      </c>
      <c r="BP167" s="42" t="s">
        <v>112</v>
      </c>
      <c r="BQ167" s="42" t="s">
        <v>892</v>
      </c>
      <c r="BR167" s="79">
        <v>1</v>
      </c>
      <c r="BS167" s="79">
        <v>26</v>
      </c>
      <c r="BT167" s="79" t="s">
        <v>893</v>
      </c>
      <c r="BU167" s="79"/>
      <c r="BV167" s="79"/>
      <c r="BW167" s="79">
        <v>0</v>
      </c>
      <c r="BX167" s="79">
        <v>0</v>
      </c>
      <c r="BY167" s="79">
        <v>1</v>
      </c>
      <c r="BZ167" s="79">
        <v>1</v>
      </c>
      <c r="CA167" s="79">
        <v>0</v>
      </c>
      <c r="CB167" s="79">
        <v>1</v>
      </c>
      <c r="CC167" s="79">
        <v>0</v>
      </c>
      <c r="CD167" s="79">
        <v>1</v>
      </c>
      <c r="CE167" s="79">
        <v>0</v>
      </c>
      <c r="CF167" s="79">
        <v>0</v>
      </c>
      <c r="CG167" s="79">
        <v>0</v>
      </c>
      <c r="CH167" s="79">
        <v>0</v>
      </c>
      <c r="CI167" s="79">
        <v>0</v>
      </c>
      <c r="CJ167" s="79">
        <v>0</v>
      </c>
      <c r="CK167" s="79">
        <v>1</v>
      </c>
      <c r="CL167" s="79">
        <v>0</v>
      </c>
      <c r="CM167" s="79">
        <v>0</v>
      </c>
      <c r="CN167" s="79">
        <v>1</v>
      </c>
      <c r="CO167" s="107">
        <v>41429</v>
      </c>
      <c r="CP167" s="107">
        <v>43814</v>
      </c>
      <c r="CQ167" s="107"/>
      <c r="CR167" s="109">
        <v>43814</v>
      </c>
      <c r="CS167" s="6">
        <v>45</v>
      </c>
      <c r="CT167" s="6">
        <v>1</v>
      </c>
      <c r="CU167" s="118">
        <v>60</v>
      </c>
      <c r="CV167" s="79">
        <v>0</v>
      </c>
      <c r="CW167" s="79">
        <v>24</v>
      </c>
      <c r="CX167" s="79">
        <v>0</v>
      </c>
      <c r="CY167" s="79"/>
      <c r="CZ167" s="79"/>
      <c r="DA167" s="118">
        <f>DATEDIF(CO167,CP167,"m")</f>
        <v>78</v>
      </c>
      <c r="DB167" s="6">
        <v>0</v>
      </c>
      <c r="DC167" s="6">
        <v>60</v>
      </c>
      <c r="DD167" s="6">
        <v>0</v>
      </c>
      <c r="DE167" s="10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</row>
    <row r="168" s="6" customFormat="1" ht="50.25" customHeight="1" spans="1:110">
      <c r="A168" s="54" t="s">
        <v>894</v>
      </c>
      <c r="B168" s="47">
        <v>10168143</v>
      </c>
      <c r="C168" s="55">
        <v>1</v>
      </c>
      <c r="D168" s="56" t="s">
        <v>895</v>
      </c>
      <c r="E168" s="56">
        <v>1</v>
      </c>
      <c r="F168" s="57">
        <v>39</v>
      </c>
      <c r="G168" s="44">
        <v>41421.5</v>
      </c>
      <c r="H168" s="44">
        <v>41438.4583333333</v>
      </c>
      <c r="I168" s="56" t="s">
        <v>896</v>
      </c>
      <c r="J168" s="44">
        <v>41425</v>
      </c>
      <c r="K168" s="56" t="s">
        <v>134</v>
      </c>
      <c r="L168" s="36">
        <v>1</v>
      </c>
      <c r="M168" s="36">
        <v>1</v>
      </c>
      <c r="N168" s="66">
        <v>1</v>
      </c>
      <c r="O168" s="66">
        <v>1</v>
      </c>
      <c r="P168" s="64" t="str">
        <f t="shared" si="33"/>
        <v>1</v>
      </c>
      <c r="Q168" s="64" t="str">
        <f t="shared" si="34"/>
        <v>1</v>
      </c>
      <c r="R168" s="66">
        <v>38.8</v>
      </c>
      <c r="S168" s="69" t="str">
        <f t="shared" si="35"/>
        <v>0</v>
      </c>
      <c r="T168" s="66">
        <v>9.8</v>
      </c>
      <c r="U168" s="66" t="str">
        <f t="shared" si="36"/>
        <v>0</v>
      </c>
      <c r="V168" s="56" t="s">
        <v>364</v>
      </c>
      <c r="W168" s="77">
        <v>12.3</v>
      </c>
      <c r="X168" s="75" t="str">
        <f t="shared" si="37"/>
        <v>0</v>
      </c>
      <c r="Y168" s="81">
        <v>128.1</v>
      </c>
      <c r="Z168" s="81" t="str">
        <f t="shared" si="38"/>
        <v>1</v>
      </c>
      <c r="AA168" s="81">
        <v>66.3</v>
      </c>
      <c r="AB168" s="81" t="str">
        <f t="shared" si="39"/>
        <v>1</v>
      </c>
      <c r="AC168" s="81">
        <v>86.5</v>
      </c>
      <c r="AD168" s="81" t="str">
        <f t="shared" si="40"/>
        <v>1</v>
      </c>
      <c r="AE168" s="81">
        <v>115.1</v>
      </c>
      <c r="AF168" s="81" t="str">
        <f t="shared" si="41"/>
        <v>1</v>
      </c>
      <c r="AG168" s="81">
        <v>142.9</v>
      </c>
      <c r="AH168" s="81" t="str">
        <f t="shared" si="42"/>
        <v>0</v>
      </c>
      <c r="AI168" s="66">
        <v>9.35</v>
      </c>
      <c r="AJ168" s="55" t="str">
        <f t="shared" si="43"/>
        <v>0</v>
      </c>
      <c r="AK168" s="88">
        <v>15.78</v>
      </c>
      <c r="AL168" s="55" t="str">
        <f t="shared" si="44"/>
        <v>0</v>
      </c>
      <c r="AM168" s="66">
        <v>1.55</v>
      </c>
      <c r="AN168" s="55" t="str">
        <f t="shared" si="45"/>
        <v>0</v>
      </c>
      <c r="AO168" s="66">
        <v>895.4</v>
      </c>
      <c r="AP168" s="55" t="str">
        <f t="shared" si="46"/>
        <v>1</v>
      </c>
      <c r="AQ168" s="81">
        <v>0</v>
      </c>
      <c r="AR168" s="56" t="s">
        <v>684</v>
      </c>
      <c r="AS168" s="36">
        <v>2</v>
      </c>
      <c r="AT168" s="56" t="s">
        <v>111</v>
      </c>
      <c r="AU168" s="56" t="s">
        <v>112</v>
      </c>
      <c r="AV168" s="56" t="s">
        <v>99</v>
      </c>
      <c r="AW168" s="98" t="s">
        <v>100</v>
      </c>
      <c r="AX168" s="56" t="s">
        <v>99</v>
      </c>
      <c r="AY168" s="56" t="s">
        <v>100</v>
      </c>
      <c r="AZ168" s="56" t="s">
        <v>99</v>
      </c>
      <c r="BA168" s="56" t="s">
        <v>100</v>
      </c>
      <c r="BB168" s="56" t="s">
        <v>99</v>
      </c>
      <c r="BC168" s="56" t="s">
        <v>100</v>
      </c>
      <c r="BD168" s="56" t="s">
        <v>99</v>
      </c>
      <c r="BE168" s="50" t="s">
        <v>101</v>
      </c>
      <c r="BF168" s="50" t="s">
        <v>101</v>
      </c>
      <c r="BG168" s="50" t="s">
        <v>101</v>
      </c>
      <c r="BH168" s="50" t="s">
        <v>101</v>
      </c>
      <c r="BI168" s="50" t="s">
        <v>101</v>
      </c>
      <c r="BJ168" s="50" t="s">
        <v>101</v>
      </c>
      <c r="BK168" s="50" t="s">
        <v>101</v>
      </c>
      <c r="BL168" s="50" t="s">
        <v>101</v>
      </c>
      <c r="BM168" s="50" t="s">
        <v>485</v>
      </c>
      <c r="BN168" s="103" t="s">
        <v>102</v>
      </c>
      <c r="BO168" s="65" t="s">
        <v>177</v>
      </c>
      <c r="BP168" s="50" t="s">
        <v>112</v>
      </c>
      <c r="BQ168" s="50" t="s">
        <v>147</v>
      </c>
      <c r="BR168" s="80">
        <v>1</v>
      </c>
      <c r="BS168" s="80">
        <v>95</v>
      </c>
      <c r="BT168" s="80" t="s">
        <v>897</v>
      </c>
      <c r="BU168" s="80"/>
      <c r="BV168" s="80"/>
      <c r="BW168" s="80">
        <v>1</v>
      </c>
      <c r="BX168" s="80">
        <v>0</v>
      </c>
      <c r="BY168" s="80">
        <v>1</v>
      </c>
      <c r="BZ168" s="80">
        <v>1</v>
      </c>
      <c r="CA168" s="80">
        <v>1</v>
      </c>
      <c r="CB168" s="80">
        <v>1</v>
      </c>
      <c r="CC168" s="80">
        <v>1</v>
      </c>
      <c r="CD168" s="80">
        <v>1</v>
      </c>
      <c r="CE168" s="80">
        <v>1</v>
      </c>
      <c r="CF168" s="80">
        <v>0</v>
      </c>
      <c r="CG168" s="80">
        <v>0</v>
      </c>
      <c r="CH168" s="80">
        <v>0</v>
      </c>
      <c r="CI168" s="80">
        <v>1</v>
      </c>
      <c r="CJ168" s="79">
        <v>1</v>
      </c>
      <c r="CK168" s="79">
        <v>0</v>
      </c>
      <c r="CL168" s="79">
        <v>1</v>
      </c>
      <c r="CM168" s="79">
        <v>0</v>
      </c>
      <c r="CN168" s="79">
        <v>1</v>
      </c>
      <c r="CO168" s="113">
        <v>41429</v>
      </c>
      <c r="CP168" s="114">
        <v>41985</v>
      </c>
      <c r="CQ168" s="113">
        <v>41697</v>
      </c>
      <c r="CR168" s="81"/>
      <c r="CS168" s="6">
        <v>89</v>
      </c>
      <c r="CT168" s="6">
        <v>0</v>
      </c>
      <c r="CU168" s="118">
        <f>DATEDIF(CO168,CQ168,"m")</f>
        <v>8</v>
      </c>
      <c r="CV168" s="81">
        <v>1</v>
      </c>
      <c r="CW168" s="81">
        <v>8</v>
      </c>
      <c r="CX168" s="79">
        <v>1</v>
      </c>
      <c r="CY168" s="79">
        <f>DATEDIF(CQ168,DE168,"m")</f>
        <v>10</v>
      </c>
      <c r="CZ168" s="79">
        <v>1</v>
      </c>
      <c r="DA168" s="118">
        <f>DATEDIF(CO168,DE168,"m")</f>
        <v>18</v>
      </c>
      <c r="DB168" s="8">
        <v>1</v>
      </c>
      <c r="DC168" s="8">
        <v>18</v>
      </c>
      <c r="DD168" s="6">
        <v>1</v>
      </c>
      <c r="DE168" s="114">
        <v>42004</v>
      </c>
      <c r="DF168" s="8">
        <v>1</v>
      </c>
    </row>
    <row r="169" s="6" customFormat="1" ht="50.25" customHeight="1" spans="1:110">
      <c r="A169" s="54" t="s">
        <v>898</v>
      </c>
      <c r="B169" s="47">
        <v>10167881</v>
      </c>
      <c r="C169" s="55">
        <v>1</v>
      </c>
      <c r="D169" s="56" t="s">
        <v>899</v>
      </c>
      <c r="E169" s="56">
        <v>1</v>
      </c>
      <c r="F169" s="57">
        <v>50</v>
      </c>
      <c r="G169" s="44">
        <v>41421.7083333333</v>
      </c>
      <c r="H169" s="44">
        <v>41438.4166666667</v>
      </c>
      <c r="I169" s="56" t="s">
        <v>900</v>
      </c>
      <c r="J169" s="44">
        <v>41424</v>
      </c>
      <c r="K169" s="56" t="s">
        <v>134</v>
      </c>
      <c r="L169" s="36">
        <v>1</v>
      </c>
      <c r="M169" s="36">
        <v>1</v>
      </c>
      <c r="N169" s="66">
        <v>1</v>
      </c>
      <c r="O169" s="66">
        <v>2</v>
      </c>
      <c r="P169" s="64" t="str">
        <f t="shared" si="33"/>
        <v>1</v>
      </c>
      <c r="Q169" s="64" t="str">
        <f t="shared" si="34"/>
        <v>0</v>
      </c>
      <c r="R169" s="66">
        <v>47.1</v>
      </c>
      <c r="S169" s="69" t="str">
        <f t="shared" si="35"/>
        <v>0</v>
      </c>
      <c r="T169" s="66">
        <v>7.1</v>
      </c>
      <c r="U169" s="66" t="str">
        <f t="shared" si="36"/>
        <v>0</v>
      </c>
      <c r="V169" s="56" t="s">
        <v>416</v>
      </c>
      <c r="W169" s="77">
        <v>10.1</v>
      </c>
      <c r="X169" s="75" t="str">
        <f t="shared" si="37"/>
        <v>0</v>
      </c>
      <c r="Y169" s="81">
        <v>74.5</v>
      </c>
      <c r="Z169" s="81" t="str">
        <f t="shared" si="38"/>
        <v>0</v>
      </c>
      <c r="AA169" s="81">
        <v>23.1</v>
      </c>
      <c r="AB169" s="81" t="str">
        <f t="shared" si="39"/>
        <v>0</v>
      </c>
      <c r="AC169" s="81">
        <v>18.2</v>
      </c>
      <c r="AD169" s="81" t="str">
        <f t="shared" si="40"/>
        <v>0</v>
      </c>
      <c r="AE169" s="81">
        <v>23.5</v>
      </c>
      <c r="AF169" s="81" t="str">
        <f t="shared" si="41"/>
        <v>0</v>
      </c>
      <c r="AG169" s="81">
        <v>204.8</v>
      </c>
      <c r="AH169" s="81" t="str">
        <f t="shared" si="42"/>
        <v>0</v>
      </c>
      <c r="AI169" s="66">
        <v>1.77</v>
      </c>
      <c r="AJ169" s="55" t="str">
        <f t="shared" si="43"/>
        <v>0</v>
      </c>
      <c r="AK169" s="88">
        <v>6.09</v>
      </c>
      <c r="AL169" s="55" t="str">
        <f t="shared" si="44"/>
        <v>0</v>
      </c>
      <c r="AM169" s="66">
        <v>1.65</v>
      </c>
      <c r="AN169" s="55" t="str">
        <f t="shared" si="45"/>
        <v>0</v>
      </c>
      <c r="AO169" s="66">
        <v>429.2</v>
      </c>
      <c r="AP169" s="55" t="str">
        <f t="shared" si="46"/>
        <v>1</v>
      </c>
      <c r="AQ169" s="81">
        <v>1</v>
      </c>
      <c r="AR169" s="56" t="s">
        <v>99</v>
      </c>
      <c r="AS169" s="56"/>
      <c r="AT169" s="56" t="s">
        <v>188</v>
      </c>
      <c r="AU169" s="56" t="s">
        <v>99</v>
      </c>
      <c r="AV169" s="56" t="s">
        <v>99</v>
      </c>
      <c r="AW169" s="98" t="s">
        <v>99</v>
      </c>
      <c r="AX169" s="56" t="s">
        <v>99</v>
      </c>
      <c r="AY169" s="56" t="s">
        <v>100</v>
      </c>
      <c r="AZ169" s="56" t="s">
        <v>100</v>
      </c>
      <c r="BA169" s="56" t="s">
        <v>121</v>
      </c>
      <c r="BB169" s="56" t="s">
        <v>121</v>
      </c>
      <c r="BC169" s="56" t="s">
        <v>100</v>
      </c>
      <c r="BD169" s="56" t="s">
        <v>100</v>
      </c>
      <c r="BE169" s="56" t="s">
        <v>101</v>
      </c>
      <c r="BF169" s="56" t="s">
        <v>101</v>
      </c>
      <c r="BG169" s="56" t="s">
        <v>101</v>
      </c>
      <c r="BH169" s="56" t="s">
        <v>101</v>
      </c>
      <c r="BI169" s="56" t="s">
        <v>101</v>
      </c>
      <c r="BJ169" s="56" t="s">
        <v>101</v>
      </c>
      <c r="BK169" s="56" t="s">
        <v>101</v>
      </c>
      <c r="BL169" s="56" t="s">
        <v>101</v>
      </c>
      <c r="BM169" s="56" t="s">
        <v>901</v>
      </c>
      <c r="BN169" s="104" t="s">
        <v>102</v>
      </c>
      <c r="BO169" s="66" t="s">
        <v>102</v>
      </c>
      <c r="BP169" s="56" t="s">
        <v>112</v>
      </c>
      <c r="BQ169" s="56" t="s">
        <v>233</v>
      </c>
      <c r="BR169" s="81">
        <v>1</v>
      </c>
      <c r="BS169" s="81">
        <v>52</v>
      </c>
      <c r="BT169" s="81" t="s">
        <v>902</v>
      </c>
      <c r="BU169" s="81"/>
      <c r="BV169" s="81"/>
      <c r="BW169" s="81">
        <v>0</v>
      </c>
      <c r="BX169" s="81">
        <v>0</v>
      </c>
      <c r="BY169" s="81">
        <v>1</v>
      </c>
      <c r="BZ169" s="81">
        <v>1</v>
      </c>
      <c r="CA169" s="81">
        <v>0</v>
      </c>
      <c r="CB169" s="79">
        <v>1</v>
      </c>
      <c r="CC169" s="81">
        <v>1</v>
      </c>
      <c r="CD169" s="81">
        <v>1</v>
      </c>
      <c r="CE169" s="81">
        <v>1</v>
      </c>
      <c r="CF169" s="81">
        <v>0</v>
      </c>
      <c r="CG169" s="81">
        <v>0</v>
      </c>
      <c r="CH169" s="81">
        <v>0</v>
      </c>
      <c r="CI169" s="81">
        <v>0</v>
      </c>
      <c r="CJ169" s="79">
        <v>0</v>
      </c>
      <c r="CK169" s="79">
        <v>0</v>
      </c>
      <c r="CL169" s="79">
        <v>1</v>
      </c>
      <c r="CM169" s="79">
        <v>1</v>
      </c>
      <c r="CN169" s="79">
        <v>0</v>
      </c>
      <c r="CO169" s="113">
        <v>41430</v>
      </c>
      <c r="CP169" s="114">
        <v>44146</v>
      </c>
      <c r="CQ169" s="113"/>
      <c r="CR169" s="128">
        <v>44146</v>
      </c>
      <c r="CS169" s="6">
        <v>94</v>
      </c>
      <c r="CT169" s="6">
        <v>0</v>
      </c>
      <c r="CU169" s="118">
        <v>60</v>
      </c>
      <c r="CV169" s="119">
        <v>0</v>
      </c>
      <c r="CW169" s="79">
        <v>24</v>
      </c>
      <c r="CX169" s="79">
        <v>0</v>
      </c>
      <c r="CY169" s="79"/>
      <c r="CZ169" s="79"/>
      <c r="DA169" s="118">
        <f t="shared" ref="DA169:DA182" si="48">DATEDIF(CO169,CP169,"m")</f>
        <v>89</v>
      </c>
      <c r="DB169" s="10">
        <v>0</v>
      </c>
      <c r="DC169" s="6">
        <v>60</v>
      </c>
      <c r="DD169" s="6">
        <v>0</v>
      </c>
      <c r="DE169" s="110"/>
      <c r="DF169" s="10"/>
    </row>
    <row r="170" s="6" customFormat="1" ht="50.25" customHeight="1" spans="1:109">
      <c r="A170" s="39" t="s">
        <v>903</v>
      </c>
      <c r="B170" s="47">
        <v>10168251</v>
      </c>
      <c r="C170" s="41">
        <v>1</v>
      </c>
      <c r="D170" s="42" t="s">
        <v>904</v>
      </c>
      <c r="E170" s="42">
        <v>1</v>
      </c>
      <c r="F170" s="43">
        <v>58</v>
      </c>
      <c r="G170" s="44">
        <v>41425.625</v>
      </c>
      <c r="H170" s="45">
        <v>41438.4166666667</v>
      </c>
      <c r="I170" s="42" t="s">
        <v>905</v>
      </c>
      <c r="J170" s="45">
        <v>41424</v>
      </c>
      <c r="K170" s="42" t="s">
        <v>134</v>
      </c>
      <c r="L170" s="36">
        <v>1</v>
      </c>
      <c r="M170" s="36">
        <v>1</v>
      </c>
      <c r="N170" s="64">
        <v>1</v>
      </c>
      <c r="O170" s="64">
        <v>1</v>
      </c>
      <c r="P170" s="64" t="str">
        <f t="shared" si="33"/>
        <v>1</v>
      </c>
      <c r="Q170" s="64" t="str">
        <f t="shared" si="34"/>
        <v>1</v>
      </c>
      <c r="R170" s="64">
        <v>40.3</v>
      </c>
      <c r="S170" s="69" t="str">
        <f t="shared" si="35"/>
        <v>0</v>
      </c>
      <c r="T170" s="64">
        <v>21.4</v>
      </c>
      <c r="U170" s="64" t="str">
        <f t="shared" si="36"/>
        <v>0</v>
      </c>
      <c r="V170" s="42" t="s">
        <v>110</v>
      </c>
      <c r="W170" s="72">
        <v>12.1</v>
      </c>
      <c r="X170" s="71" t="str">
        <f t="shared" si="37"/>
        <v>0</v>
      </c>
      <c r="Y170" s="79">
        <v>71</v>
      </c>
      <c r="Z170" s="79" t="str">
        <f t="shared" si="38"/>
        <v>0</v>
      </c>
      <c r="AA170" s="79">
        <v>42.5</v>
      </c>
      <c r="AB170" s="79" t="str">
        <f t="shared" si="39"/>
        <v>1</v>
      </c>
      <c r="AC170" s="79">
        <v>32.3</v>
      </c>
      <c r="AD170" s="79" t="str">
        <f t="shared" si="40"/>
        <v>0</v>
      </c>
      <c r="AE170" s="79">
        <v>63.4</v>
      </c>
      <c r="AF170" s="79" t="str">
        <f t="shared" si="41"/>
        <v>1</v>
      </c>
      <c r="AG170" s="79">
        <v>133</v>
      </c>
      <c r="AH170" s="79" t="str">
        <f t="shared" si="42"/>
        <v>0</v>
      </c>
      <c r="AI170" s="64">
        <v>9.2</v>
      </c>
      <c r="AJ170" s="41" t="str">
        <f t="shared" si="43"/>
        <v>0</v>
      </c>
      <c r="AK170" s="85">
        <v>58.21</v>
      </c>
      <c r="AL170" s="41" t="str">
        <f t="shared" si="44"/>
        <v>1</v>
      </c>
      <c r="AM170" s="64">
        <v>2.18</v>
      </c>
      <c r="AN170" s="41" t="str">
        <f t="shared" si="45"/>
        <v>0</v>
      </c>
      <c r="AO170" s="64">
        <v>871.1</v>
      </c>
      <c r="AP170" s="41" t="str">
        <f t="shared" si="46"/>
        <v>1</v>
      </c>
      <c r="AQ170" s="79">
        <v>0</v>
      </c>
      <c r="AR170" s="42" t="s">
        <v>153</v>
      </c>
      <c r="AS170" s="36">
        <v>2</v>
      </c>
      <c r="AT170" s="92" t="s">
        <v>111</v>
      </c>
      <c r="AU170" s="92" t="s">
        <v>112</v>
      </c>
      <c r="AV170" s="42" t="s">
        <v>99</v>
      </c>
      <c r="AW170" s="96" t="s">
        <v>121</v>
      </c>
      <c r="AX170" s="42" t="s">
        <v>99</v>
      </c>
      <c r="AY170" s="42" t="s">
        <v>100</v>
      </c>
      <c r="AZ170" s="42" t="s">
        <v>99</v>
      </c>
      <c r="BA170" s="42" t="s">
        <v>121</v>
      </c>
      <c r="BB170" s="42" t="s">
        <v>99</v>
      </c>
      <c r="BC170" s="42" t="s">
        <v>100</v>
      </c>
      <c r="BD170" s="42" t="s">
        <v>121</v>
      </c>
      <c r="BE170" s="42" t="s">
        <v>101</v>
      </c>
      <c r="BF170" s="42" t="s">
        <v>101</v>
      </c>
      <c r="BG170" s="42" t="s">
        <v>101</v>
      </c>
      <c r="BH170" s="42" t="s">
        <v>101</v>
      </c>
      <c r="BI170" s="42" t="s">
        <v>101</v>
      </c>
      <c r="BJ170" s="42" t="s">
        <v>101</v>
      </c>
      <c r="BK170" s="42" t="s">
        <v>101</v>
      </c>
      <c r="BL170" s="42" t="s">
        <v>101</v>
      </c>
      <c r="BM170" s="42" t="s">
        <v>906</v>
      </c>
      <c r="BN170" s="101" t="s">
        <v>102</v>
      </c>
      <c r="BO170" s="64" t="s">
        <v>102</v>
      </c>
      <c r="BP170" s="42" t="s">
        <v>112</v>
      </c>
      <c r="BQ170" s="42" t="s">
        <v>233</v>
      </c>
      <c r="BR170" s="79">
        <v>1</v>
      </c>
      <c r="BS170" s="79">
        <v>40</v>
      </c>
      <c r="BT170" s="79" t="s">
        <v>907</v>
      </c>
      <c r="BU170" s="79"/>
      <c r="BV170" s="79"/>
      <c r="BW170" s="79">
        <v>0</v>
      </c>
      <c r="BX170" s="79">
        <v>0</v>
      </c>
      <c r="BY170" s="79">
        <v>1</v>
      </c>
      <c r="BZ170" s="79">
        <v>1</v>
      </c>
      <c r="CA170" s="79">
        <v>1</v>
      </c>
      <c r="CB170" s="79">
        <v>1</v>
      </c>
      <c r="CC170" s="79">
        <v>0</v>
      </c>
      <c r="CD170" s="79">
        <v>1</v>
      </c>
      <c r="CE170" s="79">
        <v>0</v>
      </c>
      <c r="CF170" s="79">
        <v>0</v>
      </c>
      <c r="CG170" s="79">
        <v>0</v>
      </c>
      <c r="CH170" s="79">
        <v>0</v>
      </c>
      <c r="CI170" s="79">
        <v>0</v>
      </c>
      <c r="CJ170" s="79">
        <v>0</v>
      </c>
      <c r="CK170" s="79">
        <v>0</v>
      </c>
      <c r="CL170" s="79">
        <v>0</v>
      </c>
      <c r="CM170" s="79">
        <v>0</v>
      </c>
      <c r="CN170" s="79">
        <v>0</v>
      </c>
      <c r="CO170" s="107">
        <v>41430</v>
      </c>
      <c r="CP170" s="108">
        <v>44146</v>
      </c>
      <c r="CQ170" s="107">
        <v>42632</v>
      </c>
      <c r="CR170" s="79"/>
      <c r="CS170" s="6">
        <v>8</v>
      </c>
      <c r="CT170" s="6">
        <v>1</v>
      </c>
      <c r="CU170" s="118">
        <f>DATEDIF(CO170,CQ170,"m")</f>
        <v>39</v>
      </c>
      <c r="CV170" s="79">
        <v>1</v>
      </c>
      <c r="CW170" s="79">
        <v>24</v>
      </c>
      <c r="CX170" s="79">
        <v>0</v>
      </c>
      <c r="CY170" s="79">
        <f>DATEDIF(CQ170,CP170,"m")</f>
        <v>49</v>
      </c>
      <c r="CZ170" s="79">
        <v>0</v>
      </c>
      <c r="DA170" s="118">
        <f t="shared" si="48"/>
        <v>89</v>
      </c>
      <c r="DB170" s="6">
        <v>0</v>
      </c>
      <c r="DC170" s="6">
        <v>60</v>
      </c>
      <c r="DD170" s="6">
        <v>0</v>
      </c>
      <c r="DE170" s="108"/>
    </row>
    <row r="171" s="10" customFormat="1" ht="50.25" customHeight="1" spans="1:266">
      <c r="A171" s="39" t="s">
        <v>908</v>
      </c>
      <c r="B171" s="40">
        <v>10168298</v>
      </c>
      <c r="C171" s="41">
        <v>1</v>
      </c>
      <c r="D171" s="42" t="s">
        <v>909</v>
      </c>
      <c r="E171" s="42">
        <v>1</v>
      </c>
      <c r="F171" s="43">
        <v>39</v>
      </c>
      <c r="G171" s="44">
        <v>41430.625</v>
      </c>
      <c r="H171" s="45">
        <v>41450.4583333333</v>
      </c>
      <c r="I171" s="42" t="s">
        <v>910</v>
      </c>
      <c r="J171" s="45">
        <v>41424</v>
      </c>
      <c r="K171" s="42" t="s">
        <v>134</v>
      </c>
      <c r="L171" s="36">
        <v>1</v>
      </c>
      <c r="M171" s="36">
        <v>1</v>
      </c>
      <c r="N171" s="64">
        <v>1</v>
      </c>
      <c r="O171" s="64">
        <v>1</v>
      </c>
      <c r="P171" s="64" t="str">
        <f t="shared" si="33"/>
        <v>1</v>
      </c>
      <c r="Q171" s="64" t="str">
        <f t="shared" si="34"/>
        <v>1</v>
      </c>
      <c r="R171" s="64">
        <v>44.5</v>
      </c>
      <c r="S171" s="69" t="str">
        <f t="shared" si="35"/>
        <v>0</v>
      </c>
      <c r="T171" s="64">
        <v>23.5</v>
      </c>
      <c r="U171" s="64" t="str">
        <f t="shared" si="36"/>
        <v>0</v>
      </c>
      <c r="V171" s="42" t="s">
        <v>146</v>
      </c>
      <c r="W171" s="72">
        <v>11.8</v>
      </c>
      <c r="X171" s="71" t="str">
        <f t="shared" si="37"/>
        <v>0</v>
      </c>
      <c r="Y171" s="79">
        <v>79.2</v>
      </c>
      <c r="Z171" s="79" t="str">
        <f t="shared" si="38"/>
        <v>0</v>
      </c>
      <c r="AA171" s="79">
        <v>53.7</v>
      </c>
      <c r="AB171" s="79" t="str">
        <f t="shared" si="39"/>
        <v>1</v>
      </c>
      <c r="AC171" s="79">
        <v>52.2</v>
      </c>
      <c r="AD171" s="79" t="str">
        <f t="shared" si="40"/>
        <v>1</v>
      </c>
      <c r="AE171" s="79">
        <v>51.9</v>
      </c>
      <c r="AF171" s="79" t="str">
        <f t="shared" si="41"/>
        <v>1</v>
      </c>
      <c r="AG171" s="79">
        <v>251</v>
      </c>
      <c r="AH171" s="79" t="str">
        <f t="shared" si="42"/>
        <v>0</v>
      </c>
      <c r="AI171" s="64">
        <v>41.67</v>
      </c>
      <c r="AJ171" s="41" t="str">
        <f t="shared" si="43"/>
        <v>0</v>
      </c>
      <c r="AK171" s="85">
        <v>31.8</v>
      </c>
      <c r="AL171" s="41" t="str">
        <f t="shared" si="44"/>
        <v>0</v>
      </c>
      <c r="AM171" s="64">
        <v>1.86</v>
      </c>
      <c r="AN171" s="41" t="str">
        <f t="shared" si="45"/>
        <v>0</v>
      </c>
      <c r="AO171" s="64">
        <v>1017</v>
      </c>
      <c r="AP171" s="41" t="str">
        <f t="shared" si="46"/>
        <v>1</v>
      </c>
      <c r="AQ171" s="79">
        <v>0</v>
      </c>
      <c r="AR171" s="42" t="s">
        <v>99</v>
      </c>
      <c r="AS171" s="42"/>
      <c r="AT171" s="92" t="s">
        <v>111</v>
      </c>
      <c r="AU171" s="92" t="s">
        <v>112</v>
      </c>
      <c r="AV171" s="42" t="s">
        <v>99</v>
      </c>
      <c r="AW171" s="96" t="s">
        <v>121</v>
      </c>
      <c r="AX171" s="42" t="s">
        <v>121</v>
      </c>
      <c r="AY171" s="42" t="s">
        <v>100</v>
      </c>
      <c r="AZ171" s="42" t="s">
        <v>99</v>
      </c>
      <c r="BA171" s="42" t="s">
        <v>121</v>
      </c>
      <c r="BB171" s="42" t="s">
        <v>121</v>
      </c>
      <c r="BC171" s="42" t="s">
        <v>100</v>
      </c>
      <c r="BD171" s="42" t="s">
        <v>100</v>
      </c>
      <c r="BE171" s="42" t="s">
        <v>101</v>
      </c>
      <c r="BF171" s="42" t="s">
        <v>101</v>
      </c>
      <c r="BG171" s="42" t="s">
        <v>101</v>
      </c>
      <c r="BH171" s="42" t="s">
        <v>101</v>
      </c>
      <c r="BI171" s="42" t="s">
        <v>101</v>
      </c>
      <c r="BJ171" s="42" t="s">
        <v>101</v>
      </c>
      <c r="BK171" s="42" t="s">
        <v>101</v>
      </c>
      <c r="BL171" s="42" t="s">
        <v>101</v>
      </c>
      <c r="BM171" s="42"/>
      <c r="BN171" s="101" t="s">
        <v>102</v>
      </c>
      <c r="BO171" s="64" t="s">
        <v>102</v>
      </c>
      <c r="BP171" s="42" t="s">
        <v>99</v>
      </c>
      <c r="BQ171" s="42" t="s">
        <v>155</v>
      </c>
      <c r="BR171" s="79">
        <v>1</v>
      </c>
      <c r="BS171" s="79">
        <v>43</v>
      </c>
      <c r="BT171" s="79" t="s">
        <v>911</v>
      </c>
      <c r="BU171" s="79"/>
      <c r="BV171" s="79"/>
      <c r="BW171" s="79">
        <v>0</v>
      </c>
      <c r="BX171" s="79">
        <v>0</v>
      </c>
      <c r="BY171" s="79">
        <v>1</v>
      </c>
      <c r="BZ171" s="79">
        <v>1</v>
      </c>
      <c r="CA171" s="79">
        <v>0</v>
      </c>
      <c r="CB171" s="79">
        <v>1</v>
      </c>
      <c r="CC171" s="79">
        <v>1</v>
      </c>
      <c r="CD171" s="79">
        <v>1</v>
      </c>
      <c r="CE171" s="79">
        <v>1</v>
      </c>
      <c r="CF171" s="79">
        <v>0</v>
      </c>
      <c r="CG171" s="79">
        <v>0</v>
      </c>
      <c r="CH171" s="79">
        <v>0</v>
      </c>
      <c r="CI171" s="79">
        <v>0</v>
      </c>
      <c r="CJ171" s="79">
        <v>0</v>
      </c>
      <c r="CK171" s="79">
        <v>0</v>
      </c>
      <c r="CL171" s="79">
        <v>1</v>
      </c>
      <c r="CM171" s="79">
        <v>0</v>
      </c>
      <c r="CN171" s="79">
        <v>1</v>
      </c>
      <c r="CO171" s="107">
        <v>41443</v>
      </c>
      <c r="CP171" s="108">
        <v>44146</v>
      </c>
      <c r="CQ171" s="107"/>
      <c r="CR171" s="109">
        <v>43052</v>
      </c>
      <c r="CS171" s="10">
        <v>97</v>
      </c>
      <c r="CT171" s="10">
        <v>1</v>
      </c>
      <c r="CU171" s="118">
        <v>60</v>
      </c>
      <c r="CV171" s="79">
        <v>0</v>
      </c>
      <c r="CW171" s="79">
        <v>24</v>
      </c>
      <c r="CX171" s="79">
        <v>0</v>
      </c>
      <c r="CY171" s="79"/>
      <c r="CZ171" s="79"/>
      <c r="DA171" s="118">
        <f t="shared" si="48"/>
        <v>88</v>
      </c>
      <c r="DB171" s="6">
        <v>0</v>
      </c>
      <c r="DC171" s="6">
        <v>60</v>
      </c>
      <c r="DD171" s="6">
        <v>0</v>
      </c>
      <c r="DE171" s="108"/>
      <c r="DF171" s="6"/>
      <c r="DG171" s="13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</row>
    <row r="172" s="6" customFormat="1" ht="50.25" customHeight="1" spans="1:114">
      <c r="A172" s="39" t="s">
        <v>912</v>
      </c>
      <c r="B172" s="47">
        <v>10169583</v>
      </c>
      <c r="C172" s="41">
        <v>1</v>
      </c>
      <c r="D172" s="42" t="s">
        <v>913</v>
      </c>
      <c r="E172" s="42">
        <v>1</v>
      </c>
      <c r="F172" s="43">
        <v>60</v>
      </c>
      <c r="G172" s="44">
        <v>41439.375</v>
      </c>
      <c r="H172" s="45">
        <v>41460.4583333333</v>
      </c>
      <c r="I172" s="42" t="s">
        <v>914</v>
      </c>
      <c r="J172" s="45">
        <v>41443</v>
      </c>
      <c r="K172" s="42" t="s">
        <v>134</v>
      </c>
      <c r="L172" s="36">
        <v>1</v>
      </c>
      <c r="M172" s="36">
        <v>1</v>
      </c>
      <c r="N172" s="64">
        <v>1</v>
      </c>
      <c r="O172" s="64">
        <v>1</v>
      </c>
      <c r="P172" s="64" t="str">
        <f t="shared" si="33"/>
        <v>1</v>
      </c>
      <c r="Q172" s="64" t="str">
        <f t="shared" si="34"/>
        <v>1</v>
      </c>
      <c r="R172" s="64">
        <v>43.6</v>
      </c>
      <c r="S172" s="69" t="str">
        <f t="shared" si="35"/>
        <v>0</v>
      </c>
      <c r="T172" s="64">
        <v>17.6</v>
      </c>
      <c r="U172" s="64" t="str">
        <f t="shared" si="36"/>
        <v>0</v>
      </c>
      <c r="V172" s="42" t="s">
        <v>110</v>
      </c>
      <c r="W172" s="72">
        <v>12.1</v>
      </c>
      <c r="X172" s="71" t="str">
        <f t="shared" si="37"/>
        <v>0</v>
      </c>
      <c r="Y172" s="79">
        <v>89.3</v>
      </c>
      <c r="Z172" s="79" t="str">
        <f t="shared" si="38"/>
        <v>0</v>
      </c>
      <c r="AA172" s="79">
        <v>32.7</v>
      </c>
      <c r="AB172" s="79" t="str">
        <f t="shared" si="39"/>
        <v>0</v>
      </c>
      <c r="AC172" s="79">
        <v>33.2</v>
      </c>
      <c r="AD172" s="79" t="str">
        <f t="shared" si="40"/>
        <v>0</v>
      </c>
      <c r="AE172" s="79">
        <v>39.9</v>
      </c>
      <c r="AF172" s="79" t="str">
        <f t="shared" si="41"/>
        <v>0</v>
      </c>
      <c r="AG172" s="79">
        <v>60</v>
      </c>
      <c r="AH172" s="79" t="str">
        <f t="shared" si="42"/>
        <v>1</v>
      </c>
      <c r="AI172" s="64">
        <v>405.2</v>
      </c>
      <c r="AJ172" s="41" t="str">
        <f t="shared" si="43"/>
        <v>1</v>
      </c>
      <c r="AK172" s="85">
        <v>25.32</v>
      </c>
      <c r="AL172" s="41" t="str">
        <f t="shared" si="44"/>
        <v>0</v>
      </c>
      <c r="AM172" s="64">
        <v>3.42</v>
      </c>
      <c r="AN172" s="41" t="str">
        <f t="shared" si="45"/>
        <v>0</v>
      </c>
      <c r="AO172" s="64">
        <v>434.5</v>
      </c>
      <c r="AP172" s="41" t="str">
        <f t="shared" si="46"/>
        <v>1</v>
      </c>
      <c r="AQ172" s="79">
        <v>0</v>
      </c>
      <c r="AR172" s="42" t="s">
        <v>915</v>
      </c>
      <c r="AS172" s="36">
        <v>2</v>
      </c>
      <c r="AT172" s="42" t="s">
        <v>111</v>
      </c>
      <c r="AU172" s="42" t="s">
        <v>112</v>
      </c>
      <c r="AV172" s="42" t="s">
        <v>99</v>
      </c>
      <c r="AW172" s="96" t="s">
        <v>100</v>
      </c>
      <c r="AX172" s="42" t="s">
        <v>99</v>
      </c>
      <c r="AY172" s="42" t="s">
        <v>100</v>
      </c>
      <c r="AZ172" s="42" t="s">
        <v>99</v>
      </c>
      <c r="BA172" s="42" t="s">
        <v>121</v>
      </c>
      <c r="BB172" s="42" t="s">
        <v>121</v>
      </c>
      <c r="BC172" s="42" t="s">
        <v>100</v>
      </c>
      <c r="BD172" s="42" t="s">
        <v>121</v>
      </c>
      <c r="BE172" s="42" t="s">
        <v>101</v>
      </c>
      <c r="BF172" s="42" t="s">
        <v>101</v>
      </c>
      <c r="BG172" s="42" t="s">
        <v>101</v>
      </c>
      <c r="BH172" s="42" t="s">
        <v>101</v>
      </c>
      <c r="BI172" s="42" t="s">
        <v>101</v>
      </c>
      <c r="BJ172" s="42" t="s">
        <v>101</v>
      </c>
      <c r="BK172" s="42" t="s">
        <v>101</v>
      </c>
      <c r="BL172" s="42" t="s">
        <v>101</v>
      </c>
      <c r="BM172" s="42" t="s">
        <v>866</v>
      </c>
      <c r="BN172" s="101" t="s">
        <v>102</v>
      </c>
      <c r="BO172" s="64" t="s">
        <v>102</v>
      </c>
      <c r="BP172" s="42" t="s">
        <v>112</v>
      </c>
      <c r="BQ172" s="42" t="s">
        <v>103</v>
      </c>
      <c r="BR172" s="79">
        <v>1</v>
      </c>
      <c r="BS172" s="79">
        <v>42</v>
      </c>
      <c r="BT172" s="79" t="s">
        <v>916</v>
      </c>
      <c r="BU172" s="79"/>
      <c r="BV172" s="79"/>
      <c r="BW172" s="79">
        <v>0</v>
      </c>
      <c r="BX172" s="79">
        <v>0</v>
      </c>
      <c r="BY172" s="79">
        <v>0</v>
      </c>
      <c r="BZ172" s="79">
        <v>0</v>
      </c>
      <c r="CA172" s="79">
        <v>1</v>
      </c>
      <c r="CB172" s="79">
        <v>1</v>
      </c>
      <c r="CC172" s="79">
        <v>1</v>
      </c>
      <c r="CD172" s="79">
        <v>1</v>
      </c>
      <c r="CE172" s="79">
        <v>0</v>
      </c>
      <c r="CF172" s="79">
        <v>1</v>
      </c>
      <c r="CG172" s="79">
        <v>0</v>
      </c>
      <c r="CH172" s="79">
        <v>0</v>
      </c>
      <c r="CI172" s="79">
        <v>0</v>
      </c>
      <c r="CJ172" s="79">
        <v>0</v>
      </c>
      <c r="CK172" s="79">
        <v>0</v>
      </c>
      <c r="CL172" s="79">
        <v>0</v>
      </c>
      <c r="CM172" s="79">
        <v>0</v>
      </c>
      <c r="CN172" s="79">
        <v>0</v>
      </c>
      <c r="CO172" s="107">
        <v>41450</v>
      </c>
      <c r="CP172" s="108">
        <v>44133</v>
      </c>
      <c r="CQ172" s="107">
        <v>42593</v>
      </c>
      <c r="CR172" s="79"/>
      <c r="CS172" s="8">
        <v>13</v>
      </c>
      <c r="CT172" s="8">
        <v>1</v>
      </c>
      <c r="CU172" s="118">
        <f>DATEDIF(CO172,CQ172,"m")</f>
        <v>37</v>
      </c>
      <c r="CV172" s="79">
        <v>1</v>
      </c>
      <c r="CW172" s="79">
        <v>24</v>
      </c>
      <c r="CX172" s="79">
        <v>0</v>
      </c>
      <c r="CY172" s="79">
        <f>DATEDIF(CQ172,CP172,"m")</f>
        <v>50</v>
      </c>
      <c r="CZ172" s="79">
        <v>0</v>
      </c>
      <c r="DA172" s="118">
        <f t="shared" si="48"/>
        <v>88</v>
      </c>
      <c r="DB172" s="6">
        <v>0</v>
      </c>
      <c r="DC172" s="6">
        <v>60</v>
      </c>
      <c r="DD172" s="6">
        <v>0</v>
      </c>
      <c r="DE172" s="108"/>
      <c r="DH172" s="8"/>
      <c r="DI172" s="8"/>
      <c r="DJ172" s="8"/>
    </row>
    <row r="173" s="6" customFormat="1" ht="50.25" customHeight="1" spans="1:111">
      <c r="A173" s="39" t="s">
        <v>917</v>
      </c>
      <c r="B173" s="47">
        <v>10169571</v>
      </c>
      <c r="C173" s="41">
        <v>1</v>
      </c>
      <c r="D173" s="42" t="s">
        <v>918</v>
      </c>
      <c r="E173" s="42">
        <v>1</v>
      </c>
      <c r="F173" s="43">
        <v>63</v>
      </c>
      <c r="G173" s="44">
        <v>41442.4166666667</v>
      </c>
      <c r="H173" s="45">
        <v>41458.6666666667</v>
      </c>
      <c r="I173" s="42" t="s">
        <v>919</v>
      </c>
      <c r="J173" s="45">
        <v>41439</v>
      </c>
      <c r="K173" s="42" t="s">
        <v>134</v>
      </c>
      <c r="L173" s="36">
        <v>1</v>
      </c>
      <c r="M173" s="36">
        <v>1</v>
      </c>
      <c r="N173" s="64">
        <v>1</v>
      </c>
      <c r="O173" s="64">
        <v>1</v>
      </c>
      <c r="P173" s="64" t="str">
        <f t="shared" si="33"/>
        <v>1</v>
      </c>
      <c r="Q173" s="64" t="str">
        <f t="shared" si="34"/>
        <v>1</v>
      </c>
      <c r="R173" s="64">
        <v>38.3</v>
      </c>
      <c r="S173" s="69" t="str">
        <f t="shared" si="35"/>
        <v>0</v>
      </c>
      <c r="T173" s="64">
        <v>18.2</v>
      </c>
      <c r="U173" s="64" t="str">
        <f t="shared" si="36"/>
        <v>0</v>
      </c>
      <c r="V173" s="42"/>
      <c r="W173" s="72"/>
      <c r="X173" s="71" t="str">
        <f t="shared" si="37"/>
        <v>0</v>
      </c>
      <c r="Y173" s="79">
        <v>154.1</v>
      </c>
      <c r="Z173" s="79" t="str">
        <f t="shared" si="38"/>
        <v>1</v>
      </c>
      <c r="AA173" s="79">
        <v>35.7</v>
      </c>
      <c r="AB173" s="79" t="str">
        <f t="shared" si="39"/>
        <v>0</v>
      </c>
      <c r="AC173" s="79">
        <v>37.3</v>
      </c>
      <c r="AD173" s="79" t="str">
        <f t="shared" si="40"/>
        <v>1</v>
      </c>
      <c r="AE173" s="79">
        <v>84.6</v>
      </c>
      <c r="AF173" s="79" t="str">
        <f t="shared" si="41"/>
        <v>1</v>
      </c>
      <c r="AG173" s="79">
        <v>71</v>
      </c>
      <c r="AH173" s="79" t="str">
        <f t="shared" si="42"/>
        <v>1</v>
      </c>
      <c r="AI173" s="64">
        <v>5.05</v>
      </c>
      <c r="AJ173" s="41" t="str">
        <f t="shared" si="43"/>
        <v>0</v>
      </c>
      <c r="AK173" s="85">
        <v>122.7</v>
      </c>
      <c r="AL173" s="41" t="str">
        <f t="shared" si="44"/>
        <v>1</v>
      </c>
      <c r="AM173" s="64">
        <v>5.22</v>
      </c>
      <c r="AN173" s="41" t="str">
        <f t="shared" si="45"/>
        <v>1</v>
      </c>
      <c r="AO173" s="64">
        <v>516.6</v>
      </c>
      <c r="AP173" s="41" t="str">
        <f t="shared" si="46"/>
        <v>1</v>
      </c>
      <c r="AQ173" s="79">
        <v>1</v>
      </c>
      <c r="AR173" s="42" t="s">
        <v>920</v>
      </c>
      <c r="AS173" s="36">
        <v>2</v>
      </c>
      <c r="AT173" s="42" t="s">
        <v>111</v>
      </c>
      <c r="AU173" s="42" t="s">
        <v>112</v>
      </c>
      <c r="AV173" s="42" t="s">
        <v>99</v>
      </c>
      <c r="AW173" s="96" t="s">
        <v>121</v>
      </c>
      <c r="AX173" s="42" t="s">
        <v>99</v>
      </c>
      <c r="AY173" s="42" t="s">
        <v>100</v>
      </c>
      <c r="AZ173" s="42" t="s">
        <v>100</v>
      </c>
      <c r="BA173" s="42" t="s">
        <v>121</v>
      </c>
      <c r="BB173" s="42" t="s">
        <v>121</v>
      </c>
      <c r="BC173" s="42" t="s">
        <v>100</v>
      </c>
      <c r="BD173" s="42" t="s">
        <v>100</v>
      </c>
      <c r="BE173" s="42" t="s">
        <v>101</v>
      </c>
      <c r="BF173" s="42" t="s">
        <v>101</v>
      </c>
      <c r="BG173" s="42" t="s">
        <v>101</v>
      </c>
      <c r="BH173" s="42" t="s">
        <v>101</v>
      </c>
      <c r="BI173" s="42" t="s">
        <v>101</v>
      </c>
      <c r="BJ173" s="42" t="s">
        <v>101</v>
      </c>
      <c r="BK173" s="42" t="s">
        <v>101</v>
      </c>
      <c r="BL173" s="42" t="s">
        <v>101</v>
      </c>
      <c r="BM173" s="42" t="s">
        <v>674</v>
      </c>
      <c r="BN173" s="101" t="s">
        <v>102</v>
      </c>
      <c r="BO173" s="64" t="s">
        <v>122</v>
      </c>
      <c r="BP173" s="42" t="s">
        <v>112</v>
      </c>
      <c r="BQ173" s="42" t="s">
        <v>921</v>
      </c>
      <c r="BR173" s="102" t="s">
        <v>121</v>
      </c>
      <c r="BS173" s="125">
        <v>33</v>
      </c>
      <c r="BT173" s="79" t="s">
        <v>922</v>
      </c>
      <c r="BU173" s="79" t="s">
        <v>923</v>
      </c>
      <c r="BV173" s="79">
        <v>33</v>
      </c>
      <c r="BW173" s="79">
        <v>0</v>
      </c>
      <c r="BX173" s="79">
        <v>0</v>
      </c>
      <c r="BY173" s="79">
        <v>1</v>
      </c>
      <c r="BZ173" s="79">
        <v>1</v>
      </c>
      <c r="CA173" s="79">
        <v>1</v>
      </c>
      <c r="CB173" s="79">
        <v>1</v>
      </c>
      <c r="CC173" s="79">
        <v>1</v>
      </c>
      <c r="CD173" s="79">
        <v>1</v>
      </c>
      <c r="CE173" s="79">
        <v>0</v>
      </c>
      <c r="CF173" s="79">
        <v>0</v>
      </c>
      <c r="CG173" s="79">
        <v>0</v>
      </c>
      <c r="CH173" s="79">
        <v>0</v>
      </c>
      <c r="CI173" s="79">
        <v>0</v>
      </c>
      <c r="CJ173" s="79">
        <v>0</v>
      </c>
      <c r="CK173" s="79">
        <v>1</v>
      </c>
      <c r="CL173" s="79">
        <v>0</v>
      </c>
      <c r="CM173" s="79">
        <v>0</v>
      </c>
      <c r="CN173" s="79">
        <v>1</v>
      </c>
      <c r="CO173" s="107">
        <v>41451</v>
      </c>
      <c r="CP173" s="108">
        <v>44146</v>
      </c>
      <c r="CQ173" s="107">
        <v>41865</v>
      </c>
      <c r="CR173" s="79"/>
      <c r="CS173" s="10">
        <v>44</v>
      </c>
      <c r="CT173" s="10">
        <v>1</v>
      </c>
      <c r="CU173" s="118">
        <f>DATEDIF(CO173,CQ173,"m")</f>
        <v>13</v>
      </c>
      <c r="CV173" s="79">
        <v>1</v>
      </c>
      <c r="CW173" s="79">
        <v>13</v>
      </c>
      <c r="CX173" s="79">
        <v>1</v>
      </c>
      <c r="CY173" s="79">
        <f>DATEDIF(CQ173,CP173,"m")</f>
        <v>74</v>
      </c>
      <c r="CZ173" s="79">
        <v>0</v>
      </c>
      <c r="DA173" s="118">
        <f t="shared" si="48"/>
        <v>88</v>
      </c>
      <c r="DB173" s="6">
        <v>0</v>
      </c>
      <c r="DC173" s="6">
        <v>60</v>
      </c>
      <c r="DD173" s="6">
        <v>0</v>
      </c>
      <c r="DE173" s="108"/>
      <c r="DG173" s="8"/>
    </row>
    <row r="174" s="10" customFormat="1" ht="50.25" customHeight="1" spans="1:114">
      <c r="A174" s="39" t="s">
        <v>924</v>
      </c>
      <c r="B174" s="47">
        <v>10169119</v>
      </c>
      <c r="C174" s="41">
        <v>1</v>
      </c>
      <c r="D174" s="42" t="s">
        <v>925</v>
      </c>
      <c r="E174" s="42">
        <v>1</v>
      </c>
      <c r="F174" s="43">
        <v>66</v>
      </c>
      <c r="G174" s="44">
        <v>41445.4166666667</v>
      </c>
      <c r="H174" s="45">
        <v>41460.4166666667</v>
      </c>
      <c r="I174" s="42" t="s">
        <v>926</v>
      </c>
      <c r="J174" s="45">
        <v>41438</v>
      </c>
      <c r="K174" s="42" t="s">
        <v>134</v>
      </c>
      <c r="L174" s="36">
        <v>1</v>
      </c>
      <c r="M174" s="36">
        <v>1</v>
      </c>
      <c r="N174" s="64">
        <v>1</v>
      </c>
      <c r="O174" s="64">
        <v>1</v>
      </c>
      <c r="P174" s="64" t="str">
        <f t="shared" si="33"/>
        <v>1</v>
      </c>
      <c r="Q174" s="64" t="str">
        <f t="shared" si="34"/>
        <v>1</v>
      </c>
      <c r="R174" s="64">
        <v>47.8</v>
      </c>
      <c r="S174" s="69" t="str">
        <f t="shared" si="35"/>
        <v>0</v>
      </c>
      <c r="T174" s="64">
        <v>12.1</v>
      </c>
      <c r="U174" s="64" t="str">
        <f t="shared" si="36"/>
        <v>0</v>
      </c>
      <c r="V174" s="42" t="s">
        <v>194</v>
      </c>
      <c r="W174" s="71">
        <v>11</v>
      </c>
      <c r="X174" s="71" t="str">
        <f t="shared" si="37"/>
        <v>0</v>
      </c>
      <c r="Y174" s="79">
        <v>75.2</v>
      </c>
      <c r="Z174" s="79" t="str">
        <f t="shared" si="38"/>
        <v>0</v>
      </c>
      <c r="AA174" s="79">
        <v>41.6</v>
      </c>
      <c r="AB174" s="79" t="str">
        <f t="shared" si="39"/>
        <v>1</v>
      </c>
      <c r="AC174" s="79">
        <v>35.6</v>
      </c>
      <c r="AD174" s="79" t="str">
        <f t="shared" si="40"/>
        <v>1</v>
      </c>
      <c r="AE174" s="79">
        <v>43.7</v>
      </c>
      <c r="AF174" s="79" t="str">
        <f t="shared" si="41"/>
        <v>0</v>
      </c>
      <c r="AG174" s="79">
        <v>96.7</v>
      </c>
      <c r="AH174" s="79" t="str">
        <f t="shared" si="42"/>
        <v>1</v>
      </c>
      <c r="AI174" s="64">
        <v>4.42</v>
      </c>
      <c r="AJ174" s="41" t="str">
        <f t="shared" si="43"/>
        <v>0</v>
      </c>
      <c r="AK174" s="85">
        <v>65.49</v>
      </c>
      <c r="AL174" s="41" t="str">
        <f t="shared" si="44"/>
        <v>1</v>
      </c>
      <c r="AM174" s="64">
        <v>2.86</v>
      </c>
      <c r="AN174" s="41" t="str">
        <f t="shared" si="45"/>
        <v>0</v>
      </c>
      <c r="AO174" s="64">
        <v>97.39</v>
      </c>
      <c r="AP174" s="41" t="str">
        <f t="shared" si="46"/>
        <v>0</v>
      </c>
      <c r="AQ174" s="79">
        <v>0</v>
      </c>
      <c r="AR174" s="42" t="s">
        <v>265</v>
      </c>
      <c r="AS174" s="36">
        <v>2</v>
      </c>
      <c r="AT174" s="42" t="s">
        <v>111</v>
      </c>
      <c r="AU174" s="42" t="s">
        <v>112</v>
      </c>
      <c r="AV174" s="42" t="s">
        <v>99</v>
      </c>
      <c r="AW174" s="96" t="s">
        <v>121</v>
      </c>
      <c r="AX174" s="42" t="s">
        <v>99</v>
      </c>
      <c r="AY174" s="42" t="s">
        <v>100</v>
      </c>
      <c r="AZ174" s="42" t="s">
        <v>121</v>
      </c>
      <c r="BA174" s="42" t="s">
        <v>100</v>
      </c>
      <c r="BB174" s="42" t="s">
        <v>121</v>
      </c>
      <c r="BC174" s="42" t="s">
        <v>100</v>
      </c>
      <c r="BD174" s="42" t="s">
        <v>121</v>
      </c>
      <c r="BE174" s="36" t="s">
        <v>101</v>
      </c>
      <c r="BF174" s="36" t="s">
        <v>101</v>
      </c>
      <c r="BG174" s="36" t="s">
        <v>101</v>
      </c>
      <c r="BH174" s="36" t="s">
        <v>101</v>
      </c>
      <c r="BI174" s="36" t="s">
        <v>101</v>
      </c>
      <c r="BJ174" s="36" t="s">
        <v>101</v>
      </c>
      <c r="BK174" s="36" t="s">
        <v>101</v>
      </c>
      <c r="BL174" s="36" t="s">
        <v>101</v>
      </c>
      <c r="BM174" s="36" t="s">
        <v>927</v>
      </c>
      <c r="BN174" s="36" t="s">
        <v>102</v>
      </c>
      <c r="BO174" s="36" t="s">
        <v>122</v>
      </c>
      <c r="BP174" s="36">
        <v>0</v>
      </c>
      <c r="BQ174" s="36" t="s">
        <v>921</v>
      </c>
      <c r="BR174" s="79">
        <v>1</v>
      </c>
      <c r="BS174" s="79">
        <v>31</v>
      </c>
      <c r="BT174" s="79" t="s">
        <v>759</v>
      </c>
      <c r="BU174" s="79"/>
      <c r="BV174" s="79"/>
      <c r="BW174" s="79">
        <v>0</v>
      </c>
      <c r="BX174" s="79">
        <v>0</v>
      </c>
      <c r="BY174" s="79">
        <v>0</v>
      </c>
      <c r="BZ174" s="79">
        <v>0</v>
      </c>
      <c r="CA174" s="79">
        <v>1</v>
      </c>
      <c r="CB174" s="79">
        <v>0</v>
      </c>
      <c r="CC174" s="79">
        <v>0</v>
      </c>
      <c r="CD174" s="79">
        <v>0</v>
      </c>
      <c r="CE174" s="79">
        <v>0</v>
      </c>
      <c r="CF174" s="79">
        <v>0</v>
      </c>
      <c r="CG174" s="79">
        <v>0</v>
      </c>
      <c r="CH174" s="79">
        <v>0</v>
      </c>
      <c r="CI174" s="79">
        <v>0</v>
      </c>
      <c r="CJ174" s="79">
        <v>1</v>
      </c>
      <c r="CK174" s="79">
        <v>0</v>
      </c>
      <c r="CL174" s="79">
        <v>1</v>
      </c>
      <c r="CM174" s="79">
        <v>0</v>
      </c>
      <c r="CN174" s="79">
        <v>1</v>
      </c>
      <c r="CO174" s="107">
        <v>41452</v>
      </c>
      <c r="CP174" s="108">
        <v>44146</v>
      </c>
      <c r="CQ174" s="107">
        <v>42802</v>
      </c>
      <c r="CR174" s="79"/>
      <c r="CS174" s="6">
        <v>88</v>
      </c>
      <c r="CT174" s="6">
        <v>0</v>
      </c>
      <c r="CU174" s="118">
        <f>DATEDIF(CO174,CQ174,"m")</f>
        <v>44</v>
      </c>
      <c r="CV174" s="79">
        <v>1</v>
      </c>
      <c r="CW174" s="79">
        <v>24</v>
      </c>
      <c r="CX174" s="79">
        <v>0</v>
      </c>
      <c r="CY174" s="79">
        <f>DATEDIF(CQ174,CP174,"m")</f>
        <v>44</v>
      </c>
      <c r="CZ174" s="79">
        <v>0</v>
      </c>
      <c r="DA174" s="118">
        <f t="shared" si="48"/>
        <v>88</v>
      </c>
      <c r="DB174" s="6">
        <v>0</v>
      </c>
      <c r="DC174" s="6">
        <v>60</v>
      </c>
      <c r="DD174" s="6">
        <v>0</v>
      </c>
      <c r="DE174" s="108"/>
      <c r="DF174" s="6"/>
      <c r="DG174" s="6"/>
      <c r="DH174" s="6"/>
      <c r="DI174" s="6"/>
      <c r="DJ174" s="6"/>
    </row>
    <row r="175" s="8" customFormat="1" ht="50.25" customHeight="1" spans="1:114">
      <c r="A175" s="39" t="s">
        <v>928</v>
      </c>
      <c r="B175" s="40">
        <v>10168805</v>
      </c>
      <c r="C175" s="41">
        <v>1</v>
      </c>
      <c r="D175" s="42" t="s">
        <v>929</v>
      </c>
      <c r="E175" s="42">
        <v>1</v>
      </c>
      <c r="F175" s="43">
        <v>62</v>
      </c>
      <c r="G175" s="44">
        <v>41452.375</v>
      </c>
      <c r="H175" s="45">
        <v>41470.4583333333</v>
      </c>
      <c r="I175" s="42" t="s">
        <v>930</v>
      </c>
      <c r="J175" s="45">
        <v>41444</v>
      </c>
      <c r="K175" s="42" t="s">
        <v>286</v>
      </c>
      <c r="L175" s="36">
        <v>2</v>
      </c>
      <c r="M175" s="36">
        <v>1</v>
      </c>
      <c r="N175" s="64">
        <v>1</v>
      </c>
      <c r="O175" s="64">
        <v>1</v>
      </c>
      <c r="P175" s="64" t="str">
        <f t="shared" si="33"/>
        <v>1</v>
      </c>
      <c r="Q175" s="64" t="str">
        <f t="shared" si="34"/>
        <v>1</v>
      </c>
      <c r="R175" s="64">
        <v>39.2</v>
      </c>
      <c r="S175" s="69" t="str">
        <f t="shared" si="35"/>
        <v>0</v>
      </c>
      <c r="T175" s="64">
        <v>25.1</v>
      </c>
      <c r="U175" s="64" t="str">
        <f t="shared" si="36"/>
        <v>0</v>
      </c>
      <c r="V175" s="42" t="s">
        <v>500</v>
      </c>
      <c r="W175" s="71">
        <v>13.6</v>
      </c>
      <c r="X175" s="71" t="str">
        <f t="shared" si="37"/>
        <v>1</v>
      </c>
      <c r="Y175" s="79">
        <v>50.8</v>
      </c>
      <c r="Z175" s="79" t="str">
        <f t="shared" si="38"/>
        <v>0</v>
      </c>
      <c r="AA175" s="79">
        <v>24.5</v>
      </c>
      <c r="AB175" s="79" t="str">
        <f t="shared" si="39"/>
        <v>0</v>
      </c>
      <c r="AC175" s="79">
        <v>25.6</v>
      </c>
      <c r="AD175" s="79" t="str">
        <f t="shared" si="40"/>
        <v>0</v>
      </c>
      <c r="AE175" s="79">
        <v>20.1</v>
      </c>
      <c r="AF175" s="79" t="str">
        <f t="shared" si="41"/>
        <v>0</v>
      </c>
      <c r="AG175" s="79">
        <v>127</v>
      </c>
      <c r="AH175" s="79" t="str">
        <f t="shared" si="42"/>
        <v>0</v>
      </c>
      <c r="AI175" s="64">
        <v>4.16</v>
      </c>
      <c r="AJ175" s="41" t="str">
        <f t="shared" si="43"/>
        <v>0</v>
      </c>
      <c r="AK175" s="85">
        <v>7.44</v>
      </c>
      <c r="AL175" s="41" t="str">
        <f t="shared" si="44"/>
        <v>0</v>
      </c>
      <c r="AM175" s="64">
        <v>0.574</v>
      </c>
      <c r="AN175" s="41" t="str">
        <f t="shared" si="45"/>
        <v>0</v>
      </c>
      <c r="AO175" s="64">
        <v>296.6</v>
      </c>
      <c r="AP175" s="41" t="str">
        <f t="shared" si="46"/>
        <v>0</v>
      </c>
      <c r="AQ175" s="79">
        <v>1</v>
      </c>
      <c r="AR175" s="42" t="s">
        <v>99</v>
      </c>
      <c r="AS175" s="42"/>
      <c r="AT175" s="92" t="s">
        <v>300</v>
      </c>
      <c r="AU175" s="92" t="s">
        <v>112</v>
      </c>
      <c r="AV175" s="42" t="s">
        <v>99</v>
      </c>
      <c r="AW175" s="96" t="s">
        <v>100</v>
      </c>
      <c r="AX175" s="42" t="s">
        <v>99</v>
      </c>
      <c r="AY175" s="42" t="s">
        <v>100</v>
      </c>
      <c r="AZ175" s="42" t="s">
        <v>99</v>
      </c>
      <c r="BA175" s="42" t="s">
        <v>121</v>
      </c>
      <c r="BB175" s="42" t="s">
        <v>121</v>
      </c>
      <c r="BC175" s="42" t="s">
        <v>100</v>
      </c>
      <c r="BD175" s="42" t="s">
        <v>121</v>
      </c>
      <c r="BE175" s="36" t="s">
        <v>101</v>
      </c>
      <c r="BF175" s="36" t="s">
        <v>101</v>
      </c>
      <c r="BG175" s="36" t="s">
        <v>101</v>
      </c>
      <c r="BH175" s="36" t="s">
        <v>101</v>
      </c>
      <c r="BI175" s="36" t="s">
        <v>101</v>
      </c>
      <c r="BJ175" s="36" t="s">
        <v>101</v>
      </c>
      <c r="BK175" s="36" t="s">
        <v>101</v>
      </c>
      <c r="BL175" s="36" t="s">
        <v>101</v>
      </c>
      <c r="BM175" s="36" t="s">
        <v>931</v>
      </c>
      <c r="BN175" s="36" t="s">
        <v>102</v>
      </c>
      <c r="BO175" s="36">
        <v>0</v>
      </c>
      <c r="BP175" s="36">
        <v>0</v>
      </c>
      <c r="BQ175" s="36" t="s">
        <v>103</v>
      </c>
      <c r="BR175" s="79">
        <v>1</v>
      </c>
      <c r="BS175" s="79">
        <v>20</v>
      </c>
      <c r="BT175" s="79" t="s">
        <v>932</v>
      </c>
      <c r="BU175" s="79"/>
      <c r="BV175" s="79"/>
      <c r="BW175" s="79">
        <v>0</v>
      </c>
      <c r="BX175" s="79">
        <v>0</v>
      </c>
      <c r="BY175" s="79">
        <v>1</v>
      </c>
      <c r="BZ175" s="79">
        <v>1</v>
      </c>
      <c r="CA175" s="79">
        <v>1</v>
      </c>
      <c r="CB175" s="79">
        <v>1</v>
      </c>
      <c r="CC175" s="79">
        <v>0</v>
      </c>
      <c r="CD175" s="79">
        <v>1</v>
      </c>
      <c r="CE175" s="79">
        <v>0</v>
      </c>
      <c r="CF175" s="79">
        <v>0</v>
      </c>
      <c r="CG175" s="79">
        <v>0</v>
      </c>
      <c r="CH175" s="79">
        <v>1</v>
      </c>
      <c r="CI175" s="79">
        <v>0</v>
      </c>
      <c r="CJ175" s="79">
        <v>0</v>
      </c>
      <c r="CK175" s="79">
        <v>0</v>
      </c>
      <c r="CL175" s="79">
        <v>1</v>
      </c>
      <c r="CM175" s="79">
        <v>0</v>
      </c>
      <c r="CN175" s="79">
        <v>1</v>
      </c>
      <c r="CO175" s="107">
        <v>41458</v>
      </c>
      <c r="CP175" s="108">
        <v>44145</v>
      </c>
      <c r="CQ175" s="107"/>
      <c r="CR175" s="109">
        <v>43770</v>
      </c>
      <c r="CS175" s="6">
        <v>87</v>
      </c>
      <c r="CT175" s="6">
        <v>1</v>
      </c>
      <c r="CU175" s="118">
        <v>60</v>
      </c>
      <c r="CV175" s="79">
        <v>0</v>
      </c>
      <c r="CW175" s="79">
        <v>24</v>
      </c>
      <c r="CX175" s="79">
        <v>0</v>
      </c>
      <c r="CY175" s="79"/>
      <c r="CZ175" s="79"/>
      <c r="DA175" s="118">
        <f t="shared" si="48"/>
        <v>88</v>
      </c>
      <c r="DB175" s="6">
        <v>0</v>
      </c>
      <c r="DC175" s="6">
        <v>60</v>
      </c>
      <c r="DD175" s="6">
        <v>0</v>
      </c>
      <c r="DE175" s="108"/>
      <c r="DF175" s="6"/>
      <c r="DG175" s="10"/>
      <c r="DH175" s="6"/>
      <c r="DI175" s="6"/>
      <c r="DJ175" s="6"/>
    </row>
    <row r="176" s="6" customFormat="1" ht="50.25" customHeight="1" spans="1:266">
      <c r="A176" s="54" t="s">
        <v>933</v>
      </c>
      <c r="B176" s="47">
        <v>10172541</v>
      </c>
      <c r="C176" s="55">
        <v>1</v>
      </c>
      <c r="D176" s="56" t="s">
        <v>934</v>
      </c>
      <c r="E176" s="56">
        <v>1</v>
      </c>
      <c r="F176" s="57">
        <v>39</v>
      </c>
      <c r="G176" s="44">
        <v>41470.625</v>
      </c>
      <c r="H176" s="44">
        <v>41481.4583333333</v>
      </c>
      <c r="I176" s="56" t="s">
        <v>874</v>
      </c>
      <c r="J176" s="44">
        <v>41471</v>
      </c>
      <c r="K176" s="56" t="s">
        <v>134</v>
      </c>
      <c r="L176" s="36">
        <v>1</v>
      </c>
      <c r="M176" s="36">
        <v>1</v>
      </c>
      <c r="N176" s="66">
        <v>1</v>
      </c>
      <c r="O176" s="66">
        <v>1</v>
      </c>
      <c r="P176" s="64" t="str">
        <f t="shared" si="33"/>
        <v>1</v>
      </c>
      <c r="Q176" s="64" t="str">
        <f t="shared" si="34"/>
        <v>1</v>
      </c>
      <c r="R176" s="66">
        <v>45</v>
      </c>
      <c r="S176" s="69" t="str">
        <f t="shared" si="35"/>
        <v>0</v>
      </c>
      <c r="T176" s="66">
        <v>14.1</v>
      </c>
      <c r="U176" s="66" t="str">
        <f t="shared" si="36"/>
        <v>0</v>
      </c>
      <c r="V176" s="56" t="s">
        <v>128</v>
      </c>
      <c r="W176" s="77">
        <v>11.5</v>
      </c>
      <c r="X176" s="75" t="str">
        <f t="shared" si="37"/>
        <v>0</v>
      </c>
      <c r="Y176" s="81">
        <v>84.6</v>
      </c>
      <c r="Z176" s="81" t="str">
        <f t="shared" si="38"/>
        <v>0</v>
      </c>
      <c r="AA176" s="81">
        <v>83.6</v>
      </c>
      <c r="AB176" s="81" t="str">
        <f t="shared" si="39"/>
        <v>1</v>
      </c>
      <c r="AC176" s="81">
        <v>57.8</v>
      </c>
      <c r="AD176" s="81" t="str">
        <f t="shared" si="40"/>
        <v>1</v>
      </c>
      <c r="AE176" s="81">
        <v>252.5</v>
      </c>
      <c r="AF176" s="81" t="str">
        <f t="shared" si="41"/>
        <v>1</v>
      </c>
      <c r="AG176" s="81">
        <v>168.9</v>
      </c>
      <c r="AH176" s="81" t="str">
        <f t="shared" si="42"/>
        <v>0</v>
      </c>
      <c r="AI176" s="66">
        <v>3.43</v>
      </c>
      <c r="AJ176" s="55" t="str">
        <f t="shared" si="43"/>
        <v>0</v>
      </c>
      <c r="AK176" s="88">
        <v>11.33</v>
      </c>
      <c r="AL176" s="55" t="str">
        <f t="shared" si="44"/>
        <v>0</v>
      </c>
      <c r="AM176" s="66">
        <v>2</v>
      </c>
      <c r="AN176" s="55" t="str">
        <f t="shared" si="45"/>
        <v>0</v>
      </c>
      <c r="AO176" s="66">
        <v>777.7</v>
      </c>
      <c r="AP176" s="55" t="str">
        <f t="shared" si="46"/>
        <v>1</v>
      </c>
      <c r="AQ176" s="81">
        <v>1</v>
      </c>
      <c r="AR176" s="56" t="s">
        <v>99</v>
      </c>
      <c r="AS176" s="56"/>
      <c r="AT176" s="56" t="s">
        <v>111</v>
      </c>
      <c r="AU176" s="56" t="s">
        <v>112</v>
      </c>
      <c r="AV176" s="56" t="s">
        <v>99</v>
      </c>
      <c r="AW176" s="98" t="s">
        <v>100</v>
      </c>
      <c r="AX176" s="56" t="s">
        <v>99</v>
      </c>
      <c r="AY176" s="56" t="s">
        <v>100</v>
      </c>
      <c r="AZ176" s="56" t="s">
        <v>99</v>
      </c>
      <c r="BA176" s="56" t="s">
        <v>121</v>
      </c>
      <c r="BB176" s="56" t="s">
        <v>121</v>
      </c>
      <c r="BC176" s="56" t="s">
        <v>100</v>
      </c>
      <c r="BD176" s="56" t="s">
        <v>100</v>
      </c>
      <c r="BE176" s="56" t="s">
        <v>99</v>
      </c>
      <c r="BF176" s="56" t="s">
        <v>112</v>
      </c>
      <c r="BG176" s="56" t="s">
        <v>99</v>
      </c>
      <c r="BH176" s="56" t="s">
        <v>99</v>
      </c>
      <c r="BI176" s="56" t="s">
        <v>99</v>
      </c>
      <c r="BJ176" s="56" t="s">
        <v>99</v>
      </c>
      <c r="BK176" s="56" t="s">
        <v>935</v>
      </c>
      <c r="BL176" s="56" t="s">
        <v>101</v>
      </c>
      <c r="BM176" s="56"/>
      <c r="BN176" s="104" t="s">
        <v>102</v>
      </c>
      <c r="BO176" s="66" t="s">
        <v>102</v>
      </c>
      <c r="BP176" s="56" t="s">
        <v>112</v>
      </c>
      <c r="BQ176" s="56" t="s">
        <v>155</v>
      </c>
      <c r="BR176" s="81">
        <v>1</v>
      </c>
      <c r="BS176" s="81">
        <v>43</v>
      </c>
      <c r="BT176" s="81" t="s">
        <v>911</v>
      </c>
      <c r="BU176" s="81"/>
      <c r="BV176" s="81"/>
      <c r="BW176" s="81">
        <v>0</v>
      </c>
      <c r="BX176" s="81">
        <v>0</v>
      </c>
      <c r="BY176" s="81">
        <v>1</v>
      </c>
      <c r="BZ176" s="81">
        <v>1</v>
      </c>
      <c r="CA176" s="81">
        <v>1</v>
      </c>
      <c r="CB176" s="81">
        <v>1</v>
      </c>
      <c r="CC176" s="81">
        <v>1</v>
      </c>
      <c r="CD176" s="81">
        <v>1</v>
      </c>
      <c r="CE176" s="81">
        <v>1</v>
      </c>
      <c r="CF176" s="81">
        <v>0</v>
      </c>
      <c r="CG176" s="81">
        <v>0</v>
      </c>
      <c r="CH176" s="81">
        <v>0</v>
      </c>
      <c r="CI176" s="81">
        <v>0</v>
      </c>
      <c r="CJ176" s="79">
        <v>0</v>
      </c>
      <c r="CK176" s="79">
        <v>0</v>
      </c>
      <c r="CL176" s="79">
        <v>1</v>
      </c>
      <c r="CM176" s="79">
        <v>0</v>
      </c>
      <c r="CN176" s="79">
        <v>1</v>
      </c>
      <c r="CO176" s="113">
        <v>41477</v>
      </c>
      <c r="CP176" s="114">
        <v>44147</v>
      </c>
      <c r="CQ176" s="113"/>
      <c r="CR176" s="128">
        <v>44147</v>
      </c>
      <c r="CS176" s="6">
        <v>94</v>
      </c>
      <c r="CT176" s="6">
        <v>0</v>
      </c>
      <c r="CU176" s="118">
        <v>60</v>
      </c>
      <c r="CV176" s="119">
        <v>0</v>
      </c>
      <c r="CW176" s="79">
        <v>24</v>
      </c>
      <c r="CX176" s="79">
        <v>0</v>
      </c>
      <c r="CY176" s="79"/>
      <c r="CZ176" s="79"/>
      <c r="DA176" s="118">
        <f t="shared" si="48"/>
        <v>87</v>
      </c>
      <c r="DB176" s="10">
        <v>0</v>
      </c>
      <c r="DC176" s="6">
        <v>60</v>
      </c>
      <c r="DD176" s="6">
        <v>0</v>
      </c>
      <c r="DE176" s="110"/>
      <c r="DF176" s="10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</row>
    <row r="177" s="14" customFormat="1" ht="50.25" customHeight="1" spans="1:114">
      <c r="A177" s="54" t="s">
        <v>936</v>
      </c>
      <c r="B177" s="47">
        <v>10172844</v>
      </c>
      <c r="C177" s="55">
        <v>1</v>
      </c>
      <c r="D177" s="56" t="s">
        <v>937</v>
      </c>
      <c r="E177" s="56">
        <v>1</v>
      </c>
      <c r="F177" s="57">
        <v>38</v>
      </c>
      <c r="G177" s="44">
        <v>41477.5</v>
      </c>
      <c r="H177" s="44">
        <v>41491.4583333333</v>
      </c>
      <c r="I177" s="56" t="s">
        <v>938</v>
      </c>
      <c r="J177" s="44">
        <v>41473</v>
      </c>
      <c r="K177" s="56" t="s">
        <v>134</v>
      </c>
      <c r="L177" s="36">
        <v>1</v>
      </c>
      <c r="M177" s="36">
        <v>1</v>
      </c>
      <c r="N177" s="66">
        <v>1</v>
      </c>
      <c r="O177" s="66">
        <v>1</v>
      </c>
      <c r="P177" s="64" t="str">
        <f t="shared" si="33"/>
        <v>1</v>
      </c>
      <c r="Q177" s="64" t="str">
        <f t="shared" si="34"/>
        <v>1</v>
      </c>
      <c r="R177" s="66">
        <v>46.4</v>
      </c>
      <c r="S177" s="69" t="str">
        <f t="shared" si="35"/>
        <v>0</v>
      </c>
      <c r="T177" s="66">
        <v>11.2</v>
      </c>
      <c r="U177" s="66" t="str">
        <f t="shared" si="36"/>
        <v>0</v>
      </c>
      <c r="V177" s="56" t="s">
        <v>250</v>
      </c>
      <c r="W177" s="77">
        <v>11.4</v>
      </c>
      <c r="X177" s="75" t="str">
        <f t="shared" si="37"/>
        <v>0</v>
      </c>
      <c r="Y177" s="81">
        <v>63.2</v>
      </c>
      <c r="Z177" s="81" t="str">
        <f t="shared" si="38"/>
        <v>0</v>
      </c>
      <c r="AA177" s="81">
        <v>96.9</v>
      </c>
      <c r="AB177" s="81" t="str">
        <f t="shared" si="39"/>
        <v>1</v>
      </c>
      <c r="AC177" s="81">
        <v>49.2</v>
      </c>
      <c r="AD177" s="81" t="str">
        <f t="shared" si="40"/>
        <v>1</v>
      </c>
      <c r="AE177" s="81">
        <v>87.3</v>
      </c>
      <c r="AF177" s="81" t="str">
        <f t="shared" si="41"/>
        <v>1</v>
      </c>
      <c r="AG177" s="81">
        <v>192</v>
      </c>
      <c r="AH177" s="81" t="str">
        <f t="shared" si="42"/>
        <v>0</v>
      </c>
      <c r="AI177" s="66">
        <v>231.8</v>
      </c>
      <c r="AJ177" s="55" t="str">
        <f t="shared" si="43"/>
        <v>1</v>
      </c>
      <c r="AK177" s="88">
        <v>60.05</v>
      </c>
      <c r="AL177" s="55" t="str">
        <f t="shared" si="44"/>
        <v>1</v>
      </c>
      <c r="AM177" s="66">
        <v>2.22</v>
      </c>
      <c r="AN177" s="55" t="str">
        <f t="shared" si="45"/>
        <v>0</v>
      </c>
      <c r="AO177" s="56"/>
      <c r="AP177" s="55" t="str">
        <f t="shared" si="46"/>
        <v>0</v>
      </c>
      <c r="AQ177" s="81">
        <v>0</v>
      </c>
      <c r="AR177" s="56" t="s">
        <v>939</v>
      </c>
      <c r="AS177" s="36">
        <v>2</v>
      </c>
      <c r="AT177" s="56" t="s">
        <v>111</v>
      </c>
      <c r="AU177" s="56" t="s">
        <v>112</v>
      </c>
      <c r="AV177" s="56" t="s">
        <v>99</v>
      </c>
      <c r="AW177" s="98" t="s">
        <v>121</v>
      </c>
      <c r="AX177" s="56" t="s">
        <v>121</v>
      </c>
      <c r="AY177" s="56" t="s">
        <v>100</v>
      </c>
      <c r="AZ177" s="56" t="s">
        <v>99</v>
      </c>
      <c r="BA177" s="56" t="s">
        <v>121</v>
      </c>
      <c r="BB177" s="56" t="s">
        <v>99</v>
      </c>
      <c r="BC177" s="56" t="s">
        <v>100</v>
      </c>
      <c r="BD177" s="56" t="s">
        <v>121</v>
      </c>
      <c r="BE177" s="124" t="s">
        <v>101</v>
      </c>
      <c r="BF177" s="124" t="s">
        <v>101</v>
      </c>
      <c r="BG177" s="124" t="s">
        <v>101</v>
      </c>
      <c r="BH177" s="124" t="s">
        <v>101</v>
      </c>
      <c r="BI177" s="124" t="s">
        <v>101</v>
      </c>
      <c r="BJ177" s="124" t="s">
        <v>101</v>
      </c>
      <c r="BK177" s="124" t="s">
        <v>101</v>
      </c>
      <c r="BL177" s="124" t="s">
        <v>101</v>
      </c>
      <c r="BM177" s="124" t="s">
        <v>901</v>
      </c>
      <c r="BN177" s="126" t="s">
        <v>102</v>
      </c>
      <c r="BO177" s="127" t="s">
        <v>177</v>
      </c>
      <c r="BP177" s="124" t="s">
        <v>112</v>
      </c>
      <c r="BQ177" s="124" t="s">
        <v>411</v>
      </c>
      <c r="BR177" s="119">
        <v>1</v>
      </c>
      <c r="BS177" s="119">
        <v>26</v>
      </c>
      <c r="BT177" s="119" t="s">
        <v>940</v>
      </c>
      <c r="BU177" s="119"/>
      <c r="BV177" s="119"/>
      <c r="BW177" s="119">
        <v>1</v>
      </c>
      <c r="BX177" s="119">
        <v>0</v>
      </c>
      <c r="BY177" s="119">
        <v>1</v>
      </c>
      <c r="BZ177" s="119">
        <v>1</v>
      </c>
      <c r="CA177" s="119">
        <v>0</v>
      </c>
      <c r="CB177" s="119">
        <v>1</v>
      </c>
      <c r="CC177" s="119">
        <v>1</v>
      </c>
      <c r="CD177" s="119">
        <v>1</v>
      </c>
      <c r="CE177" s="119">
        <v>0</v>
      </c>
      <c r="CF177" s="119">
        <v>0</v>
      </c>
      <c r="CG177" s="119">
        <v>0</v>
      </c>
      <c r="CH177" s="119">
        <v>0</v>
      </c>
      <c r="CI177" s="119">
        <v>0</v>
      </c>
      <c r="CJ177" s="79">
        <v>0</v>
      </c>
      <c r="CK177" s="79">
        <v>0</v>
      </c>
      <c r="CL177" s="79">
        <v>1</v>
      </c>
      <c r="CM177" s="79">
        <v>0</v>
      </c>
      <c r="CN177" s="79">
        <v>1</v>
      </c>
      <c r="CO177" s="113">
        <v>41480</v>
      </c>
      <c r="CP177" s="113">
        <v>41912</v>
      </c>
      <c r="CQ177" s="113">
        <v>41912</v>
      </c>
      <c r="CR177" s="81"/>
      <c r="CS177" s="14">
        <v>87</v>
      </c>
      <c r="CT177" s="14">
        <v>0</v>
      </c>
      <c r="CU177" s="118">
        <f>DATEDIF(CO177,CQ177,"m")</f>
        <v>14</v>
      </c>
      <c r="CV177" s="81">
        <v>1</v>
      </c>
      <c r="CW177" s="81">
        <v>14</v>
      </c>
      <c r="CX177" s="79">
        <v>1</v>
      </c>
      <c r="CY177" s="79">
        <f>DATEDIF(CQ177,CP177,"m")</f>
        <v>0</v>
      </c>
      <c r="CZ177" s="79">
        <v>0</v>
      </c>
      <c r="DA177" s="118">
        <f t="shared" si="48"/>
        <v>14</v>
      </c>
      <c r="DB177" s="8">
        <v>0</v>
      </c>
      <c r="DC177" s="8">
        <v>14</v>
      </c>
      <c r="DD177" s="8">
        <v>0</v>
      </c>
      <c r="DE177" s="114"/>
      <c r="DF177" s="8"/>
      <c r="DG177" s="8"/>
      <c r="DH177" s="8"/>
      <c r="DI177" s="8"/>
      <c r="DJ177" s="8"/>
    </row>
    <row r="178" s="8" customFormat="1" ht="50.25" customHeight="1" spans="1:114">
      <c r="A178" s="39" t="s">
        <v>941</v>
      </c>
      <c r="B178" s="47">
        <v>10173145</v>
      </c>
      <c r="C178" s="41">
        <v>1</v>
      </c>
      <c r="D178" s="42" t="s">
        <v>942</v>
      </c>
      <c r="E178" s="42">
        <v>1</v>
      </c>
      <c r="F178" s="43">
        <v>46</v>
      </c>
      <c r="G178" s="44">
        <v>41481.6666666667</v>
      </c>
      <c r="H178" s="45">
        <v>41495.4166666667</v>
      </c>
      <c r="I178" s="42" t="s">
        <v>943</v>
      </c>
      <c r="J178" s="45">
        <v>41477</v>
      </c>
      <c r="K178" s="42" t="s">
        <v>134</v>
      </c>
      <c r="L178" s="36">
        <v>1</v>
      </c>
      <c r="M178" s="36">
        <v>1</v>
      </c>
      <c r="N178" s="64">
        <v>1</v>
      </c>
      <c r="O178" s="64">
        <v>1</v>
      </c>
      <c r="P178" s="64" t="str">
        <f t="shared" si="33"/>
        <v>1</v>
      </c>
      <c r="Q178" s="64" t="str">
        <f t="shared" si="34"/>
        <v>1</v>
      </c>
      <c r="R178" s="64">
        <v>48.5</v>
      </c>
      <c r="S178" s="69" t="str">
        <f t="shared" si="35"/>
        <v>0</v>
      </c>
      <c r="T178" s="64">
        <v>12.8</v>
      </c>
      <c r="U178" s="64" t="str">
        <f t="shared" si="36"/>
        <v>0</v>
      </c>
      <c r="V178" s="42" t="s">
        <v>944</v>
      </c>
      <c r="W178" s="72">
        <v>14.2</v>
      </c>
      <c r="X178" s="71" t="str">
        <f t="shared" si="37"/>
        <v>1</v>
      </c>
      <c r="Y178" s="79">
        <v>58.8</v>
      </c>
      <c r="Z178" s="79" t="str">
        <f t="shared" si="38"/>
        <v>0</v>
      </c>
      <c r="AA178" s="79">
        <v>22.1</v>
      </c>
      <c r="AB178" s="79" t="str">
        <f t="shared" si="39"/>
        <v>0</v>
      </c>
      <c r="AC178" s="79">
        <v>20.9</v>
      </c>
      <c r="AD178" s="79" t="str">
        <f t="shared" si="40"/>
        <v>0</v>
      </c>
      <c r="AE178" s="79">
        <v>18.7</v>
      </c>
      <c r="AF178" s="79" t="str">
        <f t="shared" si="41"/>
        <v>0</v>
      </c>
      <c r="AG178" s="79">
        <v>152</v>
      </c>
      <c r="AH178" s="79" t="str">
        <f t="shared" si="42"/>
        <v>0</v>
      </c>
      <c r="AI178" s="64">
        <v>2937</v>
      </c>
      <c r="AJ178" s="41" t="str">
        <f t="shared" si="43"/>
        <v>1</v>
      </c>
      <c r="AK178" s="85">
        <v>1.08</v>
      </c>
      <c r="AL178" s="41" t="str">
        <f t="shared" si="44"/>
        <v>0</v>
      </c>
      <c r="AM178" s="64">
        <v>2.4</v>
      </c>
      <c r="AN178" s="41" t="str">
        <f t="shared" si="45"/>
        <v>0</v>
      </c>
      <c r="AO178" s="64">
        <v>680.9</v>
      </c>
      <c r="AP178" s="41" t="str">
        <f t="shared" si="46"/>
        <v>1</v>
      </c>
      <c r="AQ178" s="79">
        <v>0</v>
      </c>
      <c r="AR178" s="42" t="s">
        <v>195</v>
      </c>
      <c r="AS178" s="36">
        <v>2</v>
      </c>
      <c r="AT178" s="42" t="s">
        <v>111</v>
      </c>
      <c r="AU178" s="42" t="s">
        <v>112</v>
      </c>
      <c r="AV178" s="42" t="s">
        <v>99</v>
      </c>
      <c r="AW178" s="96" t="s">
        <v>100</v>
      </c>
      <c r="AX178" s="42" t="s">
        <v>99</v>
      </c>
      <c r="AY178" s="42" t="s">
        <v>100</v>
      </c>
      <c r="AZ178" s="42" t="s">
        <v>99</v>
      </c>
      <c r="BA178" s="42" t="s">
        <v>121</v>
      </c>
      <c r="BB178" s="42" t="s">
        <v>121</v>
      </c>
      <c r="BC178" s="42" t="s">
        <v>100</v>
      </c>
      <c r="BD178" s="42" t="s">
        <v>121</v>
      </c>
      <c r="BE178" s="42" t="s">
        <v>101</v>
      </c>
      <c r="BF178" s="42" t="s">
        <v>101</v>
      </c>
      <c r="BG178" s="42" t="s">
        <v>101</v>
      </c>
      <c r="BH178" s="42" t="s">
        <v>101</v>
      </c>
      <c r="BI178" s="42" t="s">
        <v>101</v>
      </c>
      <c r="BJ178" s="42" t="s">
        <v>101</v>
      </c>
      <c r="BK178" s="42" t="s">
        <v>101</v>
      </c>
      <c r="BL178" s="42" t="s">
        <v>101</v>
      </c>
      <c r="BM178" s="42" t="s">
        <v>927</v>
      </c>
      <c r="BN178" s="101" t="s">
        <v>102</v>
      </c>
      <c r="BO178" s="64">
        <v>0</v>
      </c>
      <c r="BP178" s="42" t="s">
        <v>99</v>
      </c>
      <c r="BQ178" s="42" t="s">
        <v>233</v>
      </c>
      <c r="BR178" s="79">
        <v>1</v>
      </c>
      <c r="BS178" s="79">
        <v>17</v>
      </c>
      <c r="BT178" s="79" t="s">
        <v>945</v>
      </c>
      <c r="BU178" s="79"/>
      <c r="BV178" s="79"/>
      <c r="BW178" s="79">
        <v>0</v>
      </c>
      <c r="BX178" s="79">
        <v>0</v>
      </c>
      <c r="BY178" s="79">
        <v>1</v>
      </c>
      <c r="BZ178" s="79">
        <v>1</v>
      </c>
      <c r="CA178" s="79">
        <v>0</v>
      </c>
      <c r="CB178" s="79">
        <v>1</v>
      </c>
      <c r="CC178" s="79">
        <v>1</v>
      </c>
      <c r="CD178" s="79">
        <v>1</v>
      </c>
      <c r="CE178" s="79">
        <v>0</v>
      </c>
      <c r="CF178" s="79">
        <v>0</v>
      </c>
      <c r="CG178" s="79">
        <v>0</v>
      </c>
      <c r="CH178" s="79">
        <v>0</v>
      </c>
      <c r="CI178" s="79">
        <v>0</v>
      </c>
      <c r="CJ178" s="79">
        <v>0</v>
      </c>
      <c r="CK178" s="79">
        <v>0</v>
      </c>
      <c r="CL178" s="79">
        <v>1</v>
      </c>
      <c r="CM178" s="79">
        <v>0</v>
      </c>
      <c r="CN178" s="79">
        <v>0</v>
      </c>
      <c r="CO178" s="107">
        <v>41488</v>
      </c>
      <c r="CP178" s="108">
        <v>44147</v>
      </c>
      <c r="CQ178" s="107">
        <v>41863</v>
      </c>
      <c r="CR178" s="79"/>
      <c r="CS178" s="8">
        <v>14</v>
      </c>
      <c r="CT178" s="8">
        <v>1</v>
      </c>
      <c r="CU178" s="118">
        <f>DATEDIF(CO178,CQ178,"m")</f>
        <v>12</v>
      </c>
      <c r="CV178" s="79">
        <v>1</v>
      </c>
      <c r="CW178" s="79">
        <v>12</v>
      </c>
      <c r="CX178" s="79">
        <v>1</v>
      </c>
      <c r="CY178" s="79">
        <f>DATEDIF(CQ178,CP178,"m")</f>
        <v>75</v>
      </c>
      <c r="CZ178" s="79">
        <v>0</v>
      </c>
      <c r="DA178" s="118">
        <f t="shared" si="48"/>
        <v>87</v>
      </c>
      <c r="DB178" s="6">
        <v>0</v>
      </c>
      <c r="DC178" s="6">
        <v>60</v>
      </c>
      <c r="DD178" s="6">
        <v>0</v>
      </c>
      <c r="DE178" s="108"/>
      <c r="DF178" s="6"/>
      <c r="DG178" s="10"/>
      <c r="DH178" s="10"/>
      <c r="DI178" s="10"/>
      <c r="DJ178" s="10"/>
    </row>
    <row r="179" s="10" customFormat="1" ht="50.25" customHeight="1" spans="1:114">
      <c r="A179" s="39" t="s">
        <v>946</v>
      </c>
      <c r="B179" s="47">
        <v>10174314</v>
      </c>
      <c r="C179" s="41">
        <v>1</v>
      </c>
      <c r="D179" s="42" t="s">
        <v>947</v>
      </c>
      <c r="E179" s="42">
        <v>1</v>
      </c>
      <c r="F179" s="43">
        <v>54</v>
      </c>
      <c r="G179" s="44">
        <v>41489.4166666667</v>
      </c>
      <c r="H179" s="45">
        <v>41506.4583333333</v>
      </c>
      <c r="I179" s="42" t="s">
        <v>948</v>
      </c>
      <c r="J179" s="45">
        <v>41488</v>
      </c>
      <c r="K179" s="42" t="s">
        <v>134</v>
      </c>
      <c r="L179" s="36">
        <v>1</v>
      </c>
      <c r="M179" s="36">
        <v>1</v>
      </c>
      <c r="N179" s="64">
        <v>1</v>
      </c>
      <c r="O179" s="64">
        <v>1</v>
      </c>
      <c r="P179" s="64" t="str">
        <f t="shared" si="33"/>
        <v>1</v>
      </c>
      <c r="Q179" s="64" t="str">
        <f t="shared" si="34"/>
        <v>1</v>
      </c>
      <c r="R179" s="64">
        <v>44</v>
      </c>
      <c r="S179" s="69" t="str">
        <f t="shared" si="35"/>
        <v>0</v>
      </c>
      <c r="T179" s="64">
        <v>22.1</v>
      </c>
      <c r="U179" s="64" t="str">
        <f t="shared" si="36"/>
        <v>0</v>
      </c>
      <c r="V179" s="42" t="s">
        <v>201</v>
      </c>
      <c r="W179" s="72">
        <v>11.1</v>
      </c>
      <c r="X179" s="71" t="str">
        <f t="shared" si="37"/>
        <v>0</v>
      </c>
      <c r="Y179" s="129">
        <v>96.3</v>
      </c>
      <c r="Z179" s="79" t="str">
        <f t="shared" si="38"/>
        <v>0</v>
      </c>
      <c r="AA179" s="129">
        <v>40.8</v>
      </c>
      <c r="AB179" s="79" t="str">
        <f t="shared" si="39"/>
        <v>1</v>
      </c>
      <c r="AC179" s="129">
        <v>18.8</v>
      </c>
      <c r="AD179" s="79" t="str">
        <f t="shared" si="40"/>
        <v>0</v>
      </c>
      <c r="AE179" s="129">
        <v>87.1</v>
      </c>
      <c r="AF179" s="79" t="str">
        <f t="shared" si="41"/>
        <v>1</v>
      </c>
      <c r="AG179" s="129">
        <v>98</v>
      </c>
      <c r="AH179" s="79" t="str">
        <f t="shared" si="42"/>
        <v>1</v>
      </c>
      <c r="AI179" s="64">
        <v>5421</v>
      </c>
      <c r="AJ179" s="41" t="str">
        <f t="shared" si="43"/>
        <v>1</v>
      </c>
      <c r="AK179" s="85">
        <v>1.19</v>
      </c>
      <c r="AL179" s="41" t="str">
        <f t="shared" si="44"/>
        <v>0</v>
      </c>
      <c r="AM179" s="64">
        <v>4.89</v>
      </c>
      <c r="AN179" s="41" t="str">
        <f t="shared" si="45"/>
        <v>0</v>
      </c>
      <c r="AO179" s="64">
        <v>543</v>
      </c>
      <c r="AP179" s="41" t="str">
        <f t="shared" si="46"/>
        <v>1</v>
      </c>
      <c r="AQ179" s="129">
        <v>1</v>
      </c>
      <c r="AR179" s="42" t="s">
        <v>99</v>
      </c>
      <c r="AS179" s="36">
        <v>0</v>
      </c>
      <c r="AT179" s="42" t="s">
        <v>98</v>
      </c>
      <c r="AU179" s="42" t="s">
        <v>99</v>
      </c>
      <c r="AV179" s="42" t="s">
        <v>99</v>
      </c>
      <c r="AW179" s="96" t="s">
        <v>100</v>
      </c>
      <c r="AX179" s="42" t="s">
        <v>99</v>
      </c>
      <c r="AY179" s="42" t="s">
        <v>100</v>
      </c>
      <c r="AZ179" s="42" t="s">
        <v>99</v>
      </c>
      <c r="BA179" s="42" t="s">
        <v>121</v>
      </c>
      <c r="BB179" s="42" t="s">
        <v>99</v>
      </c>
      <c r="BC179" s="42" t="s">
        <v>100</v>
      </c>
      <c r="BD179" s="42" t="s">
        <v>121</v>
      </c>
      <c r="BE179" s="42" t="s">
        <v>101</v>
      </c>
      <c r="BF179" s="42" t="s">
        <v>99</v>
      </c>
      <c r="BG179" s="42" t="s">
        <v>99</v>
      </c>
      <c r="BH179" s="42" t="s">
        <v>99</v>
      </c>
      <c r="BI179" s="42" t="s">
        <v>99</v>
      </c>
      <c r="BJ179" s="42" t="s">
        <v>99</v>
      </c>
      <c r="BK179" s="42" t="s">
        <v>780</v>
      </c>
      <c r="BL179" s="42" t="s">
        <v>101</v>
      </c>
      <c r="BM179" s="42" t="s">
        <v>949</v>
      </c>
      <c r="BN179" s="101" t="s">
        <v>102</v>
      </c>
      <c r="BO179" s="64" t="s">
        <v>102</v>
      </c>
      <c r="BP179" s="42" t="s">
        <v>112</v>
      </c>
      <c r="BQ179" s="42" t="s">
        <v>291</v>
      </c>
      <c r="BR179" s="79">
        <v>1</v>
      </c>
      <c r="BS179" s="79">
        <v>45</v>
      </c>
      <c r="BT179" s="79" t="s">
        <v>950</v>
      </c>
      <c r="BU179" s="79"/>
      <c r="BV179" s="79"/>
      <c r="BW179" s="79">
        <v>0</v>
      </c>
      <c r="BX179" s="79">
        <v>0</v>
      </c>
      <c r="BY179" s="79">
        <v>1</v>
      </c>
      <c r="BZ179" s="79">
        <v>1</v>
      </c>
      <c r="CA179" s="79">
        <v>1</v>
      </c>
      <c r="CB179" s="79">
        <v>1</v>
      </c>
      <c r="CC179" s="79">
        <v>1</v>
      </c>
      <c r="CD179" s="79">
        <v>1</v>
      </c>
      <c r="CE179" s="79">
        <v>1</v>
      </c>
      <c r="CF179" s="79">
        <v>0</v>
      </c>
      <c r="CG179" s="79">
        <v>0</v>
      </c>
      <c r="CH179" s="79">
        <v>0</v>
      </c>
      <c r="CI179" s="79">
        <v>0</v>
      </c>
      <c r="CJ179" s="79">
        <v>0</v>
      </c>
      <c r="CK179" s="79">
        <v>0</v>
      </c>
      <c r="CL179" s="79">
        <v>1</v>
      </c>
      <c r="CM179" s="79">
        <v>0</v>
      </c>
      <c r="CN179" s="79">
        <v>0</v>
      </c>
      <c r="CO179" s="107">
        <v>41495</v>
      </c>
      <c r="CP179" s="108">
        <v>44147</v>
      </c>
      <c r="CQ179" s="107">
        <v>43235</v>
      </c>
      <c r="CR179" s="79"/>
      <c r="CS179" s="8">
        <v>86</v>
      </c>
      <c r="CT179" s="8">
        <v>0</v>
      </c>
      <c r="CU179" s="118">
        <f>DATEDIF(CO179,CQ179,"m")</f>
        <v>57</v>
      </c>
      <c r="CV179" s="79">
        <v>1</v>
      </c>
      <c r="CW179" s="79">
        <v>24</v>
      </c>
      <c r="CX179" s="79">
        <v>0</v>
      </c>
      <c r="CY179" s="79">
        <f>DATEDIF(CQ179,CP179,"m")</f>
        <v>29</v>
      </c>
      <c r="CZ179" s="79">
        <v>0</v>
      </c>
      <c r="DA179" s="118">
        <f t="shared" si="48"/>
        <v>87</v>
      </c>
      <c r="DB179" s="6">
        <v>0</v>
      </c>
      <c r="DC179" s="6">
        <v>60</v>
      </c>
      <c r="DD179" s="6">
        <v>0</v>
      </c>
      <c r="DE179" s="108"/>
      <c r="DF179" s="6"/>
      <c r="DG179" s="6"/>
      <c r="DH179" s="8"/>
      <c r="DI179" s="8"/>
      <c r="DJ179" s="8"/>
    </row>
    <row r="180" s="8" customFormat="1" ht="50.25" customHeight="1" spans="1:110">
      <c r="A180" s="54" t="s">
        <v>951</v>
      </c>
      <c r="B180" s="40">
        <v>10174091</v>
      </c>
      <c r="C180" s="55">
        <v>1</v>
      </c>
      <c r="D180" s="56" t="s">
        <v>952</v>
      </c>
      <c r="E180" s="56">
        <v>1</v>
      </c>
      <c r="F180" s="57">
        <v>37</v>
      </c>
      <c r="G180" s="44">
        <v>41498.375</v>
      </c>
      <c r="H180" s="44">
        <v>41507.4583333333</v>
      </c>
      <c r="I180" s="56" t="s">
        <v>953</v>
      </c>
      <c r="J180" s="44">
        <v>41486</v>
      </c>
      <c r="K180" s="56" t="s">
        <v>286</v>
      </c>
      <c r="L180" s="36">
        <v>2</v>
      </c>
      <c r="M180" s="36">
        <v>1</v>
      </c>
      <c r="N180" s="66">
        <v>1</v>
      </c>
      <c r="O180" s="66">
        <v>1</v>
      </c>
      <c r="P180" s="64" t="str">
        <f t="shared" si="33"/>
        <v>1</v>
      </c>
      <c r="Q180" s="64" t="str">
        <f t="shared" si="34"/>
        <v>1</v>
      </c>
      <c r="R180" s="66">
        <v>46.6</v>
      </c>
      <c r="S180" s="69" t="str">
        <f t="shared" si="35"/>
        <v>0</v>
      </c>
      <c r="T180" s="66">
        <v>10.8</v>
      </c>
      <c r="U180" s="66" t="str">
        <f t="shared" si="36"/>
        <v>0</v>
      </c>
      <c r="V180" s="56" t="s">
        <v>110</v>
      </c>
      <c r="W180" s="77">
        <v>12.1</v>
      </c>
      <c r="X180" s="75" t="str">
        <f t="shared" si="37"/>
        <v>0</v>
      </c>
      <c r="Y180" s="130">
        <v>117</v>
      </c>
      <c r="Z180" s="81" t="str">
        <f t="shared" si="38"/>
        <v>1</v>
      </c>
      <c r="AA180" s="130">
        <v>50.7</v>
      </c>
      <c r="AB180" s="81" t="str">
        <f t="shared" si="39"/>
        <v>1</v>
      </c>
      <c r="AC180" s="130">
        <v>47.3</v>
      </c>
      <c r="AD180" s="81" t="str">
        <f t="shared" si="40"/>
        <v>1</v>
      </c>
      <c r="AE180" s="130">
        <v>81.5</v>
      </c>
      <c r="AF180" s="81" t="str">
        <f t="shared" si="41"/>
        <v>1</v>
      </c>
      <c r="AG180" s="130">
        <v>86</v>
      </c>
      <c r="AH180" s="81" t="str">
        <f t="shared" si="42"/>
        <v>1</v>
      </c>
      <c r="AI180" s="66">
        <v>96.2</v>
      </c>
      <c r="AJ180" s="55" t="str">
        <f t="shared" si="43"/>
        <v>0</v>
      </c>
      <c r="AK180" s="88">
        <v>12.99</v>
      </c>
      <c r="AL180" s="55" t="str">
        <f t="shared" si="44"/>
        <v>0</v>
      </c>
      <c r="AM180" s="66">
        <v>1.84</v>
      </c>
      <c r="AN180" s="55" t="str">
        <f t="shared" si="45"/>
        <v>0</v>
      </c>
      <c r="AO180" s="66">
        <v>146.1</v>
      </c>
      <c r="AP180" s="55" t="str">
        <f t="shared" si="46"/>
        <v>0</v>
      </c>
      <c r="AQ180" s="130">
        <v>1</v>
      </c>
      <c r="AR180" s="56" t="s">
        <v>99</v>
      </c>
      <c r="AS180" s="56"/>
      <c r="AT180" s="56" t="s">
        <v>196</v>
      </c>
      <c r="AU180" s="56" t="s">
        <v>99</v>
      </c>
      <c r="AV180" s="56" t="s">
        <v>99</v>
      </c>
      <c r="AW180" s="98" t="s">
        <v>100</v>
      </c>
      <c r="AX180" s="56" t="s">
        <v>99</v>
      </c>
      <c r="AY180" s="56" t="s">
        <v>100</v>
      </c>
      <c r="AZ180" s="56" t="s">
        <v>121</v>
      </c>
      <c r="BA180" s="56" t="s">
        <v>121</v>
      </c>
      <c r="BB180" s="56" t="s">
        <v>121</v>
      </c>
      <c r="BC180" s="56" t="s">
        <v>100</v>
      </c>
      <c r="BD180" s="56" t="s">
        <v>121</v>
      </c>
      <c r="BE180" s="56" t="s">
        <v>101</v>
      </c>
      <c r="BF180" s="56" t="s">
        <v>101</v>
      </c>
      <c r="BG180" s="56" t="s">
        <v>101</v>
      </c>
      <c r="BH180" s="56" t="s">
        <v>101</v>
      </c>
      <c r="BI180" s="56" t="s">
        <v>101</v>
      </c>
      <c r="BJ180" s="56" t="s">
        <v>101</v>
      </c>
      <c r="BK180" s="56" t="s">
        <v>101</v>
      </c>
      <c r="BL180" s="56" t="s">
        <v>101</v>
      </c>
      <c r="BM180" s="56"/>
      <c r="BN180" s="104" t="s">
        <v>102</v>
      </c>
      <c r="BO180" s="66" t="s">
        <v>102</v>
      </c>
      <c r="BP180" s="56" t="s">
        <v>112</v>
      </c>
      <c r="BQ180" s="56" t="s">
        <v>252</v>
      </c>
      <c r="BR180" s="81">
        <v>1</v>
      </c>
      <c r="BS180" s="81">
        <v>23</v>
      </c>
      <c r="BT180" s="81" t="s">
        <v>954</v>
      </c>
      <c r="BU180" s="81"/>
      <c r="BV180" s="81"/>
      <c r="BW180" s="81">
        <v>0</v>
      </c>
      <c r="BX180" s="81">
        <v>0</v>
      </c>
      <c r="BY180" s="81">
        <v>1</v>
      </c>
      <c r="BZ180" s="81">
        <v>1</v>
      </c>
      <c r="CA180" s="81">
        <v>1</v>
      </c>
      <c r="CB180" s="81">
        <v>1</v>
      </c>
      <c r="CC180" s="81">
        <v>0</v>
      </c>
      <c r="CD180" s="81">
        <v>1</v>
      </c>
      <c r="CE180" s="81">
        <v>0</v>
      </c>
      <c r="CF180" s="81">
        <v>0</v>
      </c>
      <c r="CG180" s="81">
        <v>0</v>
      </c>
      <c r="CH180" s="81">
        <v>0</v>
      </c>
      <c r="CI180" s="81">
        <v>0</v>
      </c>
      <c r="CJ180" s="79">
        <v>0</v>
      </c>
      <c r="CK180" s="79">
        <v>1</v>
      </c>
      <c r="CL180" s="79">
        <v>0</v>
      </c>
      <c r="CM180" s="79">
        <v>1</v>
      </c>
      <c r="CN180" s="79">
        <v>1</v>
      </c>
      <c r="CO180" s="113">
        <v>41501</v>
      </c>
      <c r="CP180" s="114">
        <v>44147</v>
      </c>
      <c r="CQ180" s="113"/>
      <c r="CR180" s="128">
        <v>44147</v>
      </c>
      <c r="CS180" s="10">
        <v>92</v>
      </c>
      <c r="CT180" s="10">
        <v>0</v>
      </c>
      <c r="CU180" s="118">
        <v>60</v>
      </c>
      <c r="CV180" s="119">
        <v>0</v>
      </c>
      <c r="CW180" s="79">
        <v>24</v>
      </c>
      <c r="CX180" s="79">
        <v>0</v>
      </c>
      <c r="CY180" s="79"/>
      <c r="CZ180" s="79"/>
      <c r="DA180" s="118">
        <f t="shared" si="48"/>
        <v>86</v>
      </c>
      <c r="DB180" s="10">
        <v>0</v>
      </c>
      <c r="DC180" s="6">
        <v>60</v>
      </c>
      <c r="DD180" s="6">
        <v>0</v>
      </c>
      <c r="DE180" s="110"/>
      <c r="DF180" s="10"/>
    </row>
    <row r="181" s="10" customFormat="1" ht="50.25" customHeight="1" spans="1:266">
      <c r="A181" s="54" t="s">
        <v>955</v>
      </c>
      <c r="B181" s="40">
        <v>10174467</v>
      </c>
      <c r="C181" s="55">
        <v>1</v>
      </c>
      <c r="D181" s="56" t="s">
        <v>956</v>
      </c>
      <c r="E181" s="56">
        <v>1</v>
      </c>
      <c r="F181" s="57">
        <v>57</v>
      </c>
      <c r="G181" s="44">
        <v>41498.4583333333</v>
      </c>
      <c r="H181" s="44">
        <v>41509.4166666667</v>
      </c>
      <c r="I181" s="56" t="s">
        <v>900</v>
      </c>
      <c r="J181" s="44">
        <v>41489</v>
      </c>
      <c r="K181" s="56" t="s">
        <v>286</v>
      </c>
      <c r="L181" s="36">
        <v>2</v>
      </c>
      <c r="M181" s="36">
        <v>1</v>
      </c>
      <c r="N181" s="66">
        <v>1</v>
      </c>
      <c r="O181" s="66">
        <v>1</v>
      </c>
      <c r="P181" s="64" t="str">
        <f t="shared" si="33"/>
        <v>1</v>
      </c>
      <c r="Q181" s="64" t="str">
        <f t="shared" si="34"/>
        <v>1</v>
      </c>
      <c r="R181" s="66">
        <v>42.7</v>
      </c>
      <c r="S181" s="69" t="str">
        <f t="shared" si="35"/>
        <v>0</v>
      </c>
      <c r="T181" s="66">
        <v>22.6</v>
      </c>
      <c r="U181" s="66" t="str">
        <f t="shared" si="36"/>
        <v>0</v>
      </c>
      <c r="V181" s="56" t="s">
        <v>456</v>
      </c>
      <c r="W181" s="77">
        <v>13.4</v>
      </c>
      <c r="X181" s="75" t="str">
        <f t="shared" si="37"/>
        <v>0</v>
      </c>
      <c r="Y181" s="130">
        <v>85.9</v>
      </c>
      <c r="Z181" s="81" t="str">
        <f t="shared" si="38"/>
        <v>0</v>
      </c>
      <c r="AA181" s="130">
        <v>34.3</v>
      </c>
      <c r="AB181" s="81" t="str">
        <f t="shared" si="39"/>
        <v>0</v>
      </c>
      <c r="AC181" s="130">
        <v>35.3</v>
      </c>
      <c r="AD181" s="81" t="str">
        <f t="shared" si="40"/>
        <v>1</v>
      </c>
      <c r="AE181" s="130">
        <v>42.4</v>
      </c>
      <c r="AF181" s="81" t="str">
        <f t="shared" si="41"/>
        <v>0</v>
      </c>
      <c r="AG181" s="130">
        <v>61</v>
      </c>
      <c r="AH181" s="81" t="str">
        <f t="shared" si="42"/>
        <v>1</v>
      </c>
      <c r="AI181" s="66">
        <v>2.34</v>
      </c>
      <c r="AJ181" s="55" t="str">
        <f t="shared" si="43"/>
        <v>0</v>
      </c>
      <c r="AK181" s="88">
        <v>10.51</v>
      </c>
      <c r="AL181" s="55" t="str">
        <f t="shared" si="44"/>
        <v>0</v>
      </c>
      <c r="AM181" s="66">
        <v>2.2</v>
      </c>
      <c r="AN181" s="55" t="str">
        <f t="shared" si="45"/>
        <v>0</v>
      </c>
      <c r="AO181" s="66">
        <v>583.6</v>
      </c>
      <c r="AP181" s="55" t="str">
        <f t="shared" si="46"/>
        <v>1</v>
      </c>
      <c r="AQ181" s="130">
        <v>0</v>
      </c>
      <c r="AR181" s="56" t="s">
        <v>99</v>
      </c>
      <c r="AS181" s="56"/>
      <c r="AT181" s="56" t="s">
        <v>111</v>
      </c>
      <c r="AU181" s="56" t="s">
        <v>112</v>
      </c>
      <c r="AV181" s="56" t="s">
        <v>99</v>
      </c>
      <c r="AW181" s="98" t="s">
        <v>121</v>
      </c>
      <c r="AX181" s="56" t="s">
        <v>121</v>
      </c>
      <c r="AY181" s="56" t="s">
        <v>99</v>
      </c>
      <c r="AZ181" s="56" t="s">
        <v>99</v>
      </c>
      <c r="BA181" s="56" t="s">
        <v>100</v>
      </c>
      <c r="BB181" s="56" t="s">
        <v>99</v>
      </c>
      <c r="BC181" s="56" t="s">
        <v>100</v>
      </c>
      <c r="BD181" s="56" t="s">
        <v>121</v>
      </c>
      <c r="BE181" s="56" t="s">
        <v>101</v>
      </c>
      <c r="BF181" s="56" t="s">
        <v>101</v>
      </c>
      <c r="BG181" s="56" t="s">
        <v>101</v>
      </c>
      <c r="BH181" s="56" t="s">
        <v>101</v>
      </c>
      <c r="BI181" s="56" t="s">
        <v>101</v>
      </c>
      <c r="BJ181" s="56" t="s">
        <v>101</v>
      </c>
      <c r="BK181" s="56" t="s">
        <v>101</v>
      </c>
      <c r="BL181" s="56" t="s">
        <v>101</v>
      </c>
      <c r="BM181" s="56" t="s">
        <v>726</v>
      </c>
      <c r="BN181" s="104" t="s">
        <v>102</v>
      </c>
      <c r="BO181" s="66" t="s">
        <v>102</v>
      </c>
      <c r="BP181" s="56" t="s">
        <v>112</v>
      </c>
      <c r="BQ181" s="56" t="s">
        <v>155</v>
      </c>
      <c r="BR181" s="81">
        <v>1</v>
      </c>
      <c r="BS181" s="81">
        <v>44</v>
      </c>
      <c r="BT181" s="81" t="s">
        <v>957</v>
      </c>
      <c r="BU181" s="81"/>
      <c r="BV181" s="81"/>
      <c r="BW181" s="81">
        <v>0</v>
      </c>
      <c r="BX181" s="81">
        <v>0</v>
      </c>
      <c r="BY181" s="81">
        <v>1</v>
      </c>
      <c r="BZ181" s="81">
        <v>1</v>
      </c>
      <c r="CA181" s="81">
        <v>0</v>
      </c>
      <c r="CB181" s="81">
        <v>1</v>
      </c>
      <c r="CC181" s="81">
        <v>0</v>
      </c>
      <c r="CD181" s="81">
        <v>1</v>
      </c>
      <c r="CE181" s="81">
        <v>0</v>
      </c>
      <c r="CF181" s="81">
        <v>0</v>
      </c>
      <c r="CG181" s="81">
        <v>0</v>
      </c>
      <c r="CH181" s="81">
        <v>0</v>
      </c>
      <c r="CI181" s="81">
        <v>0</v>
      </c>
      <c r="CJ181" s="79">
        <v>1</v>
      </c>
      <c r="CK181" s="79">
        <v>1</v>
      </c>
      <c r="CL181" s="79">
        <v>0</v>
      </c>
      <c r="CM181" s="79">
        <v>0</v>
      </c>
      <c r="CN181" s="79">
        <v>0</v>
      </c>
      <c r="CO181" s="113">
        <v>41501</v>
      </c>
      <c r="CP181" s="114">
        <v>44147</v>
      </c>
      <c r="CQ181" s="113"/>
      <c r="CR181" s="128">
        <v>44147</v>
      </c>
      <c r="CS181" s="8">
        <v>89</v>
      </c>
      <c r="CT181" s="8">
        <v>1</v>
      </c>
      <c r="CU181" s="118">
        <v>60</v>
      </c>
      <c r="CV181" s="119">
        <v>0</v>
      </c>
      <c r="CW181" s="79">
        <v>24</v>
      </c>
      <c r="CX181" s="79">
        <v>0</v>
      </c>
      <c r="CY181" s="79"/>
      <c r="CZ181" s="79"/>
      <c r="DA181" s="118">
        <f t="shared" si="48"/>
        <v>86</v>
      </c>
      <c r="DB181" s="10">
        <v>0</v>
      </c>
      <c r="DC181" s="6">
        <v>60</v>
      </c>
      <c r="DD181" s="6">
        <v>0</v>
      </c>
      <c r="DE181" s="110"/>
      <c r="DG181" s="6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</row>
    <row r="182" s="8" customFormat="1" ht="50.25" customHeight="1" spans="1:114">
      <c r="A182" s="39" t="s">
        <v>958</v>
      </c>
      <c r="B182" s="47">
        <v>10174912</v>
      </c>
      <c r="C182" s="41">
        <v>1</v>
      </c>
      <c r="D182" s="42" t="s">
        <v>959</v>
      </c>
      <c r="E182" s="42">
        <v>1</v>
      </c>
      <c r="F182" s="43">
        <v>47</v>
      </c>
      <c r="G182" s="44">
        <v>41493.4166666667</v>
      </c>
      <c r="H182" s="45">
        <v>41508.4583333333</v>
      </c>
      <c r="I182" s="42" t="s">
        <v>960</v>
      </c>
      <c r="J182" s="45">
        <v>41495</v>
      </c>
      <c r="K182" s="42" t="s">
        <v>134</v>
      </c>
      <c r="L182" s="36">
        <v>1</v>
      </c>
      <c r="M182" s="36">
        <v>1</v>
      </c>
      <c r="N182" s="64">
        <v>1</v>
      </c>
      <c r="O182" s="64">
        <v>1</v>
      </c>
      <c r="P182" s="64" t="str">
        <f t="shared" si="33"/>
        <v>1</v>
      </c>
      <c r="Q182" s="64" t="str">
        <f t="shared" si="34"/>
        <v>1</v>
      </c>
      <c r="R182" s="64">
        <v>43.8</v>
      </c>
      <c r="S182" s="69" t="str">
        <f t="shared" si="35"/>
        <v>0</v>
      </c>
      <c r="T182" s="64">
        <v>18.5</v>
      </c>
      <c r="U182" s="64" t="str">
        <f t="shared" si="36"/>
        <v>0</v>
      </c>
      <c r="V182" s="42" t="s">
        <v>152</v>
      </c>
      <c r="W182" s="72">
        <v>11.6</v>
      </c>
      <c r="X182" s="71" t="str">
        <f t="shared" si="37"/>
        <v>0</v>
      </c>
      <c r="Y182" s="129">
        <v>77.6</v>
      </c>
      <c r="Z182" s="79" t="str">
        <f t="shared" si="38"/>
        <v>0</v>
      </c>
      <c r="AA182" s="129">
        <v>28.5</v>
      </c>
      <c r="AB182" s="79" t="str">
        <f t="shared" si="39"/>
        <v>0</v>
      </c>
      <c r="AC182" s="129">
        <v>32</v>
      </c>
      <c r="AD182" s="79" t="str">
        <f t="shared" si="40"/>
        <v>0</v>
      </c>
      <c r="AE182" s="129">
        <v>36.4</v>
      </c>
      <c r="AF182" s="79" t="str">
        <f t="shared" si="41"/>
        <v>0</v>
      </c>
      <c r="AG182" s="129">
        <v>220.6</v>
      </c>
      <c r="AH182" s="79" t="str">
        <f t="shared" si="42"/>
        <v>0</v>
      </c>
      <c r="AI182" s="64">
        <v>104.1</v>
      </c>
      <c r="AJ182" s="41" t="str">
        <f t="shared" si="43"/>
        <v>0</v>
      </c>
      <c r="AK182" s="85">
        <v>28.16</v>
      </c>
      <c r="AL182" s="41" t="str">
        <f t="shared" si="44"/>
        <v>0</v>
      </c>
      <c r="AM182" s="64">
        <v>2.14</v>
      </c>
      <c r="AN182" s="41" t="str">
        <f t="shared" si="45"/>
        <v>0</v>
      </c>
      <c r="AO182" s="64">
        <v>417.4</v>
      </c>
      <c r="AP182" s="41" t="str">
        <f t="shared" si="46"/>
        <v>1</v>
      </c>
      <c r="AQ182" s="129">
        <v>1</v>
      </c>
      <c r="AR182" s="42" t="s">
        <v>99</v>
      </c>
      <c r="AS182" s="42"/>
      <c r="AT182" s="42" t="s">
        <v>98</v>
      </c>
      <c r="AU182" s="42" t="s">
        <v>99</v>
      </c>
      <c r="AV182" s="42" t="s">
        <v>99</v>
      </c>
      <c r="AW182" s="96" t="s">
        <v>121</v>
      </c>
      <c r="AX182" s="42" t="s">
        <v>121</v>
      </c>
      <c r="AY182" s="42" t="s">
        <v>100</v>
      </c>
      <c r="AZ182" s="42" t="s">
        <v>100</v>
      </c>
      <c r="BA182" s="42" t="s">
        <v>121</v>
      </c>
      <c r="BB182" s="42" t="s">
        <v>121</v>
      </c>
      <c r="BC182" s="42" t="s">
        <v>100</v>
      </c>
      <c r="BD182" s="42" t="s">
        <v>99</v>
      </c>
      <c r="BE182" s="42" t="s">
        <v>101</v>
      </c>
      <c r="BF182" s="42" t="s">
        <v>101</v>
      </c>
      <c r="BG182" s="42" t="s">
        <v>101</v>
      </c>
      <c r="BH182" s="42" t="s">
        <v>101</v>
      </c>
      <c r="BI182" s="42" t="s">
        <v>101</v>
      </c>
      <c r="BJ182" s="42" t="s">
        <v>101</v>
      </c>
      <c r="BK182" s="42" t="s">
        <v>101</v>
      </c>
      <c r="BL182" s="42" t="s">
        <v>101</v>
      </c>
      <c r="BM182" s="42"/>
      <c r="BN182" s="101" t="s">
        <v>102</v>
      </c>
      <c r="BO182" s="64" t="s">
        <v>102</v>
      </c>
      <c r="BP182" s="42" t="s">
        <v>112</v>
      </c>
      <c r="BQ182" s="42" t="s">
        <v>147</v>
      </c>
      <c r="BR182" s="79">
        <v>1</v>
      </c>
      <c r="BS182" s="79">
        <v>35</v>
      </c>
      <c r="BT182" s="79" t="s">
        <v>961</v>
      </c>
      <c r="BU182" s="79"/>
      <c r="BV182" s="79"/>
      <c r="BW182" s="79">
        <v>0</v>
      </c>
      <c r="BX182" s="79">
        <v>0</v>
      </c>
      <c r="BY182" s="79">
        <v>1</v>
      </c>
      <c r="BZ182" s="79">
        <v>1</v>
      </c>
      <c r="CA182" s="79">
        <v>0</v>
      </c>
      <c r="CB182" s="79">
        <v>1</v>
      </c>
      <c r="CC182" s="79">
        <v>0</v>
      </c>
      <c r="CD182" s="79">
        <v>1</v>
      </c>
      <c r="CE182" s="79">
        <v>1</v>
      </c>
      <c r="CF182" s="79">
        <v>0</v>
      </c>
      <c r="CG182" s="79">
        <v>0</v>
      </c>
      <c r="CH182" s="79">
        <v>0</v>
      </c>
      <c r="CI182" s="79">
        <v>0</v>
      </c>
      <c r="CJ182" s="79">
        <v>0</v>
      </c>
      <c r="CK182" s="79">
        <v>1</v>
      </c>
      <c r="CL182" s="79">
        <v>1</v>
      </c>
      <c r="CM182" s="79">
        <v>0</v>
      </c>
      <c r="CN182" s="79">
        <v>1</v>
      </c>
      <c r="CO182" s="107">
        <v>41502</v>
      </c>
      <c r="CP182" s="108">
        <v>44147</v>
      </c>
      <c r="CQ182" s="107"/>
      <c r="CR182" s="109">
        <v>43484</v>
      </c>
      <c r="CS182" s="6">
        <v>93</v>
      </c>
      <c r="CT182" s="6">
        <v>0</v>
      </c>
      <c r="CU182" s="118">
        <v>60</v>
      </c>
      <c r="CV182" s="79">
        <v>0</v>
      </c>
      <c r="CW182" s="79">
        <v>24</v>
      </c>
      <c r="CX182" s="79">
        <v>0</v>
      </c>
      <c r="CY182" s="79"/>
      <c r="CZ182" s="79"/>
      <c r="DA182" s="118">
        <f t="shared" si="48"/>
        <v>86</v>
      </c>
      <c r="DB182" s="6">
        <v>0</v>
      </c>
      <c r="DC182" s="6">
        <v>60</v>
      </c>
      <c r="DD182" s="6">
        <v>0</v>
      </c>
      <c r="DE182" s="108"/>
      <c r="DF182" s="6"/>
      <c r="DH182" s="6"/>
      <c r="DI182" s="6"/>
      <c r="DJ182" s="6"/>
    </row>
    <row r="183" s="8" customFormat="1" ht="50.25" customHeight="1" spans="1:111">
      <c r="A183" s="33" t="s">
        <v>962</v>
      </c>
      <c r="B183" s="34">
        <v>10175357</v>
      </c>
      <c r="C183" s="35">
        <v>1</v>
      </c>
      <c r="D183" s="36" t="s">
        <v>963</v>
      </c>
      <c r="E183" s="36">
        <v>1</v>
      </c>
      <c r="F183" s="36">
        <v>37</v>
      </c>
      <c r="G183" s="37">
        <v>41501.4166666667</v>
      </c>
      <c r="H183" s="38">
        <v>41514.375</v>
      </c>
      <c r="I183" s="36" t="s">
        <v>275</v>
      </c>
      <c r="J183" s="38">
        <v>41499</v>
      </c>
      <c r="K183" s="36" t="s">
        <v>127</v>
      </c>
      <c r="L183" s="36">
        <v>1</v>
      </c>
      <c r="M183" s="36">
        <v>1</v>
      </c>
      <c r="N183" s="36">
        <v>1</v>
      </c>
      <c r="O183" s="36">
        <v>1</v>
      </c>
      <c r="P183" s="64" t="str">
        <f t="shared" si="33"/>
        <v>1</v>
      </c>
      <c r="Q183" s="64" t="str">
        <f t="shared" si="34"/>
        <v>1</v>
      </c>
      <c r="R183" s="35">
        <v>48.2</v>
      </c>
      <c r="S183" s="69" t="str">
        <f t="shared" si="35"/>
        <v>0</v>
      </c>
      <c r="T183" s="35">
        <v>19.6</v>
      </c>
      <c r="U183" s="64" t="str">
        <f t="shared" si="36"/>
        <v>0</v>
      </c>
      <c r="V183" s="70">
        <v>1.08</v>
      </c>
      <c r="W183" s="72">
        <v>12.4</v>
      </c>
      <c r="X183" s="71" t="str">
        <f t="shared" si="37"/>
        <v>0</v>
      </c>
      <c r="Y183" s="129">
        <v>85</v>
      </c>
      <c r="Z183" s="79" t="str">
        <f t="shared" si="38"/>
        <v>0</v>
      </c>
      <c r="AA183" s="129">
        <v>48.9</v>
      </c>
      <c r="AB183" s="79" t="str">
        <f t="shared" si="39"/>
        <v>1</v>
      </c>
      <c r="AC183" s="129">
        <v>50.9</v>
      </c>
      <c r="AD183" s="79" t="str">
        <f t="shared" si="40"/>
        <v>1</v>
      </c>
      <c r="AE183" s="129">
        <v>78.1</v>
      </c>
      <c r="AF183" s="79" t="str">
        <f t="shared" si="41"/>
        <v>1</v>
      </c>
      <c r="AG183" s="129">
        <v>166</v>
      </c>
      <c r="AH183" s="79" t="str">
        <f t="shared" si="42"/>
        <v>0</v>
      </c>
      <c r="AI183" s="35">
        <v>121000</v>
      </c>
      <c r="AJ183" s="41" t="str">
        <f t="shared" si="43"/>
        <v>1</v>
      </c>
      <c r="AK183" s="84">
        <v>7.73</v>
      </c>
      <c r="AL183" s="41" t="str">
        <f t="shared" si="44"/>
        <v>0</v>
      </c>
      <c r="AM183" s="87">
        <v>1.36</v>
      </c>
      <c r="AN183" s="41" t="str">
        <f t="shared" si="45"/>
        <v>0</v>
      </c>
      <c r="AO183" s="36">
        <v>214.2</v>
      </c>
      <c r="AP183" s="41" t="str">
        <f t="shared" si="46"/>
        <v>0</v>
      </c>
      <c r="AQ183" s="129">
        <v>1</v>
      </c>
      <c r="AR183" s="36">
        <v>13</v>
      </c>
      <c r="AS183" s="36">
        <v>2</v>
      </c>
      <c r="AT183" s="36" t="s">
        <v>328</v>
      </c>
      <c r="AU183" s="36">
        <v>1</v>
      </c>
      <c r="AV183" s="36">
        <v>1</v>
      </c>
      <c r="AW183" s="95">
        <v>3</v>
      </c>
      <c r="AX183" s="36">
        <v>1</v>
      </c>
      <c r="AY183" s="36">
        <v>3</v>
      </c>
      <c r="AZ183" s="36">
        <v>1</v>
      </c>
      <c r="BA183" s="36">
        <v>3</v>
      </c>
      <c r="BB183" s="36">
        <v>1</v>
      </c>
      <c r="BC183" s="36">
        <v>3</v>
      </c>
      <c r="BD183" s="36">
        <v>3</v>
      </c>
      <c r="BE183" s="42" t="s">
        <v>99</v>
      </c>
      <c r="BF183" s="42" t="s">
        <v>99</v>
      </c>
      <c r="BG183" s="42" t="s">
        <v>99</v>
      </c>
      <c r="BH183" s="42" t="s">
        <v>112</v>
      </c>
      <c r="BI183" s="42" t="s">
        <v>99</v>
      </c>
      <c r="BJ183" s="42" t="s">
        <v>99</v>
      </c>
      <c r="BK183" s="42" t="s">
        <v>891</v>
      </c>
      <c r="BL183" s="42" t="s">
        <v>101</v>
      </c>
      <c r="BM183" s="42" t="s">
        <v>726</v>
      </c>
      <c r="BN183" s="101" t="s">
        <v>102</v>
      </c>
      <c r="BO183" s="64" t="s">
        <v>177</v>
      </c>
      <c r="BP183" s="42" t="s">
        <v>112</v>
      </c>
      <c r="BQ183" s="42" t="s">
        <v>202</v>
      </c>
      <c r="BR183" s="79">
        <v>1</v>
      </c>
      <c r="BS183" s="79">
        <v>103</v>
      </c>
      <c r="BT183" s="79" t="s">
        <v>964</v>
      </c>
      <c r="BU183" s="79"/>
      <c r="BV183" s="79"/>
      <c r="BW183" s="79">
        <v>1</v>
      </c>
      <c r="BX183" s="79">
        <v>0</v>
      </c>
      <c r="BY183" s="79">
        <v>1</v>
      </c>
      <c r="BZ183" s="79">
        <v>1</v>
      </c>
      <c r="CA183" s="79">
        <v>0</v>
      </c>
      <c r="CB183" s="79">
        <v>1</v>
      </c>
      <c r="CC183" s="79">
        <v>1</v>
      </c>
      <c r="CD183" s="79">
        <v>1</v>
      </c>
      <c r="CE183" s="79">
        <v>1</v>
      </c>
      <c r="CF183" s="79">
        <v>0</v>
      </c>
      <c r="CG183" s="79">
        <v>0</v>
      </c>
      <c r="CH183" s="79">
        <v>0</v>
      </c>
      <c r="CI183" s="79">
        <v>0</v>
      </c>
      <c r="CJ183" s="79">
        <v>0</v>
      </c>
      <c r="CK183" s="79">
        <v>0</v>
      </c>
      <c r="CL183" s="79">
        <v>1</v>
      </c>
      <c r="CM183" s="79">
        <v>0</v>
      </c>
      <c r="CN183" s="79">
        <v>1</v>
      </c>
      <c r="CO183" s="107">
        <v>41507</v>
      </c>
      <c r="CP183" s="108">
        <v>41942</v>
      </c>
      <c r="CQ183" s="107">
        <v>41578</v>
      </c>
      <c r="CR183" s="79"/>
      <c r="CS183" s="6">
        <v>86</v>
      </c>
      <c r="CT183" s="6">
        <v>0</v>
      </c>
      <c r="CU183" s="118">
        <f>DATEDIF(CO183,CQ183,"m")</f>
        <v>2</v>
      </c>
      <c r="CV183" s="79">
        <v>1</v>
      </c>
      <c r="CW183" s="79">
        <v>2</v>
      </c>
      <c r="CX183" s="79">
        <v>1</v>
      </c>
      <c r="CY183" s="79">
        <f>DATEDIF(CQ183,DE183,"m")</f>
        <v>4</v>
      </c>
      <c r="CZ183" s="79">
        <v>1</v>
      </c>
      <c r="DA183" s="118">
        <f>DATEDIF(CO183,DE183,"m")</f>
        <v>6</v>
      </c>
      <c r="DB183" s="6">
        <v>1</v>
      </c>
      <c r="DC183" s="6">
        <v>6</v>
      </c>
      <c r="DD183" s="6">
        <v>1</v>
      </c>
      <c r="DE183" s="108">
        <v>41704</v>
      </c>
      <c r="DF183" s="6">
        <v>1</v>
      </c>
      <c r="DG183" s="10"/>
    </row>
    <row r="184" s="6" customFormat="1" ht="50.25" customHeight="1" spans="1:109">
      <c r="A184" s="39" t="s">
        <v>965</v>
      </c>
      <c r="B184" s="47">
        <v>10173382</v>
      </c>
      <c r="C184" s="41">
        <v>2</v>
      </c>
      <c r="D184" s="42" t="s">
        <v>966</v>
      </c>
      <c r="E184" s="42">
        <v>1</v>
      </c>
      <c r="F184" s="43">
        <v>52</v>
      </c>
      <c r="G184" s="44">
        <v>41505.3333333333</v>
      </c>
      <c r="H184" s="45">
        <v>41514.4583333333</v>
      </c>
      <c r="I184" s="42" t="s">
        <v>967</v>
      </c>
      <c r="J184" s="45">
        <v>41479</v>
      </c>
      <c r="K184" s="42" t="s">
        <v>134</v>
      </c>
      <c r="L184" s="36">
        <v>1</v>
      </c>
      <c r="M184" s="36">
        <v>1</v>
      </c>
      <c r="N184" s="64">
        <v>1</v>
      </c>
      <c r="O184" s="64">
        <v>1</v>
      </c>
      <c r="P184" s="64" t="str">
        <f t="shared" si="33"/>
        <v>1</v>
      </c>
      <c r="Q184" s="64" t="str">
        <f t="shared" si="34"/>
        <v>1</v>
      </c>
      <c r="R184" s="64">
        <v>46.9</v>
      </c>
      <c r="S184" s="69" t="str">
        <f t="shared" si="35"/>
        <v>0</v>
      </c>
      <c r="T184" s="64">
        <v>32.7</v>
      </c>
      <c r="U184" s="64" t="str">
        <f t="shared" si="36"/>
        <v>0</v>
      </c>
      <c r="V184" s="42" t="s">
        <v>218</v>
      </c>
      <c r="W184" s="72">
        <v>11.3</v>
      </c>
      <c r="X184" s="71" t="str">
        <f t="shared" si="37"/>
        <v>0</v>
      </c>
      <c r="Y184" s="79">
        <v>66.3</v>
      </c>
      <c r="Z184" s="79" t="str">
        <f t="shared" si="38"/>
        <v>0</v>
      </c>
      <c r="AA184" s="79">
        <v>66</v>
      </c>
      <c r="AB184" s="79" t="str">
        <f t="shared" si="39"/>
        <v>1</v>
      </c>
      <c r="AC184" s="79">
        <v>53.2</v>
      </c>
      <c r="AD184" s="79" t="str">
        <f t="shared" si="40"/>
        <v>1</v>
      </c>
      <c r="AE184" s="79">
        <v>38</v>
      </c>
      <c r="AF184" s="79" t="str">
        <f t="shared" si="41"/>
        <v>0</v>
      </c>
      <c r="AG184" s="79">
        <v>78</v>
      </c>
      <c r="AH184" s="79" t="str">
        <f t="shared" si="42"/>
        <v>1</v>
      </c>
      <c r="AI184" s="64">
        <v>149.2</v>
      </c>
      <c r="AJ184" s="41" t="str">
        <f t="shared" si="43"/>
        <v>0</v>
      </c>
      <c r="AK184" s="85">
        <v>25.54</v>
      </c>
      <c r="AL184" s="41" t="str">
        <f t="shared" si="44"/>
        <v>0</v>
      </c>
      <c r="AM184" s="64">
        <v>1.93</v>
      </c>
      <c r="AN184" s="41" t="str">
        <f t="shared" si="45"/>
        <v>0</v>
      </c>
      <c r="AO184" s="64">
        <v>346.7</v>
      </c>
      <c r="AP184" s="41" t="str">
        <f t="shared" si="46"/>
        <v>0</v>
      </c>
      <c r="AQ184" s="79">
        <v>1</v>
      </c>
      <c r="AR184" s="42" t="s">
        <v>99</v>
      </c>
      <c r="AS184" s="42"/>
      <c r="AT184" s="42" t="s">
        <v>111</v>
      </c>
      <c r="AU184" s="42" t="s">
        <v>112</v>
      </c>
      <c r="AV184" s="42" t="s">
        <v>99</v>
      </c>
      <c r="AW184" s="96" t="s">
        <v>121</v>
      </c>
      <c r="AX184" s="42" t="s">
        <v>99</v>
      </c>
      <c r="AY184" s="42" t="s">
        <v>100</v>
      </c>
      <c r="AZ184" s="42" t="s">
        <v>100</v>
      </c>
      <c r="BA184" s="42" t="s">
        <v>121</v>
      </c>
      <c r="BB184" s="42" t="s">
        <v>121</v>
      </c>
      <c r="BC184" s="42" t="s">
        <v>100</v>
      </c>
      <c r="BD184" s="42" t="s">
        <v>100</v>
      </c>
      <c r="BE184" s="42" t="s">
        <v>101</v>
      </c>
      <c r="BF184" s="42" t="s">
        <v>101</v>
      </c>
      <c r="BG184" s="42" t="s">
        <v>101</v>
      </c>
      <c r="BH184" s="42" t="s">
        <v>101</v>
      </c>
      <c r="BI184" s="42" t="s">
        <v>101</v>
      </c>
      <c r="BJ184" s="42" t="s">
        <v>101</v>
      </c>
      <c r="BK184" s="42" t="s">
        <v>101</v>
      </c>
      <c r="BL184" s="42"/>
      <c r="BM184" s="42" t="s">
        <v>386</v>
      </c>
      <c r="BN184" s="101" t="s">
        <v>102</v>
      </c>
      <c r="BO184" s="64" t="s">
        <v>102</v>
      </c>
      <c r="BP184" s="42"/>
      <c r="BQ184" s="42" t="s">
        <v>140</v>
      </c>
      <c r="BR184" s="102" t="s">
        <v>121</v>
      </c>
      <c r="BS184" s="79">
        <v>22</v>
      </c>
      <c r="BT184" s="79" t="s">
        <v>968</v>
      </c>
      <c r="BU184" s="79" t="s">
        <v>969</v>
      </c>
      <c r="BV184" s="79"/>
      <c r="BW184" s="79">
        <v>0</v>
      </c>
      <c r="BX184" s="79">
        <v>0</v>
      </c>
      <c r="BY184" s="79">
        <v>1</v>
      </c>
      <c r="BZ184" s="79">
        <v>1</v>
      </c>
      <c r="CA184" s="79">
        <v>0</v>
      </c>
      <c r="CB184" s="79">
        <v>1</v>
      </c>
      <c r="CC184" s="79">
        <v>0</v>
      </c>
      <c r="CD184" s="79">
        <v>1</v>
      </c>
      <c r="CE184" s="79">
        <v>0</v>
      </c>
      <c r="CF184" s="79">
        <v>0</v>
      </c>
      <c r="CG184" s="79">
        <v>0</v>
      </c>
      <c r="CH184" s="79">
        <v>0</v>
      </c>
      <c r="CI184" s="79">
        <v>0</v>
      </c>
      <c r="CJ184" s="79">
        <v>0</v>
      </c>
      <c r="CK184" s="79">
        <v>1</v>
      </c>
      <c r="CL184" s="79">
        <v>1</v>
      </c>
      <c r="CM184" s="79">
        <v>0</v>
      </c>
      <c r="CN184" s="79">
        <v>1</v>
      </c>
      <c r="CO184" s="107">
        <v>41508</v>
      </c>
      <c r="CP184" s="108">
        <v>44146</v>
      </c>
      <c r="CQ184" s="107"/>
      <c r="CR184" s="109">
        <v>43959</v>
      </c>
      <c r="CS184" s="10">
        <v>94</v>
      </c>
      <c r="CT184" s="10">
        <v>0</v>
      </c>
      <c r="CU184" s="118">
        <v>60</v>
      </c>
      <c r="CV184" s="79">
        <v>0</v>
      </c>
      <c r="CW184" s="79">
        <v>24</v>
      </c>
      <c r="CX184" s="79">
        <v>0</v>
      </c>
      <c r="CY184" s="79"/>
      <c r="CZ184" s="79"/>
      <c r="DA184" s="118">
        <f>DATEDIF(CO184,CP184,"m")</f>
        <v>86</v>
      </c>
      <c r="DB184" s="6">
        <v>0</v>
      </c>
      <c r="DC184" s="6">
        <v>60</v>
      </c>
      <c r="DD184" s="6">
        <v>0</v>
      </c>
      <c r="DE184" s="108"/>
    </row>
    <row r="185" s="10" customFormat="1" ht="50.25" customHeight="1" spans="1:114">
      <c r="A185" s="39" t="s">
        <v>970</v>
      </c>
      <c r="B185" s="40">
        <v>10176325</v>
      </c>
      <c r="C185" s="41">
        <v>1</v>
      </c>
      <c r="D185" s="42" t="s">
        <v>971</v>
      </c>
      <c r="E185" s="42">
        <v>1</v>
      </c>
      <c r="F185" s="43">
        <v>50</v>
      </c>
      <c r="G185" s="44">
        <v>41509.375</v>
      </c>
      <c r="H185" s="45">
        <v>41523.4583333333</v>
      </c>
      <c r="I185" s="42" t="s">
        <v>972</v>
      </c>
      <c r="J185" s="45">
        <v>41507</v>
      </c>
      <c r="K185" s="42" t="s">
        <v>286</v>
      </c>
      <c r="L185" s="36">
        <v>2</v>
      </c>
      <c r="M185" s="36">
        <v>1</v>
      </c>
      <c r="N185" s="64">
        <v>1</v>
      </c>
      <c r="O185" s="64">
        <v>1</v>
      </c>
      <c r="P185" s="64" t="str">
        <f t="shared" si="33"/>
        <v>1</v>
      </c>
      <c r="Q185" s="64" t="str">
        <f t="shared" si="34"/>
        <v>1</v>
      </c>
      <c r="R185" s="64">
        <v>39.8</v>
      </c>
      <c r="S185" s="69" t="str">
        <f t="shared" si="35"/>
        <v>0</v>
      </c>
      <c r="T185" s="64">
        <v>9.7</v>
      </c>
      <c r="U185" s="64" t="str">
        <f t="shared" si="36"/>
        <v>0</v>
      </c>
      <c r="V185" s="42" t="s">
        <v>159</v>
      </c>
      <c r="W185" s="71">
        <v>12</v>
      </c>
      <c r="X185" s="71" t="str">
        <f t="shared" si="37"/>
        <v>0</v>
      </c>
      <c r="Y185" s="129">
        <v>73</v>
      </c>
      <c r="Z185" s="79" t="str">
        <f t="shared" si="38"/>
        <v>0</v>
      </c>
      <c r="AA185" s="129">
        <v>52.7</v>
      </c>
      <c r="AB185" s="79" t="str">
        <f t="shared" si="39"/>
        <v>1</v>
      </c>
      <c r="AC185" s="129">
        <v>44.2</v>
      </c>
      <c r="AD185" s="79" t="str">
        <f t="shared" si="40"/>
        <v>1</v>
      </c>
      <c r="AE185" s="129">
        <v>100.9</v>
      </c>
      <c r="AF185" s="79" t="str">
        <f t="shared" si="41"/>
        <v>1</v>
      </c>
      <c r="AG185" s="129">
        <v>151</v>
      </c>
      <c r="AH185" s="79" t="str">
        <f t="shared" si="42"/>
        <v>0</v>
      </c>
      <c r="AI185" s="64">
        <v>146.2</v>
      </c>
      <c r="AJ185" s="41" t="str">
        <f t="shared" si="43"/>
        <v>0</v>
      </c>
      <c r="AK185" s="85">
        <v>32.1</v>
      </c>
      <c r="AL185" s="41" t="str">
        <f t="shared" si="44"/>
        <v>0</v>
      </c>
      <c r="AM185" s="64">
        <v>1.77</v>
      </c>
      <c r="AN185" s="41" t="str">
        <f t="shared" si="45"/>
        <v>0</v>
      </c>
      <c r="AO185" s="64">
        <v>672.1</v>
      </c>
      <c r="AP185" s="41" t="str">
        <f t="shared" si="46"/>
        <v>1</v>
      </c>
      <c r="AQ185" s="129">
        <v>1</v>
      </c>
      <c r="AR185" s="42" t="s">
        <v>99</v>
      </c>
      <c r="AS185" s="42"/>
      <c r="AT185" s="42" t="s">
        <v>111</v>
      </c>
      <c r="AU185" s="42" t="s">
        <v>112</v>
      </c>
      <c r="AV185" s="42" t="s">
        <v>99</v>
      </c>
      <c r="AW185" s="96" t="s">
        <v>100</v>
      </c>
      <c r="AX185" s="42" t="s">
        <v>99</v>
      </c>
      <c r="AY185" s="42" t="s">
        <v>100</v>
      </c>
      <c r="AZ185" s="42" t="s">
        <v>99</v>
      </c>
      <c r="BA185" s="42" t="s">
        <v>121</v>
      </c>
      <c r="BB185" s="42" t="s">
        <v>121</v>
      </c>
      <c r="BC185" s="42" t="s">
        <v>100</v>
      </c>
      <c r="BD185" s="42" t="s">
        <v>121</v>
      </c>
      <c r="BE185" s="36">
        <v>1</v>
      </c>
      <c r="BF185" s="36">
        <v>0</v>
      </c>
      <c r="BG185" s="36">
        <v>0</v>
      </c>
      <c r="BH185" s="36">
        <v>0</v>
      </c>
      <c r="BI185" s="36">
        <v>1</v>
      </c>
      <c r="BJ185" s="36">
        <v>1</v>
      </c>
      <c r="BK185" s="36" t="s">
        <v>775</v>
      </c>
      <c r="BL185" s="36" t="s">
        <v>101</v>
      </c>
      <c r="BM185" s="36"/>
      <c r="BN185" s="36" t="s">
        <v>102</v>
      </c>
      <c r="BO185" s="36" t="s">
        <v>102</v>
      </c>
      <c r="BP185" s="36">
        <v>0</v>
      </c>
      <c r="BQ185" s="36" t="s">
        <v>155</v>
      </c>
      <c r="BR185" s="79">
        <v>1</v>
      </c>
      <c r="BS185" s="79">
        <v>48</v>
      </c>
      <c r="BT185" s="79" t="s">
        <v>973</v>
      </c>
      <c r="BU185" s="79"/>
      <c r="BV185" s="79"/>
      <c r="BW185" s="79">
        <v>0</v>
      </c>
      <c r="BX185" s="79">
        <f ca="1">BX185</f>
        <v>0</v>
      </c>
      <c r="BY185" s="79">
        <v>1</v>
      </c>
      <c r="BZ185" s="79">
        <v>1</v>
      </c>
      <c r="CA185" s="79">
        <v>1</v>
      </c>
      <c r="CB185" s="79">
        <v>1</v>
      </c>
      <c r="CC185" s="79">
        <v>1</v>
      </c>
      <c r="CD185" s="79">
        <v>1</v>
      </c>
      <c r="CE185" s="79">
        <v>0</v>
      </c>
      <c r="CF185" s="79">
        <v>1</v>
      </c>
      <c r="CG185" s="79">
        <v>0</v>
      </c>
      <c r="CH185" s="79">
        <v>0</v>
      </c>
      <c r="CI185" s="79">
        <v>0</v>
      </c>
      <c r="CJ185" s="79">
        <v>0</v>
      </c>
      <c r="CK185" s="79">
        <v>0</v>
      </c>
      <c r="CL185" s="79">
        <v>1</v>
      </c>
      <c r="CM185" s="79">
        <v>0</v>
      </c>
      <c r="CN185" s="79">
        <v>0</v>
      </c>
      <c r="CO185" s="107">
        <v>41515</v>
      </c>
      <c r="CP185" s="108">
        <v>44134</v>
      </c>
      <c r="CQ185" s="107"/>
      <c r="CR185" s="109">
        <v>43361</v>
      </c>
      <c r="CS185" s="10">
        <v>93</v>
      </c>
      <c r="CT185" s="10">
        <v>0</v>
      </c>
      <c r="CU185" s="118">
        <v>60</v>
      </c>
      <c r="CV185" s="79">
        <v>0</v>
      </c>
      <c r="CW185" s="79">
        <v>24</v>
      </c>
      <c r="CX185" s="79">
        <v>0</v>
      </c>
      <c r="CY185" s="79"/>
      <c r="CZ185" s="79"/>
      <c r="DA185" s="118">
        <f>DATEDIF(CO185,CP185,"m")</f>
        <v>86</v>
      </c>
      <c r="DB185" s="6">
        <v>0</v>
      </c>
      <c r="DC185" s="6">
        <v>60</v>
      </c>
      <c r="DD185" s="6">
        <v>0</v>
      </c>
      <c r="DE185" s="108"/>
      <c r="DF185" s="6"/>
      <c r="DG185" s="8"/>
      <c r="DH185" s="8"/>
      <c r="DI185" s="8"/>
      <c r="DJ185" s="8"/>
    </row>
    <row r="186" s="6" customFormat="1" ht="50.25" customHeight="1" spans="1:110">
      <c r="A186" s="39" t="s">
        <v>974</v>
      </c>
      <c r="B186" s="47">
        <v>10177342</v>
      </c>
      <c r="C186" s="41">
        <v>1</v>
      </c>
      <c r="D186" s="42" t="s">
        <v>975</v>
      </c>
      <c r="E186" s="42">
        <v>1</v>
      </c>
      <c r="F186" s="43">
        <v>58</v>
      </c>
      <c r="G186" s="44">
        <v>41515.375</v>
      </c>
      <c r="H186" s="45">
        <v>41527.4583333333</v>
      </c>
      <c r="I186" s="42" t="s">
        <v>550</v>
      </c>
      <c r="J186" s="45">
        <v>41517</v>
      </c>
      <c r="K186" s="42" t="s">
        <v>134</v>
      </c>
      <c r="L186" s="36">
        <v>1</v>
      </c>
      <c r="M186" s="36">
        <v>1</v>
      </c>
      <c r="N186" s="64">
        <v>2</v>
      </c>
      <c r="O186" s="64">
        <v>1</v>
      </c>
      <c r="P186" s="64" t="str">
        <f t="shared" si="33"/>
        <v>0</v>
      </c>
      <c r="Q186" s="64" t="str">
        <f t="shared" si="34"/>
        <v>1</v>
      </c>
      <c r="R186" s="64">
        <v>49.5</v>
      </c>
      <c r="S186" s="69" t="str">
        <f t="shared" si="35"/>
        <v>0</v>
      </c>
      <c r="T186" s="64">
        <v>11.3</v>
      </c>
      <c r="U186" s="64" t="str">
        <f t="shared" si="36"/>
        <v>0</v>
      </c>
      <c r="V186" s="42" t="s">
        <v>314</v>
      </c>
      <c r="W186" s="72">
        <v>10.8</v>
      </c>
      <c r="X186" s="71" t="str">
        <f t="shared" si="37"/>
        <v>0</v>
      </c>
      <c r="Y186" s="129">
        <v>86.9</v>
      </c>
      <c r="Z186" s="79" t="str">
        <f t="shared" si="38"/>
        <v>0</v>
      </c>
      <c r="AA186" s="129">
        <v>22.5</v>
      </c>
      <c r="AB186" s="79" t="str">
        <f t="shared" si="39"/>
        <v>0</v>
      </c>
      <c r="AC186" s="129">
        <v>20.3</v>
      </c>
      <c r="AD186" s="79" t="str">
        <f t="shared" si="40"/>
        <v>0</v>
      </c>
      <c r="AE186" s="129">
        <v>35.7</v>
      </c>
      <c r="AF186" s="79" t="str">
        <f t="shared" si="41"/>
        <v>0</v>
      </c>
      <c r="AG186" s="129">
        <v>287</v>
      </c>
      <c r="AH186" s="79" t="str">
        <f t="shared" si="42"/>
        <v>0</v>
      </c>
      <c r="AI186" s="64">
        <v>67.38</v>
      </c>
      <c r="AJ186" s="41" t="str">
        <f t="shared" si="43"/>
        <v>0</v>
      </c>
      <c r="AK186" s="85">
        <v>11.12</v>
      </c>
      <c r="AL186" s="41" t="str">
        <f t="shared" si="44"/>
        <v>0</v>
      </c>
      <c r="AM186" s="64">
        <v>2.65</v>
      </c>
      <c r="AN186" s="41" t="str">
        <f t="shared" si="45"/>
        <v>0</v>
      </c>
      <c r="AO186" s="42"/>
      <c r="AP186" s="41" t="str">
        <f t="shared" si="46"/>
        <v>0</v>
      </c>
      <c r="AQ186" s="129">
        <v>0</v>
      </c>
      <c r="AR186" s="42" t="s">
        <v>265</v>
      </c>
      <c r="AS186" s="36">
        <v>2</v>
      </c>
      <c r="AT186" s="42" t="s">
        <v>196</v>
      </c>
      <c r="AU186" s="42" t="s">
        <v>99</v>
      </c>
      <c r="AV186" s="42" t="s">
        <v>99</v>
      </c>
      <c r="AW186" s="96" t="s">
        <v>121</v>
      </c>
      <c r="AX186" s="42" t="s">
        <v>99</v>
      </c>
      <c r="AY186" s="42" t="s">
        <v>100</v>
      </c>
      <c r="AZ186" s="42" t="s">
        <v>100</v>
      </c>
      <c r="BA186" s="42" t="s">
        <v>121</v>
      </c>
      <c r="BB186" s="42" t="s">
        <v>121</v>
      </c>
      <c r="BC186" s="42" t="s">
        <v>100</v>
      </c>
      <c r="BD186" s="42" t="s">
        <v>121</v>
      </c>
      <c r="BE186" s="42" t="s">
        <v>101</v>
      </c>
      <c r="BF186" s="42" t="s">
        <v>112</v>
      </c>
      <c r="BG186" s="42" t="s">
        <v>112</v>
      </c>
      <c r="BH186" s="42" t="s">
        <v>101</v>
      </c>
      <c r="BI186" s="42" t="s">
        <v>99</v>
      </c>
      <c r="BJ186" s="42" t="s">
        <v>101</v>
      </c>
      <c r="BK186" s="42" t="s">
        <v>101</v>
      </c>
      <c r="BL186" s="42" t="s">
        <v>101</v>
      </c>
      <c r="BM186" s="42" t="s">
        <v>901</v>
      </c>
      <c r="BN186" s="101" t="s">
        <v>102</v>
      </c>
      <c r="BO186" s="64" t="s">
        <v>102</v>
      </c>
      <c r="BP186" s="42" t="s">
        <v>112</v>
      </c>
      <c r="BQ186" s="42" t="s">
        <v>892</v>
      </c>
      <c r="BR186" s="79">
        <v>1</v>
      </c>
      <c r="BS186" s="79">
        <v>68</v>
      </c>
      <c r="BT186" s="79" t="s">
        <v>976</v>
      </c>
      <c r="BU186" s="79"/>
      <c r="BV186" s="79"/>
      <c r="BW186" s="79">
        <v>0</v>
      </c>
      <c r="BX186" s="79">
        <v>0</v>
      </c>
      <c r="BY186" s="79">
        <v>1</v>
      </c>
      <c r="BZ186" s="79">
        <v>1</v>
      </c>
      <c r="CA186" s="79">
        <v>0</v>
      </c>
      <c r="CB186" s="79">
        <v>1</v>
      </c>
      <c r="CC186" s="79">
        <v>0</v>
      </c>
      <c r="CD186" s="79">
        <v>1</v>
      </c>
      <c r="CE186" s="79">
        <v>0</v>
      </c>
      <c r="CF186" s="79">
        <v>0</v>
      </c>
      <c r="CG186" s="79">
        <v>0</v>
      </c>
      <c r="CH186" s="79">
        <v>0</v>
      </c>
      <c r="CI186" s="79">
        <v>0</v>
      </c>
      <c r="CJ186" s="79">
        <v>0</v>
      </c>
      <c r="CK186" s="79">
        <v>0</v>
      </c>
      <c r="CL186" s="79">
        <v>0</v>
      </c>
      <c r="CM186" s="79">
        <v>0</v>
      </c>
      <c r="CN186" s="79">
        <v>1</v>
      </c>
      <c r="CO186" s="107">
        <v>41521</v>
      </c>
      <c r="CP186" s="108">
        <v>42009</v>
      </c>
      <c r="CQ186" s="107">
        <v>41627</v>
      </c>
      <c r="CR186" s="79"/>
      <c r="CS186" s="8">
        <v>22</v>
      </c>
      <c r="CT186" s="8">
        <v>1</v>
      </c>
      <c r="CU186" s="118">
        <f t="shared" ref="CU186:CU196" si="49">DATEDIF(CO186,CQ186,"m")</f>
        <v>3</v>
      </c>
      <c r="CV186" s="79">
        <v>1</v>
      </c>
      <c r="CW186" s="79">
        <v>3</v>
      </c>
      <c r="CX186" s="79">
        <v>1</v>
      </c>
      <c r="CY186" s="79">
        <f>DATEDIF(CQ186,DE186,"m")</f>
        <v>8</v>
      </c>
      <c r="CZ186" s="79">
        <v>1</v>
      </c>
      <c r="DA186" s="118">
        <f>DATEDIF(CO186,DE186,"m")</f>
        <v>12</v>
      </c>
      <c r="DB186" s="6">
        <v>1</v>
      </c>
      <c r="DC186" s="6">
        <v>12</v>
      </c>
      <c r="DD186" s="6">
        <v>1</v>
      </c>
      <c r="DE186" s="108">
        <v>41897</v>
      </c>
      <c r="DF186" s="6">
        <v>1</v>
      </c>
    </row>
    <row r="187" s="10" customFormat="1" ht="50.25" customHeight="1" spans="1:114">
      <c r="A187" s="39" t="s">
        <v>977</v>
      </c>
      <c r="B187" s="40">
        <v>10177001</v>
      </c>
      <c r="C187" s="41">
        <v>1</v>
      </c>
      <c r="D187" s="42" t="s">
        <v>978</v>
      </c>
      <c r="E187" s="42">
        <v>1</v>
      </c>
      <c r="F187" s="43">
        <v>45</v>
      </c>
      <c r="G187" s="44">
        <v>41516.375</v>
      </c>
      <c r="H187" s="45">
        <v>41530.4583333333</v>
      </c>
      <c r="I187" s="42" t="s">
        <v>967</v>
      </c>
      <c r="J187" s="45">
        <v>41514</v>
      </c>
      <c r="K187" s="42" t="s">
        <v>286</v>
      </c>
      <c r="L187" s="36">
        <v>2</v>
      </c>
      <c r="M187" s="36">
        <v>1</v>
      </c>
      <c r="N187" s="64">
        <v>1</v>
      </c>
      <c r="O187" s="64">
        <v>1</v>
      </c>
      <c r="P187" s="64" t="str">
        <f t="shared" si="33"/>
        <v>1</v>
      </c>
      <c r="Q187" s="64" t="str">
        <f t="shared" si="34"/>
        <v>1</v>
      </c>
      <c r="R187" s="64">
        <v>42.1</v>
      </c>
      <c r="S187" s="69" t="str">
        <f t="shared" si="35"/>
        <v>0</v>
      </c>
      <c r="T187" s="64">
        <v>9.4</v>
      </c>
      <c r="U187" s="64" t="str">
        <f t="shared" si="36"/>
        <v>0</v>
      </c>
      <c r="V187" s="42" t="s">
        <v>534</v>
      </c>
      <c r="W187" s="72">
        <v>10.5</v>
      </c>
      <c r="X187" s="71" t="str">
        <f t="shared" si="37"/>
        <v>0</v>
      </c>
      <c r="Y187" s="129">
        <v>78.2</v>
      </c>
      <c r="Z187" s="79" t="str">
        <f t="shared" si="38"/>
        <v>0</v>
      </c>
      <c r="AA187" s="129">
        <v>41.7</v>
      </c>
      <c r="AB187" s="79" t="str">
        <f t="shared" si="39"/>
        <v>1</v>
      </c>
      <c r="AC187" s="129">
        <v>25.6</v>
      </c>
      <c r="AD187" s="79" t="str">
        <f t="shared" si="40"/>
        <v>0</v>
      </c>
      <c r="AE187" s="129">
        <v>43.4</v>
      </c>
      <c r="AF187" s="79" t="str">
        <f t="shared" si="41"/>
        <v>0</v>
      </c>
      <c r="AG187" s="129">
        <v>243.2</v>
      </c>
      <c r="AH187" s="79" t="str">
        <f t="shared" si="42"/>
        <v>0</v>
      </c>
      <c r="AI187" s="64">
        <v>106.3</v>
      </c>
      <c r="AJ187" s="41" t="str">
        <f t="shared" si="43"/>
        <v>0</v>
      </c>
      <c r="AK187" s="85">
        <v>19.21</v>
      </c>
      <c r="AL187" s="41" t="str">
        <f t="shared" si="44"/>
        <v>0</v>
      </c>
      <c r="AM187" s="64">
        <v>1.15</v>
      </c>
      <c r="AN187" s="41" t="str">
        <f t="shared" si="45"/>
        <v>0</v>
      </c>
      <c r="AO187" s="42" t="s">
        <v>979</v>
      </c>
      <c r="AP187" s="41" t="str">
        <f t="shared" si="46"/>
        <v>1</v>
      </c>
      <c r="AQ187" s="129">
        <v>0</v>
      </c>
      <c r="AR187" s="42" t="s">
        <v>245</v>
      </c>
      <c r="AS187" s="36">
        <v>2</v>
      </c>
      <c r="AT187" s="42" t="s">
        <v>111</v>
      </c>
      <c r="AU187" s="42" t="s">
        <v>112</v>
      </c>
      <c r="AV187" s="42" t="s">
        <v>99</v>
      </c>
      <c r="AW187" s="96" t="s">
        <v>100</v>
      </c>
      <c r="AX187" s="42" t="s">
        <v>99</v>
      </c>
      <c r="AY187" s="42" t="s">
        <v>100</v>
      </c>
      <c r="AZ187" s="42" t="s">
        <v>121</v>
      </c>
      <c r="BA187" s="42" t="s">
        <v>121</v>
      </c>
      <c r="BB187" s="42" t="s">
        <v>121</v>
      </c>
      <c r="BC187" s="42" t="s">
        <v>100</v>
      </c>
      <c r="BD187" s="42" t="s">
        <v>121</v>
      </c>
      <c r="BE187" s="42" t="s">
        <v>101</v>
      </c>
      <c r="BF187" s="42" t="s">
        <v>101</v>
      </c>
      <c r="BG187" s="42" t="s">
        <v>101</v>
      </c>
      <c r="BH187" s="42" t="s">
        <v>101</v>
      </c>
      <c r="BI187" s="42" t="s">
        <v>101</v>
      </c>
      <c r="BJ187" s="42" t="s">
        <v>101</v>
      </c>
      <c r="BK187" s="42" t="s">
        <v>101</v>
      </c>
      <c r="BL187" s="42" t="s">
        <v>101</v>
      </c>
      <c r="BM187" s="42" t="s">
        <v>485</v>
      </c>
      <c r="BN187" s="101" t="s">
        <v>102</v>
      </c>
      <c r="BO187" s="64" t="s">
        <v>102</v>
      </c>
      <c r="BP187" s="42" t="s">
        <v>112</v>
      </c>
      <c r="BQ187" s="42" t="s">
        <v>980</v>
      </c>
      <c r="BR187" s="102" t="s">
        <v>121</v>
      </c>
      <c r="BS187" s="125">
        <v>19</v>
      </c>
      <c r="BT187" s="79" t="s">
        <v>981</v>
      </c>
      <c r="BU187" s="79" t="s">
        <v>982</v>
      </c>
      <c r="BV187" s="79"/>
      <c r="BW187" s="79">
        <v>0</v>
      </c>
      <c r="BX187" s="79">
        <v>0</v>
      </c>
      <c r="BY187" s="79">
        <v>1</v>
      </c>
      <c r="BZ187" s="79">
        <v>1</v>
      </c>
      <c r="CA187" s="79">
        <v>1</v>
      </c>
      <c r="CB187" s="79">
        <v>1</v>
      </c>
      <c r="CC187" s="79">
        <v>0</v>
      </c>
      <c r="CD187" s="79">
        <v>1</v>
      </c>
      <c r="CE187" s="79">
        <v>0</v>
      </c>
      <c r="CF187" s="79">
        <v>0</v>
      </c>
      <c r="CG187" s="79">
        <v>0</v>
      </c>
      <c r="CH187" s="79">
        <v>0</v>
      </c>
      <c r="CI187" s="79">
        <v>0</v>
      </c>
      <c r="CJ187" s="79">
        <v>0</v>
      </c>
      <c r="CK187" s="79">
        <v>0</v>
      </c>
      <c r="CL187" s="79">
        <v>0</v>
      </c>
      <c r="CM187" s="79">
        <v>1</v>
      </c>
      <c r="CN187" s="79">
        <v>1</v>
      </c>
      <c r="CO187" s="107">
        <v>41522</v>
      </c>
      <c r="CP187" s="108">
        <v>44147</v>
      </c>
      <c r="CQ187" s="107">
        <v>42212</v>
      </c>
      <c r="CR187" s="79"/>
      <c r="CS187" s="10">
        <v>85</v>
      </c>
      <c r="CT187" s="10">
        <v>0</v>
      </c>
      <c r="CU187" s="118">
        <f t="shared" si="49"/>
        <v>22</v>
      </c>
      <c r="CV187" s="79">
        <v>1</v>
      </c>
      <c r="CW187" s="79">
        <v>22</v>
      </c>
      <c r="CX187" s="79">
        <v>1</v>
      </c>
      <c r="CY187" s="79">
        <f>DATEDIF(CQ187,CP187,"m")</f>
        <v>63</v>
      </c>
      <c r="CZ187" s="79">
        <v>0</v>
      </c>
      <c r="DA187" s="118">
        <f>DATEDIF(CO187,CP187,"m")</f>
        <v>86</v>
      </c>
      <c r="DB187" s="6">
        <v>0</v>
      </c>
      <c r="DC187" s="6">
        <v>60</v>
      </c>
      <c r="DD187" s="6">
        <v>0</v>
      </c>
      <c r="DE187" s="108"/>
      <c r="DF187" s="6"/>
      <c r="DG187" s="8"/>
      <c r="DH187" s="6"/>
      <c r="DI187" s="6"/>
      <c r="DJ187" s="6"/>
    </row>
    <row r="188" s="8" customFormat="1" ht="50.25" customHeight="1" spans="1:114">
      <c r="A188" s="39" t="s">
        <v>983</v>
      </c>
      <c r="B188" s="47">
        <v>10177508</v>
      </c>
      <c r="C188" s="41">
        <v>1</v>
      </c>
      <c r="D188" s="42" t="s">
        <v>984</v>
      </c>
      <c r="E188" s="42">
        <v>1</v>
      </c>
      <c r="F188" s="43">
        <v>62</v>
      </c>
      <c r="G188" s="44">
        <v>41514.625</v>
      </c>
      <c r="H188" s="45">
        <v>41533.4583333333</v>
      </c>
      <c r="I188" s="42" t="s">
        <v>985</v>
      </c>
      <c r="J188" s="45">
        <v>41517</v>
      </c>
      <c r="K188" s="42" t="s">
        <v>134</v>
      </c>
      <c r="L188" s="36">
        <v>1</v>
      </c>
      <c r="M188" s="36">
        <v>1</v>
      </c>
      <c r="N188" s="64">
        <v>1</v>
      </c>
      <c r="O188" s="64">
        <v>1</v>
      </c>
      <c r="P188" s="64" t="str">
        <f t="shared" si="33"/>
        <v>1</v>
      </c>
      <c r="Q188" s="64" t="str">
        <f t="shared" si="34"/>
        <v>1</v>
      </c>
      <c r="R188" s="64">
        <v>46.3</v>
      </c>
      <c r="S188" s="69" t="str">
        <f t="shared" si="35"/>
        <v>0</v>
      </c>
      <c r="T188" s="64">
        <v>9.9</v>
      </c>
      <c r="U188" s="64" t="str">
        <f t="shared" si="36"/>
        <v>0</v>
      </c>
      <c r="V188" s="42" t="s">
        <v>152</v>
      </c>
      <c r="W188" s="72">
        <v>11.6</v>
      </c>
      <c r="X188" s="71" t="str">
        <f t="shared" si="37"/>
        <v>0</v>
      </c>
      <c r="Y188" s="129">
        <v>68.9</v>
      </c>
      <c r="Z188" s="79" t="str">
        <f t="shared" si="38"/>
        <v>0</v>
      </c>
      <c r="AA188" s="129">
        <v>44</v>
      </c>
      <c r="AB188" s="79" t="str">
        <f t="shared" si="39"/>
        <v>1</v>
      </c>
      <c r="AC188" s="129">
        <v>27.7</v>
      </c>
      <c r="AD188" s="79" t="str">
        <f t="shared" si="40"/>
        <v>0</v>
      </c>
      <c r="AE188" s="129">
        <v>71.7</v>
      </c>
      <c r="AF188" s="79" t="str">
        <f t="shared" si="41"/>
        <v>1</v>
      </c>
      <c r="AG188" s="129">
        <v>174</v>
      </c>
      <c r="AH188" s="79" t="str">
        <f t="shared" si="42"/>
        <v>0</v>
      </c>
      <c r="AI188" s="64">
        <v>5.07</v>
      </c>
      <c r="AJ188" s="41" t="str">
        <f t="shared" si="43"/>
        <v>0</v>
      </c>
      <c r="AK188" s="85">
        <v>100.2</v>
      </c>
      <c r="AL188" s="41" t="str">
        <f t="shared" si="44"/>
        <v>1</v>
      </c>
      <c r="AM188" s="64">
        <v>2.04</v>
      </c>
      <c r="AN188" s="41" t="str">
        <f t="shared" si="45"/>
        <v>0</v>
      </c>
      <c r="AO188" s="64">
        <v>414.2</v>
      </c>
      <c r="AP188" s="41" t="str">
        <f t="shared" si="46"/>
        <v>1</v>
      </c>
      <c r="AQ188" s="129">
        <v>0</v>
      </c>
      <c r="AR188" s="42" t="s">
        <v>265</v>
      </c>
      <c r="AS188" s="36">
        <v>2</v>
      </c>
      <c r="AT188" s="42" t="s">
        <v>196</v>
      </c>
      <c r="AU188" s="42" t="s">
        <v>99</v>
      </c>
      <c r="AV188" s="42" t="s">
        <v>99</v>
      </c>
      <c r="AW188" s="96" t="s">
        <v>121</v>
      </c>
      <c r="AX188" s="42" t="s">
        <v>121</v>
      </c>
      <c r="AY188" s="42" t="s">
        <v>100</v>
      </c>
      <c r="AZ188" s="42" t="s">
        <v>99</v>
      </c>
      <c r="BA188" s="42" t="s">
        <v>121</v>
      </c>
      <c r="BB188" s="42" t="s">
        <v>99</v>
      </c>
      <c r="BC188" s="42" t="s">
        <v>100</v>
      </c>
      <c r="BD188" s="42" t="s">
        <v>121</v>
      </c>
      <c r="BE188" s="42" t="s">
        <v>101</v>
      </c>
      <c r="BF188" s="42" t="s">
        <v>112</v>
      </c>
      <c r="BG188" s="42" t="s">
        <v>112</v>
      </c>
      <c r="BH188" s="42" t="s">
        <v>112</v>
      </c>
      <c r="BI188" s="42" t="s">
        <v>99</v>
      </c>
      <c r="BJ188" s="42" t="s">
        <v>99</v>
      </c>
      <c r="BK188" s="42" t="s">
        <v>101</v>
      </c>
      <c r="BL188" s="42" t="s">
        <v>101</v>
      </c>
      <c r="BM188" s="42"/>
      <c r="BN188" s="101" t="s">
        <v>102</v>
      </c>
      <c r="BO188" s="64" t="s">
        <v>177</v>
      </c>
      <c r="BP188" s="42" t="s">
        <v>112</v>
      </c>
      <c r="BQ188" s="42" t="s">
        <v>233</v>
      </c>
      <c r="BR188" s="102" t="s">
        <v>121</v>
      </c>
      <c r="BS188" s="79">
        <v>74</v>
      </c>
      <c r="BT188" s="79" t="s">
        <v>986</v>
      </c>
      <c r="BU188" s="79"/>
      <c r="BV188" s="79"/>
      <c r="BW188" s="79">
        <v>1</v>
      </c>
      <c r="BX188" s="79">
        <v>0</v>
      </c>
      <c r="BY188" s="79">
        <v>1</v>
      </c>
      <c r="BZ188" s="79">
        <v>1</v>
      </c>
      <c r="CA188" s="79">
        <v>1</v>
      </c>
      <c r="CB188" s="79">
        <v>1</v>
      </c>
      <c r="CC188" s="79">
        <v>1</v>
      </c>
      <c r="CD188" s="79">
        <v>1</v>
      </c>
      <c r="CE188" s="79">
        <v>0</v>
      </c>
      <c r="CF188" s="79">
        <v>0</v>
      </c>
      <c r="CG188" s="79">
        <v>0</v>
      </c>
      <c r="CH188" s="79">
        <v>0</v>
      </c>
      <c r="CI188" s="79">
        <v>0</v>
      </c>
      <c r="CJ188" s="79">
        <v>0</v>
      </c>
      <c r="CK188" s="79">
        <v>0</v>
      </c>
      <c r="CL188" s="79">
        <v>1</v>
      </c>
      <c r="CM188" s="79">
        <v>0</v>
      </c>
      <c r="CN188" s="79">
        <v>1</v>
      </c>
      <c r="CO188" s="107">
        <v>41522</v>
      </c>
      <c r="CP188" s="108">
        <v>42046</v>
      </c>
      <c r="CQ188" s="107">
        <v>41565</v>
      </c>
      <c r="CR188" s="79"/>
      <c r="CS188" s="6">
        <v>24</v>
      </c>
      <c r="CT188" s="6">
        <v>1</v>
      </c>
      <c r="CU188" s="118">
        <f t="shared" si="49"/>
        <v>1</v>
      </c>
      <c r="CV188" s="79">
        <v>1</v>
      </c>
      <c r="CW188" s="79">
        <v>1</v>
      </c>
      <c r="CX188" s="79">
        <v>1</v>
      </c>
      <c r="CY188" s="79">
        <f>DATEDIF(CQ188,DE188,"m")</f>
        <v>9</v>
      </c>
      <c r="CZ188" s="79">
        <v>1</v>
      </c>
      <c r="DA188" s="118">
        <f>DATEDIF(CO188,DE188,"m")</f>
        <v>10</v>
      </c>
      <c r="DB188" s="6">
        <v>1</v>
      </c>
      <c r="DC188" s="6">
        <v>10</v>
      </c>
      <c r="DD188" s="6">
        <v>1</v>
      </c>
      <c r="DE188" s="108">
        <v>41850</v>
      </c>
      <c r="DF188" s="6">
        <v>1</v>
      </c>
      <c r="DG188" s="6"/>
      <c r="DH188" s="6"/>
      <c r="DI188" s="6"/>
      <c r="DJ188" s="6"/>
    </row>
    <row r="189" s="6" customFormat="1" ht="50.25" customHeight="1" spans="1:109">
      <c r="A189" s="39" t="s">
        <v>987</v>
      </c>
      <c r="B189" s="47">
        <v>10177378</v>
      </c>
      <c r="C189" s="41">
        <v>1</v>
      </c>
      <c r="D189" s="42" t="s">
        <v>988</v>
      </c>
      <c r="E189" s="42">
        <v>1</v>
      </c>
      <c r="F189" s="43">
        <v>80</v>
      </c>
      <c r="G189" s="44">
        <v>41515.3333333333</v>
      </c>
      <c r="H189" s="45">
        <v>41533.4583333333</v>
      </c>
      <c r="I189" s="42" t="s">
        <v>989</v>
      </c>
      <c r="J189" s="45">
        <v>41520</v>
      </c>
      <c r="K189" s="42" t="s">
        <v>134</v>
      </c>
      <c r="L189" s="36">
        <v>1</v>
      </c>
      <c r="M189" s="36">
        <v>1</v>
      </c>
      <c r="N189" s="64">
        <v>2</v>
      </c>
      <c r="O189" s="64">
        <v>2</v>
      </c>
      <c r="P189" s="64" t="str">
        <f t="shared" si="33"/>
        <v>0</v>
      </c>
      <c r="Q189" s="64" t="str">
        <f t="shared" si="34"/>
        <v>0</v>
      </c>
      <c r="R189" s="64">
        <v>45.7</v>
      </c>
      <c r="S189" s="69" t="str">
        <f t="shared" si="35"/>
        <v>0</v>
      </c>
      <c r="T189" s="64">
        <v>12.1</v>
      </c>
      <c r="U189" s="64" t="str">
        <f t="shared" si="36"/>
        <v>0</v>
      </c>
      <c r="V189" s="42" t="s">
        <v>164</v>
      </c>
      <c r="W189" s="72">
        <v>12.5</v>
      </c>
      <c r="X189" s="71" t="str">
        <f t="shared" si="37"/>
        <v>0</v>
      </c>
      <c r="Y189" s="129">
        <v>90.8</v>
      </c>
      <c r="Z189" s="79" t="str">
        <f t="shared" si="38"/>
        <v>0</v>
      </c>
      <c r="AA189" s="129">
        <v>28</v>
      </c>
      <c r="AB189" s="79" t="str">
        <f t="shared" si="39"/>
        <v>0</v>
      </c>
      <c r="AC189" s="129">
        <v>24.4</v>
      </c>
      <c r="AD189" s="79" t="str">
        <f t="shared" si="40"/>
        <v>0</v>
      </c>
      <c r="AE189" s="129">
        <v>59</v>
      </c>
      <c r="AF189" s="79" t="str">
        <f t="shared" si="41"/>
        <v>1</v>
      </c>
      <c r="AG189" s="129">
        <v>125</v>
      </c>
      <c r="AH189" s="79" t="str">
        <f t="shared" si="42"/>
        <v>0</v>
      </c>
      <c r="AI189" s="64">
        <v>258.3</v>
      </c>
      <c r="AJ189" s="41" t="str">
        <f t="shared" si="43"/>
        <v>1</v>
      </c>
      <c r="AK189" s="85">
        <v>29.39</v>
      </c>
      <c r="AL189" s="41" t="str">
        <f t="shared" si="44"/>
        <v>0</v>
      </c>
      <c r="AM189" s="64">
        <v>4.72</v>
      </c>
      <c r="AN189" s="41" t="str">
        <f t="shared" si="45"/>
        <v>0</v>
      </c>
      <c r="AO189" s="64">
        <v>388.4</v>
      </c>
      <c r="AP189" s="41" t="str">
        <f t="shared" si="46"/>
        <v>0</v>
      </c>
      <c r="AQ189" s="129">
        <v>0</v>
      </c>
      <c r="AR189" s="42" t="s">
        <v>990</v>
      </c>
      <c r="AS189" s="36">
        <v>2</v>
      </c>
      <c r="AT189" s="42" t="s">
        <v>98</v>
      </c>
      <c r="AU189" s="42" t="s">
        <v>99</v>
      </c>
      <c r="AV189" s="42" t="s">
        <v>99</v>
      </c>
      <c r="AW189" s="96" t="s">
        <v>100</v>
      </c>
      <c r="AX189" s="42" t="s">
        <v>99</v>
      </c>
      <c r="AY189" s="42" t="s">
        <v>100</v>
      </c>
      <c r="AZ189" s="42" t="s">
        <v>121</v>
      </c>
      <c r="BA189" s="42" t="s">
        <v>100</v>
      </c>
      <c r="BB189" s="42" t="s">
        <v>121</v>
      </c>
      <c r="BC189" s="42" t="s">
        <v>100</v>
      </c>
      <c r="BD189" s="42" t="s">
        <v>121</v>
      </c>
      <c r="BE189" s="42" t="s">
        <v>101</v>
      </c>
      <c r="BF189" s="42" t="s">
        <v>101</v>
      </c>
      <c r="BG189" s="42" t="s">
        <v>101</v>
      </c>
      <c r="BH189" s="42" t="s">
        <v>101</v>
      </c>
      <c r="BI189" s="42" t="s">
        <v>101</v>
      </c>
      <c r="BJ189" s="42" t="s">
        <v>101</v>
      </c>
      <c r="BK189" s="42" t="s">
        <v>101</v>
      </c>
      <c r="BL189" s="42" t="s">
        <v>101</v>
      </c>
      <c r="BM189" s="42" t="s">
        <v>530</v>
      </c>
      <c r="BN189" s="101" t="s">
        <v>102</v>
      </c>
      <c r="BO189" s="64" t="s">
        <v>102</v>
      </c>
      <c r="BP189" s="42" t="s">
        <v>99</v>
      </c>
      <c r="BQ189" s="42" t="s">
        <v>202</v>
      </c>
      <c r="BR189" s="79">
        <v>1</v>
      </c>
      <c r="BS189" s="79">
        <v>45</v>
      </c>
      <c r="BT189" s="79" t="s">
        <v>991</v>
      </c>
      <c r="BU189" s="79"/>
      <c r="BV189" s="79"/>
      <c r="BW189" s="79">
        <v>0</v>
      </c>
      <c r="BX189" s="79">
        <v>0</v>
      </c>
      <c r="BY189" s="79">
        <v>1</v>
      </c>
      <c r="BZ189" s="79">
        <v>1</v>
      </c>
      <c r="CA189" s="79">
        <v>0</v>
      </c>
      <c r="CB189" s="79">
        <v>1</v>
      </c>
      <c r="CC189" s="79">
        <v>0</v>
      </c>
      <c r="CD189" s="79">
        <v>1</v>
      </c>
      <c r="CE189" s="79">
        <v>0</v>
      </c>
      <c r="CF189" s="79">
        <v>0</v>
      </c>
      <c r="CG189" s="79">
        <v>0</v>
      </c>
      <c r="CH189" s="79">
        <v>0</v>
      </c>
      <c r="CI189" s="79">
        <v>0</v>
      </c>
      <c r="CJ189" s="79">
        <v>0</v>
      </c>
      <c r="CK189" s="79">
        <v>0</v>
      </c>
      <c r="CL189" s="79">
        <v>1</v>
      </c>
      <c r="CM189" s="79">
        <v>0</v>
      </c>
      <c r="CN189" s="79">
        <v>1</v>
      </c>
      <c r="CO189" s="107">
        <v>41526</v>
      </c>
      <c r="CP189" s="108">
        <v>44147</v>
      </c>
      <c r="CQ189" s="107">
        <v>42209</v>
      </c>
      <c r="CR189" s="79"/>
      <c r="CS189" s="6">
        <v>3</v>
      </c>
      <c r="CT189" s="6">
        <v>1</v>
      </c>
      <c r="CU189" s="118">
        <f t="shared" si="49"/>
        <v>22</v>
      </c>
      <c r="CV189" s="79">
        <v>1</v>
      </c>
      <c r="CW189" s="79">
        <v>22</v>
      </c>
      <c r="CX189" s="79">
        <v>1</v>
      </c>
      <c r="CY189" s="79">
        <f>DATEDIF(CQ189,CP189,"m")</f>
        <v>63</v>
      </c>
      <c r="CZ189" s="79">
        <v>0</v>
      </c>
      <c r="DA189" s="118">
        <f>DATEDIF(CO189,CP189,"m")</f>
        <v>86</v>
      </c>
      <c r="DB189" s="6">
        <v>0</v>
      </c>
      <c r="DC189" s="6">
        <v>60</v>
      </c>
      <c r="DD189" s="6">
        <v>0</v>
      </c>
      <c r="DE189" s="108"/>
    </row>
    <row r="190" s="11" customFormat="1" ht="50.25" customHeight="1" spans="1:114">
      <c r="A190" s="39" t="s">
        <v>992</v>
      </c>
      <c r="B190" s="40">
        <v>10177460</v>
      </c>
      <c r="C190" s="41">
        <v>1</v>
      </c>
      <c r="D190" s="42" t="s">
        <v>993</v>
      </c>
      <c r="E190" s="42">
        <v>1</v>
      </c>
      <c r="F190" s="43">
        <v>59</v>
      </c>
      <c r="G190" s="44">
        <v>41522.625</v>
      </c>
      <c r="H190" s="45">
        <v>41535.4583333333</v>
      </c>
      <c r="I190" s="42" t="s">
        <v>905</v>
      </c>
      <c r="J190" s="45">
        <v>41516</v>
      </c>
      <c r="K190" s="42" t="s">
        <v>286</v>
      </c>
      <c r="L190" s="36">
        <v>2</v>
      </c>
      <c r="M190" s="36">
        <v>1</v>
      </c>
      <c r="N190" s="64">
        <v>1</v>
      </c>
      <c r="O190" s="64">
        <v>2</v>
      </c>
      <c r="P190" s="64" t="str">
        <f t="shared" si="33"/>
        <v>1</v>
      </c>
      <c r="Q190" s="64" t="str">
        <f t="shared" si="34"/>
        <v>0</v>
      </c>
      <c r="R190" s="64">
        <v>42.7</v>
      </c>
      <c r="S190" s="69" t="str">
        <f t="shared" si="35"/>
        <v>0</v>
      </c>
      <c r="T190" s="64">
        <v>14.2</v>
      </c>
      <c r="U190" s="64" t="str">
        <f t="shared" si="36"/>
        <v>0</v>
      </c>
      <c r="V190" s="42" t="s">
        <v>182</v>
      </c>
      <c r="W190" s="72">
        <v>10.6</v>
      </c>
      <c r="X190" s="71" t="str">
        <f t="shared" si="37"/>
        <v>0</v>
      </c>
      <c r="Y190" s="79">
        <v>110.6</v>
      </c>
      <c r="Z190" s="79" t="str">
        <f t="shared" si="38"/>
        <v>1</v>
      </c>
      <c r="AA190" s="79">
        <v>39.9</v>
      </c>
      <c r="AB190" s="79" t="str">
        <f t="shared" si="39"/>
        <v>0</v>
      </c>
      <c r="AC190" s="79">
        <v>34</v>
      </c>
      <c r="AD190" s="79" t="str">
        <f t="shared" si="40"/>
        <v>0</v>
      </c>
      <c r="AE190" s="79">
        <v>54.8</v>
      </c>
      <c r="AF190" s="79" t="str">
        <f t="shared" si="41"/>
        <v>1</v>
      </c>
      <c r="AG190" s="79">
        <v>151</v>
      </c>
      <c r="AH190" s="79" t="str">
        <f t="shared" si="42"/>
        <v>0</v>
      </c>
      <c r="AI190" s="64">
        <v>9.78</v>
      </c>
      <c r="AJ190" s="41" t="str">
        <f t="shared" si="43"/>
        <v>0</v>
      </c>
      <c r="AK190" s="85">
        <v>27.07</v>
      </c>
      <c r="AL190" s="41" t="str">
        <f t="shared" si="44"/>
        <v>0</v>
      </c>
      <c r="AM190" s="64">
        <v>4.6</v>
      </c>
      <c r="AN190" s="41" t="str">
        <f t="shared" si="45"/>
        <v>0</v>
      </c>
      <c r="AO190" s="64">
        <v>784</v>
      </c>
      <c r="AP190" s="41" t="str">
        <f t="shared" si="46"/>
        <v>1</v>
      </c>
      <c r="AQ190" s="79">
        <v>0</v>
      </c>
      <c r="AR190" s="42" t="s">
        <v>994</v>
      </c>
      <c r="AS190" s="36">
        <v>2</v>
      </c>
      <c r="AT190" s="91" t="s">
        <v>111</v>
      </c>
      <c r="AU190" s="91" t="s">
        <v>112</v>
      </c>
      <c r="AV190" s="42" t="s">
        <v>99</v>
      </c>
      <c r="AW190" s="96" t="s">
        <v>121</v>
      </c>
      <c r="AX190" s="42" t="s">
        <v>121</v>
      </c>
      <c r="AY190" s="42" t="s">
        <v>100</v>
      </c>
      <c r="AZ190" s="42" t="s">
        <v>100</v>
      </c>
      <c r="BA190" s="42" t="s">
        <v>121</v>
      </c>
      <c r="BB190" s="42" t="s">
        <v>121</v>
      </c>
      <c r="BC190" s="42" t="s">
        <v>100</v>
      </c>
      <c r="BD190" s="42" t="s">
        <v>121</v>
      </c>
      <c r="BE190" s="42" t="s">
        <v>99</v>
      </c>
      <c r="BF190" s="42" t="s">
        <v>112</v>
      </c>
      <c r="BG190" s="42" t="s">
        <v>112</v>
      </c>
      <c r="BH190" s="42" t="s">
        <v>112</v>
      </c>
      <c r="BI190" s="42" t="s">
        <v>101</v>
      </c>
      <c r="BJ190" s="42" t="s">
        <v>99</v>
      </c>
      <c r="BK190" s="42" t="s">
        <v>101</v>
      </c>
      <c r="BL190" s="42" t="s">
        <v>101</v>
      </c>
      <c r="BM190" s="42" t="s">
        <v>692</v>
      </c>
      <c r="BN190" s="101" t="s">
        <v>102</v>
      </c>
      <c r="BO190" s="64">
        <v>0</v>
      </c>
      <c r="BP190" s="42" t="s">
        <v>112</v>
      </c>
      <c r="BQ190" s="42" t="s">
        <v>147</v>
      </c>
      <c r="BR190" s="79">
        <v>1</v>
      </c>
      <c r="BS190" s="79">
        <v>15</v>
      </c>
      <c r="BT190" s="79" t="s">
        <v>995</v>
      </c>
      <c r="BU190" s="79"/>
      <c r="BV190" s="79"/>
      <c r="BW190" s="79">
        <v>0</v>
      </c>
      <c r="BX190" s="79">
        <v>0</v>
      </c>
      <c r="BY190" s="79">
        <v>1</v>
      </c>
      <c r="BZ190" s="79">
        <v>1</v>
      </c>
      <c r="CA190" s="79">
        <v>1</v>
      </c>
      <c r="CB190" s="79">
        <v>1</v>
      </c>
      <c r="CC190" s="79">
        <v>0</v>
      </c>
      <c r="CD190" s="79">
        <v>1</v>
      </c>
      <c r="CE190" s="79">
        <v>0</v>
      </c>
      <c r="CF190" s="79">
        <v>0</v>
      </c>
      <c r="CG190" s="79">
        <v>0</v>
      </c>
      <c r="CH190" s="79">
        <v>0</v>
      </c>
      <c r="CI190" s="79">
        <v>0</v>
      </c>
      <c r="CJ190" s="79">
        <v>0</v>
      </c>
      <c r="CK190" s="79">
        <v>0</v>
      </c>
      <c r="CL190" s="79">
        <v>1</v>
      </c>
      <c r="CM190" s="79">
        <v>0</v>
      </c>
      <c r="CN190" s="79">
        <v>1</v>
      </c>
      <c r="CO190" s="107">
        <v>41528</v>
      </c>
      <c r="CP190" s="108">
        <v>44137</v>
      </c>
      <c r="CQ190" s="107">
        <v>42286</v>
      </c>
      <c r="CR190" s="79"/>
      <c r="CS190" s="11">
        <v>22</v>
      </c>
      <c r="CT190" s="11">
        <v>1</v>
      </c>
      <c r="CU190" s="118">
        <f t="shared" si="49"/>
        <v>24</v>
      </c>
      <c r="CV190" s="79">
        <v>1</v>
      </c>
      <c r="CW190" s="79">
        <v>24</v>
      </c>
      <c r="CX190" s="79">
        <v>1</v>
      </c>
      <c r="CY190" s="79">
        <f>DATEDIF(CQ190,CP190,"m")</f>
        <v>60</v>
      </c>
      <c r="CZ190" s="79">
        <v>0</v>
      </c>
      <c r="DA190" s="118">
        <f>DATEDIF(CO190,CP190,"m")</f>
        <v>85</v>
      </c>
      <c r="DB190" s="6">
        <v>0</v>
      </c>
      <c r="DC190" s="6">
        <v>60</v>
      </c>
      <c r="DD190" s="6">
        <v>0</v>
      </c>
      <c r="DE190" s="108"/>
      <c r="DF190" s="6"/>
      <c r="DG190" s="6"/>
      <c r="DH190" s="6"/>
      <c r="DI190" s="6"/>
      <c r="DJ190" s="6"/>
    </row>
    <row r="191" s="6" customFormat="1" ht="50.25" customHeight="1" spans="1:110">
      <c r="A191" s="54" t="s">
        <v>996</v>
      </c>
      <c r="B191" s="40">
        <v>10177921</v>
      </c>
      <c r="C191" s="55">
        <v>1</v>
      </c>
      <c r="D191" s="56" t="s">
        <v>997</v>
      </c>
      <c r="E191" s="56">
        <v>1</v>
      </c>
      <c r="F191" s="57">
        <v>56</v>
      </c>
      <c r="G191" s="44">
        <v>41526.5</v>
      </c>
      <c r="H191" s="44">
        <v>41539.4166666667</v>
      </c>
      <c r="I191" s="56" t="s">
        <v>998</v>
      </c>
      <c r="J191" s="44">
        <v>41521</v>
      </c>
      <c r="K191" s="56" t="s">
        <v>286</v>
      </c>
      <c r="L191" s="36">
        <v>2</v>
      </c>
      <c r="M191" s="36">
        <v>1</v>
      </c>
      <c r="N191" s="66">
        <v>1</v>
      </c>
      <c r="O191" s="66">
        <v>1</v>
      </c>
      <c r="P191" s="64" t="str">
        <f t="shared" si="33"/>
        <v>1</v>
      </c>
      <c r="Q191" s="64" t="str">
        <f t="shared" si="34"/>
        <v>1</v>
      </c>
      <c r="R191" s="66">
        <v>42.1</v>
      </c>
      <c r="S191" s="69" t="str">
        <f t="shared" si="35"/>
        <v>0</v>
      </c>
      <c r="T191" s="66">
        <v>14</v>
      </c>
      <c r="U191" s="66" t="str">
        <f t="shared" si="36"/>
        <v>0</v>
      </c>
      <c r="V191" s="56" t="s">
        <v>110</v>
      </c>
      <c r="W191" s="77">
        <v>12.1</v>
      </c>
      <c r="X191" s="75" t="str">
        <f t="shared" si="37"/>
        <v>0</v>
      </c>
      <c r="Y191" s="130">
        <v>91.6</v>
      </c>
      <c r="Z191" s="81" t="str">
        <f t="shared" si="38"/>
        <v>0</v>
      </c>
      <c r="AA191" s="130">
        <v>32.3</v>
      </c>
      <c r="AB191" s="81" t="str">
        <f t="shared" si="39"/>
        <v>0</v>
      </c>
      <c r="AC191" s="130">
        <v>26.8</v>
      </c>
      <c r="AD191" s="81" t="str">
        <f t="shared" si="40"/>
        <v>0</v>
      </c>
      <c r="AE191" s="130">
        <v>78</v>
      </c>
      <c r="AF191" s="81" t="str">
        <f t="shared" si="41"/>
        <v>1</v>
      </c>
      <c r="AG191" s="130">
        <v>85.1</v>
      </c>
      <c r="AH191" s="81" t="str">
        <f t="shared" si="42"/>
        <v>1</v>
      </c>
      <c r="AI191" s="66">
        <v>11.17</v>
      </c>
      <c r="AJ191" s="55" t="str">
        <f t="shared" si="43"/>
        <v>0</v>
      </c>
      <c r="AK191" s="88">
        <v>37.25</v>
      </c>
      <c r="AL191" s="55" t="str">
        <f t="shared" si="44"/>
        <v>1</v>
      </c>
      <c r="AM191" s="66">
        <v>1.08</v>
      </c>
      <c r="AN191" s="55" t="str">
        <f t="shared" si="45"/>
        <v>0</v>
      </c>
      <c r="AO191" s="66">
        <v>404.9</v>
      </c>
      <c r="AP191" s="55" t="str">
        <f t="shared" si="46"/>
        <v>1</v>
      </c>
      <c r="AQ191" s="130">
        <v>0</v>
      </c>
      <c r="AR191" s="56" t="s">
        <v>999</v>
      </c>
      <c r="AS191" s="36">
        <v>2</v>
      </c>
      <c r="AT191" s="56" t="s">
        <v>111</v>
      </c>
      <c r="AU191" s="56" t="s">
        <v>112</v>
      </c>
      <c r="AV191" s="56" t="s">
        <v>99</v>
      </c>
      <c r="AW191" s="98" t="s">
        <v>121</v>
      </c>
      <c r="AX191" s="56" t="s">
        <v>99</v>
      </c>
      <c r="AY191" s="56" t="s">
        <v>100</v>
      </c>
      <c r="AZ191" s="56" t="s">
        <v>121</v>
      </c>
      <c r="BA191" s="56" t="s">
        <v>121</v>
      </c>
      <c r="BB191" s="56" t="s">
        <v>99</v>
      </c>
      <c r="BC191" s="56" t="s">
        <v>100</v>
      </c>
      <c r="BD191" s="56" t="s">
        <v>121</v>
      </c>
      <c r="BE191" s="124" t="s">
        <v>101</v>
      </c>
      <c r="BF191" s="124" t="s">
        <v>101</v>
      </c>
      <c r="BG191" s="124" t="s">
        <v>112</v>
      </c>
      <c r="BH191" s="124" t="s">
        <v>112</v>
      </c>
      <c r="BI191" s="124" t="s">
        <v>99</v>
      </c>
      <c r="BJ191" s="124" t="s">
        <v>99</v>
      </c>
      <c r="BK191" s="124" t="s">
        <v>101</v>
      </c>
      <c r="BL191" s="124" t="s">
        <v>101</v>
      </c>
      <c r="BM191" s="124"/>
      <c r="BN191" s="126" t="s">
        <v>102</v>
      </c>
      <c r="BO191" s="127" t="s">
        <v>102</v>
      </c>
      <c r="BP191" s="124" t="s">
        <v>112</v>
      </c>
      <c r="BQ191" s="124" t="s">
        <v>155</v>
      </c>
      <c r="BR191" s="119">
        <v>1</v>
      </c>
      <c r="BS191" s="119">
        <v>61</v>
      </c>
      <c r="BT191" s="119" t="s">
        <v>1000</v>
      </c>
      <c r="BU191" s="119"/>
      <c r="BV191" s="119"/>
      <c r="BW191" s="119">
        <v>0</v>
      </c>
      <c r="BX191" s="119">
        <v>0</v>
      </c>
      <c r="BY191" s="119">
        <v>1</v>
      </c>
      <c r="BZ191" s="119">
        <v>1</v>
      </c>
      <c r="CA191" s="119">
        <v>1</v>
      </c>
      <c r="CB191" s="119">
        <v>1</v>
      </c>
      <c r="CC191" s="119">
        <v>0</v>
      </c>
      <c r="CD191" s="119">
        <v>1</v>
      </c>
      <c r="CE191" s="119">
        <v>0</v>
      </c>
      <c r="CF191" s="119">
        <v>0</v>
      </c>
      <c r="CG191" s="119">
        <v>0</v>
      </c>
      <c r="CH191" s="119">
        <v>0</v>
      </c>
      <c r="CI191" s="119">
        <v>0</v>
      </c>
      <c r="CJ191" s="79">
        <v>0</v>
      </c>
      <c r="CK191" s="79">
        <v>0</v>
      </c>
      <c r="CL191" s="79">
        <v>0</v>
      </c>
      <c r="CM191" s="79">
        <v>0</v>
      </c>
      <c r="CN191" s="79">
        <v>0</v>
      </c>
      <c r="CO191" s="113">
        <v>41529</v>
      </c>
      <c r="CP191" s="114">
        <v>42939</v>
      </c>
      <c r="CQ191" s="113">
        <v>41648</v>
      </c>
      <c r="CR191" s="81"/>
      <c r="CS191" s="6">
        <v>1</v>
      </c>
      <c r="CT191" s="6">
        <v>1</v>
      </c>
      <c r="CU191" s="118">
        <f t="shared" si="49"/>
        <v>3</v>
      </c>
      <c r="CV191" s="81">
        <v>1</v>
      </c>
      <c r="CW191" s="81">
        <v>3</v>
      </c>
      <c r="CX191" s="79">
        <v>1</v>
      </c>
      <c r="CY191" s="79">
        <f>DATEDIF(CQ191,CP191,"m")</f>
        <v>42</v>
      </c>
      <c r="CZ191" s="79">
        <v>0</v>
      </c>
      <c r="DA191" s="118">
        <f>DATEDIF(CO191,CP191,"m")</f>
        <v>46</v>
      </c>
      <c r="DB191" s="8">
        <v>0</v>
      </c>
      <c r="DC191" s="8">
        <v>46</v>
      </c>
      <c r="DD191" s="8">
        <v>0</v>
      </c>
      <c r="DE191" s="114"/>
      <c r="DF191" s="8"/>
    </row>
    <row r="192" s="6" customFormat="1" ht="50.25" customHeight="1" spans="1:111">
      <c r="A192" s="39" t="s">
        <v>1001</v>
      </c>
      <c r="B192" s="47">
        <v>10178087</v>
      </c>
      <c r="C192" s="41">
        <v>1</v>
      </c>
      <c r="D192" s="42" t="s">
        <v>1002</v>
      </c>
      <c r="E192" s="42">
        <v>1</v>
      </c>
      <c r="F192" s="43">
        <v>70</v>
      </c>
      <c r="G192" s="44">
        <v>41526.375</v>
      </c>
      <c r="H192" s="45">
        <v>41542.4166666667</v>
      </c>
      <c r="I192" s="42" t="s">
        <v>1003</v>
      </c>
      <c r="J192" s="45">
        <v>41522</v>
      </c>
      <c r="K192" s="42" t="s">
        <v>134</v>
      </c>
      <c r="L192" s="36">
        <v>1</v>
      </c>
      <c r="M192" s="36">
        <v>1</v>
      </c>
      <c r="N192" s="64">
        <v>1</v>
      </c>
      <c r="O192" s="64">
        <v>1</v>
      </c>
      <c r="P192" s="64" t="str">
        <f t="shared" si="33"/>
        <v>1</v>
      </c>
      <c r="Q192" s="64" t="str">
        <f t="shared" si="34"/>
        <v>1</v>
      </c>
      <c r="R192" s="64">
        <v>42.6</v>
      </c>
      <c r="S192" s="69" t="str">
        <f t="shared" si="35"/>
        <v>0</v>
      </c>
      <c r="T192" s="64">
        <v>17</v>
      </c>
      <c r="U192" s="64" t="str">
        <f t="shared" si="36"/>
        <v>0</v>
      </c>
      <c r="V192" s="42" t="s">
        <v>201</v>
      </c>
      <c r="W192" s="72">
        <v>11.1</v>
      </c>
      <c r="X192" s="71" t="str">
        <f t="shared" si="37"/>
        <v>0</v>
      </c>
      <c r="Y192" s="129">
        <v>76.9</v>
      </c>
      <c r="Z192" s="79" t="str">
        <f t="shared" si="38"/>
        <v>0</v>
      </c>
      <c r="AA192" s="129">
        <v>83.6</v>
      </c>
      <c r="AB192" s="79" t="str">
        <f t="shared" si="39"/>
        <v>1</v>
      </c>
      <c r="AC192" s="129">
        <v>47.9</v>
      </c>
      <c r="AD192" s="79" t="str">
        <f t="shared" si="40"/>
        <v>1</v>
      </c>
      <c r="AE192" s="129">
        <v>36.5</v>
      </c>
      <c r="AF192" s="79" t="str">
        <f t="shared" si="41"/>
        <v>0</v>
      </c>
      <c r="AG192" s="129">
        <v>155.1</v>
      </c>
      <c r="AH192" s="79" t="str">
        <f t="shared" si="42"/>
        <v>0</v>
      </c>
      <c r="AI192" s="64">
        <v>90.63</v>
      </c>
      <c r="AJ192" s="41" t="str">
        <f t="shared" si="43"/>
        <v>0</v>
      </c>
      <c r="AK192" s="85">
        <v>30.11</v>
      </c>
      <c r="AL192" s="41" t="str">
        <f t="shared" si="44"/>
        <v>0</v>
      </c>
      <c r="AM192" s="64">
        <v>2.91</v>
      </c>
      <c r="AN192" s="41" t="str">
        <f t="shared" si="45"/>
        <v>0</v>
      </c>
      <c r="AO192" s="64">
        <v>814.4</v>
      </c>
      <c r="AP192" s="41" t="str">
        <f t="shared" si="46"/>
        <v>1</v>
      </c>
      <c r="AQ192" s="129">
        <v>0</v>
      </c>
      <c r="AR192" s="42" t="s">
        <v>1004</v>
      </c>
      <c r="AS192" s="36">
        <v>2</v>
      </c>
      <c r="AT192" s="42" t="s">
        <v>188</v>
      </c>
      <c r="AU192" s="42" t="s">
        <v>99</v>
      </c>
      <c r="AV192" s="42" t="s">
        <v>99</v>
      </c>
      <c r="AW192" s="96" t="s">
        <v>121</v>
      </c>
      <c r="AX192" s="42" t="s">
        <v>99</v>
      </c>
      <c r="AY192" s="42" t="s">
        <v>100</v>
      </c>
      <c r="AZ192" s="42" t="s">
        <v>100</v>
      </c>
      <c r="BA192" s="42" t="s">
        <v>121</v>
      </c>
      <c r="BB192" s="42" t="s">
        <v>121</v>
      </c>
      <c r="BC192" s="42" t="s">
        <v>100</v>
      </c>
      <c r="BD192" s="42" t="s">
        <v>121</v>
      </c>
      <c r="BE192" s="42" t="s">
        <v>101</v>
      </c>
      <c r="BF192" s="42" t="s">
        <v>101</v>
      </c>
      <c r="BG192" s="42" t="s">
        <v>101</v>
      </c>
      <c r="BH192" s="42" t="s">
        <v>101</v>
      </c>
      <c r="BI192" s="42" t="s">
        <v>101</v>
      </c>
      <c r="BJ192" s="42" t="s">
        <v>101</v>
      </c>
      <c r="BK192" s="42" t="s">
        <v>101</v>
      </c>
      <c r="BL192" s="42" t="s">
        <v>101</v>
      </c>
      <c r="BM192" s="42"/>
      <c r="BN192" s="101" t="s">
        <v>102</v>
      </c>
      <c r="BO192" s="64" t="s">
        <v>102</v>
      </c>
      <c r="BP192" s="42" t="s">
        <v>99</v>
      </c>
      <c r="BQ192" s="42" t="s">
        <v>233</v>
      </c>
      <c r="BR192" s="79">
        <v>1</v>
      </c>
      <c r="BS192" s="79">
        <v>49</v>
      </c>
      <c r="BT192" s="79" t="s">
        <v>1005</v>
      </c>
      <c r="BU192" s="79"/>
      <c r="BV192" s="79"/>
      <c r="BW192" s="79">
        <v>0</v>
      </c>
      <c r="BX192" s="79">
        <v>0</v>
      </c>
      <c r="BY192" s="79">
        <v>1</v>
      </c>
      <c r="BZ192" s="79">
        <v>1</v>
      </c>
      <c r="CA192" s="79">
        <v>0</v>
      </c>
      <c r="CB192" s="79">
        <v>1</v>
      </c>
      <c r="CC192" s="79">
        <v>0</v>
      </c>
      <c r="CD192" s="79">
        <v>1</v>
      </c>
      <c r="CE192" s="79">
        <v>0</v>
      </c>
      <c r="CF192" s="79">
        <v>0</v>
      </c>
      <c r="CG192" s="79">
        <v>0</v>
      </c>
      <c r="CH192" s="79">
        <v>0</v>
      </c>
      <c r="CI192" s="79">
        <v>0</v>
      </c>
      <c r="CJ192" s="79">
        <v>0</v>
      </c>
      <c r="CK192" s="79">
        <v>0</v>
      </c>
      <c r="CL192" s="79">
        <v>1</v>
      </c>
      <c r="CM192" s="79">
        <v>0</v>
      </c>
      <c r="CN192" s="79">
        <v>0</v>
      </c>
      <c r="CO192" s="107">
        <v>41530</v>
      </c>
      <c r="CP192" s="108">
        <v>42471</v>
      </c>
      <c r="CQ192" s="107">
        <v>41592</v>
      </c>
      <c r="CR192" s="79"/>
      <c r="CS192" s="6">
        <v>3</v>
      </c>
      <c r="CT192" s="6">
        <v>1</v>
      </c>
      <c r="CU192" s="118">
        <f t="shared" si="49"/>
        <v>2</v>
      </c>
      <c r="CV192" s="79">
        <v>1</v>
      </c>
      <c r="CW192" s="79">
        <v>2</v>
      </c>
      <c r="CX192" s="79">
        <v>1</v>
      </c>
      <c r="CY192" s="79">
        <f>DATEDIF(CQ192,DE192,"m")</f>
        <v>14</v>
      </c>
      <c r="CZ192" s="79">
        <v>1</v>
      </c>
      <c r="DA192" s="118">
        <f>DATEDIF(CO192,DE192,"m")</f>
        <v>16</v>
      </c>
      <c r="DB192" s="6">
        <v>1</v>
      </c>
      <c r="DC192" s="6">
        <v>16</v>
      </c>
      <c r="DD192" s="6">
        <v>1</v>
      </c>
      <c r="DE192" s="108">
        <v>42038</v>
      </c>
      <c r="DF192" s="6">
        <v>1</v>
      </c>
      <c r="DG192" s="8"/>
    </row>
    <row r="193" s="6" customFormat="1" ht="50.25" customHeight="1" spans="1:114">
      <c r="A193" s="39" t="s">
        <v>1006</v>
      </c>
      <c r="B193" s="47">
        <v>10173708</v>
      </c>
      <c r="C193" s="41">
        <v>1</v>
      </c>
      <c r="D193" s="42" t="s">
        <v>1007</v>
      </c>
      <c r="E193" s="42">
        <v>1</v>
      </c>
      <c r="F193" s="43">
        <v>47</v>
      </c>
      <c r="G193" s="44">
        <v>41526.625</v>
      </c>
      <c r="H193" s="45">
        <v>41544.4166666667</v>
      </c>
      <c r="I193" s="42" t="s">
        <v>1008</v>
      </c>
      <c r="J193" s="45">
        <v>41481</v>
      </c>
      <c r="K193" s="42" t="s">
        <v>134</v>
      </c>
      <c r="L193" s="36">
        <v>1</v>
      </c>
      <c r="M193" s="36">
        <v>1</v>
      </c>
      <c r="N193" s="64">
        <v>1</v>
      </c>
      <c r="O193" s="64">
        <v>1</v>
      </c>
      <c r="P193" s="64" t="str">
        <f t="shared" si="33"/>
        <v>1</v>
      </c>
      <c r="Q193" s="64" t="str">
        <f t="shared" si="34"/>
        <v>1</v>
      </c>
      <c r="R193" s="64">
        <v>40.8</v>
      </c>
      <c r="S193" s="69" t="str">
        <f t="shared" si="35"/>
        <v>0</v>
      </c>
      <c r="T193" s="64">
        <v>8.4</v>
      </c>
      <c r="U193" s="64" t="str">
        <f t="shared" si="36"/>
        <v>0</v>
      </c>
      <c r="V193" s="42" t="s">
        <v>207</v>
      </c>
      <c r="W193" s="72">
        <v>10.9</v>
      </c>
      <c r="X193" s="71" t="str">
        <f t="shared" si="37"/>
        <v>0</v>
      </c>
      <c r="Y193" s="79">
        <v>84.7</v>
      </c>
      <c r="Z193" s="79" t="str">
        <f t="shared" si="38"/>
        <v>0</v>
      </c>
      <c r="AA193" s="79">
        <v>45.8</v>
      </c>
      <c r="AB193" s="79" t="str">
        <f t="shared" si="39"/>
        <v>1</v>
      </c>
      <c r="AC193" s="79">
        <v>27.2</v>
      </c>
      <c r="AD193" s="79" t="str">
        <f t="shared" si="40"/>
        <v>0</v>
      </c>
      <c r="AE193" s="79">
        <v>28.1</v>
      </c>
      <c r="AF193" s="79" t="str">
        <f t="shared" si="41"/>
        <v>0</v>
      </c>
      <c r="AG193" s="79">
        <v>205</v>
      </c>
      <c r="AH193" s="79" t="str">
        <f t="shared" si="42"/>
        <v>0</v>
      </c>
      <c r="AI193" s="64">
        <v>102.2</v>
      </c>
      <c r="AJ193" s="41" t="str">
        <f t="shared" si="43"/>
        <v>0</v>
      </c>
      <c r="AK193" s="85">
        <v>10.08</v>
      </c>
      <c r="AL193" s="41" t="str">
        <f t="shared" si="44"/>
        <v>0</v>
      </c>
      <c r="AM193" s="64">
        <v>1.25</v>
      </c>
      <c r="AN193" s="41" t="str">
        <f t="shared" si="45"/>
        <v>0</v>
      </c>
      <c r="AO193" s="64">
        <v>527</v>
      </c>
      <c r="AP193" s="41" t="str">
        <f t="shared" si="46"/>
        <v>1</v>
      </c>
      <c r="AQ193" s="79">
        <v>0</v>
      </c>
      <c r="AR193" s="42" t="s">
        <v>153</v>
      </c>
      <c r="AS193" s="36">
        <v>2</v>
      </c>
      <c r="AT193" s="42" t="s">
        <v>111</v>
      </c>
      <c r="AU193" s="42" t="s">
        <v>112</v>
      </c>
      <c r="AV193" s="42" t="s">
        <v>99</v>
      </c>
      <c r="AW193" s="96" t="s">
        <v>100</v>
      </c>
      <c r="AX193" s="42" t="s">
        <v>99</v>
      </c>
      <c r="AY193" s="42" t="s">
        <v>100</v>
      </c>
      <c r="AZ193" s="42" t="s">
        <v>100</v>
      </c>
      <c r="BA193" s="42" t="s">
        <v>121</v>
      </c>
      <c r="BB193" s="42" t="s">
        <v>121</v>
      </c>
      <c r="BC193" s="42" t="s">
        <v>100</v>
      </c>
      <c r="BD193" s="42" t="s">
        <v>121</v>
      </c>
      <c r="BE193" s="42" t="s">
        <v>99</v>
      </c>
      <c r="BF193" s="42" t="s">
        <v>99</v>
      </c>
      <c r="BG193" s="42" t="s">
        <v>99</v>
      </c>
      <c r="BH193" s="42" t="s">
        <v>99</v>
      </c>
      <c r="BI193" s="42" t="s">
        <v>99</v>
      </c>
      <c r="BJ193" s="42" t="s">
        <v>99</v>
      </c>
      <c r="BK193" s="42" t="s">
        <v>891</v>
      </c>
      <c r="BL193" s="42" t="s">
        <v>101</v>
      </c>
      <c r="BM193" s="42"/>
      <c r="BN193" s="101" t="s">
        <v>102</v>
      </c>
      <c r="BO193" s="64" t="s">
        <v>102</v>
      </c>
      <c r="BP193" s="42" t="s">
        <v>112</v>
      </c>
      <c r="BQ193" s="42" t="s">
        <v>129</v>
      </c>
      <c r="BR193" s="79">
        <v>1</v>
      </c>
      <c r="BS193" s="79">
        <v>35</v>
      </c>
      <c r="BT193" s="79" t="s">
        <v>1009</v>
      </c>
      <c r="BU193" s="79"/>
      <c r="BV193" s="79"/>
      <c r="BW193" s="79">
        <v>0</v>
      </c>
      <c r="BX193" s="79">
        <v>0</v>
      </c>
      <c r="BY193" s="79">
        <v>1</v>
      </c>
      <c r="BZ193" s="79">
        <v>1</v>
      </c>
      <c r="CA193" s="79">
        <v>0</v>
      </c>
      <c r="CB193" s="79">
        <v>1</v>
      </c>
      <c r="CC193" s="79">
        <v>0</v>
      </c>
      <c r="CD193" s="79">
        <v>1</v>
      </c>
      <c r="CE193" s="79">
        <v>0</v>
      </c>
      <c r="CF193" s="79">
        <v>0</v>
      </c>
      <c r="CG193" s="79">
        <v>0</v>
      </c>
      <c r="CH193" s="79">
        <v>0</v>
      </c>
      <c r="CI193" s="79">
        <v>0</v>
      </c>
      <c r="CJ193" s="79">
        <v>0</v>
      </c>
      <c r="CK193" s="79">
        <v>1</v>
      </c>
      <c r="CL193" s="79">
        <v>0</v>
      </c>
      <c r="CM193" s="79">
        <v>0</v>
      </c>
      <c r="CN193" s="79">
        <v>0</v>
      </c>
      <c r="CO193" s="107">
        <v>41535</v>
      </c>
      <c r="CP193" s="108">
        <v>44147</v>
      </c>
      <c r="CQ193" s="107">
        <v>43294</v>
      </c>
      <c r="CR193" s="79"/>
      <c r="CS193" s="8">
        <v>86</v>
      </c>
      <c r="CT193" s="8">
        <v>0</v>
      </c>
      <c r="CU193" s="118">
        <f t="shared" si="49"/>
        <v>57</v>
      </c>
      <c r="CV193" s="79">
        <v>1</v>
      </c>
      <c r="CW193" s="79">
        <v>24</v>
      </c>
      <c r="CX193" s="79">
        <v>0</v>
      </c>
      <c r="CY193" s="79">
        <f>DATEDIF(CQ193,CP193,"m")</f>
        <v>27</v>
      </c>
      <c r="CZ193" s="79">
        <v>0</v>
      </c>
      <c r="DA193" s="118">
        <f>DATEDIF(CO193,CP193,"m")</f>
        <v>85</v>
      </c>
      <c r="DB193" s="6">
        <v>0</v>
      </c>
      <c r="DC193" s="6">
        <v>60</v>
      </c>
      <c r="DD193" s="6">
        <v>0</v>
      </c>
      <c r="DE193" s="108"/>
      <c r="DG193" s="8"/>
      <c r="DH193" s="8"/>
      <c r="DI193" s="8"/>
      <c r="DJ193" s="8"/>
    </row>
    <row r="194" s="6" customFormat="1" ht="50.25" customHeight="1" spans="1:237">
      <c r="A194" s="39" t="s">
        <v>1010</v>
      </c>
      <c r="B194" s="47">
        <v>10178431</v>
      </c>
      <c r="C194" s="41">
        <v>1</v>
      </c>
      <c r="D194" s="42" t="s">
        <v>1011</v>
      </c>
      <c r="E194" s="42">
        <v>1</v>
      </c>
      <c r="F194" s="43">
        <v>59</v>
      </c>
      <c r="G194" s="44">
        <v>41529.4583333333</v>
      </c>
      <c r="H194" s="45">
        <v>41541.4583333333</v>
      </c>
      <c r="I194" s="42" t="s">
        <v>967</v>
      </c>
      <c r="J194" s="45">
        <v>41528</v>
      </c>
      <c r="K194" s="42" t="s">
        <v>134</v>
      </c>
      <c r="L194" s="36">
        <v>1</v>
      </c>
      <c r="M194" s="36">
        <v>1</v>
      </c>
      <c r="N194" s="64">
        <v>1</v>
      </c>
      <c r="O194" s="64">
        <v>2</v>
      </c>
      <c r="P194" s="64" t="str">
        <f t="shared" ref="P194:P215" si="50">IF(N194=1,"1","0")</f>
        <v>1</v>
      </c>
      <c r="Q194" s="64" t="str">
        <f t="shared" ref="Q194:Q215" si="51">IF(O194=1,"1","0")</f>
        <v>0</v>
      </c>
      <c r="R194" s="64">
        <v>41.5</v>
      </c>
      <c r="S194" s="69" t="str">
        <f t="shared" ref="S194:S215" si="52">IF(R194&gt;=35,"0","1")</f>
        <v>0</v>
      </c>
      <c r="T194" s="64">
        <v>9.9</v>
      </c>
      <c r="U194" s="64" t="str">
        <f t="shared" ref="U194:U215" si="53">IF(T194&lt;=34,"0","1")</f>
        <v>0</v>
      </c>
      <c r="V194" s="42" t="s">
        <v>314</v>
      </c>
      <c r="W194" s="72">
        <v>10.8</v>
      </c>
      <c r="X194" s="71" t="str">
        <f t="shared" ref="X194:X215" si="54">IF(W194&gt;13.5,"1","0")</f>
        <v>0</v>
      </c>
      <c r="Y194" s="129">
        <v>79.8</v>
      </c>
      <c r="Z194" s="79" t="str">
        <f t="shared" ref="Z194:Z215" si="55">IF(Y194&gt;100,"1","0")</f>
        <v>0</v>
      </c>
      <c r="AA194" s="129">
        <v>67.4</v>
      </c>
      <c r="AB194" s="79" t="str">
        <f t="shared" ref="AB194:AB215" si="56">IF(AA194&gt;40,"1","0")</f>
        <v>1</v>
      </c>
      <c r="AC194" s="129">
        <v>49.2</v>
      </c>
      <c r="AD194" s="79" t="str">
        <f t="shared" ref="AD194:AD215" si="57">IF(AC194&gt;35,"1","0")</f>
        <v>1</v>
      </c>
      <c r="AE194" s="129">
        <v>76.5</v>
      </c>
      <c r="AF194" s="79" t="str">
        <f t="shared" ref="AF194:AF215" si="58">IF(AE194&gt;50,"1","0")</f>
        <v>1</v>
      </c>
      <c r="AG194" s="129">
        <v>238.2</v>
      </c>
      <c r="AH194" s="79" t="str">
        <f t="shared" ref="AH194:AH215" si="59">IF(AG194&lt;100,"1","0")</f>
        <v>0</v>
      </c>
      <c r="AI194" s="64">
        <v>7.33</v>
      </c>
      <c r="AJ194" s="41" t="str">
        <f t="shared" ref="AJ194:AJ215" si="60">IF(AI194&gt;200,"1","0")</f>
        <v>0</v>
      </c>
      <c r="AK194" s="85">
        <v>17.96</v>
      </c>
      <c r="AL194" s="41" t="str">
        <f t="shared" ref="AL194:AL215" si="61">IF(AK194&gt;35,"1","0")</f>
        <v>0</v>
      </c>
      <c r="AM194" s="64">
        <v>3.65</v>
      </c>
      <c r="AN194" s="41" t="str">
        <f t="shared" ref="AN194:AN215" si="62">IF(AM194&gt;5,"1","0")</f>
        <v>0</v>
      </c>
      <c r="AO194" s="64">
        <v>1094</v>
      </c>
      <c r="AP194" s="41" t="str">
        <f t="shared" ref="AP194:AP215" si="63">IF(AO194&gt;400,"1","0")</f>
        <v>1</v>
      </c>
      <c r="AQ194" s="129">
        <v>0</v>
      </c>
      <c r="AR194" s="42" t="s">
        <v>195</v>
      </c>
      <c r="AS194" s="36">
        <v>2</v>
      </c>
      <c r="AT194" s="42" t="s">
        <v>111</v>
      </c>
      <c r="AU194" s="42" t="s">
        <v>112</v>
      </c>
      <c r="AV194" s="42" t="s">
        <v>99</v>
      </c>
      <c r="AW194" s="96" t="s">
        <v>121</v>
      </c>
      <c r="AX194" s="42" t="s">
        <v>121</v>
      </c>
      <c r="AY194" s="42" t="s">
        <v>100</v>
      </c>
      <c r="AZ194" s="42" t="s">
        <v>100</v>
      </c>
      <c r="BA194" s="42" t="s">
        <v>121</v>
      </c>
      <c r="BB194" s="42" t="s">
        <v>121</v>
      </c>
      <c r="BC194" s="42" t="s">
        <v>100</v>
      </c>
      <c r="BD194" s="42" t="s">
        <v>121</v>
      </c>
      <c r="BE194" s="42" t="s">
        <v>99</v>
      </c>
      <c r="BF194" s="42" t="s">
        <v>112</v>
      </c>
      <c r="BG194" s="42" t="s">
        <v>99</v>
      </c>
      <c r="BH194" s="42" t="s">
        <v>112</v>
      </c>
      <c r="BI194" s="42" t="s">
        <v>99</v>
      </c>
      <c r="BJ194" s="42" t="s">
        <v>99</v>
      </c>
      <c r="BK194" s="42" t="s">
        <v>935</v>
      </c>
      <c r="BL194" s="42" t="s">
        <v>101</v>
      </c>
      <c r="BM194" s="42" t="s">
        <v>901</v>
      </c>
      <c r="BN194" s="101" t="s">
        <v>102</v>
      </c>
      <c r="BO194" s="64" t="s">
        <v>102</v>
      </c>
      <c r="BP194" s="42" t="s">
        <v>99</v>
      </c>
      <c r="BQ194" s="159" t="s">
        <v>411</v>
      </c>
      <c r="BR194" s="79">
        <v>1</v>
      </c>
      <c r="BS194" s="79">
        <v>24</v>
      </c>
      <c r="BT194" s="79" t="s">
        <v>1012</v>
      </c>
      <c r="BU194" s="79"/>
      <c r="BV194" s="79"/>
      <c r="BW194" s="79">
        <v>0</v>
      </c>
      <c r="BX194" s="79">
        <v>0</v>
      </c>
      <c r="BY194" s="79">
        <v>1</v>
      </c>
      <c r="BZ194" s="79">
        <v>1</v>
      </c>
      <c r="CA194" s="79">
        <v>0</v>
      </c>
      <c r="CB194" s="79">
        <v>1</v>
      </c>
      <c r="CC194" s="79">
        <v>0</v>
      </c>
      <c r="CD194" s="79">
        <v>1</v>
      </c>
      <c r="CE194" s="79">
        <v>0</v>
      </c>
      <c r="CF194" s="79">
        <v>0</v>
      </c>
      <c r="CG194" s="79">
        <v>0</v>
      </c>
      <c r="CH194" s="79">
        <v>0</v>
      </c>
      <c r="CI194" s="79">
        <v>0</v>
      </c>
      <c r="CJ194" s="79">
        <v>0</v>
      </c>
      <c r="CK194" s="79">
        <v>0</v>
      </c>
      <c r="CL194" s="79">
        <v>1</v>
      </c>
      <c r="CM194" s="79">
        <v>1</v>
      </c>
      <c r="CN194" s="79">
        <v>1</v>
      </c>
      <c r="CO194" s="107">
        <v>41535</v>
      </c>
      <c r="CP194" s="108">
        <v>44147</v>
      </c>
      <c r="CQ194" s="107">
        <v>42923</v>
      </c>
      <c r="CR194" s="79"/>
      <c r="CS194" s="6">
        <v>36</v>
      </c>
      <c r="CT194" s="6">
        <v>1</v>
      </c>
      <c r="CU194" s="118">
        <f t="shared" si="49"/>
        <v>45</v>
      </c>
      <c r="CV194" s="79">
        <v>1</v>
      </c>
      <c r="CW194" s="79">
        <v>24</v>
      </c>
      <c r="CX194" s="79">
        <v>0</v>
      </c>
      <c r="CY194" s="79">
        <f>DATEDIF(CQ194,CP194,"m")</f>
        <v>40</v>
      </c>
      <c r="CZ194" s="79">
        <v>0</v>
      </c>
      <c r="DA194" s="118">
        <f>DATEDIF(CO194,CP194,"m")</f>
        <v>85</v>
      </c>
      <c r="DB194" s="6">
        <v>0</v>
      </c>
      <c r="DC194" s="6">
        <v>60</v>
      </c>
      <c r="DD194" s="6">
        <v>0</v>
      </c>
      <c r="DE194" s="108"/>
      <c r="DG194" s="13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</row>
    <row r="195" s="6" customFormat="1" ht="50.25" customHeight="1" spans="1:237">
      <c r="A195" s="39" t="s">
        <v>1013</v>
      </c>
      <c r="B195" s="40">
        <v>10178664</v>
      </c>
      <c r="C195" s="41">
        <v>1</v>
      </c>
      <c r="D195" s="42" t="s">
        <v>1014</v>
      </c>
      <c r="E195" s="42">
        <v>1</v>
      </c>
      <c r="F195" s="43">
        <v>55</v>
      </c>
      <c r="G195" s="44">
        <v>41527.4166666667</v>
      </c>
      <c r="H195" s="45">
        <v>41546.4583333333</v>
      </c>
      <c r="I195" s="42" t="s">
        <v>707</v>
      </c>
      <c r="J195" s="45">
        <v>41529</v>
      </c>
      <c r="K195" s="42" t="s">
        <v>286</v>
      </c>
      <c r="L195" s="36">
        <v>2</v>
      </c>
      <c r="M195" s="36">
        <v>1</v>
      </c>
      <c r="N195" s="64">
        <v>1</v>
      </c>
      <c r="O195" s="64">
        <v>1</v>
      </c>
      <c r="P195" s="64" t="str">
        <f t="shared" si="50"/>
        <v>1</v>
      </c>
      <c r="Q195" s="64" t="str">
        <f t="shared" si="51"/>
        <v>1</v>
      </c>
      <c r="R195" s="64">
        <v>41.6</v>
      </c>
      <c r="S195" s="69" t="str">
        <f t="shared" si="52"/>
        <v>0</v>
      </c>
      <c r="T195" s="64">
        <v>15.7</v>
      </c>
      <c r="U195" s="64" t="str">
        <f t="shared" si="53"/>
        <v>0</v>
      </c>
      <c r="V195" s="42" t="s">
        <v>159</v>
      </c>
      <c r="W195" s="72">
        <v>12</v>
      </c>
      <c r="X195" s="71" t="str">
        <f t="shared" si="54"/>
        <v>0</v>
      </c>
      <c r="Y195" s="129">
        <v>76.1</v>
      </c>
      <c r="Z195" s="79" t="str">
        <f t="shared" si="55"/>
        <v>0</v>
      </c>
      <c r="AA195" s="129">
        <v>33.7</v>
      </c>
      <c r="AB195" s="79" t="str">
        <f t="shared" si="56"/>
        <v>0</v>
      </c>
      <c r="AC195" s="129">
        <v>28.9</v>
      </c>
      <c r="AD195" s="79" t="str">
        <f t="shared" si="57"/>
        <v>0</v>
      </c>
      <c r="AE195" s="129">
        <v>45.6</v>
      </c>
      <c r="AF195" s="79" t="str">
        <f t="shared" si="58"/>
        <v>0</v>
      </c>
      <c r="AG195" s="129">
        <v>137</v>
      </c>
      <c r="AH195" s="79" t="str">
        <f t="shared" si="59"/>
        <v>0</v>
      </c>
      <c r="AI195" s="64">
        <v>205.7</v>
      </c>
      <c r="AJ195" s="41" t="str">
        <f t="shared" si="60"/>
        <v>1</v>
      </c>
      <c r="AK195" s="85">
        <v>34.97</v>
      </c>
      <c r="AL195" s="41" t="str">
        <f t="shared" si="61"/>
        <v>0</v>
      </c>
      <c r="AM195" s="64">
        <v>2.68</v>
      </c>
      <c r="AN195" s="41" t="str">
        <f t="shared" si="62"/>
        <v>0</v>
      </c>
      <c r="AO195" s="64">
        <v>382.7</v>
      </c>
      <c r="AP195" s="41" t="str">
        <f t="shared" si="63"/>
        <v>0</v>
      </c>
      <c r="AQ195" s="129">
        <v>0</v>
      </c>
      <c r="AR195" s="42" t="s">
        <v>1015</v>
      </c>
      <c r="AS195" s="36">
        <v>2</v>
      </c>
      <c r="AT195" s="42" t="s">
        <v>111</v>
      </c>
      <c r="AU195" s="42" t="s">
        <v>112</v>
      </c>
      <c r="AV195" s="42" t="s">
        <v>99</v>
      </c>
      <c r="AW195" s="96" t="s">
        <v>100</v>
      </c>
      <c r="AX195" s="42" t="s">
        <v>99</v>
      </c>
      <c r="AY195" s="42" t="s">
        <v>100</v>
      </c>
      <c r="AZ195" s="42" t="s">
        <v>100</v>
      </c>
      <c r="BA195" s="42" t="s">
        <v>121</v>
      </c>
      <c r="BB195" s="42" t="s">
        <v>121</v>
      </c>
      <c r="BC195" s="42" t="s">
        <v>100</v>
      </c>
      <c r="BD195" s="42" t="s">
        <v>121</v>
      </c>
      <c r="BE195" s="42" t="s">
        <v>99</v>
      </c>
      <c r="BF195" s="42" t="s">
        <v>99</v>
      </c>
      <c r="BG195" s="42" t="s">
        <v>112</v>
      </c>
      <c r="BH195" s="42" t="s">
        <v>99</v>
      </c>
      <c r="BI195" s="42" t="s">
        <v>99</v>
      </c>
      <c r="BJ195" s="42" t="s">
        <v>99</v>
      </c>
      <c r="BK195" s="42" t="s">
        <v>1016</v>
      </c>
      <c r="BL195" s="42" t="s">
        <v>101</v>
      </c>
      <c r="BM195" s="42"/>
      <c r="BN195" s="101" t="s">
        <v>102</v>
      </c>
      <c r="BO195" s="64" t="s">
        <v>102</v>
      </c>
      <c r="BP195" s="42" t="s">
        <v>112</v>
      </c>
      <c r="BQ195" s="42" t="s">
        <v>155</v>
      </c>
      <c r="BR195" s="79">
        <v>1</v>
      </c>
      <c r="BS195" s="79">
        <v>45</v>
      </c>
      <c r="BT195" s="79" t="s">
        <v>1017</v>
      </c>
      <c r="BU195" s="79"/>
      <c r="BV195" s="79"/>
      <c r="BW195" s="79">
        <v>0</v>
      </c>
      <c r="BX195" s="79">
        <v>0</v>
      </c>
      <c r="BY195" s="79">
        <v>1</v>
      </c>
      <c r="BZ195" s="79">
        <v>1</v>
      </c>
      <c r="CA195" s="79">
        <v>1</v>
      </c>
      <c r="CB195" s="79">
        <v>1</v>
      </c>
      <c r="CC195" s="79">
        <v>0</v>
      </c>
      <c r="CD195" s="79">
        <v>1</v>
      </c>
      <c r="CE195" s="79">
        <v>0</v>
      </c>
      <c r="CF195" s="79">
        <v>0</v>
      </c>
      <c r="CG195" s="79">
        <v>0</v>
      </c>
      <c r="CH195" s="79">
        <v>0</v>
      </c>
      <c r="CI195" s="79">
        <v>0</v>
      </c>
      <c r="CJ195" s="79">
        <v>0</v>
      </c>
      <c r="CK195" s="79">
        <v>0</v>
      </c>
      <c r="CL195" s="79">
        <v>0</v>
      </c>
      <c r="CM195" s="79">
        <v>0</v>
      </c>
      <c r="CN195" s="79">
        <v>1</v>
      </c>
      <c r="CO195" s="107">
        <v>41535</v>
      </c>
      <c r="CP195" s="108">
        <v>42163</v>
      </c>
      <c r="CQ195" s="107">
        <v>41795</v>
      </c>
      <c r="CR195" s="79"/>
      <c r="CS195" s="8">
        <v>45</v>
      </c>
      <c r="CT195" s="8">
        <v>1</v>
      </c>
      <c r="CU195" s="118">
        <f t="shared" si="49"/>
        <v>8</v>
      </c>
      <c r="CV195" s="79">
        <v>1</v>
      </c>
      <c r="CW195" s="79">
        <v>8</v>
      </c>
      <c r="CX195" s="79">
        <v>1</v>
      </c>
      <c r="CY195" s="79">
        <f>DATEDIF(CQ195,DE195,"m")</f>
        <v>3</v>
      </c>
      <c r="CZ195" s="79">
        <v>1</v>
      </c>
      <c r="DA195" s="118">
        <f>DATEDIF(CO195,DE195,"m")</f>
        <v>11</v>
      </c>
      <c r="DB195" s="6">
        <v>1</v>
      </c>
      <c r="DC195" s="6">
        <v>11</v>
      </c>
      <c r="DD195" s="6">
        <v>1</v>
      </c>
      <c r="DE195" s="108">
        <v>41897</v>
      </c>
      <c r="DF195" s="6">
        <v>1</v>
      </c>
      <c r="DG195" s="8"/>
      <c r="DH195" s="13"/>
      <c r="DI195" s="13"/>
      <c r="DJ195" s="13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</row>
    <row r="196" s="8" customFormat="1" ht="50.25" customHeight="1" spans="1:111">
      <c r="A196" s="39" t="s">
        <v>1018</v>
      </c>
      <c r="B196" s="40">
        <v>10178255</v>
      </c>
      <c r="C196" s="41">
        <v>1</v>
      </c>
      <c r="D196" s="42" t="s">
        <v>1019</v>
      </c>
      <c r="E196" s="42">
        <v>1</v>
      </c>
      <c r="F196" s="43">
        <v>46</v>
      </c>
      <c r="G196" s="44">
        <v>41533.4166666667</v>
      </c>
      <c r="H196" s="45">
        <v>41552.4166666667</v>
      </c>
      <c r="I196" s="42" t="s">
        <v>1020</v>
      </c>
      <c r="J196" s="45">
        <v>41523</v>
      </c>
      <c r="K196" s="42" t="s">
        <v>286</v>
      </c>
      <c r="L196" s="36">
        <v>2</v>
      </c>
      <c r="M196" s="36">
        <v>1</v>
      </c>
      <c r="N196" s="64">
        <v>1</v>
      </c>
      <c r="O196" s="64">
        <v>1</v>
      </c>
      <c r="P196" s="64" t="str">
        <f t="shared" si="50"/>
        <v>1</v>
      </c>
      <c r="Q196" s="64" t="str">
        <f t="shared" si="51"/>
        <v>1</v>
      </c>
      <c r="R196" s="64">
        <v>45.6</v>
      </c>
      <c r="S196" s="69" t="str">
        <f t="shared" si="52"/>
        <v>0</v>
      </c>
      <c r="T196" s="64">
        <v>9.1</v>
      </c>
      <c r="U196" s="64" t="str">
        <f t="shared" si="53"/>
        <v>0</v>
      </c>
      <c r="V196" s="42" t="s">
        <v>314</v>
      </c>
      <c r="W196" s="72">
        <v>10.8</v>
      </c>
      <c r="X196" s="71" t="str">
        <f t="shared" si="54"/>
        <v>0</v>
      </c>
      <c r="Y196" s="129">
        <v>135.4</v>
      </c>
      <c r="Z196" s="79" t="str">
        <f t="shared" si="55"/>
        <v>1</v>
      </c>
      <c r="AA196" s="129">
        <v>118</v>
      </c>
      <c r="AB196" s="79" t="str">
        <f t="shared" si="56"/>
        <v>1</v>
      </c>
      <c r="AC196" s="129">
        <v>70.3</v>
      </c>
      <c r="AD196" s="79" t="str">
        <f t="shared" si="57"/>
        <v>1</v>
      </c>
      <c r="AE196" s="129">
        <v>90.1</v>
      </c>
      <c r="AF196" s="79" t="str">
        <f t="shared" si="58"/>
        <v>1</v>
      </c>
      <c r="AG196" s="129">
        <v>203</v>
      </c>
      <c r="AH196" s="79" t="str">
        <f t="shared" si="59"/>
        <v>0</v>
      </c>
      <c r="AI196" s="64">
        <v>673.2</v>
      </c>
      <c r="AJ196" s="41" t="str">
        <f t="shared" si="60"/>
        <v>1</v>
      </c>
      <c r="AK196" s="85">
        <v>35.77</v>
      </c>
      <c r="AL196" s="41" t="str">
        <f t="shared" si="61"/>
        <v>1</v>
      </c>
      <c r="AM196" s="64">
        <v>3.41</v>
      </c>
      <c r="AN196" s="41" t="str">
        <f t="shared" si="62"/>
        <v>0</v>
      </c>
      <c r="AO196" s="64">
        <v>497.1</v>
      </c>
      <c r="AP196" s="41" t="str">
        <f t="shared" si="63"/>
        <v>1</v>
      </c>
      <c r="AQ196" s="129">
        <v>1</v>
      </c>
      <c r="AR196" s="42" t="s">
        <v>195</v>
      </c>
      <c r="AS196" s="36">
        <v>2</v>
      </c>
      <c r="AT196" s="42" t="s">
        <v>111</v>
      </c>
      <c r="AU196" s="42" t="s">
        <v>112</v>
      </c>
      <c r="AV196" s="42" t="s">
        <v>99</v>
      </c>
      <c r="AW196" s="96" t="s">
        <v>100</v>
      </c>
      <c r="AX196" s="42" t="s">
        <v>99</v>
      </c>
      <c r="AY196" s="42" t="s">
        <v>100</v>
      </c>
      <c r="AZ196" s="42" t="s">
        <v>99</v>
      </c>
      <c r="BA196" s="42" t="s">
        <v>121</v>
      </c>
      <c r="BB196" s="42" t="s">
        <v>99</v>
      </c>
      <c r="BC196" s="42" t="s">
        <v>100</v>
      </c>
      <c r="BD196" s="42" t="s">
        <v>121</v>
      </c>
      <c r="BE196" s="42" t="s">
        <v>101</v>
      </c>
      <c r="BF196" s="42" t="s">
        <v>101</v>
      </c>
      <c r="BG196" s="42" t="s">
        <v>101</v>
      </c>
      <c r="BH196" s="42" t="s">
        <v>101</v>
      </c>
      <c r="BI196" s="42" t="s">
        <v>101</v>
      </c>
      <c r="BJ196" s="42" t="s">
        <v>101</v>
      </c>
      <c r="BK196" s="42" t="s">
        <v>101</v>
      </c>
      <c r="BL196" s="42" t="s">
        <v>101</v>
      </c>
      <c r="BM196" s="42"/>
      <c r="BN196" s="101" t="s">
        <v>102</v>
      </c>
      <c r="BO196" s="64" t="s">
        <v>122</v>
      </c>
      <c r="BP196" s="42" t="s">
        <v>112</v>
      </c>
      <c r="BQ196" s="42" t="s">
        <v>1021</v>
      </c>
      <c r="BR196" s="102" t="s">
        <v>121</v>
      </c>
      <c r="BS196" s="79">
        <v>45</v>
      </c>
      <c r="BT196" s="79" t="s">
        <v>1022</v>
      </c>
      <c r="BU196" s="79" t="s">
        <v>1023</v>
      </c>
      <c r="BV196" s="79"/>
      <c r="BW196" s="79">
        <v>0</v>
      </c>
      <c r="BX196" s="79">
        <v>0</v>
      </c>
      <c r="BY196" s="79">
        <v>1</v>
      </c>
      <c r="BZ196" s="79">
        <v>1</v>
      </c>
      <c r="CA196" s="79">
        <v>1</v>
      </c>
      <c r="CB196" s="79">
        <v>1</v>
      </c>
      <c r="CC196" s="79">
        <v>0</v>
      </c>
      <c r="CD196" s="79">
        <v>1</v>
      </c>
      <c r="CE196" s="79">
        <v>0</v>
      </c>
      <c r="CF196" s="79">
        <v>0</v>
      </c>
      <c r="CG196" s="79">
        <v>0</v>
      </c>
      <c r="CH196" s="79">
        <v>0</v>
      </c>
      <c r="CI196" s="79">
        <v>0</v>
      </c>
      <c r="CJ196" s="79">
        <v>0</v>
      </c>
      <c r="CK196" s="79">
        <v>0</v>
      </c>
      <c r="CL196" s="79">
        <v>1</v>
      </c>
      <c r="CM196" s="79">
        <v>0</v>
      </c>
      <c r="CN196" s="79">
        <v>1</v>
      </c>
      <c r="CO196" s="107">
        <v>41540</v>
      </c>
      <c r="CP196" s="108">
        <v>43842</v>
      </c>
      <c r="CQ196" s="107">
        <v>42657</v>
      </c>
      <c r="CR196" s="79"/>
      <c r="CS196" s="6">
        <v>2</v>
      </c>
      <c r="CT196" s="6">
        <v>1</v>
      </c>
      <c r="CU196" s="118">
        <f t="shared" si="49"/>
        <v>36</v>
      </c>
      <c r="CV196" s="79">
        <v>1</v>
      </c>
      <c r="CW196" s="79">
        <v>24</v>
      </c>
      <c r="CX196" s="79">
        <v>0</v>
      </c>
      <c r="CY196" s="79">
        <f>DATEDIF(CQ196,CP196,"m")</f>
        <v>38</v>
      </c>
      <c r="CZ196" s="79">
        <v>0</v>
      </c>
      <c r="DA196" s="118">
        <f t="shared" ref="DA196:DA202" si="64">DATEDIF(CO196,CP196,"m")</f>
        <v>75</v>
      </c>
      <c r="DB196" s="6">
        <v>0</v>
      </c>
      <c r="DC196" s="6">
        <v>60</v>
      </c>
      <c r="DD196" s="6">
        <v>0</v>
      </c>
      <c r="DE196" s="108"/>
      <c r="DF196" s="6"/>
      <c r="DG196" s="13"/>
    </row>
    <row r="197" s="10" customFormat="1" ht="50.25" customHeight="1" spans="1:266">
      <c r="A197" s="54" t="s">
        <v>1024</v>
      </c>
      <c r="B197" s="47">
        <v>10179341</v>
      </c>
      <c r="C197" s="55">
        <v>1</v>
      </c>
      <c r="D197" s="56" t="s">
        <v>1025</v>
      </c>
      <c r="E197" s="56">
        <v>1</v>
      </c>
      <c r="F197" s="57">
        <v>57</v>
      </c>
      <c r="G197" s="44">
        <v>41533.375</v>
      </c>
      <c r="H197" s="44">
        <v>41556.375</v>
      </c>
      <c r="I197" s="56" t="s">
        <v>1026</v>
      </c>
      <c r="J197" s="44">
        <v>41539</v>
      </c>
      <c r="K197" s="56" t="s">
        <v>134</v>
      </c>
      <c r="L197" s="36">
        <v>1</v>
      </c>
      <c r="M197" s="36">
        <v>1</v>
      </c>
      <c r="N197" s="66">
        <v>1</v>
      </c>
      <c r="O197" s="66">
        <v>1</v>
      </c>
      <c r="P197" s="64" t="str">
        <f t="shared" si="50"/>
        <v>1</v>
      </c>
      <c r="Q197" s="64" t="str">
        <f t="shared" si="51"/>
        <v>1</v>
      </c>
      <c r="R197" s="66">
        <v>43.9</v>
      </c>
      <c r="S197" s="69" t="str">
        <f t="shared" si="52"/>
        <v>0</v>
      </c>
      <c r="T197" s="66">
        <v>21.7</v>
      </c>
      <c r="U197" s="66" t="str">
        <f t="shared" si="53"/>
        <v>0</v>
      </c>
      <c r="V197" s="56" t="s">
        <v>152</v>
      </c>
      <c r="W197" s="77">
        <v>11.6</v>
      </c>
      <c r="X197" s="75" t="str">
        <f t="shared" si="54"/>
        <v>0</v>
      </c>
      <c r="Y197" s="130">
        <v>64</v>
      </c>
      <c r="Z197" s="81" t="str">
        <f t="shared" si="55"/>
        <v>0</v>
      </c>
      <c r="AA197" s="130">
        <v>39.6</v>
      </c>
      <c r="AB197" s="81" t="str">
        <f t="shared" si="56"/>
        <v>0</v>
      </c>
      <c r="AC197" s="130">
        <v>27.8</v>
      </c>
      <c r="AD197" s="81" t="str">
        <f t="shared" si="57"/>
        <v>0</v>
      </c>
      <c r="AE197" s="130">
        <v>67.8</v>
      </c>
      <c r="AF197" s="81" t="str">
        <f t="shared" si="58"/>
        <v>1</v>
      </c>
      <c r="AG197" s="130">
        <v>60.1</v>
      </c>
      <c r="AH197" s="81" t="str">
        <f t="shared" si="59"/>
        <v>1</v>
      </c>
      <c r="AI197" s="66">
        <v>2.99</v>
      </c>
      <c r="AJ197" s="55" t="str">
        <f t="shared" si="60"/>
        <v>0</v>
      </c>
      <c r="AK197" s="88">
        <v>1.49</v>
      </c>
      <c r="AL197" s="55" t="str">
        <f t="shared" si="61"/>
        <v>0</v>
      </c>
      <c r="AM197" s="66">
        <v>4.3</v>
      </c>
      <c r="AN197" s="55" t="str">
        <f t="shared" si="62"/>
        <v>0</v>
      </c>
      <c r="AO197" s="66">
        <v>230</v>
      </c>
      <c r="AP197" s="55" t="str">
        <f t="shared" si="63"/>
        <v>0</v>
      </c>
      <c r="AQ197" s="130">
        <v>0</v>
      </c>
      <c r="AR197" s="56" t="s">
        <v>99</v>
      </c>
      <c r="AS197" s="56"/>
      <c r="AT197" s="56" t="s">
        <v>111</v>
      </c>
      <c r="AU197" s="56" t="s">
        <v>112</v>
      </c>
      <c r="AV197" s="56" t="s">
        <v>99</v>
      </c>
      <c r="AW197" s="98" t="s">
        <v>100</v>
      </c>
      <c r="AX197" s="56" t="s">
        <v>99</v>
      </c>
      <c r="AY197" s="56" t="s">
        <v>100</v>
      </c>
      <c r="AZ197" s="56" t="s">
        <v>99</v>
      </c>
      <c r="BA197" s="56" t="s">
        <v>100</v>
      </c>
      <c r="BB197" s="56" t="s">
        <v>121</v>
      </c>
      <c r="BC197" s="56" t="s">
        <v>100</v>
      </c>
      <c r="BD197" s="56" t="s">
        <v>121</v>
      </c>
      <c r="BE197" s="56" t="s">
        <v>101</v>
      </c>
      <c r="BF197" s="56" t="s">
        <v>101</v>
      </c>
      <c r="BG197" s="56" t="s">
        <v>101</v>
      </c>
      <c r="BH197" s="56" t="s">
        <v>101</v>
      </c>
      <c r="BI197" s="56" t="s">
        <v>101</v>
      </c>
      <c r="BJ197" s="56" t="s">
        <v>101</v>
      </c>
      <c r="BK197" s="56" t="s">
        <v>101</v>
      </c>
      <c r="BL197" s="56" t="s">
        <v>101</v>
      </c>
      <c r="BM197" s="56"/>
      <c r="BN197" s="104" t="s">
        <v>102</v>
      </c>
      <c r="BO197" s="66" t="s">
        <v>102</v>
      </c>
      <c r="BP197" s="56" t="s">
        <v>112</v>
      </c>
      <c r="BQ197" s="56" t="s">
        <v>629</v>
      </c>
      <c r="BR197" s="81">
        <v>1</v>
      </c>
      <c r="BS197" s="81">
        <v>60</v>
      </c>
      <c r="BT197" s="81" t="s">
        <v>1027</v>
      </c>
      <c r="BU197" s="81"/>
      <c r="BV197" s="81"/>
      <c r="BW197" s="81">
        <v>0</v>
      </c>
      <c r="BX197" s="81">
        <v>0</v>
      </c>
      <c r="BY197" s="81">
        <v>0</v>
      </c>
      <c r="BZ197" s="81">
        <v>0</v>
      </c>
      <c r="CA197" s="81">
        <v>1</v>
      </c>
      <c r="CB197" s="81">
        <v>0</v>
      </c>
      <c r="CC197" s="81">
        <v>1</v>
      </c>
      <c r="CD197" s="81">
        <v>1</v>
      </c>
      <c r="CE197" s="81">
        <v>0</v>
      </c>
      <c r="CF197" s="81">
        <v>0</v>
      </c>
      <c r="CG197" s="81">
        <v>0</v>
      </c>
      <c r="CH197" s="81">
        <v>0</v>
      </c>
      <c r="CI197" s="81">
        <v>0</v>
      </c>
      <c r="CJ197" s="79">
        <v>0</v>
      </c>
      <c r="CK197" s="79">
        <v>0</v>
      </c>
      <c r="CL197" s="79">
        <v>1</v>
      </c>
      <c r="CM197" s="79">
        <v>1</v>
      </c>
      <c r="CN197" s="79">
        <v>1</v>
      </c>
      <c r="CO197" s="113">
        <v>41541</v>
      </c>
      <c r="CP197" s="114">
        <v>44147</v>
      </c>
      <c r="CQ197" s="113"/>
      <c r="CR197" s="128">
        <v>44147</v>
      </c>
      <c r="CS197" s="11">
        <v>91</v>
      </c>
      <c r="CT197" s="11">
        <v>0</v>
      </c>
      <c r="CU197" s="118">
        <v>60</v>
      </c>
      <c r="CV197" s="119">
        <v>0</v>
      </c>
      <c r="CW197" s="79">
        <v>24</v>
      </c>
      <c r="CX197" s="79">
        <v>0</v>
      </c>
      <c r="CY197" s="79"/>
      <c r="CZ197" s="79"/>
      <c r="DA197" s="118">
        <f t="shared" si="64"/>
        <v>85</v>
      </c>
      <c r="DB197" s="10">
        <v>0</v>
      </c>
      <c r="DC197" s="6">
        <v>60</v>
      </c>
      <c r="DD197" s="6">
        <v>0</v>
      </c>
      <c r="DE197" s="110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</row>
    <row r="198" s="11" customFormat="1" ht="50.25" customHeight="1" spans="1:266">
      <c r="A198" s="54" t="s">
        <v>1028</v>
      </c>
      <c r="B198" s="40">
        <v>10179683</v>
      </c>
      <c r="C198" s="55">
        <v>1</v>
      </c>
      <c r="D198" s="56" t="s">
        <v>1029</v>
      </c>
      <c r="E198" s="56">
        <v>2</v>
      </c>
      <c r="F198" s="57">
        <v>29</v>
      </c>
      <c r="G198" s="44">
        <v>41535.375</v>
      </c>
      <c r="H198" s="44">
        <v>41557.4166666667</v>
      </c>
      <c r="I198" s="56" t="s">
        <v>900</v>
      </c>
      <c r="J198" s="44">
        <v>41284.4166666667</v>
      </c>
      <c r="K198" s="56" t="s">
        <v>286</v>
      </c>
      <c r="L198" s="36">
        <v>2</v>
      </c>
      <c r="M198" s="36">
        <v>1</v>
      </c>
      <c r="N198" s="66">
        <v>1</v>
      </c>
      <c r="O198" s="66">
        <v>2</v>
      </c>
      <c r="P198" s="64" t="str">
        <f t="shared" si="50"/>
        <v>1</v>
      </c>
      <c r="Q198" s="64" t="str">
        <f t="shared" si="51"/>
        <v>0</v>
      </c>
      <c r="R198" s="66">
        <v>42.6</v>
      </c>
      <c r="S198" s="69" t="str">
        <f t="shared" si="52"/>
        <v>0</v>
      </c>
      <c r="T198" s="66">
        <v>8.4</v>
      </c>
      <c r="U198" s="66" t="str">
        <f t="shared" si="53"/>
        <v>0</v>
      </c>
      <c r="V198" s="56" t="s">
        <v>159</v>
      </c>
      <c r="W198" s="77">
        <v>12</v>
      </c>
      <c r="X198" s="75" t="str">
        <f t="shared" si="54"/>
        <v>0</v>
      </c>
      <c r="Y198" s="130">
        <v>185.4</v>
      </c>
      <c r="Z198" s="81" t="str">
        <f t="shared" si="55"/>
        <v>1</v>
      </c>
      <c r="AA198" s="130">
        <v>27.7</v>
      </c>
      <c r="AB198" s="81" t="str">
        <f t="shared" si="56"/>
        <v>0</v>
      </c>
      <c r="AC198" s="130">
        <v>54.7</v>
      </c>
      <c r="AD198" s="81" t="str">
        <f t="shared" si="57"/>
        <v>1</v>
      </c>
      <c r="AE198" s="130">
        <v>80.8</v>
      </c>
      <c r="AF198" s="81" t="str">
        <f t="shared" si="58"/>
        <v>1</v>
      </c>
      <c r="AG198" s="130">
        <v>211</v>
      </c>
      <c r="AH198" s="81" t="str">
        <f t="shared" si="59"/>
        <v>0</v>
      </c>
      <c r="AI198" s="66">
        <v>27.47</v>
      </c>
      <c r="AJ198" s="55" t="str">
        <f t="shared" si="60"/>
        <v>0</v>
      </c>
      <c r="AK198" s="88">
        <v>12.64</v>
      </c>
      <c r="AL198" s="55" t="str">
        <f t="shared" si="61"/>
        <v>0</v>
      </c>
      <c r="AM198" s="66">
        <v>0.378</v>
      </c>
      <c r="AN198" s="55" t="str">
        <f t="shared" si="62"/>
        <v>0</v>
      </c>
      <c r="AO198" s="66">
        <v>367.4</v>
      </c>
      <c r="AP198" s="55" t="str">
        <f t="shared" si="63"/>
        <v>0</v>
      </c>
      <c r="AQ198" s="130">
        <v>0</v>
      </c>
      <c r="AR198" s="56" t="s">
        <v>99</v>
      </c>
      <c r="AS198" s="56"/>
      <c r="AT198" s="56" t="s">
        <v>98</v>
      </c>
      <c r="AU198" s="56" t="s">
        <v>99</v>
      </c>
      <c r="AV198" s="56" t="s">
        <v>99</v>
      </c>
      <c r="AW198" s="98" t="s">
        <v>121</v>
      </c>
      <c r="AX198" s="56" t="s">
        <v>99</v>
      </c>
      <c r="AY198" s="56" t="s">
        <v>99</v>
      </c>
      <c r="AZ198" s="56" t="s">
        <v>99</v>
      </c>
      <c r="BA198" s="56" t="s">
        <v>121</v>
      </c>
      <c r="BB198" s="56" t="s">
        <v>121</v>
      </c>
      <c r="BC198" s="56" t="s">
        <v>100</v>
      </c>
      <c r="BD198" s="56" t="s">
        <v>121</v>
      </c>
      <c r="BE198" s="56" t="s">
        <v>99</v>
      </c>
      <c r="BF198" s="56" t="s">
        <v>112</v>
      </c>
      <c r="BG198" s="56" t="s">
        <v>99</v>
      </c>
      <c r="BH198" s="56" t="s">
        <v>99</v>
      </c>
      <c r="BI198" s="56" t="s">
        <v>99</v>
      </c>
      <c r="BJ198" s="56" t="s">
        <v>99</v>
      </c>
      <c r="BK198" s="56" t="s">
        <v>780</v>
      </c>
      <c r="BL198" s="56" t="s">
        <v>101</v>
      </c>
      <c r="BM198" s="56"/>
      <c r="BN198" s="104" t="s">
        <v>102</v>
      </c>
      <c r="BO198" s="66" t="s">
        <v>102</v>
      </c>
      <c r="BP198" s="56" t="s">
        <v>112</v>
      </c>
      <c r="BQ198" s="56" t="s">
        <v>1030</v>
      </c>
      <c r="BR198" s="81">
        <v>1</v>
      </c>
      <c r="BS198" s="81">
        <v>78</v>
      </c>
      <c r="BT198" s="81" t="s">
        <v>1031</v>
      </c>
      <c r="BU198" s="81"/>
      <c r="BV198" s="81"/>
      <c r="BW198" s="81">
        <v>0</v>
      </c>
      <c r="BX198" s="81">
        <v>0</v>
      </c>
      <c r="BY198" s="81">
        <v>1</v>
      </c>
      <c r="BZ198" s="81">
        <v>1</v>
      </c>
      <c r="CA198" s="81">
        <v>1</v>
      </c>
      <c r="CB198" s="81">
        <v>1</v>
      </c>
      <c r="CC198" s="81">
        <v>1</v>
      </c>
      <c r="CD198" s="81">
        <v>1</v>
      </c>
      <c r="CE198" s="81">
        <v>0</v>
      </c>
      <c r="CF198" s="81">
        <v>0</v>
      </c>
      <c r="CG198" s="81">
        <v>0</v>
      </c>
      <c r="CH198" s="81">
        <v>0</v>
      </c>
      <c r="CI198" s="81">
        <v>0</v>
      </c>
      <c r="CJ198" s="79">
        <v>0</v>
      </c>
      <c r="CK198" s="79">
        <v>0</v>
      </c>
      <c r="CL198" s="79">
        <v>1</v>
      </c>
      <c r="CM198" s="79">
        <v>1</v>
      </c>
      <c r="CN198" s="79">
        <v>1</v>
      </c>
      <c r="CO198" s="113">
        <v>41546</v>
      </c>
      <c r="CP198" s="114">
        <v>44147</v>
      </c>
      <c r="CQ198" s="113"/>
      <c r="CR198" s="128">
        <v>44147</v>
      </c>
      <c r="CS198" s="6">
        <v>76</v>
      </c>
      <c r="CT198" s="6">
        <v>1</v>
      </c>
      <c r="CU198" s="118">
        <v>60</v>
      </c>
      <c r="CV198" s="119">
        <v>0</v>
      </c>
      <c r="CW198" s="79">
        <v>24</v>
      </c>
      <c r="CX198" s="79">
        <v>0</v>
      </c>
      <c r="CY198" s="79"/>
      <c r="CZ198" s="79"/>
      <c r="DA198" s="118">
        <f t="shared" si="64"/>
        <v>85</v>
      </c>
      <c r="DB198" s="10">
        <v>0</v>
      </c>
      <c r="DC198" s="6">
        <v>60</v>
      </c>
      <c r="DD198" s="6">
        <v>0</v>
      </c>
      <c r="DE198" s="110"/>
      <c r="DF198" s="10"/>
      <c r="DH198" s="8"/>
      <c r="DI198" s="8"/>
      <c r="DJ198" s="8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</row>
    <row r="199" s="6" customFormat="1" ht="50.25" customHeight="1" spans="1:114">
      <c r="A199" s="39" t="s">
        <v>1032</v>
      </c>
      <c r="B199" s="40">
        <v>10178946</v>
      </c>
      <c r="C199" s="41">
        <v>1</v>
      </c>
      <c r="D199" s="42" t="s">
        <v>1033</v>
      </c>
      <c r="E199" s="42">
        <v>1</v>
      </c>
      <c r="F199" s="43">
        <v>63</v>
      </c>
      <c r="G199" s="44">
        <v>41557.4166666667</v>
      </c>
      <c r="H199" s="45">
        <v>41571.4166666667</v>
      </c>
      <c r="I199" s="42" t="s">
        <v>1034</v>
      </c>
      <c r="J199" s="45">
        <v>41529</v>
      </c>
      <c r="K199" s="42" t="s">
        <v>286</v>
      </c>
      <c r="L199" s="36">
        <v>2</v>
      </c>
      <c r="M199" s="36">
        <v>1</v>
      </c>
      <c r="N199" s="64">
        <v>1</v>
      </c>
      <c r="O199" s="64">
        <v>1</v>
      </c>
      <c r="P199" s="64" t="str">
        <f t="shared" si="50"/>
        <v>1</v>
      </c>
      <c r="Q199" s="64" t="str">
        <f t="shared" si="51"/>
        <v>1</v>
      </c>
      <c r="R199" s="64">
        <v>43.6</v>
      </c>
      <c r="S199" s="69" t="str">
        <f t="shared" si="52"/>
        <v>0</v>
      </c>
      <c r="T199" s="64">
        <v>13.9</v>
      </c>
      <c r="U199" s="64" t="str">
        <f t="shared" si="53"/>
        <v>0</v>
      </c>
      <c r="V199" s="42" t="s">
        <v>159</v>
      </c>
      <c r="W199" s="72">
        <v>12</v>
      </c>
      <c r="X199" s="71" t="str">
        <f t="shared" si="54"/>
        <v>0</v>
      </c>
      <c r="Y199" s="129">
        <v>97.4</v>
      </c>
      <c r="Z199" s="79" t="str">
        <f t="shared" si="55"/>
        <v>0</v>
      </c>
      <c r="AA199" s="129">
        <v>26.3</v>
      </c>
      <c r="AB199" s="79" t="str">
        <f t="shared" si="56"/>
        <v>0</v>
      </c>
      <c r="AC199" s="129">
        <v>34.1</v>
      </c>
      <c r="AD199" s="79" t="str">
        <f t="shared" si="57"/>
        <v>0</v>
      </c>
      <c r="AE199" s="129">
        <v>20.8</v>
      </c>
      <c r="AF199" s="79" t="str">
        <f t="shared" si="58"/>
        <v>0</v>
      </c>
      <c r="AG199" s="129">
        <v>183.9</v>
      </c>
      <c r="AH199" s="79" t="str">
        <f t="shared" si="59"/>
        <v>0</v>
      </c>
      <c r="AI199" s="64">
        <v>1.89</v>
      </c>
      <c r="AJ199" s="41" t="str">
        <f t="shared" si="60"/>
        <v>0</v>
      </c>
      <c r="AK199" s="85">
        <v>14.78</v>
      </c>
      <c r="AL199" s="41" t="str">
        <f t="shared" si="61"/>
        <v>0</v>
      </c>
      <c r="AM199" s="64">
        <v>4.16</v>
      </c>
      <c r="AN199" s="41" t="str">
        <f t="shared" si="62"/>
        <v>0</v>
      </c>
      <c r="AO199" s="64">
        <v>155.5</v>
      </c>
      <c r="AP199" s="41" t="str">
        <f t="shared" si="63"/>
        <v>0</v>
      </c>
      <c r="AQ199" s="129">
        <v>0</v>
      </c>
      <c r="AR199" s="42" t="s">
        <v>99</v>
      </c>
      <c r="AS199" s="42"/>
      <c r="AT199" s="42" t="s">
        <v>111</v>
      </c>
      <c r="AU199" s="42" t="s">
        <v>112</v>
      </c>
      <c r="AV199" s="42" t="s">
        <v>99</v>
      </c>
      <c r="AW199" s="96" t="s">
        <v>121</v>
      </c>
      <c r="AX199" s="42" t="s">
        <v>99</v>
      </c>
      <c r="AY199" s="42" t="s">
        <v>100</v>
      </c>
      <c r="AZ199" s="42" t="s">
        <v>121</v>
      </c>
      <c r="BA199" s="42" t="s">
        <v>121</v>
      </c>
      <c r="BB199" s="42" t="s">
        <v>121</v>
      </c>
      <c r="BC199" s="42" t="s">
        <v>100</v>
      </c>
      <c r="BD199" s="42" t="s">
        <v>121</v>
      </c>
      <c r="BE199" s="42" t="s">
        <v>101</v>
      </c>
      <c r="BF199" s="42" t="s">
        <v>101</v>
      </c>
      <c r="BG199" s="42" t="s">
        <v>101</v>
      </c>
      <c r="BH199" s="42" t="s">
        <v>101</v>
      </c>
      <c r="BI199" s="42" t="s">
        <v>101</v>
      </c>
      <c r="BJ199" s="42" t="s">
        <v>101</v>
      </c>
      <c r="BK199" s="42" t="s">
        <v>101</v>
      </c>
      <c r="BL199" s="42" t="s">
        <v>101</v>
      </c>
      <c r="BM199" s="42" t="s">
        <v>614</v>
      </c>
      <c r="BN199" s="101" t="s">
        <v>102</v>
      </c>
      <c r="BO199" s="64">
        <v>0</v>
      </c>
      <c r="BP199" s="42" t="s">
        <v>112</v>
      </c>
      <c r="BQ199" s="42" t="s">
        <v>129</v>
      </c>
      <c r="BR199" s="79">
        <v>1</v>
      </c>
      <c r="BS199" s="79">
        <v>20</v>
      </c>
      <c r="BT199" s="79" t="s">
        <v>1035</v>
      </c>
      <c r="BU199" s="79"/>
      <c r="BV199" s="79"/>
      <c r="BW199" s="79">
        <v>0</v>
      </c>
      <c r="BX199" s="79">
        <v>0</v>
      </c>
      <c r="BY199" s="79">
        <v>1</v>
      </c>
      <c r="BZ199" s="79">
        <v>1</v>
      </c>
      <c r="CA199" s="79">
        <v>1</v>
      </c>
      <c r="CB199" s="79">
        <v>1</v>
      </c>
      <c r="CC199" s="79">
        <v>0</v>
      </c>
      <c r="CD199" s="79">
        <v>1</v>
      </c>
      <c r="CE199" s="79">
        <v>0</v>
      </c>
      <c r="CF199" s="79">
        <v>0</v>
      </c>
      <c r="CG199" s="79">
        <v>0</v>
      </c>
      <c r="CH199" s="79">
        <v>0</v>
      </c>
      <c r="CI199" s="79">
        <v>0</v>
      </c>
      <c r="CJ199" s="79">
        <v>0</v>
      </c>
      <c r="CK199" s="79">
        <v>0</v>
      </c>
      <c r="CL199" s="79">
        <v>0</v>
      </c>
      <c r="CM199" s="79">
        <v>0</v>
      </c>
      <c r="CN199" s="79">
        <v>0</v>
      </c>
      <c r="CO199" s="107">
        <v>41562</v>
      </c>
      <c r="CP199" s="107">
        <v>43400</v>
      </c>
      <c r="CQ199" s="107"/>
      <c r="CR199" s="109">
        <v>43400</v>
      </c>
      <c r="CS199" s="10">
        <v>2</v>
      </c>
      <c r="CT199" s="10">
        <v>1</v>
      </c>
      <c r="CU199" s="118">
        <f>DATEDIF(CO199,CP199,"m")</f>
        <v>60</v>
      </c>
      <c r="CV199" s="79">
        <v>0</v>
      </c>
      <c r="CW199" s="79">
        <v>24</v>
      </c>
      <c r="CX199" s="79">
        <v>0</v>
      </c>
      <c r="CY199" s="79"/>
      <c r="CZ199" s="79"/>
      <c r="DA199" s="118">
        <f t="shared" si="64"/>
        <v>60</v>
      </c>
      <c r="DB199" s="6">
        <v>0</v>
      </c>
      <c r="DC199" s="121">
        <v>60</v>
      </c>
      <c r="DD199" s="121">
        <v>0</v>
      </c>
      <c r="DE199" s="108"/>
      <c r="DG199" s="8"/>
      <c r="DH199" s="11"/>
      <c r="DI199" s="11"/>
      <c r="DJ199" s="11"/>
    </row>
    <row r="200" s="11" customFormat="1" ht="50.25" customHeight="1" spans="1:237">
      <c r="A200" s="132" t="s">
        <v>1036</v>
      </c>
      <c r="B200" s="133">
        <v>10181851</v>
      </c>
      <c r="C200" s="134">
        <v>1</v>
      </c>
      <c r="D200" s="135" t="s">
        <v>1037</v>
      </c>
      <c r="E200" s="135">
        <v>2</v>
      </c>
      <c r="F200" s="136">
        <v>55</v>
      </c>
      <c r="G200" s="137">
        <v>41564.375</v>
      </c>
      <c r="H200" s="138">
        <v>41576.375</v>
      </c>
      <c r="I200" s="135" t="s">
        <v>905</v>
      </c>
      <c r="J200" s="138">
        <v>41561</v>
      </c>
      <c r="K200" s="135" t="s">
        <v>134</v>
      </c>
      <c r="L200" s="36">
        <v>1</v>
      </c>
      <c r="M200" s="36">
        <v>1</v>
      </c>
      <c r="N200" s="146">
        <v>1</v>
      </c>
      <c r="O200" s="146">
        <v>1</v>
      </c>
      <c r="P200" s="64" t="str">
        <f t="shared" si="50"/>
        <v>1</v>
      </c>
      <c r="Q200" s="64" t="str">
        <f t="shared" si="51"/>
        <v>1</v>
      </c>
      <c r="R200" s="146">
        <v>47.2</v>
      </c>
      <c r="S200" s="69" t="str">
        <f t="shared" si="52"/>
        <v>0</v>
      </c>
      <c r="T200" s="146">
        <v>10</v>
      </c>
      <c r="U200" s="64" t="str">
        <f t="shared" si="53"/>
        <v>0</v>
      </c>
      <c r="V200" s="135" t="s">
        <v>270</v>
      </c>
      <c r="W200" s="150">
        <v>11.7</v>
      </c>
      <c r="X200" s="71" t="str">
        <f t="shared" si="54"/>
        <v>0</v>
      </c>
      <c r="Y200" s="153" t="s">
        <v>1038</v>
      </c>
      <c r="Z200" s="79" t="str">
        <f t="shared" si="55"/>
        <v>1</v>
      </c>
      <c r="AA200" s="153" t="s">
        <v>1039</v>
      </c>
      <c r="AB200" s="79" t="str">
        <f t="shared" si="56"/>
        <v>1</v>
      </c>
      <c r="AC200" s="153" t="s">
        <v>1040</v>
      </c>
      <c r="AD200" s="79" t="str">
        <f t="shared" si="57"/>
        <v>1</v>
      </c>
      <c r="AE200" s="153" t="s">
        <v>1041</v>
      </c>
      <c r="AF200" s="79" t="str">
        <f t="shared" si="58"/>
        <v>1</v>
      </c>
      <c r="AG200" s="153" t="s">
        <v>1042</v>
      </c>
      <c r="AH200" s="79" t="str">
        <f t="shared" si="59"/>
        <v>0</v>
      </c>
      <c r="AI200" s="146">
        <v>140.7</v>
      </c>
      <c r="AJ200" s="41" t="str">
        <f t="shared" si="60"/>
        <v>0</v>
      </c>
      <c r="AK200" s="155">
        <v>16.29</v>
      </c>
      <c r="AL200" s="41" t="str">
        <f t="shared" si="61"/>
        <v>0</v>
      </c>
      <c r="AM200" s="146">
        <v>0.549</v>
      </c>
      <c r="AN200" s="41" t="str">
        <f t="shared" si="62"/>
        <v>0</v>
      </c>
      <c r="AO200" s="146">
        <v>280.6</v>
      </c>
      <c r="AP200" s="41" t="str">
        <f t="shared" si="63"/>
        <v>0</v>
      </c>
      <c r="AQ200" s="153" t="s">
        <v>112</v>
      </c>
      <c r="AR200" s="135" t="s">
        <v>1043</v>
      </c>
      <c r="AS200" s="36">
        <v>2</v>
      </c>
      <c r="AT200" s="42" t="s">
        <v>111</v>
      </c>
      <c r="AU200" s="42" t="s">
        <v>112</v>
      </c>
      <c r="AV200" s="135" t="s">
        <v>99</v>
      </c>
      <c r="AW200" s="157" t="s">
        <v>121</v>
      </c>
      <c r="AX200" s="135" t="s">
        <v>99</v>
      </c>
      <c r="AY200" s="135" t="s">
        <v>100</v>
      </c>
      <c r="AZ200" s="135" t="s">
        <v>100</v>
      </c>
      <c r="BA200" s="135" t="s">
        <v>100</v>
      </c>
      <c r="BB200" s="135" t="s">
        <v>99</v>
      </c>
      <c r="BC200" s="135" t="s">
        <v>100</v>
      </c>
      <c r="BD200" s="135" t="s">
        <v>121</v>
      </c>
      <c r="BE200" s="135" t="s">
        <v>101</v>
      </c>
      <c r="BF200" s="135" t="s">
        <v>101</v>
      </c>
      <c r="BG200" s="135" t="s">
        <v>101</v>
      </c>
      <c r="BH200" s="135" t="s">
        <v>101</v>
      </c>
      <c r="BI200" s="135" t="s">
        <v>101</v>
      </c>
      <c r="BJ200" s="135" t="s">
        <v>101</v>
      </c>
      <c r="BK200" s="135" t="s">
        <v>101</v>
      </c>
      <c r="BL200" s="135" t="s">
        <v>101</v>
      </c>
      <c r="BM200" s="135" t="s">
        <v>101</v>
      </c>
      <c r="BN200" s="135" t="s">
        <v>102</v>
      </c>
      <c r="BO200" s="146" t="s">
        <v>102</v>
      </c>
      <c r="BP200" s="135" t="s">
        <v>112</v>
      </c>
      <c r="BQ200" s="135" t="s">
        <v>581</v>
      </c>
      <c r="BR200" s="102" t="s">
        <v>121</v>
      </c>
      <c r="BS200" s="102" t="s">
        <v>1044</v>
      </c>
      <c r="BT200" s="135" t="s">
        <v>1045</v>
      </c>
      <c r="BU200" s="135" t="s">
        <v>1046</v>
      </c>
      <c r="BV200" s="135"/>
      <c r="BW200" s="135" t="s">
        <v>112</v>
      </c>
      <c r="BX200" s="135" t="s">
        <v>112</v>
      </c>
      <c r="BY200" s="135" t="s">
        <v>99</v>
      </c>
      <c r="BZ200" s="135" t="s">
        <v>99</v>
      </c>
      <c r="CA200" s="135" t="s">
        <v>99</v>
      </c>
      <c r="CB200" s="135" t="s">
        <v>99</v>
      </c>
      <c r="CC200" s="135" t="s">
        <v>112</v>
      </c>
      <c r="CD200" s="135" t="s">
        <v>99</v>
      </c>
      <c r="CE200" s="135" t="s">
        <v>112</v>
      </c>
      <c r="CF200" s="135" t="s">
        <v>112</v>
      </c>
      <c r="CG200" s="135" t="s">
        <v>112</v>
      </c>
      <c r="CH200" s="135" t="s">
        <v>112</v>
      </c>
      <c r="CI200" s="135" t="s">
        <v>112</v>
      </c>
      <c r="CJ200" s="79">
        <v>0</v>
      </c>
      <c r="CK200" s="79">
        <v>1</v>
      </c>
      <c r="CL200" s="79">
        <v>0</v>
      </c>
      <c r="CM200" s="79">
        <v>1</v>
      </c>
      <c r="CN200" s="79">
        <v>1</v>
      </c>
      <c r="CO200" s="138" t="s">
        <v>1047</v>
      </c>
      <c r="CP200" s="108">
        <v>44147</v>
      </c>
      <c r="CQ200" s="138" t="s">
        <v>1048</v>
      </c>
      <c r="CR200" s="135"/>
      <c r="CS200" s="11">
        <v>85</v>
      </c>
      <c r="CT200" s="11">
        <v>0</v>
      </c>
      <c r="CU200" s="118">
        <f>DATEDIF(CO200,CQ200,"m")</f>
        <v>45</v>
      </c>
      <c r="CV200" s="79">
        <v>1</v>
      </c>
      <c r="CW200" s="79">
        <v>24</v>
      </c>
      <c r="CX200" s="79">
        <v>0</v>
      </c>
      <c r="CY200" s="79">
        <f>DATEDIF(CQ200,CP200,"m")</f>
        <v>38</v>
      </c>
      <c r="CZ200" s="79">
        <v>0</v>
      </c>
      <c r="DA200" s="118">
        <f t="shared" si="64"/>
        <v>84</v>
      </c>
      <c r="DB200" s="6">
        <v>0</v>
      </c>
      <c r="DC200" s="6">
        <v>60</v>
      </c>
      <c r="DD200" s="6">
        <v>0</v>
      </c>
      <c r="DE200" s="108"/>
      <c r="DF200" s="6"/>
      <c r="DG200" s="6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</row>
    <row r="201" s="6" customFormat="1" ht="50.25" customHeight="1" spans="1:266">
      <c r="A201" s="54" t="s">
        <v>1049</v>
      </c>
      <c r="B201" s="40">
        <v>10181995</v>
      </c>
      <c r="C201" s="55">
        <v>1</v>
      </c>
      <c r="D201" s="56" t="s">
        <v>1050</v>
      </c>
      <c r="E201" s="56">
        <v>1</v>
      </c>
      <c r="F201" s="57">
        <v>73</v>
      </c>
      <c r="G201" s="44">
        <v>41562.4166666667</v>
      </c>
      <c r="H201" s="44">
        <v>41578.4166666667</v>
      </c>
      <c r="I201" s="56" t="s">
        <v>900</v>
      </c>
      <c r="J201" s="44">
        <v>41564</v>
      </c>
      <c r="K201" s="56" t="s">
        <v>286</v>
      </c>
      <c r="L201" s="36">
        <v>2</v>
      </c>
      <c r="M201" s="36">
        <v>1</v>
      </c>
      <c r="N201" s="66">
        <v>1</v>
      </c>
      <c r="O201" s="66">
        <v>1</v>
      </c>
      <c r="P201" s="64" t="str">
        <f t="shared" si="50"/>
        <v>1</v>
      </c>
      <c r="Q201" s="64" t="str">
        <f t="shared" si="51"/>
        <v>1</v>
      </c>
      <c r="R201" s="66">
        <v>38.1</v>
      </c>
      <c r="S201" s="69" t="str">
        <f t="shared" si="52"/>
        <v>0</v>
      </c>
      <c r="T201" s="66">
        <v>10.6</v>
      </c>
      <c r="U201" s="66" t="str">
        <f t="shared" si="53"/>
        <v>0</v>
      </c>
      <c r="V201" s="56" t="s">
        <v>250</v>
      </c>
      <c r="W201" s="77">
        <v>11.4</v>
      </c>
      <c r="X201" s="75" t="str">
        <f t="shared" si="54"/>
        <v>0</v>
      </c>
      <c r="Y201" s="130">
        <v>121.3</v>
      </c>
      <c r="Z201" s="81" t="str">
        <f t="shared" si="55"/>
        <v>1</v>
      </c>
      <c r="AA201" s="130">
        <v>83.4</v>
      </c>
      <c r="AB201" s="81" t="str">
        <f t="shared" si="56"/>
        <v>1</v>
      </c>
      <c r="AC201" s="130">
        <v>77.8</v>
      </c>
      <c r="AD201" s="81" t="str">
        <f t="shared" si="57"/>
        <v>1</v>
      </c>
      <c r="AE201" s="130">
        <v>68.1</v>
      </c>
      <c r="AF201" s="81" t="str">
        <f t="shared" si="58"/>
        <v>1</v>
      </c>
      <c r="AG201" s="130">
        <v>135</v>
      </c>
      <c r="AH201" s="81" t="str">
        <f t="shared" si="59"/>
        <v>0</v>
      </c>
      <c r="AI201" s="66">
        <v>38.75</v>
      </c>
      <c r="AJ201" s="55" t="str">
        <f t="shared" si="60"/>
        <v>0</v>
      </c>
      <c r="AK201" s="88">
        <v>31.92</v>
      </c>
      <c r="AL201" s="55" t="str">
        <f t="shared" si="61"/>
        <v>0</v>
      </c>
      <c r="AM201" s="66">
        <v>5.45</v>
      </c>
      <c r="AN201" s="55" t="str">
        <f t="shared" si="62"/>
        <v>1</v>
      </c>
      <c r="AO201" s="66">
        <v>594.4</v>
      </c>
      <c r="AP201" s="55" t="str">
        <f t="shared" si="63"/>
        <v>1</v>
      </c>
      <c r="AQ201" s="130">
        <v>0</v>
      </c>
      <c r="AR201" s="56" t="s">
        <v>99</v>
      </c>
      <c r="AS201" s="56"/>
      <c r="AT201" s="56" t="s">
        <v>111</v>
      </c>
      <c r="AU201" s="56" t="s">
        <v>112</v>
      </c>
      <c r="AV201" s="56" t="s">
        <v>99</v>
      </c>
      <c r="AW201" s="98" t="s">
        <v>121</v>
      </c>
      <c r="AX201" s="56" t="s">
        <v>99</v>
      </c>
      <c r="AY201" s="56" t="s">
        <v>100</v>
      </c>
      <c r="AZ201" s="56" t="s">
        <v>100</v>
      </c>
      <c r="BA201" s="56" t="s">
        <v>121</v>
      </c>
      <c r="BB201" s="56" t="s">
        <v>121</v>
      </c>
      <c r="BC201" s="56" t="s">
        <v>100</v>
      </c>
      <c r="BD201" s="56" t="s">
        <v>100</v>
      </c>
      <c r="BE201" s="56" t="s">
        <v>101</v>
      </c>
      <c r="BF201" s="56" t="s">
        <v>101</v>
      </c>
      <c r="BG201" s="56" t="s">
        <v>101</v>
      </c>
      <c r="BH201" s="56" t="s">
        <v>101</v>
      </c>
      <c r="BI201" s="56" t="s">
        <v>101</v>
      </c>
      <c r="BJ201" s="56" t="s">
        <v>101</v>
      </c>
      <c r="BK201" s="56" t="s">
        <v>101</v>
      </c>
      <c r="BL201" s="56" t="s">
        <v>101</v>
      </c>
      <c r="BM201" s="56"/>
      <c r="BN201" s="104" t="s">
        <v>102</v>
      </c>
      <c r="BO201" s="66" t="s">
        <v>122</v>
      </c>
      <c r="BP201" s="56" t="s">
        <v>99</v>
      </c>
      <c r="BQ201" s="56" t="s">
        <v>1051</v>
      </c>
      <c r="BR201" s="102" t="s">
        <v>121</v>
      </c>
      <c r="BS201" s="125">
        <v>48</v>
      </c>
      <c r="BT201" s="81" t="s">
        <v>973</v>
      </c>
      <c r="BU201" s="81" t="s">
        <v>1052</v>
      </c>
      <c r="BV201" s="81"/>
      <c r="BW201" s="81">
        <v>0</v>
      </c>
      <c r="BX201" s="81">
        <v>0</v>
      </c>
      <c r="BY201" s="81">
        <v>1</v>
      </c>
      <c r="BZ201" s="81">
        <v>1</v>
      </c>
      <c r="CA201" s="81">
        <v>0</v>
      </c>
      <c r="CB201" s="81">
        <v>1</v>
      </c>
      <c r="CC201" s="81">
        <v>1</v>
      </c>
      <c r="CD201" s="81">
        <v>1</v>
      </c>
      <c r="CE201" s="81">
        <v>0</v>
      </c>
      <c r="CF201" s="81">
        <v>1</v>
      </c>
      <c r="CG201" s="81">
        <v>0</v>
      </c>
      <c r="CH201" s="81">
        <v>0</v>
      </c>
      <c r="CI201" s="81">
        <v>0</v>
      </c>
      <c r="CJ201" s="79">
        <v>0</v>
      </c>
      <c r="CK201" s="79">
        <v>0</v>
      </c>
      <c r="CL201" s="79">
        <v>1</v>
      </c>
      <c r="CM201" s="79">
        <v>1</v>
      </c>
      <c r="CN201" s="79">
        <v>1</v>
      </c>
      <c r="CO201" s="113">
        <v>41572</v>
      </c>
      <c r="CP201" s="114">
        <v>44147</v>
      </c>
      <c r="CQ201" s="113"/>
      <c r="CR201" s="128">
        <v>44147</v>
      </c>
      <c r="CS201" s="6">
        <v>91</v>
      </c>
      <c r="CT201" s="6">
        <v>0</v>
      </c>
      <c r="CU201" s="118">
        <v>60</v>
      </c>
      <c r="CV201" s="119">
        <v>0</v>
      </c>
      <c r="CW201" s="79">
        <v>24</v>
      </c>
      <c r="CX201" s="79">
        <v>0</v>
      </c>
      <c r="CY201" s="79"/>
      <c r="CZ201" s="79"/>
      <c r="DA201" s="118">
        <f t="shared" si="64"/>
        <v>84</v>
      </c>
      <c r="DB201" s="10">
        <v>0</v>
      </c>
      <c r="DC201" s="6">
        <v>60</v>
      </c>
      <c r="DD201" s="6">
        <v>0</v>
      </c>
      <c r="DE201" s="110"/>
      <c r="DF201" s="10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</row>
    <row r="202" s="6" customFormat="1" ht="50.25" customHeight="1" spans="1:237">
      <c r="A202" s="39" t="s">
        <v>1053</v>
      </c>
      <c r="B202" s="47">
        <v>10182033</v>
      </c>
      <c r="C202" s="41">
        <v>1</v>
      </c>
      <c r="D202" s="42" t="s">
        <v>1054</v>
      </c>
      <c r="E202" s="42">
        <v>2</v>
      </c>
      <c r="F202" s="43">
        <v>52</v>
      </c>
      <c r="G202" s="44">
        <v>41570.5833333333</v>
      </c>
      <c r="H202" s="45">
        <v>41586.4583333333</v>
      </c>
      <c r="I202" s="42" t="s">
        <v>1055</v>
      </c>
      <c r="J202" s="45">
        <v>41562</v>
      </c>
      <c r="K202" s="42" t="s">
        <v>134</v>
      </c>
      <c r="L202" s="36">
        <v>1</v>
      </c>
      <c r="M202" s="36">
        <v>1</v>
      </c>
      <c r="N202" s="64">
        <v>1</v>
      </c>
      <c r="O202" s="64">
        <v>1</v>
      </c>
      <c r="P202" s="64" t="str">
        <f t="shared" si="50"/>
        <v>1</v>
      </c>
      <c r="Q202" s="64" t="str">
        <f t="shared" si="51"/>
        <v>1</v>
      </c>
      <c r="R202" s="64">
        <v>42.5</v>
      </c>
      <c r="S202" s="69" t="str">
        <f t="shared" si="52"/>
        <v>0</v>
      </c>
      <c r="T202" s="64">
        <v>10.5</v>
      </c>
      <c r="U202" s="64" t="str">
        <f t="shared" si="53"/>
        <v>0</v>
      </c>
      <c r="V202" s="42" t="s">
        <v>218</v>
      </c>
      <c r="W202" s="72">
        <v>11.3</v>
      </c>
      <c r="X202" s="71" t="str">
        <f t="shared" si="54"/>
        <v>0</v>
      </c>
      <c r="Y202" s="129">
        <v>76.4</v>
      </c>
      <c r="Z202" s="79" t="str">
        <f t="shared" si="55"/>
        <v>0</v>
      </c>
      <c r="AA202" s="129">
        <v>30.7</v>
      </c>
      <c r="AB202" s="79" t="str">
        <f t="shared" si="56"/>
        <v>0</v>
      </c>
      <c r="AC202" s="129">
        <v>27.2</v>
      </c>
      <c r="AD202" s="79" t="str">
        <f t="shared" si="57"/>
        <v>0</v>
      </c>
      <c r="AE202" s="129">
        <v>17.2</v>
      </c>
      <c r="AF202" s="79" t="str">
        <f t="shared" si="58"/>
        <v>0</v>
      </c>
      <c r="AG202" s="129">
        <v>129.2</v>
      </c>
      <c r="AH202" s="79" t="str">
        <f t="shared" si="59"/>
        <v>0</v>
      </c>
      <c r="AI202" s="64">
        <v>11.14</v>
      </c>
      <c r="AJ202" s="41" t="str">
        <f t="shared" si="60"/>
        <v>0</v>
      </c>
      <c r="AK202" s="85">
        <v>9.75</v>
      </c>
      <c r="AL202" s="41" t="str">
        <f t="shared" si="61"/>
        <v>0</v>
      </c>
      <c r="AM202" s="64">
        <v>0.956</v>
      </c>
      <c r="AN202" s="41" t="str">
        <f t="shared" si="62"/>
        <v>0</v>
      </c>
      <c r="AO202" s="64">
        <v>80.72</v>
      </c>
      <c r="AP202" s="41" t="str">
        <f t="shared" si="63"/>
        <v>0</v>
      </c>
      <c r="AQ202" s="129">
        <v>0</v>
      </c>
      <c r="AR202" s="42" t="s">
        <v>99</v>
      </c>
      <c r="AS202" s="42"/>
      <c r="AT202" s="42" t="s">
        <v>111</v>
      </c>
      <c r="AU202" s="42" t="s">
        <v>112</v>
      </c>
      <c r="AV202" s="42" t="s">
        <v>99</v>
      </c>
      <c r="AW202" s="96" t="s">
        <v>121</v>
      </c>
      <c r="AX202" s="42" t="s">
        <v>121</v>
      </c>
      <c r="AY202" s="42" t="s">
        <v>100</v>
      </c>
      <c r="AZ202" s="42" t="s">
        <v>121</v>
      </c>
      <c r="BA202" s="42" t="s">
        <v>100</v>
      </c>
      <c r="BB202" s="42" t="s">
        <v>121</v>
      </c>
      <c r="BC202" s="42" t="s">
        <v>100</v>
      </c>
      <c r="BD202" s="42" t="s">
        <v>121</v>
      </c>
      <c r="BE202" s="42" t="s">
        <v>101</v>
      </c>
      <c r="BF202" s="42" t="s">
        <v>112</v>
      </c>
      <c r="BG202" s="42" t="s">
        <v>99</v>
      </c>
      <c r="BH202" s="42" t="s">
        <v>101</v>
      </c>
      <c r="BI202" s="42" t="s">
        <v>99</v>
      </c>
      <c r="BJ202" s="42" t="s">
        <v>112</v>
      </c>
      <c r="BK202" s="42" t="s">
        <v>101</v>
      </c>
      <c r="BL202" s="42" t="s">
        <v>101</v>
      </c>
      <c r="BM202" s="42"/>
      <c r="BN202" s="101" t="s">
        <v>102</v>
      </c>
      <c r="BO202" s="64">
        <v>0</v>
      </c>
      <c r="BP202" s="42" t="s">
        <v>99</v>
      </c>
      <c r="BQ202" s="42" t="s">
        <v>155</v>
      </c>
      <c r="BR202" s="79">
        <v>1</v>
      </c>
      <c r="BS202" s="79">
        <v>14</v>
      </c>
      <c r="BT202" s="79" t="s">
        <v>1056</v>
      </c>
      <c r="BU202" s="79"/>
      <c r="BV202" s="79"/>
      <c r="BW202" s="79">
        <v>0</v>
      </c>
      <c r="BX202" s="79">
        <v>0</v>
      </c>
      <c r="BY202" s="79">
        <v>1</v>
      </c>
      <c r="BZ202" s="79">
        <v>1</v>
      </c>
      <c r="CA202" s="79">
        <v>1</v>
      </c>
      <c r="CB202" s="79">
        <v>1</v>
      </c>
      <c r="CC202" s="79">
        <v>0</v>
      </c>
      <c r="CD202" s="79">
        <v>1</v>
      </c>
      <c r="CE202" s="79">
        <v>0</v>
      </c>
      <c r="CF202" s="79">
        <v>0</v>
      </c>
      <c r="CG202" s="79">
        <v>0</v>
      </c>
      <c r="CH202" s="79">
        <v>0</v>
      </c>
      <c r="CI202" s="79">
        <v>0</v>
      </c>
      <c r="CJ202" s="79">
        <v>0</v>
      </c>
      <c r="CK202" s="79">
        <v>0</v>
      </c>
      <c r="CL202" s="79">
        <v>1</v>
      </c>
      <c r="CM202" s="79">
        <v>0</v>
      </c>
      <c r="CN202" s="79">
        <v>1</v>
      </c>
      <c r="CO202" s="107">
        <v>41576</v>
      </c>
      <c r="CP202" s="108">
        <v>44162</v>
      </c>
      <c r="CQ202" s="107"/>
      <c r="CR202" s="109">
        <v>44084</v>
      </c>
      <c r="CS202" s="6">
        <v>90</v>
      </c>
      <c r="CT202" s="6">
        <v>0</v>
      </c>
      <c r="CU202" s="118">
        <v>60</v>
      </c>
      <c r="CV202" s="79">
        <v>0</v>
      </c>
      <c r="CW202" s="79">
        <v>24</v>
      </c>
      <c r="CX202" s="79">
        <v>0</v>
      </c>
      <c r="CY202" s="79"/>
      <c r="CZ202" s="79"/>
      <c r="DA202" s="118">
        <f t="shared" si="64"/>
        <v>84</v>
      </c>
      <c r="DB202" s="6">
        <v>0</v>
      </c>
      <c r="DC202" s="6">
        <v>60</v>
      </c>
      <c r="DD202" s="6">
        <v>0</v>
      </c>
      <c r="DE202" s="108"/>
      <c r="DH202" s="13"/>
      <c r="DI202" s="13"/>
      <c r="DJ202" s="13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</row>
    <row r="203" s="12" customFormat="1" ht="50.25" customHeight="1" spans="1:237">
      <c r="A203" s="39" t="s">
        <v>1057</v>
      </c>
      <c r="B203" s="47">
        <v>10183046</v>
      </c>
      <c r="C203" s="41">
        <v>1</v>
      </c>
      <c r="D203" s="42" t="s">
        <v>1058</v>
      </c>
      <c r="E203" s="42">
        <v>1</v>
      </c>
      <c r="F203" s="43">
        <v>45</v>
      </c>
      <c r="G203" s="44">
        <v>41575.4583333333</v>
      </c>
      <c r="H203" s="45">
        <v>41593.4166666667</v>
      </c>
      <c r="I203" s="42" t="s">
        <v>910</v>
      </c>
      <c r="J203" s="45">
        <v>41570</v>
      </c>
      <c r="K203" s="42" t="s">
        <v>134</v>
      </c>
      <c r="L203" s="36">
        <v>1</v>
      </c>
      <c r="M203" s="36">
        <v>1</v>
      </c>
      <c r="N203" s="64">
        <v>1</v>
      </c>
      <c r="O203" s="64">
        <v>1</v>
      </c>
      <c r="P203" s="64" t="str">
        <f t="shared" si="50"/>
        <v>1</v>
      </c>
      <c r="Q203" s="64" t="str">
        <f t="shared" si="51"/>
        <v>1</v>
      </c>
      <c r="R203" s="64">
        <v>35.8</v>
      </c>
      <c r="S203" s="69" t="str">
        <f t="shared" si="52"/>
        <v>0</v>
      </c>
      <c r="T203" s="64">
        <v>6.8</v>
      </c>
      <c r="U203" s="64" t="str">
        <f t="shared" si="53"/>
        <v>0</v>
      </c>
      <c r="V203" s="42" t="s">
        <v>164</v>
      </c>
      <c r="W203" s="72">
        <v>12.5</v>
      </c>
      <c r="X203" s="71" t="str">
        <f t="shared" si="54"/>
        <v>0</v>
      </c>
      <c r="Y203" s="129">
        <v>179.5</v>
      </c>
      <c r="Z203" s="79" t="str">
        <f t="shared" si="55"/>
        <v>1</v>
      </c>
      <c r="AA203" s="129">
        <v>42.8</v>
      </c>
      <c r="AB203" s="79" t="str">
        <f t="shared" si="56"/>
        <v>1</v>
      </c>
      <c r="AC203" s="129">
        <v>38.9</v>
      </c>
      <c r="AD203" s="79" t="str">
        <f t="shared" si="57"/>
        <v>1</v>
      </c>
      <c r="AE203" s="129">
        <v>227.8</v>
      </c>
      <c r="AF203" s="79" t="str">
        <f t="shared" si="58"/>
        <v>1</v>
      </c>
      <c r="AG203" s="129">
        <v>342.7</v>
      </c>
      <c r="AH203" s="79" t="str">
        <f t="shared" si="59"/>
        <v>0</v>
      </c>
      <c r="AI203" s="64">
        <v>6.79</v>
      </c>
      <c r="AJ203" s="41" t="str">
        <f t="shared" si="60"/>
        <v>0</v>
      </c>
      <c r="AK203" s="85">
        <v>10.96</v>
      </c>
      <c r="AL203" s="41" t="str">
        <f t="shared" si="61"/>
        <v>0</v>
      </c>
      <c r="AM203" s="64">
        <v>5.02</v>
      </c>
      <c r="AN203" s="41" t="str">
        <f t="shared" si="62"/>
        <v>1</v>
      </c>
      <c r="AO203" s="64">
        <v>1394</v>
      </c>
      <c r="AP203" s="41" t="str">
        <f t="shared" si="63"/>
        <v>1</v>
      </c>
      <c r="AQ203" s="129">
        <v>1</v>
      </c>
      <c r="AR203" s="42" t="s">
        <v>1059</v>
      </c>
      <c r="AS203" s="36">
        <v>2</v>
      </c>
      <c r="AT203" s="42" t="s">
        <v>370</v>
      </c>
      <c r="AU203" s="42" t="s">
        <v>99</v>
      </c>
      <c r="AV203" s="42" t="s">
        <v>99</v>
      </c>
      <c r="AW203" s="96" t="s">
        <v>100</v>
      </c>
      <c r="AX203" s="42" t="s">
        <v>99</v>
      </c>
      <c r="AY203" s="42" t="s">
        <v>100</v>
      </c>
      <c r="AZ203" s="42" t="s">
        <v>99</v>
      </c>
      <c r="BA203" s="42" t="s">
        <v>121</v>
      </c>
      <c r="BB203" s="42" t="s">
        <v>99</v>
      </c>
      <c r="BC203" s="42" t="s">
        <v>100</v>
      </c>
      <c r="BD203" s="42" t="s">
        <v>100</v>
      </c>
      <c r="BE203" s="42" t="s">
        <v>99</v>
      </c>
      <c r="BF203" s="42" t="s">
        <v>112</v>
      </c>
      <c r="BG203" s="42" t="s">
        <v>101</v>
      </c>
      <c r="BH203" s="42" t="s">
        <v>101</v>
      </c>
      <c r="BI203" s="42" t="s">
        <v>99</v>
      </c>
      <c r="BJ203" s="42" t="s">
        <v>99</v>
      </c>
      <c r="BK203" s="42" t="s">
        <v>101</v>
      </c>
      <c r="BL203" s="42" t="s">
        <v>101</v>
      </c>
      <c r="BM203" s="42" t="s">
        <v>386</v>
      </c>
      <c r="BN203" s="101" t="s">
        <v>102</v>
      </c>
      <c r="BO203" s="64" t="s">
        <v>122</v>
      </c>
      <c r="BP203" s="42" t="s">
        <v>112</v>
      </c>
      <c r="BQ203" s="42" t="s">
        <v>1060</v>
      </c>
      <c r="BR203" s="102" t="s">
        <v>121</v>
      </c>
      <c r="BS203" s="79">
        <v>71</v>
      </c>
      <c r="BT203" s="79" t="s">
        <v>1061</v>
      </c>
      <c r="BU203" s="79" t="s">
        <v>1062</v>
      </c>
      <c r="BV203" s="79"/>
      <c r="BW203" s="79">
        <v>0</v>
      </c>
      <c r="BX203" s="79">
        <v>0</v>
      </c>
      <c r="BY203" s="79">
        <v>1</v>
      </c>
      <c r="BZ203" s="79">
        <v>1</v>
      </c>
      <c r="CA203" s="79">
        <v>1</v>
      </c>
      <c r="CB203" s="79">
        <v>1</v>
      </c>
      <c r="CC203" s="79">
        <v>1</v>
      </c>
      <c r="CD203" s="79">
        <v>1</v>
      </c>
      <c r="CE203" s="79">
        <v>1</v>
      </c>
      <c r="CF203" s="79">
        <v>0</v>
      </c>
      <c r="CG203" s="79">
        <v>0</v>
      </c>
      <c r="CH203" s="79">
        <v>0</v>
      </c>
      <c r="CI203" s="79">
        <v>0</v>
      </c>
      <c r="CJ203" s="79">
        <v>0</v>
      </c>
      <c r="CK203" s="79">
        <v>0</v>
      </c>
      <c r="CL203" s="79">
        <v>1</v>
      </c>
      <c r="CM203" s="79">
        <v>0</v>
      </c>
      <c r="CN203" s="79">
        <v>1</v>
      </c>
      <c r="CO203" s="107">
        <v>41582</v>
      </c>
      <c r="CP203" s="108">
        <v>44147</v>
      </c>
      <c r="CQ203" s="107">
        <v>41753</v>
      </c>
      <c r="CR203" s="79"/>
      <c r="CS203" s="12">
        <v>84</v>
      </c>
      <c r="CT203" s="12">
        <v>0</v>
      </c>
      <c r="CU203" s="118">
        <f>DATEDIF(CO203,CQ203,"m")</f>
        <v>5</v>
      </c>
      <c r="CV203" s="79">
        <v>1</v>
      </c>
      <c r="CW203" s="79">
        <v>5</v>
      </c>
      <c r="CX203" s="79">
        <v>1</v>
      </c>
      <c r="CY203" s="79">
        <f>DATEDIF(CQ203,DE203,"m")</f>
        <v>30</v>
      </c>
      <c r="CZ203" s="79">
        <v>1</v>
      </c>
      <c r="DA203" s="118">
        <f>DATEDIF(CO203,DE203,"m")</f>
        <v>36</v>
      </c>
      <c r="DB203" s="6">
        <v>1</v>
      </c>
      <c r="DC203" s="6">
        <v>36</v>
      </c>
      <c r="DD203" s="6">
        <v>1</v>
      </c>
      <c r="DE203" s="108">
        <v>42689</v>
      </c>
      <c r="DF203" s="6">
        <v>1</v>
      </c>
      <c r="DG203" s="8"/>
      <c r="DH203" s="8"/>
      <c r="DI203" s="8"/>
      <c r="DJ203" s="8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</row>
    <row r="204" s="10" customFormat="1" ht="50.25" customHeight="1" spans="1:237">
      <c r="A204" s="39" t="s">
        <v>1063</v>
      </c>
      <c r="B204" s="47">
        <v>10183307</v>
      </c>
      <c r="C204" s="41">
        <v>1</v>
      </c>
      <c r="D204" s="42" t="s">
        <v>1064</v>
      </c>
      <c r="E204" s="42">
        <v>1</v>
      </c>
      <c r="F204" s="43">
        <v>54</v>
      </c>
      <c r="G204" s="44">
        <v>41575.4166666667</v>
      </c>
      <c r="H204" s="45">
        <v>41586.5</v>
      </c>
      <c r="I204" s="42" t="s">
        <v>1065</v>
      </c>
      <c r="J204" s="45">
        <v>41572</v>
      </c>
      <c r="K204" s="42" t="s">
        <v>134</v>
      </c>
      <c r="L204" s="36">
        <v>1</v>
      </c>
      <c r="M204" s="36">
        <v>1</v>
      </c>
      <c r="N204" s="64">
        <v>1</v>
      </c>
      <c r="O204" s="64">
        <v>1</v>
      </c>
      <c r="P204" s="64" t="str">
        <f t="shared" si="50"/>
        <v>1</v>
      </c>
      <c r="Q204" s="64" t="str">
        <f t="shared" si="51"/>
        <v>1</v>
      </c>
      <c r="R204" s="64">
        <v>45.1</v>
      </c>
      <c r="S204" s="69" t="str">
        <f t="shared" si="52"/>
        <v>0</v>
      </c>
      <c r="T204" s="64">
        <v>8.6</v>
      </c>
      <c r="U204" s="64" t="str">
        <f t="shared" si="53"/>
        <v>0</v>
      </c>
      <c r="V204" s="42" t="s">
        <v>250</v>
      </c>
      <c r="W204" s="72">
        <v>11.4</v>
      </c>
      <c r="X204" s="71" t="str">
        <f t="shared" si="54"/>
        <v>0</v>
      </c>
      <c r="Y204" s="129">
        <v>66</v>
      </c>
      <c r="Z204" s="79" t="str">
        <f t="shared" si="55"/>
        <v>0</v>
      </c>
      <c r="AA204" s="129">
        <v>259.6</v>
      </c>
      <c r="AB204" s="79" t="str">
        <f t="shared" si="56"/>
        <v>1</v>
      </c>
      <c r="AC204" s="129">
        <v>228</v>
      </c>
      <c r="AD204" s="79" t="str">
        <f t="shared" si="57"/>
        <v>1</v>
      </c>
      <c r="AE204" s="129">
        <v>27.9</v>
      </c>
      <c r="AF204" s="79" t="str">
        <f t="shared" si="58"/>
        <v>0</v>
      </c>
      <c r="AG204" s="129">
        <v>214.7</v>
      </c>
      <c r="AH204" s="79" t="str">
        <f t="shared" si="59"/>
        <v>0</v>
      </c>
      <c r="AI204" s="64">
        <v>25.46</v>
      </c>
      <c r="AJ204" s="41" t="str">
        <f t="shared" si="60"/>
        <v>0</v>
      </c>
      <c r="AK204" s="85">
        <v>7.71</v>
      </c>
      <c r="AL204" s="41" t="str">
        <f t="shared" si="61"/>
        <v>0</v>
      </c>
      <c r="AM204" s="64">
        <v>2.65</v>
      </c>
      <c r="AN204" s="41" t="str">
        <f t="shared" si="62"/>
        <v>0</v>
      </c>
      <c r="AO204" s="64">
        <v>145.8</v>
      </c>
      <c r="AP204" s="41" t="str">
        <f t="shared" si="63"/>
        <v>0</v>
      </c>
      <c r="AQ204" s="129">
        <v>0</v>
      </c>
      <c r="AR204" s="42" t="s">
        <v>99</v>
      </c>
      <c r="AS204" s="42"/>
      <c r="AT204" s="42" t="s">
        <v>111</v>
      </c>
      <c r="AU204" s="42" t="s">
        <v>112</v>
      </c>
      <c r="AV204" s="42" t="s">
        <v>99</v>
      </c>
      <c r="AW204" s="96" t="s">
        <v>100</v>
      </c>
      <c r="AX204" s="42" t="s">
        <v>121</v>
      </c>
      <c r="AY204" s="42" t="s">
        <v>100</v>
      </c>
      <c r="AZ204" s="42" t="s">
        <v>99</v>
      </c>
      <c r="BA204" s="42" t="s">
        <v>121</v>
      </c>
      <c r="BB204" s="42" t="s">
        <v>121</v>
      </c>
      <c r="BC204" s="42" t="s">
        <v>100</v>
      </c>
      <c r="BD204" s="42" t="s">
        <v>121</v>
      </c>
      <c r="BE204" s="42" t="s">
        <v>101</v>
      </c>
      <c r="BF204" s="42" t="s">
        <v>101</v>
      </c>
      <c r="BG204" s="42" t="s">
        <v>101</v>
      </c>
      <c r="BH204" s="42" t="s">
        <v>101</v>
      </c>
      <c r="BI204" s="42" t="s">
        <v>101</v>
      </c>
      <c r="BJ204" s="42" t="s">
        <v>101</v>
      </c>
      <c r="BK204" s="42" t="s">
        <v>101</v>
      </c>
      <c r="BL204" s="42" t="s">
        <v>101</v>
      </c>
      <c r="BM204" s="42" t="s">
        <v>614</v>
      </c>
      <c r="BN204" s="101" t="s">
        <v>102</v>
      </c>
      <c r="BO204" s="64" t="s">
        <v>102</v>
      </c>
      <c r="BP204" s="42" t="s">
        <v>112</v>
      </c>
      <c r="BQ204" s="42" t="s">
        <v>233</v>
      </c>
      <c r="BR204" s="79">
        <v>1</v>
      </c>
      <c r="BS204" s="79">
        <v>23</v>
      </c>
      <c r="BT204" s="79" t="s">
        <v>1066</v>
      </c>
      <c r="BU204" s="79"/>
      <c r="BV204" s="79"/>
      <c r="BW204" s="79">
        <v>0</v>
      </c>
      <c r="BX204" s="79">
        <v>0</v>
      </c>
      <c r="BY204" s="79">
        <v>1</v>
      </c>
      <c r="BZ204" s="79">
        <v>1</v>
      </c>
      <c r="CA204" s="79">
        <v>1</v>
      </c>
      <c r="CB204" s="79">
        <v>1</v>
      </c>
      <c r="CC204" s="79">
        <v>0</v>
      </c>
      <c r="CD204" s="79">
        <v>1</v>
      </c>
      <c r="CE204" s="79">
        <v>0</v>
      </c>
      <c r="CF204" s="79">
        <v>0</v>
      </c>
      <c r="CG204" s="79">
        <v>0</v>
      </c>
      <c r="CH204" s="79">
        <v>0</v>
      </c>
      <c r="CI204" s="79">
        <v>0</v>
      </c>
      <c r="CJ204" s="79">
        <v>0</v>
      </c>
      <c r="CK204" s="79">
        <v>0</v>
      </c>
      <c r="CL204" s="79">
        <v>1</v>
      </c>
      <c r="CM204" s="79">
        <v>1</v>
      </c>
      <c r="CN204" s="79">
        <v>1</v>
      </c>
      <c r="CO204" s="107">
        <v>41582</v>
      </c>
      <c r="CP204" s="108">
        <v>44147</v>
      </c>
      <c r="CQ204" s="107"/>
      <c r="CR204" s="109">
        <v>43415</v>
      </c>
      <c r="CS204" s="10">
        <v>90</v>
      </c>
      <c r="CT204" s="10">
        <v>1</v>
      </c>
      <c r="CU204" s="118">
        <v>60</v>
      </c>
      <c r="CV204" s="79">
        <v>0</v>
      </c>
      <c r="CW204" s="79">
        <v>24</v>
      </c>
      <c r="CX204" s="79">
        <v>0</v>
      </c>
      <c r="CY204" s="79"/>
      <c r="CZ204" s="79"/>
      <c r="DA204" s="118">
        <f t="shared" ref="DA204:DA219" si="65">DATEDIF(CO204,CP204,"m")</f>
        <v>84</v>
      </c>
      <c r="DB204" s="6">
        <v>0</v>
      </c>
      <c r="DC204" s="6">
        <v>60</v>
      </c>
      <c r="DD204" s="6">
        <v>0</v>
      </c>
      <c r="DE204" s="108"/>
      <c r="DF204" s="6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</row>
    <row r="205" s="11" customFormat="1" ht="50.25" customHeight="1" spans="1:266">
      <c r="A205" s="54" t="s">
        <v>1067</v>
      </c>
      <c r="B205" s="47">
        <v>10183442</v>
      </c>
      <c r="C205" s="55">
        <v>1</v>
      </c>
      <c r="D205" s="56" t="s">
        <v>1068</v>
      </c>
      <c r="E205" s="56">
        <v>1</v>
      </c>
      <c r="F205" s="57">
        <v>45</v>
      </c>
      <c r="G205" s="44">
        <v>41577.6666666667</v>
      </c>
      <c r="H205" s="44">
        <v>41591.3333333333</v>
      </c>
      <c r="I205" s="56" t="s">
        <v>1069</v>
      </c>
      <c r="J205" s="44">
        <v>41573</v>
      </c>
      <c r="K205" s="56" t="s">
        <v>134</v>
      </c>
      <c r="L205" s="36">
        <v>1</v>
      </c>
      <c r="M205" s="36">
        <v>1</v>
      </c>
      <c r="N205" s="66">
        <v>1</v>
      </c>
      <c r="O205" s="66">
        <v>2</v>
      </c>
      <c r="P205" s="64" t="str">
        <f t="shared" si="50"/>
        <v>1</v>
      </c>
      <c r="Q205" s="64" t="str">
        <f t="shared" si="51"/>
        <v>0</v>
      </c>
      <c r="R205" s="66">
        <v>44.9</v>
      </c>
      <c r="S205" s="69" t="str">
        <f t="shared" si="52"/>
        <v>0</v>
      </c>
      <c r="T205" s="66">
        <v>11.1</v>
      </c>
      <c r="U205" s="66" t="str">
        <f t="shared" si="53"/>
        <v>0</v>
      </c>
      <c r="V205" s="56" t="s">
        <v>146</v>
      </c>
      <c r="W205" s="77">
        <v>11.8</v>
      </c>
      <c r="X205" s="75" t="str">
        <f t="shared" si="54"/>
        <v>0</v>
      </c>
      <c r="Y205" s="130">
        <v>58.3</v>
      </c>
      <c r="Z205" s="81" t="str">
        <f t="shared" si="55"/>
        <v>0</v>
      </c>
      <c r="AA205" s="130">
        <v>103.6</v>
      </c>
      <c r="AB205" s="81" t="str">
        <f t="shared" si="56"/>
        <v>1</v>
      </c>
      <c r="AC205" s="130">
        <v>58</v>
      </c>
      <c r="AD205" s="81" t="str">
        <f t="shared" si="57"/>
        <v>1</v>
      </c>
      <c r="AE205" s="130">
        <v>48.6</v>
      </c>
      <c r="AF205" s="81" t="str">
        <f t="shared" si="58"/>
        <v>0</v>
      </c>
      <c r="AG205" s="130">
        <v>237.9</v>
      </c>
      <c r="AH205" s="81" t="str">
        <f t="shared" si="59"/>
        <v>0</v>
      </c>
      <c r="AI205" s="66">
        <v>2.89</v>
      </c>
      <c r="AJ205" s="55" t="str">
        <f t="shared" si="60"/>
        <v>0</v>
      </c>
      <c r="AK205" s="88">
        <v>14.41</v>
      </c>
      <c r="AL205" s="55" t="str">
        <f t="shared" si="61"/>
        <v>0</v>
      </c>
      <c r="AM205" s="66">
        <v>4.23</v>
      </c>
      <c r="AN205" s="55" t="str">
        <f t="shared" si="62"/>
        <v>0</v>
      </c>
      <c r="AO205" s="66">
        <v>599.4</v>
      </c>
      <c r="AP205" s="55" t="str">
        <f t="shared" si="63"/>
        <v>1</v>
      </c>
      <c r="AQ205" s="130">
        <v>1</v>
      </c>
      <c r="AR205" s="56" t="s">
        <v>99</v>
      </c>
      <c r="AS205" s="56"/>
      <c r="AT205" s="56" t="s">
        <v>111</v>
      </c>
      <c r="AU205" s="56" t="s">
        <v>112</v>
      </c>
      <c r="AV205" s="56" t="s">
        <v>99</v>
      </c>
      <c r="AW205" s="98" t="s">
        <v>121</v>
      </c>
      <c r="AX205" s="56" t="s">
        <v>121</v>
      </c>
      <c r="AY205" s="56" t="s">
        <v>100</v>
      </c>
      <c r="AZ205" s="56" t="s">
        <v>100</v>
      </c>
      <c r="BA205" s="56" t="s">
        <v>121</v>
      </c>
      <c r="BB205" s="56" t="s">
        <v>121</v>
      </c>
      <c r="BC205" s="56" t="s">
        <v>100</v>
      </c>
      <c r="BD205" s="56" t="s">
        <v>121</v>
      </c>
      <c r="BE205" s="56" t="s">
        <v>101</v>
      </c>
      <c r="BF205" s="56" t="s">
        <v>101</v>
      </c>
      <c r="BG205" s="56" t="s">
        <v>101</v>
      </c>
      <c r="BH205" s="56" t="s">
        <v>101</v>
      </c>
      <c r="BI205" s="56" t="s">
        <v>101</v>
      </c>
      <c r="BJ205" s="56" t="s">
        <v>101</v>
      </c>
      <c r="BK205" s="56" t="s">
        <v>101</v>
      </c>
      <c r="BL205" s="56" t="s">
        <v>101</v>
      </c>
      <c r="BM205" s="56"/>
      <c r="BN205" s="104" t="s">
        <v>102</v>
      </c>
      <c r="BO205" s="66">
        <v>0</v>
      </c>
      <c r="BP205" s="56" t="s">
        <v>99</v>
      </c>
      <c r="BQ205" s="56" t="s">
        <v>147</v>
      </c>
      <c r="BR205" s="81">
        <v>1</v>
      </c>
      <c r="BS205" s="81">
        <v>14</v>
      </c>
      <c r="BT205" s="81" t="s">
        <v>1070</v>
      </c>
      <c r="BU205" s="81"/>
      <c r="BV205" s="81"/>
      <c r="BW205" s="81">
        <v>0</v>
      </c>
      <c r="BX205" s="81">
        <v>0</v>
      </c>
      <c r="BY205" s="81">
        <v>1</v>
      </c>
      <c r="BZ205" s="81">
        <v>1</v>
      </c>
      <c r="CA205" s="81">
        <v>0</v>
      </c>
      <c r="CB205" s="81">
        <v>1</v>
      </c>
      <c r="CC205" s="81">
        <v>0</v>
      </c>
      <c r="CD205" s="81">
        <v>1</v>
      </c>
      <c r="CE205" s="81">
        <v>0</v>
      </c>
      <c r="CF205" s="81">
        <v>0</v>
      </c>
      <c r="CG205" s="81">
        <v>0</v>
      </c>
      <c r="CH205" s="81">
        <v>0</v>
      </c>
      <c r="CI205" s="81">
        <v>0</v>
      </c>
      <c r="CJ205" s="79">
        <v>0</v>
      </c>
      <c r="CK205" s="79">
        <v>0</v>
      </c>
      <c r="CL205" s="79">
        <v>1</v>
      </c>
      <c r="CM205" s="79">
        <v>0</v>
      </c>
      <c r="CN205" s="79">
        <v>0</v>
      </c>
      <c r="CO205" s="113">
        <v>41583</v>
      </c>
      <c r="CP205" s="113">
        <v>42936</v>
      </c>
      <c r="CQ205" s="113"/>
      <c r="CR205" s="115">
        <v>42936</v>
      </c>
      <c r="CS205" s="11">
        <v>59</v>
      </c>
      <c r="CT205" s="11">
        <v>0</v>
      </c>
      <c r="CU205" s="118">
        <f>DATEDIF(CO205,CP205,"m")</f>
        <v>44</v>
      </c>
      <c r="CV205" s="79">
        <v>0</v>
      </c>
      <c r="CW205" s="79">
        <v>24</v>
      </c>
      <c r="CX205" s="79">
        <v>0</v>
      </c>
      <c r="CY205" s="79"/>
      <c r="CZ205" s="79"/>
      <c r="DA205" s="118">
        <f t="shared" si="65"/>
        <v>44</v>
      </c>
      <c r="DB205" s="10">
        <v>0</v>
      </c>
      <c r="DC205" s="10">
        <v>44</v>
      </c>
      <c r="DD205" s="8">
        <v>0</v>
      </c>
      <c r="DE205" s="110"/>
      <c r="DF205" s="10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</row>
    <row r="206" s="10" customFormat="1" ht="50.25" customHeight="1" spans="1:237">
      <c r="A206" s="39" t="s">
        <v>1071</v>
      </c>
      <c r="B206" s="47">
        <v>10183449</v>
      </c>
      <c r="C206" s="41">
        <v>1</v>
      </c>
      <c r="D206" s="42" t="s">
        <v>1072</v>
      </c>
      <c r="E206" s="42">
        <v>1</v>
      </c>
      <c r="F206" s="43">
        <v>31</v>
      </c>
      <c r="G206" s="44">
        <v>41578.4583333333</v>
      </c>
      <c r="H206" s="45">
        <v>41591.4166666667</v>
      </c>
      <c r="I206" s="42" t="s">
        <v>1073</v>
      </c>
      <c r="J206" s="45">
        <v>41573</v>
      </c>
      <c r="K206" s="42" t="s">
        <v>134</v>
      </c>
      <c r="L206" s="36">
        <v>1</v>
      </c>
      <c r="M206" s="36">
        <v>1</v>
      </c>
      <c r="N206" s="64">
        <v>1</v>
      </c>
      <c r="O206" s="64">
        <v>1</v>
      </c>
      <c r="P206" s="64" t="str">
        <f t="shared" si="50"/>
        <v>1</v>
      </c>
      <c r="Q206" s="64" t="str">
        <f t="shared" si="51"/>
        <v>1</v>
      </c>
      <c r="R206" s="64">
        <v>45.7</v>
      </c>
      <c r="S206" s="69" t="str">
        <f t="shared" si="52"/>
        <v>0</v>
      </c>
      <c r="T206" s="64">
        <v>16.4</v>
      </c>
      <c r="U206" s="64" t="str">
        <f t="shared" si="53"/>
        <v>0</v>
      </c>
      <c r="V206" s="42" t="s">
        <v>110</v>
      </c>
      <c r="W206" s="72">
        <v>12.1</v>
      </c>
      <c r="X206" s="71" t="str">
        <f t="shared" si="54"/>
        <v>0</v>
      </c>
      <c r="Y206" s="129">
        <v>80.7</v>
      </c>
      <c r="Z206" s="79" t="str">
        <f t="shared" si="55"/>
        <v>0</v>
      </c>
      <c r="AA206" s="129">
        <v>31</v>
      </c>
      <c r="AB206" s="79" t="str">
        <f t="shared" si="56"/>
        <v>0</v>
      </c>
      <c r="AC206" s="129">
        <v>25.3</v>
      </c>
      <c r="AD206" s="79" t="str">
        <f t="shared" si="57"/>
        <v>0</v>
      </c>
      <c r="AE206" s="129">
        <v>90.2</v>
      </c>
      <c r="AF206" s="79" t="str">
        <f t="shared" si="58"/>
        <v>1</v>
      </c>
      <c r="AG206" s="129">
        <v>95.8</v>
      </c>
      <c r="AH206" s="79" t="str">
        <f t="shared" si="59"/>
        <v>1</v>
      </c>
      <c r="AI206" s="64">
        <v>7.29</v>
      </c>
      <c r="AJ206" s="41" t="str">
        <f t="shared" si="60"/>
        <v>0</v>
      </c>
      <c r="AK206" s="85">
        <v>9.24</v>
      </c>
      <c r="AL206" s="41" t="str">
        <f t="shared" si="61"/>
        <v>0</v>
      </c>
      <c r="AM206" s="64">
        <v>1.03</v>
      </c>
      <c r="AN206" s="41" t="str">
        <f t="shared" si="62"/>
        <v>0</v>
      </c>
      <c r="AO206" s="64">
        <v>231.7</v>
      </c>
      <c r="AP206" s="41" t="str">
        <f t="shared" si="63"/>
        <v>0</v>
      </c>
      <c r="AQ206" s="129">
        <v>0</v>
      </c>
      <c r="AR206" s="42" t="s">
        <v>1074</v>
      </c>
      <c r="AS206" s="36">
        <v>2</v>
      </c>
      <c r="AT206" s="42" t="s">
        <v>111</v>
      </c>
      <c r="AU206" s="42" t="s">
        <v>112</v>
      </c>
      <c r="AV206" s="42" t="s">
        <v>99</v>
      </c>
      <c r="AW206" s="96" t="s">
        <v>121</v>
      </c>
      <c r="AX206" s="42" t="s">
        <v>99</v>
      </c>
      <c r="AY206" s="42" t="s">
        <v>100</v>
      </c>
      <c r="AZ206" s="42" t="s">
        <v>99</v>
      </c>
      <c r="BA206" s="42" t="s">
        <v>100</v>
      </c>
      <c r="BB206" s="42" t="s">
        <v>121</v>
      </c>
      <c r="BC206" s="42" t="s">
        <v>100</v>
      </c>
      <c r="BD206" s="42" t="s">
        <v>121</v>
      </c>
      <c r="BE206" s="42" t="s">
        <v>101</v>
      </c>
      <c r="BF206" s="42" t="s">
        <v>101</v>
      </c>
      <c r="BG206" s="42" t="s">
        <v>101</v>
      </c>
      <c r="BH206" s="42" t="s">
        <v>101</v>
      </c>
      <c r="BI206" s="42" t="s">
        <v>101</v>
      </c>
      <c r="BJ206" s="42" t="s">
        <v>101</v>
      </c>
      <c r="BK206" s="42" t="s">
        <v>101</v>
      </c>
      <c r="BL206" s="42" t="s">
        <v>101</v>
      </c>
      <c r="BM206" s="42" t="s">
        <v>485</v>
      </c>
      <c r="BN206" s="101" t="s">
        <v>102</v>
      </c>
      <c r="BO206" s="64" t="s">
        <v>102</v>
      </c>
      <c r="BP206" s="42" t="s">
        <v>99</v>
      </c>
      <c r="BQ206" s="42" t="s">
        <v>155</v>
      </c>
      <c r="BR206" s="79">
        <v>1</v>
      </c>
      <c r="BS206" s="79">
        <v>44</v>
      </c>
      <c r="BT206" s="79" t="s">
        <v>1075</v>
      </c>
      <c r="BU206" s="79"/>
      <c r="BV206" s="79"/>
      <c r="BW206" s="79">
        <v>0</v>
      </c>
      <c r="BX206" s="79">
        <v>0</v>
      </c>
      <c r="BY206" s="79">
        <v>1</v>
      </c>
      <c r="BZ206" s="79">
        <v>1</v>
      </c>
      <c r="CA206" s="79">
        <v>1</v>
      </c>
      <c r="CB206" s="79">
        <v>0</v>
      </c>
      <c r="CC206" s="79">
        <v>1</v>
      </c>
      <c r="CD206" s="79">
        <v>0</v>
      </c>
      <c r="CE206" s="79">
        <v>1</v>
      </c>
      <c r="CF206" s="79">
        <v>0</v>
      </c>
      <c r="CG206" s="79">
        <v>0</v>
      </c>
      <c r="CH206" s="79">
        <v>0</v>
      </c>
      <c r="CI206" s="79">
        <v>0</v>
      </c>
      <c r="CJ206" s="79">
        <v>0</v>
      </c>
      <c r="CK206" s="79">
        <v>1</v>
      </c>
      <c r="CL206" s="79">
        <v>0</v>
      </c>
      <c r="CM206" s="79">
        <v>1</v>
      </c>
      <c r="CN206" s="79">
        <v>1</v>
      </c>
      <c r="CO206" s="107">
        <v>41584</v>
      </c>
      <c r="CP206" s="108">
        <v>44147</v>
      </c>
      <c r="CQ206" s="107">
        <v>42083</v>
      </c>
      <c r="CR206" s="79"/>
      <c r="CS206" s="10">
        <v>44</v>
      </c>
      <c r="CT206" s="10">
        <v>0</v>
      </c>
      <c r="CU206" s="118">
        <f>DATEDIF(CO206,CQ206,"m")</f>
        <v>16</v>
      </c>
      <c r="CV206" s="79">
        <v>1</v>
      </c>
      <c r="CW206" s="79">
        <v>16</v>
      </c>
      <c r="CX206" s="79">
        <v>1</v>
      </c>
      <c r="CY206" s="79">
        <f>DATEDIF(CQ206,CP206,"m")</f>
        <v>67</v>
      </c>
      <c r="CZ206" s="79">
        <v>0</v>
      </c>
      <c r="DA206" s="118">
        <f t="shared" si="65"/>
        <v>84</v>
      </c>
      <c r="DB206" s="6">
        <v>0</v>
      </c>
      <c r="DC206" s="6">
        <v>60</v>
      </c>
      <c r="DD206" s="6">
        <v>0</v>
      </c>
      <c r="DE206" s="108"/>
      <c r="DF206" s="6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</row>
    <row r="207" s="6" customFormat="1" ht="50.25" customHeight="1" spans="1:237">
      <c r="A207" s="39" t="s">
        <v>1076</v>
      </c>
      <c r="B207" s="40">
        <v>10184397</v>
      </c>
      <c r="C207" s="41">
        <v>1</v>
      </c>
      <c r="D207" s="42" t="s">
        <v>1077</v>
      </c>
      <c r="E207" s="42">
        <v>2</v>
      </c>
      <c r="F207" s="43">
        <v>47</v>
      </c>
      <c r="G207" s="44">
        <v>41585.4166666667</v>
      </c>
      <c r="H207" s="45">
        <v>41597.4166666667</v>
      </c>
      <c r="I207" s="42" t="s">
        <v>1078</v>
      </c>
      <c r="J207" s="45">
        <v>41582</v>
      </c>
      <c r="K207" s="42" t="s">
        <v>134</v>
      </c>
      <c r="L207" s="36">
        <v>1</v>
      </c>
      <c r="M207" s="36">
        <v>1</v>
      </c>
      <c r="N207" s="64">
        <v>1</v>
      </c>
      <c r="O207" s="64">
        <v>2</v>
      </c>
      <c r="P207" s="64" t="str">
        <f t="shared" si="50"/>
        <v>1</v>
      </c>
      <c r="Q207" s="64" t="str">
        <f t="shared" si="51"/>
        <v>0</v>
      </c>
      <c r="R207" s="64">
        <v>43.2</v>
      </c>
      <c r="S207" s="69" t="str">
        <f t="shared" si="52"/>
        <v>0</v>
      </c>
      <c r="T207" s="64">
        <v>8</v>
      </c>
      <c r="U207" s="64" t="str">
        <f t="shared" si="53"/>
        <v>0</v>
      </c>
      <c r="V207" s="42" t="s">
        <v>218</v>
      </c>
      <c r="W207" s="72">
        <v>11.3</v>
      </c>
      <c r="X207" s="71" t="str">
        <f t="shared" si="54"/>
        <v>0</v>
      </c>
      <c r="Y207" s="129">
        <v>45.3</v>
      </c>
      <c r="Z207" s="79" t="str">
        <f t="shared" si="55"/>
        <v>0</v>
      </c>
      <c r="AA207" s="129">
        <v>45.1</v>
      </c>
      <c r="AB207" s="79" t="str">
        <f t="shared" si="56"/>
        <v>1</v>
      </c>
      <c r="AC207" s="129">
        <v>59.9</v>
      </c>
      <c r="AD207" s="79" t="str">
        <f t="shared" si="57"/>
        <v>1</v>
      </c>
      <c r="AE207" s="129">
        <v>18.7</v>
      </c>
      <c r="AF207" s="79" t="str">
        <f t="shared" si="58"/>
        <v>0</v>
      </c>
      <c r="AG207" s="129">
        <v>274</v>
      </c>
      <c r="AH207" s="79" t="str">
        <f t="shared" si="59"/>
        <v>0</v>
      </c>
      <c r="AI207" s="64">
        <v>169.8</v>
      </c>
      <c r="AJ207" s="41" t="str">
        <f t="shared" si="60"/>
        <v>0</v>
      </c>
      <c r="AK207" s="85">
        <v>9.56</v>
      </c>
      <c r="AL207" s="41" t="str">
        <f t="shared" si="61"/>
        <v>0</v>
      </c>
      <c r="AM207" s="64">
        <v>1.26</v>
      </c>
      <c r="AN207" s="41" t="str">
        <f t="shared" si="62"/>
        <v>0</v>
      </c>
      <c r="AO207" s="64">
        <v>24.58</v>
      </c>
      <c r="AP207" s="41" t="str">
        <f t="shared" si="63"/>
        <v>0</v>
      </c>
      <c r="AQ207" s="129">
        <v>0</v>
      </c>
      <c r="AR207" s="42" t="s">
        <v>1079</v>
      </c>
      <c r="AS207" s="36">
        <v>2</v>
      </c>
      <c r="AT207" s="42" t="s">
        <v>111</v>
      </c>
      <c r="AU207" s="42" t="s">
        <v>112</v>
      </c>
      <c r="AV207" s="42" t="s">
        <v>99</v>
      </c>
      <c r="AW207" s="96" t="s">
        <v>99</v>
      </c>
      <c r="AX207" s="42" t="s">
        <v>99</v>
      </c>
      <c r="AY207" s="42" t="s">
        <v>100</v>
      </c>
      <c r="AZ207" s="42" t="s">
        <v>100</v>
      </c>
      <c r="BA207" s="42" t="s">
        <v>121</v>
      </c>
      <c r="BB207" s="42" t="s">
        <v>121</v>
      </c>
      <c r="BC207" s="42" t="s">
        <v>100</v>
      </c>
      <c r="BD207" s="42" t="s">
        <v>121</v>
      </c>
      <c r="BE207" s="42" t="s">
        <v>99</v>
      </c>
      <c r="BF207" s="42" t="s">
        <v>112</v>
      </c>
      <c r="BG207" s="42" t="s">
        <v>112</v>
      </c>
      <c r="BH207" s="42" t="s">
        <v>112</v>
      </c>
      <c r="BI207" s="42" t="s">
        <v>99</v>
      </c>
      <c r="BJ207" s="42" t="s">
        <v>101</v>
      </c>
      <c r="BK207" s="42" t="s">
        <v>1080</v>
      </c>
      <c r="BL207" s="42" t="s">
        <v>101</v>
      </c>
      <c r="BM207" s="42"/>
      <c r="BN207" s="101" t="s">
        <v>102</v>
      </c>
      <c r="BO207" s="64" t="s">
        <v>102</v>
      </c>
      <c r="BP207" s="42" t="s">
        <v>112</v>
      </c>
      <c r="BQ207" s="42" t="s">
        <v>129</v>
      </c>
      <c r="BR207" s="79">
        <v>1</v>
      </c>
      <c r="BS207" s="79">
        <v>47</v>
      </c>
      <c r="BT207" s="79" t="s">
        <v>1081</v>
      </c>
      <c r="BU207" s="79"/>
      <c r="BV207" s="79"/>
      <c r="BW207" s="79">
        <v>0</v>
      </c>
      <c r="BX207" s="79">
        <v>0</v>
      </c>
      <c r="BY207" s="79">
        <v>1</v>
      </c>
      <c r="BZ207" s="79">
        <v>1</v>
      </c>
      <c r="CA207" s="79">
        <v>1</v>
      </c>
      <c r="CB207" s="79">
        <v>1</v>
      </c>
      <c r="CC207" s="79">
        <v>0</v>
      </c>
      <c r="CD207" s="79">
        <v>1</v>
      </c>
      <c r="CE207" s="79">
        <v>0</v>
      </c>
      <c r="CF207" s="79">
        <v>0</v>
      </c>
      <c r="CG207" s="79">
        <v>0</v>
      </c>
      <c r="CH207" s="79">
        <v>0</v>
      </c>
      <c r="CI207" s="79">
        <v>0</v>
      </c>
      <c r="CJ207" s="79">
        <v>0</v>
      </c>
      <c r="CK207" s="79">
        <v>0</v>
      </c>
      <c r="CL207" s="79">
        <v>0</v>
      </c>
      <c r="CM207" s="79">
        <v>0</v>
      </c>
      <c r="CN207" s="79">
        <v>0</v>
      </c>
      <c r="CO207" s="107">
        <v>41590</v>
      </c>
      <c r="CP207" s="108">
        <v>44147</v>
      </c>
      <c r="CQ207" s="107">
        <v>41825</v>
      </c>
      <c r="CR207" s="79"/>
      <c r="CS207" s="6">
        <v>16</v>
      </c>
      <c r="CT207" s="6">
        <v>1</v>
      </c>
      <c r="CU207" s="118">
        <f>DATEDIF(CO207,CQ207,"m")</f>
        <v>7</v>
      </c>
      <c r="CV207" s="79">
        <v>1</v>
      </c>
      <c r="CW207" s="79">
        <v>7</v>
      </c>
      <c r="CX207" s="79">
        <v>1</v>
      </c>
      <c r="CY207" s="79">
        <f>DATEDIF(CQ207,CP207,"m")</f>
        <v>76</v>
      </c>
      <c r="CZ207" s="79">
        <v>0</v>
      </c>
      <c r="DA207" s="118">
        <f t="shared" si="65"/>
        <v>84</v>
      </c>
      <c r="DB207" s="6">
        <v>0</v>
      </c>
      <c r="DC207" s="6">
        <v>60</v>
      </c>
      <c r="DD207" s="6">
        <v>0</v>
      </c>
      <c r="DE207" s="10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</row>
    <row r="208" s="6" customFormat="1" ht="50.25" customHeight="1" spans="1:237">
      <c r="A208" s="39" t="s">
        <v>1082</v>
      </c>
      <c r="B208" s="47">
        <v>10185176</v>
      </c>
      <c r="C208" s="41">
        <v>1</v>
      </c>
      <c r="D208" s="42" t="s">
        <v>1083</v>
      </c>
      <c r="E208" s="42">
        <v>1</v>
      </c>
      <c r="F208" s="43">
        <v>42</v>
      </c>
      <c r="G208" s="44">
        <v>41586.375</v>
      </c>
      <c r="H208" s="45">
        <v>41600.4166666667</v>
      </c>
      <c r="I208" s="42" t="s">
        <v>1084</v>
      </c>
      <c r="J208" s="45">
        <v>41590</v>
      </c>
      <c r="K208" s="42" t="s">
        <v>134</v>
      </c>
      <c r="L208" s="36">
        <v>1</v>
      </c>
      <c r="M208" s="36">
        <v>1</v>
      </c>
      <c r="N208" s="64">
        <v>1</v>
      </c>
      <c r="O208" s="64">
        <v>2</v>
      </c>
      <c r="P208" s="64" t="str">
        <f t="shared" si="50"/>
        <v>1</v>
      </c>
      <c r="Q208" s="64" t="str">
        <f t="shared" si="51"/>
        <v>0</v>
      </c>
      <c r="R208" s="64">
        <v>42.9</v>
      </c>
      <c r="S208" s="69" t="str">
        <f t="shared" si="52"/>
        <v>0</v>
      </c>
      <c r="T208" s="64">
        <v>18</v>
      </c>
      <c r="U208" s="64" t="str">
        <f t="shared" si="53"/>
        <v>0</v>
      </c>
      <c r="V208" s="42" t="s">
        <v>182</v>
      </c>
      <c r="W208" s="72">
        <v>10.6</v>
      </c>
      <c r="X208" s="71" t="str">
        <f t="shared" si="54"/>
        <v>0</v>
      </c>
      <c r="Y208" s="129">
        <v>79.5</v>
      </c>
      <c r="Z208" s="79" t="str">
        <f t="shared" si="55"/>
        <v>0</v>
      </c>
      <c r="AA208" s="129">
        <v>14.9</v>
      </c>
      <c r="AB208" s="79" t="str">
        <f t="shared" si="56"/>
        <v>0</v>
      </c>
      <c r="AC208" s="129">
        <v>29.7</v>
      </c>
      <c r="AD208" s="79" t="str">
        <f t="shared" si="57"/>
        <v>0</v>
      </c>
      <c r="AE208" s="129">
        <v>53.9</v>
      </c>
      <c r="AF208" s="79" t="str">
        <f t="shared" si="58"/>
        <v>1</v>
      </c>
      <c r="AG208" s="129">
        <v>213.8</v>
      </c>
      <c r="AH208" s="79" t="str">
        <f t="shared" si="59"/>
        <v>0</v>
      </c>
      <c r="AI208" s="64">
        <v>22661</v>
      </c>
      <c r="AJ208" s="41" t="str">
        <f t="shared" si="60"/>
        <v>1</v>
      </c>
      <c r="AK208" s="85">
        <v>43.18</v>
      </c>
      <c r="AL208" s="41" t="str">
        <f t="shared" si="61"/>
        <v>1</v>
      </c>
      <c r="AM208" s="64">
        <v>2.64</v>
      </c>
      <c r="AN208" s="41" t="str">
        <f t="shared" si="62"/>
        <v>0</v>
      </c>
      <c r="AO208" s="64">
        <v>476.5</v>
      </c>
      <c r="AP208" s="41" t="str">
        <f t="shared" si="63"/>
        <v>1</v>
      </c>
      <c r="AQ208" s="129">
        <v>0</v>
      </c>
      <c r="AR208" s="42" t="s">
        <v>99</v>
      </c>
      <c r="AS208" s="36">
        <v>0</v>
      </c>
      <c r="AT208" s="42" t="s">
        <v>98</v>
      </c>
      <c r="AU208" s="42" t="s">
        <v>99</v>
      </c>
      <c r="AV208" s="42" t="s">
        <v>99</v>
      </c>
      <c r="AW208" s="96" t="s">
        <v>100</v>
      </c>
      <c r="AX208" s="42" t="s">
        <v>99</v>
      </c>
      <c r="AY208" s="42" t="s">
        <v>99</v>
      </c>
      <c r="AZ208" s="42" t="s">
        <v>99</v>
      </c>
      <c r="BA208" s="42" t="s">
        <v>100</v>
      </c>
      <c r="BB208" s="42" t="s">
        <v>99</v>
      </c>
      <c r="BC208" s="42" t="s">
        <v>100</v>
      </c>
      <c r="BD208" s="42" t="s">
        <v>99</v>
      </c>
      <c r="BE208" s="42" t="s">
        <v>101</v>
      </c>
      <c r="BF208" s="42" t="s">
        <v>99</v>
      </c>
      <c r="BG208" s="42" t="s">
        <v>112</v>
      </c>
      <c r="BH208" s="42" t="s">
        <v>99</v>
      </c>
      <c r="BI208" s="42" t="s">
        <v>99</v>
      </c>
      <c r="BJ208" s="42" t="s">
        <v>99</v>
      </c>
      <c r="BK208" s="42" t="s">
        <v>1016</v>
      </c>
      <c r="BL208" s="42" t="s">
        <v>101</v>
      </c>
      <c r="BM208" s="42"/>
      <c r="BN208" s="101" t="s">
        <v>102</v>
      </c>
      <c r="BO208" s="64" t="s">
        <v>177</v>
      </c>
      <c r="BP208" s="42" t="s">
        <v>112</v>
      </c>
      <c r="BQ208" s="159" t="s">
        <v>892</v>
      </c>
      <c r="BR208" s="79">
        <v>1</v>
      </c>
      <c r="BS208" s="79">
        <v>91</v>
      </c>
      <c r="BT208" s="79" t="s">
        <v>1085</v>
      </c>
      <c r="BU208" s="79"/>
      <c r="BV208" s="79"/>
      <c r="BW208" s="79">
        <v>1</v>
      </c>
      <c r="BX208" s="79">
        <v>0</v>
      </c>
      <c r="BY208" s="79">
        <v>1</v>
      </c>
      <c r="BZ208" s="79">
        <v>1</v>
      </c>
      <c r="CA208" s="79">
        <v>0</v>
      </c>
      <c r="CB208" s="79">
        <v>1</v>
      </c>
      <c r="CC208" s="79"/>
      <c r="CD208" s="79">
        <v>1</v>
      </c>
      <c r="CE208" s="79">
        <v>0</v>
      </c>
      <c r="CF208" s="79">
        <v>0</v>
      </c>
      <c r="CG208" s="79">
        <v>0</v>
      </c>
      <c r="CH208" s="79">
        <v>0</v>
      </c>
      <c r="CI208" s="79">
        <v>0</v>
      </c>
      <c r="CJ208" s="79">
        <v>0</v>
      </c>
      <c r="CK208" s="79">
        <v>0</v>
      </c>
      <c r="CL208" s="79">
        <v>0</v>
      </c>
      <c r="CM208" s="79">
        <v>0</v>
      </c>
      <c r="CN208" s="79">
        <v>0</v>
      </c>
      <c r="CO208" s="107">
        <v>41596</v>
      </c>
      <c r="CP208" s="108">
        <v>44145</v>
      </c>
      <c r="CQ208" s="107">
        <v>41688</v>
      </c>
      <c r="CR208" s="79"/>
      <c r="CS208" s="6">
        <v>7</v>
      </c>
      <c r="CT208" s="6">
        <v>1</v>
      </c>
      <c r="CU208" s="118">
        <f>DATEDIF(CO208,CQ208,"m")</f>
        <v>3</v>
      </c>
      <c r="CV208" s="79">
        <v>1</v>
      </c>
      <c r="CW208" s="79">
        <v>3</v>
      </c>
      <c r="CX208" s="79">
        <v>1</v>
      </c>
      <c r="CY208" s="79">
        <f>DATEDIF(CQ208,CP208,"m")</f>
        <v>80</v>
      </c>
      <c r="CZ208" s="79">
        <v>0</v>
      </c>
      <c r="DA208" s="118">
        <f t="shared" si="65"/>
        <v>83</v>
      </c>
      <c r="DB208" s="6">
        <v>0</v>
      </c>
      <c r="DC208" s="6">
        <v>60</v>
      </c>
      <c r="DD208" s="6">
        <v>0</v>
      </c>
      <c r="DE208" s="10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</row>
    <row r="209" s="6" customFormat="1" ht="50.25" customHeight="1" spans="1:237">
      <c r="A209" s="54" t="s">
        <v>1086</v>
      </c>
      <c r="B209" s="40">
        <v>10185719</v>
      </c>
      <c r="C209" s="55">
        <v>1</v>
      </c>
      <c r="D209" s="56" t="s">
        <v>1087</v>
      </c>
      <c r="E209" s="56">
        <v>1</v>
      </c>
      <c r="F209" s="57">
        <v>55</v>
      </c>
      <c r="G209" s="44">
        <v>41596.5833333333</v>
      </c>
      <c r="H209" s="44">
        <v>41606.4166666667</v>
      </c>
      <c r="I209" s="56" t="s">
        <v>1088</v>
      </c>
      <c r="J209" s="44">
        <v>41592</v>
      </c>
      <c r="K209" s="56" t="s">
        <v>286</v>
      </c>
      <c r="L209" s="36">
        <v>2</v>
      </c>
      <c r="M209" s="36">
        <v>1</v>
      </c>
      <c r="N209" s="66">
        <v>1</v>
      </c>
      <c r="O209" s="66">
        <v>1</v>
      </c>
      <c r="P209" s="64" t="str">
        <f t="shared" si="50"/>
        <v>1</v>
      </c>
      <c r="Q209" s="64" t="str">
        <f t="shared" si="51"/>
        <v>1</v>
      </c>
      <c r="R209" s="66">
        <v>43.4</v>
      </c>
      <c r="S209" s="69" t="str">
        <f t="shared" si="52"/>
        <v>0</v>
      </c>
      <c r="T209" s="66">
        <v>21.1</v>
      </c>
      <c r="U209" s="66" t="str">
        <f t="shared" si="53"/>
        <v>0</v>
      </c>
      <c r="V209" s="56" t="s">
        <v>276</v>
      </c>
      <c r="W209" s="77">
        <v>12.4</v>
      </c>
      <c r="X209" s="75" t="str">
        <f t="shared" si="54"/>
        <v>0</v>
      </c>
      <c r="Y209" s="130">
        <v>100.7</v>
      </c>
      <c r="Z209" s="81" t="str">
        <f t="shared" si="55"/>
        <v>1</v>
      </c>
      <c r="AA209" s="130">
        <v>19.7</v>
      </c>
      <c r="AB209" s="81" t="str">
        <f t="shared" si="56"/>
        <v>0</v>
      </c>
      <c r="AC209" s="130">
        <v>27.2</v>
      </c>
      <c r="AD209" s="81" t="str">
        <f t="shared" si="57"/>
        <v>0</v>
      </c>
      <c r="AE209" s="130">
        <v>16.7</v>
      </c>
      <c r="AF209" s="81" t="str">
        <f t="shared" si="58"/>
        <v>0</v>
      </c>
      <c r="AG209" s="130">
        <v>110.6</v>
      </c>
      <c r="AH209" s="81" t="str">
        <f t="shared" si="59"/>
        <v>0</v>
      </c>
      <c r="AI209" s="66">
        <v>1.62</v>
      </c>
      <c r="AJ209" s="55" t="str">
        <f t="shared" si="60"/>
        <v>0</v>
      </c>
      <c r="AK209" s="88">
        <v>23.38</v>
      </c>
      <c r="AL209" s="55" t="str">
        <f t="shared" si="61"/>
        <v>0</v>
      </c>
      <c r="AM209" s="66">
        <v>1.47</v>
      </c>
      <c r="AN209" s="55" t="str">
        <f t="shared" si="62"/>
        <v>0</v>
      </c>
      <c r="AO209" s="66">
        <v>955.1</v>
      </c>
      <c r="AP209" s="55" t="str">
        <f t="shared" si="63"/>
        <v>1</v>
      </c>
      <c r="AQ209" s="130">
        <v>0</v>
      </c>
      <c r="AR209" s="56" t="s">
        <v>99</v>
      </c>
      <c r="AS209" s="56"/>
      <c r="AT209" s="56" t="s">
        <v>111</v>
      </c>
      <c r="AU209" s="56" t="s">
        <v>112</v>
      </c>
      <c r="AV209" s="56" t="s">
        <v>99</v>
      </c>
      <c r="AW209" s="98" t="s">
        <v>121</v>
      </c>
      <c r="AX209" s="56" t="s">
        <v>99</v>
      </c>
      <c r="AY209" s="56" t="s">
        <v>100</v>
      </c>
      <c r="AZ209" s="56" t="s">
        <v>121</v>
      </c>
      <c r="BA209" s="56" t="s">
        <v>100</v>
      </c>
      <c r="BB209" s="56" t="s">
        <v>99</v>
      </c>
      <c r="BC209" s="56" t="s">
        <v>100</v>
      </c>
      <c r="BD209" s="56" t="s">
        <v>121</v>
      </c>
      <c r="BE209" s="56" t="s">
        <v>99</v>
      </c>
      <c r="BF209" s="56" t="s">
        <v>112</v>
      </c>
      <c r="BG209" s="56" t="s">
        <v>112</v>
      </c>
      <c r="BH209" s="56" t="s">
        <v>101</v>
      </c>
      <c r="BI209" s="56" t="s">
        <v>99</v>
      </c>
      <c r="BJ209" s="56" t="s">
        <v>99</v>
      </c>
      <c r="BK209" s="56" t="s">
        <v>1089</v>
      </c>
      <c r="BL209" s="56" t="s">
        <v>101</v>
      </c>
      <c r="BM209" s="56" t="s">
        <v>530</v>
      </c>
      <c r="BN209" s="104" t="s">
        <v>102</v>
      </c>
      <c r="BO209" s="66" t="s">
        <v>102</v>
      </c>
      <c r="BP209" s="56" t="s">
        <v>112</v>
      </c>
      <c r="BQ209" s="56" t="s">
        <v>155</v>
      </c>
      <c r="BR209" s="81">
        <v>1</v>
      </c>
      <c r="BS209" s="81">
        <v>37</v>
      </c>
      <c r="BT209" s="81" t="s">
        <v>1090</v>
      </c>
      <c r="BU209" s="81"/>
      <c r="BV209" s="81"/>
      <c r="BW209" s="81">
        <v>0</v>
      </c>
      <c r="BX209" s="81">
        <v>0</v>
      </c>
      <c r="BY209" s="81">
        <v>1</v>
      </c>
      <c r="BZ209" s="81">
        <v>0</v>
      </c>
      <c r="CA209" s="81">
        <v>0</v>
      </c>
      <c r="CB209" s="81">
        <v>1</v>
      </c>
      <c r="CC209" s="81">
        <v>0</v>
      </c>
      <c r="CD209" s="81">
        <v>1</v>
      </c>
      <c r="CE209" s="81">
        <v>0</v>
      </c>
      <c r="CF209" s="81">
        <v>0</v>
      </c>
      <c r="CG209" s="81">
        <v>0</v>
      </c>
      <c r="CH209" s="81">
        <v>0</v>
      </c>
      <c r="CI209" s="81">
        <v>0</v>
      </c>
      <c r="CJ209" s="79">
        <v>0</v>
      </c>
      <c r="CK209" s="79">
        <v>0</v>
      </c>
      <c r="CL209" s="79">
        <v>1</v>
      </c>
      <c r="CM209" s="79">
        <v>1</v>
      </c>
      <c r="CN209" s="79">
        <v>1</v>
      </c>
      <c r="CO209" s="113">
        <v>41600</v>
      </c>
      <c r="CP209" s="114">
        <v>44147</v>
      </c>
      <c r="CQ209" s="113"/>
      <c r="CR209" s="128">
        <v>44147</v>
      </c>
      <c r="CS209" s="10">
        <v>90</v>
      </c>
      <c r="CT209" s="10">
        <v>0</v>
      </c>
      <c r="CU209" s="118">
        <v>60</v>
      </c>
      <c r="CV209" s="119">
        <v>0</v>
      </c>
      <c r="CW209" s="79">
        <v>24</v>
      </c>
      <c r="CX209" s="79">
        <v>0</v>
      </c>
      <c r="CY209" s="79"/>
      <c r="CZ209" s="79"/>
      <c r="DA209" s="118">
        <f t="shared" si="65"/>
        <v>83</v>
      </c>
      <c r="DB209" s="10">
        <v>0</v>
      </c>
      <c r="DC209" s="6">
        <v>60</v>
      </c>
      <c r="DD209" s="6">
        <v>0</v>
      </c>
      <c r="DE209" s="110"/>
      <c r="DF209" s="10"/>
      <c r="DG209" s="10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</row>
    <row r="210" s="10" customFormat="1" ht="50.25" customHeight="1" spans="1:111">
      <c r="A210" s="39" t="s">
        <v>1091</v>
      </c>
      <c r="B210" s="47">
        <v>10185566</v>
      </c>
      <c r="C210" s="41">
        <v>1</v>
      </c>
      <c r="D210" s="42" t="s">
        <v>1092</v>
      </c>
      <c r="E210" s="42">
        <v>1</v>
      </c>
      <c r="F210" s="43">
        <v>54</v>
      </c>
      <c r="G210" s="44">
        <v>41603.4166666667</v>
      </c>
      <c r="H210" s="45">
        <v>41626.4166666667</v>
      </c>
      <c r="I210" s="42" t="s">
        <v>1093</v>
      </c>
      <c r="J210" s="45">
        <v>41591</v>
      </c>
      <c r="K210" s="42" t="s">
        <v>134</v>
      </c>
      <c r="L210" s="36">
        <v>1</v>
      </c>
      <c r="M210" s="36">
        <v>1</v>
      </c>
      <c r="N210" s="64">
        <v>1</v>
      </c>
      <c r="O210" s="64">
        <v>1</v>
      </c>
      <c r="P210" s="64" t="str">
        <f t="shared" si="50"/>
        <v>1</v>
      </c>
      <c r="Q210" s="64" t="str">
        <f t="shared" si="51"/>
        <v>1</v>
      </c>
      <c r="R210" s="64">
        <v>38.8</v>
      </c>
      <c r="S210" s="69" t="str">
        <f t="shared" si="52"/>
        <v>0</v>
      </c>
      <c r="T210" s="64">
        <v>13.4</v>
      </c>
      <c r="U210" s="64" t="str">
        <f t="shared" si="53"/>
        <v>0</v>
      </c>
      <c r="V210" s="42" t="s">
        <v>146</v>
      </c>
      <c r="W210" s="72">
        <v>11.3</v>
      </c>
      <c r="X210" s="71" t="str">
        <f t="shared" si="54"/>
        <v>0</v>
      </c>
      <c r="Y210" s="129">
        <v>82.6</v>
      </c>
      <c r="Z210" s="79" t="str">
        <f t="shared" si="55"/>
        <v>0</v>
      </c>
      <c r="AA210" s="129">
        <v>25.6</v>
      </c>
      <c r="AB210" s="79" t="str">
        <f t="shared" si="56"/>
        <v>0</v>
      </c>
      <c r="AC210" s="129">
        <v>30.1</v>
      </c>
      <c r="AD210" s="79" t="str">
        <f t="shared" si="57"/>
        <v>0</v>
      </c>
      <c r="AE210" s="129">
        <v>75.9</v>
      </c>
      <c r="AF210" s="79" t="str">
        <f t="shared" si="58"/>
        <v>1</v>
      </c>
      <c r="AG210" s="129">
        <v>265</v>
      </c>
      <c r="AH210" s="79" t="str">
        <f t="shared" si="59"/>
        <v>0</v>
      </c>
      <c r="AI210" s="64">
        <v>2.47</v>
      </c>
      <c r="AJ210" s="41" t="str">
        <f t="shared" si="60"/>
        <v>0</v>
      </c>
      <c r="AK210" s="85">
        <v>33.82</v>
      </c>
      <c r="AL210" s="41" t="str">
        <f t="shared" si="61"/>
        <v>0</v>
      </c>
      <c r="AM210" s="64">
        <v>3.49</v>
      </c>
      <c r="AN210" s="41" t="str">
        <f t="shared" si="62"/>
        <v>0</v>
      </c>
      <c r="AO210" s="64">
        <v>356.5</v>
      </c>
      <c r="AP210" s="41" t="str">
        <f t="shared" si="63"/>
        <v>0</v>
      </c>
      <c r="AQ210" s="129">
        <v>0</v>
      </c>
      <c r="AR210" s="42" t="s">
        <v>99</v>
      </c>
      <c r="AS210" s="42"/>
      <c r="AT210" s="42" t="s">
        <v>111</v>
      </c>
      <c r="AU210" s="42" t="s">
        <v>112</v>
      </c>
      <c r="AV210" s="42" t="s">
        <v>99</v>
      </c>
      <c r="AW210" s="96" t="s">
        <v>121</v>
      </c>
      <c r="AX210" s="42" t="s">
        <v>121</v>
      </c>
      <c r="AY210" s="42" t="s">
        <v>100</v>
      </c>
      <c r="AZ210" s="42" t="s">
        <v>100</v>
      </c>
      <c r="BA210" s="42" t="s">
        <v>121</v>
      </c>
      <c r="BB210" s="42" t="s">
        <v>99</v>
      </c>
      <c r="BC210" s="42" t="s">
        <v>100</v>
      </c>
      <c r="BD210" s="42" t="s">
        <v>121</v>
      </c>
      <c r="BE210" s="42" t="s">
        <v>101</v>
      </c>
      <c r="BF210" s="42" t="s">
        <v>101</v>
      </c>
      <c r="BG210" s="42" t="s">
        <v>101</v>
      </c>
      <c r="BH210" s="42" t="s">
        <v>101</v>
      </c>
      <c r="BI210" s="42" t="s">
        <v>101</v>
      </c>
      <c r="BJ210" s="42" t="s">
        <v>101</v>
      </c>
      <c r="BK210" s="42" t="s">
        <v>101</v>
      </c>
      <c r="BL210" s="42" t="s">
        <v>101</v>
      </c>
      <c r="BM210" s="42"/>
      <c r="BN210" s="101" t="s">
        <v>102</v>
      </c>
      <c r="BO210" s="64" t="s">
        <v>122</v>
      </c>
      <c r="BP210" s="42" t="s">
        <v>99</v>
      </c>
      <c r="BQ210" s="42" t="s">
        <v>1094</v>
      </c>
      <c r="BR210" s="102" t="s">
        <v>121</v>
      </c>
      <c r="BS210" s="125">
        <v>42</v>
      </c>
      <c r="BT210" s="79" t="s">
        <v>1095</v>
      </c>
      <c r="BU210" s="79" t="s">
        <v>1096</v>
      </c>
      <c r="BV210" s="79"/>
      <c r="BW210" s="79">
        <v>0</v>
      </c>
      <c r="BX210" s="79">
        <v>0</v>
      </c>
      <c r="BY210" s="79">
        <v>1</v>
      </c>
      <c r="BZ210" s="79">
        <v>1</v>
      </c>
      <c r="CA210" s="79">
        <v>1</v>
      </c>
      <c r="CB210" s="79">
        <v>1</v>
      </c>
      <c r="CC210" s="79">
        <v>0</v>
      </c>
      <c r="CD210" s="79">
        <v>1</v>
      </c>
      <c r="CE210" s="79">
        <v>0</v>
      </c>
      <c r="CF210" s="79">
        <v>0</v>
      </c>
      <c r="CG210" s="79">
        <v>0</v>
      </c>
      <c r="CH210" s="79">
        <v>0</v>
      </c>
      <c r="CI210" s="79">
        <v>0</v>
      </c>
      <c r="CJ210" s="79">
        <v>0</v>
      </c>
      <c r="CK210" s="79">
        <v>0</v>
      </c>
      <c r="CL210" s="79">
        <v>1</v>
      </c>
      <c r="CM210" s="79">
        <v>1</v>
      </c>
      <c r="CN210" s="79">
        <v>1</v>
      </c>
      <c r="CO210" s="107">
        <v>41612</v>
      </c>
      <c r="CP210" s="108">
        <v>44147</v>
      </c>
      <c r="CQ210" s="107"/>
      <c r="CR210" s="109">
        <v>42545</v>
      </c>
      <c r="CS210" s="6">
        <v>90</v>
      </c>
      <c r="CT210" s="6">
        <v>0</v>
      </c>
      <c r="CU210" s="118">
        <v>60</v>
      </c>
      <c r="CV210" s="79">
        <v>0</v>
      </c>
      <c r="CW210" s="79">
        <v>24</v>
      </c>
      <c r="CX210" s="79">
        <v>0</v>
      </c>
      <c r="CY210" s="79"/>
      <c r="CZ210" s="79"/>
      <c r="DA210" s="118">
        <f t="shared" si="65"/>
        <v>83</v>
      </c>
      <c r="DB210" s="6">
        <v>0</v>
      </c>
      <c r="DC210" s="6">
        <v>60</v>
      </c>
      <c r="DD210" s="6">
        <v>0</v>
      </c>
      <c r="DE210" s="108"/>
      <c r="DF210" s="6"/>
      <c r="DG210" s="6"/>
    </row>
    <row r="211" s="6" customFormat="1" ht="50.25" customHeight="1" spans="1:237">
      <c r="A211" s="39" t="s">
        <v>1097</v>
      </c>
      <c r="B211" s="40">
        <v>10187749</v>
      </c>
      <c r="C211" s="41">
        <v>1</v>
      </c>
      <c r="D211" s="42" t="s">
        <v>1098</v>
      </c>
      <c r="E211" s="42">
        <v>1</v>
      </c>
      <c r="F211" s="43">
        <v>58</v>
      </c>
      <c r="G211" s="44">
        <v>41607.625</v>
      </c>
      <c r="H211" s="45">
        <v>41624.4583333333</v>
      </c>
      <c r="I211" s="42" t="s">
        <v>900</v>
      </c>
      <c r="J211" s="45">
        <v>41611</v>
      </c>
      <c r="K211" s="42" t="s">
        <v>286</v>
      </c>
      <c r="L211" s="36">
        <v>2</v>
      </c>
      <c r="M211" s="36">
        <v>1</v>
      </c>
      <c r="N211" s="64">
        <v>1</v>
      </c>
      <c r="O211" s="64">
        <v>1</v>
      </c>
      <c r="P211" s="64" t="str">
        <f t="shared" si="50"/>
        <v>1</v>
      </c>
      <c r="Q211" s="64" t="str">
        <f t="shared" si="51"/>
        <v>1</v>
      </c>
      <c r="R211" s="64">
        <v>40.2</v>
      </c>
      <c r="S211" s="69" t="str">
        <f t="shared" si="52"/>
        <v>0</v>
      </c>
      <c r="T211" s="64">
        <v>19.3</v>
      </c>
      <c r="U211" s="64" t="str">
        <f t="shared" si="53"/>
        <v>0</v>
      </c>
      <c r="V211" s="42" t="s">
        <v>146</v>
      </c>
      <c r="W211" s="72">
        <v>11.9</v>
      </c>
      <c r="X211" s="71" t="str">
        <f t="shared" si="54"/>
        <v>0</v>
      </c>
      <c r="Y211" s="129">
        <v>90</v>
      </c>
      <c r="Z211" s="79" t="str">
        <f t="shared" si="55"/>
        <v>0</v>
      </c>
      <c r="AA211" s="129">
        <v>41.6</v>
      </c>
      <c r="AB211" s="79" t="str">
        <f t="shared" si="56"/>
        <v>1</v>
      </c>
      <c r="AC211" s="129">
        <v>75.8</v>
      </c>
      <c r="AD211" s="79" t="str">
        <f t="shared" si="57"/>
        <v>1</v>
      </c>
      <c r="AE211" s="129">
        <v>109.9</v>
      </c>
      <c r="AF211" s="79" t="str">
        <f t="shared" si="58"/>
        <v>1</v>
      </c>
      <c r="AG211" s="129">
        <v>92.2</v>
      </c>
      <c r="AH211" s="79" t="str">
        <f t="shared" si="59"/>
        <v>1</v>
      </c>
      <c r="AI211" s="64">
        <v>75.1</v>
      </c>
      <c r="AJ211" s="41" t="str">
        <f t="shared" si="60"/>
        <v>0</v>
      </c>
      <c r="AK211" s="85">
        <v>44.87</v>
      </c>
      <c r="AL211" s="41" t="str">
        <f t="shared" si="61"/>
        <v>1</v>
      </c>
      <c r="AM211" s="64">
        <v>6.69</v>
      </c>
      <c r="AN211" s="41" t="str">
        <f t="shared" si="62"/>
        <v>1</v>
      </c>
      <c r="AO211" s="42"/>
      <c r="AP211" s="41" t="str">
        <f t="shared" si="63"/>
        <v>0</v>
      </c>
      <c r="AQ211" s="129">
        <v>1</v>
      </c>
      <c r="AR211" s="42" t="s">
        <v>99</v>
      </c>
      <c r="AS211" s="42"/>
      <c r="AT211" s="42" t="s">
        <v>111</v>
      </c>
      <c r="AU211" s="42" t="s">
        <v>112</v>
      </c>
      <c r="AV211" s="42" t="s">
        <v>99</v>
      </c>
      <c r="AW211" s="96" t="s">
        <v>121</v>
      </c>
      <c r="AX211" s="42" t="s">
        <v>99</v>
      </c>
      <c r="AY211" s="42" t="s">
        <v>100</v>
      </c>
      <c r="AZ211" s="42" t="s">
        <v>99</v>
      </c>
      <c r="BA211" s="42" t="s">
        <v>100</v>
      </c>
      <c r="BB211" s="42" t="s">
        <v>99</v>
      </c>
      <c r="BC211" s="42" t="s">
        <v>100</v>
      </c>
      <c r="BD211" s="42" t="s">
        <v>121</v>
      </c>
      <c r="BE211" s="42" t="s">
        <v>101</v>
      </c>
      <c r="BF211" s="42" t="s">
        <v>99</v>
      </c>
      <c r="BG211" s="42" t="s">
        <v>112</v>
      </c>
      <c r="BH211" s="42" t="s">
        <v>112</v>
      </c>
      <c r="BI211" s="42" t="s">
        <v>99</v>
      </c>
      <c r="BJ211" s="42" t="s">
        <v>101</v>
      </c>
      <c r="BK211" s="42" t="s">
        <v>101</v>
      </c>
      <c r="BL211" s="42" t="s">
        <v>101</v>
      </c>
      <c r="BM211" s="42"/>
      <c r="BN211" s="101" t="s">
        <v>102</v>
      </c>
      <c r="BO211" s="64" t="s">
        <v>102</v>
      </c>
      <c r="BP211" s="42" t="s">
        <v>112</v>
      </c>
      <c r="BQ211" s="42" t="s">
        <v>147</v>
      </c>
      <c r="BR211" s="79">
        <v>1</v>
      </c>
      <c r="BS211" s="79">
        <v>34</v>
      </c>
      <c r="BT211" s="79" t="s">
        <v>1099</v>
      </c>
      <c r="BU211" s="79"/>
      <c r="BV211" s="79"/>
      <c r="BW211" s="79">
        <v>0</v>
      </c>
      <c r="BX211" s="79">
        <v>0</v>
      </c>
      <c r="BY211" s="79">
        <v>1</v>
      </c>
      <c r="BZ211" s="79">
        <v>1</v>
      </c>
      <c r="CA211" s="79">
        <v>0</v>
      </c>
      <c r="CB211" s="79">
        <v>1</v>
      </c>
      <c r="CC211" s="79">
        <v>0</v>
      </c>
      <c r="CD211" s="79">
        <v>1</v>
      </c>
      <c r="CE211" s="79">
        <v>0</v>
      </c>
      <c r="CF211" s="79">
        <v>0</v>
      </c>
      <c r="CG211" s="79">
        <v>0</v>
      </c>
      <c r="CH211" s="79">
        <v>0</v>
      </c>
      <c r="CI211" s="79">
        <v>1</v>
      </c>
      <c r="CJ211" s="79">
        <v>1</v>
      </c>
      <c r="CK211" s="79">
        <v>0</v>
      </c>
      <c r="CL211" s="79">
        <v>1</v>
      </c>
      <c r="CM211" s="79">
        <v>0</v>
      </c>
      <c r="CN211" s="79">
        <v>0</v>
      </c>
      <c r="CO211" s="107">
        <v>41613</v>
      </c>
      <c r="CP211" s="107">
        <v>43963</v>
      </c>
      <c r="CQ211" s="107"/>
      <c r="CR211" s="109">
        <v>43963</v>
      </c>
      <c r="CS211" s="6">
        <v>83</v>
      </c>
      <c r="CT211" s="6">
        <v>0</v>
      </c>
      <c r="CU211" s="118">
        <v>60</v>
      </c>
      <c r="CV211" s="79">
        <v>0</v>
      </c>
      <c r="CW211" s="79">
        <v>24</v>
      </c>
      <c r="CX211" s="79">
        <v>0</v>
      </c>
      <c r="CY211" s="79"/>
      <c r="CZ211" s="79"/>
      <c r="DA211" s="118">
        <f t="shared" si="65"/>
        <v>77</v>
      </c>
      <c r="DB211" s="6">
        <v>0</v>
      </c>
      <c r="DC211" s="6">
        <v>60</v>
      </c>
      <c r="DD211" s="6">
        <v>0</v>
      </c>
      <c r="DE211" s="10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</row>
    <row r="212" s="11" customFormat="1" ht="50.25" customHeight="1" spans="1:237">
      <c r="A212" s="39" t="s">
        <v>1100</v>
      </c>
      <c r="B212" s="47">
        <v>10187590</v>
      </c>
      <c r="C212" s="41">
        <v>1</v>
      </c>
      <c r="D212" s="42" t="s">
        <v>1101</v>
      </c>
      <c r="E212" s="42">
        <v>1</v>
      </c>
      <c r="F212" s="43">
        <v>47</v>
      </c>
      <c r="G212" s="44">
        <v>41610.3333333333</v>
      </c>
      <c r="H212" s="45">
        <v>41631.4583333333</v>
      </c>
      <c r="I212" s="42" t="s">
        <v>1102</v>
      </c>
      <c r="J212" s="45">
        <v>41610</v>
      </c>
      <c r="K212" s="42" t="s">
        <v>134</v>
      </c>
      <c r="L212" s="36">
        <v>1</v>
      </c>
      <c r="M212" s="36">
        <v>1</v>
      </c>
      <c r="N212" s="64">
        <v>1</v>
      </c>
      <c r="O212" s="64">
        <v>2</v>
      </c>
      <c r="P212" s="64" t="str">
        <f t="shared" si="50"/>
        <v>1</v>
      </c>
      <c r="Q212" s="64" t="str">
        <f t="shared" si="51"/>
        <v>0</v>
      </c>
      <c r="R212" s="64">
        <v>38.8</v>
      </c>
      <c r="S212" s="69" t="str">
        <f t="shared" si="52"/>
        <v>0</v>
      </c>
      <c r="T212" s="64">
        <v>13.8</v>
      </c>
      <c r="U212" s="64" t="str">
        <f t="shared" si="53"/>
        <v>0</v>
      </c>
      <c r="V212" s="42" t="s">
        <v>146</v>
      </c>
      <c r="W212" s="72">
        <v>11.8</v>
      </c>
      <c r="X212" s="71" t="str">
        <f t="shared" si="54"/>
        <v>0</v>
      </c>
      <c r="Y212" s="129">
        <v>152.4</v>
      </c>
      <c r="Z212" s="79" t="str">
        <f t="shared" si="55"/>
        <v>1</v>
      </c>
      <c r="AA212" s="129">
        <v>126.4</v>
      </c>
      <c r="AB212" s="79" t="str">
        <f t="shared" si="56"/>
        <v>1</v>
      </c>
      <c r="AC212" s="129">
        <v>96.6</v>
      </c>
      <c r="AD212" s="79" t="str">
        <f t="shared" si="57"/>
        <v>1</v>
      </c>
      <c r="AE212" s="129">
        <v>284</v>
      </c>
      <c r="AF212" s="79" t="str">
        <f t="shared" si="58"/>
        <v>1</v>
      </c>
      <c r="AG212" s="129">
        <v>316</v>
      </c>
      <c r="AH212" s="79" t="str">
        <f t="shared" si="59"/>
        <v>0</v>
      </c>
      <c r="AI212" s="64">
        <v>40.01</v>
      </c>
      <c r="AJ212" s="41" t="str">
        <f t="shared" si="60"/>
        <v>0</v>
      </c>
      <c r="AK212" s="85" t="s">
        <v>551</v>
      </c>
      <c r="AL212" s="41" t="str">
        <f t="shared" si="61"/>
        <v>1</v>
      </c>
      <c r="AM212" s="64">
        <v>2.38</v>
      </c>
      <c r="AN212" s="41" t="str">
        <f t="shared" si="62"/>
        <v>0</v>
      </c>
      <c r="AO212" s="42"/>
      <c r="AP212" s="41" t="str">
        <f t="shared" si="63"/>
        <v>0</v>
      </c>
      <c r="AQ212" s="129">
        <v>0</v>
      </c>
      <c r="AR212" s="42" t="s">
        <v>99</v>
      </c>
      <c r="AS212" s="42"/>
      <c r="AT212" s="42" t="s">
        <v>111</v>
      </c>
      <c r="AU212" s="42" t="s">
        <v>112</v>
      </c>
      <c r="AV212" s="42" t="s">
        <v>99</v>
      </c>
      <c r="AW212" s="96" t="s">
        <v>121</v>
      </c>
      <c r="AX212" s="42" t="s">
        <v>121</v>
      </c>
      <c r="AY212" s="42" t="s">
        <v>100</v>
      </c>
      <c r="AZ212" s="42" t="s">
        <v>99</v>
      </c>
      <c r="BA212" s="42" t="s">
        <v>121</v>
      </c>
      <c r="BB212" s="42" t="s">
        <v>99</v>
      </c>
      <c r="BC212" s="42" t="s">
        <v>100</v>
      </c>
      <c r="BD212" s="42" t="s">
        <v>121</v>
      </c>
      <c r="BE212" s="42" t="s">
        <v>101</v>
      </c>
      <c r="BF212" s="42" t="s">
        <v>101</v>
      </c>
      <c r="BG212" s="42" t="s">
        <v>101</v>
      </c>
      <c r="BH212" s="42" t="s">
        <v>101</v>
      </c>
      <c r="BI212" s="42" t="s">
        <v>101</v>
      </c>
      <c r="BJ212" s="42" t="s">
        <v>101</v>
      </c>
      <c r="BK212" s="42" t="s">
        <v>101</v>
      </c>
      <c r="BL212" s="42" t="s">
        <v>101</v>
      </c>
      <c r="BM212" s="42" t="s">
        <v>101</v>
      </c>
      <c r="BN212" s="101" t="s">
        <v>102</v>
      </c>
      <c r="BO212" s="64" t="s">
        <v>102</v>
      </c>
      <c r="BP212" s="42" t="s">
        <v>112</v>
      </c>
      <c r="BQ212" s="42" t="s">
        <v>291</v>
      </c>
      <c r="BR212" s="79">
        <v>1</v>
      </c>
      <c r="BS212" s="79">
        <v>105</v>
      </c>
      <c r="BT212" s="79" t="s">
        <v>1103</v>
      </c>
      <c r="BU212" s="79"/>
      <c r="BV212" s="79"/>
      <c r="BW212" s="79">
        <v>0</v>
      </c>
      <c r="BX212" s="79">
        <v>0</v>
      </c>
      <c r="BY212" s="79">
        <v>1</v>
      </c>
      <c r="BZ212" s="79">
        <v>1</v>
      </c>
      <c r="CA212" s="79">
        <v>1</v>
      </c>
      <c r="CB212" s="79">
        <v>1</v>
      </c>
      <c r="CC212" s="79">
        <v>1</v>
      </c>
      <c r="CD212" s="79">
        <v>1</v>
      </c>
      <c r="CE212" s="79">
        <v>1</v>
      </c>
      <c r="CF212" s="79">
        <v>1</v>
      </c>
      <c r="CG212" s="79">
        <v>0</v>
      </c>
      <c r="CH212" s="79">
        <v>0</v>
      </c>
      <c r="CI212" s="79">
        <v>0</v>
      </c>
      <c r="CJ212" s="79">
        <v>0</v>
      </c>
      <c r="CK212" s="79">
        <v>1</v>
      </c>
      <c r="CL212" s="79">
        <v>0</v>
      </c>
      <c r="CM212" s="79">
        <v>0</v>
      </c>
      <c r="CN212" s="79">
        <v>0</v>
      </c>
      <c r="CO212" s="107">
        <v>41618</v>
      </c>
      <c r="CP212" s="108">
        <v>44125</v>
      </c>
      <c r="CQ212" s="107"/>
      <c r="CR212" s="109">
        <v>43937</v>
      </c>
      <c r="CS212" s="6">
        <v>9</v>
      </c>
      <c r="CT212" s="6">
        <v>1</v>
      </c>
      <c r="CU212" s="118">
        <v>60</v>
      </c>
      <c r="CV212" s="79">
        <v>0</v>
      </c>
      <c r="CW212" s="79">
        <v>24</v>
      </c>
      <c r="CX212" s="79">
        <v>0</v>
      </c>
      <c r="CY212" s="79"/>
      <c r="CZ212" s="79"/>
      <c r="DA212" s="118">
        <f t="shared" si="65"/>
        <v>82</v>
      </c>
      <c r="DB212" s="6">
        <v>0</v>
      </c>
      <c r="DC212" s="6">
        <v>60</v>
      </c>
      <c r="DD212" s="6">
        <v>0</v>
      </c>
      <c r="DE212" s="108"/>
      <c r="DF212" s="6"/>
      <c r="DG212" s="6"/>
      <c r="DH212" s="8"/>
      <c r="DI212" s="8"/>
      <c r="DJ212" s="8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</row>
    <row r="213" s="6" customFormat="1" ht="50.25" customHeight="1" spans="1:266">
      <c r="A213" s="39" t="s">
        <v>1104</v>
      </c>
      <c r="B213" s="47">
        <v>10187382</v>
      </c>
      <c r="C213" s="41">
        <v>1</v>
      </c>
      <c r="D213" s="42" t="s">
        <v>1105</v>
      </c>
      <c r="E213" s="42">
        <v>1</v>
      </c>
      <c r="F213" s="43">
        <v>56</v>
      </c>
      <c r="G213" s="44">
        <v>41613.625</v>
      </c>
      <c r="H213" s="45">
        <v>41626.4166666667</v>
      </c>
      <c r="I213" s="42" t="s">
        <v>1106</v>
      </c>
      <c r="J213" s="45">
        <v>41607</v>
      </c>
      <c r="K213" s="42" t="s">
        <v>134</v>
      </c>
      <c r="L213" s="36">
        <v>1</v>
      </c>
      <c r="M213" s="36">
        <v>1</v>
      </c>
      <c r="N213" s="64">
        <v>1</v>
      </c>
      <c r="O213" s="64">
        <v>1</v>
      </c>
      <c r="P213" s="64" t="str">
        <f t="shared" si="50"/>
        <v>1</v>
      </c>
      <c r="Q213" s="64" t="str">
        <f t="shared" si="51"/>
        <v>1</v>
      </c>
      <c r="R213" s="64">
        <v>46.3</v>
      </c>
      <c r="S213" s="69" t="str">
        <f t="shared" si="52"/>
        <v>0</v>
      </c>
      <c r="T213" s="64">
        <v>17</v>
      </c>
      <c r="U213" s="64" t="str">
        <f t="shared" si="53"/>
        <v>0</v>
      </c>
      <c r="V213" s="42" t="s">
        <v>250</v>
      </c>
      <c r="W213" s="72">
        <v>11.4</v>
      </c>
      <c r="X213" s="71" t="str">
        <f t="shared" si="54"/>
        <v>0</v>
      </c>
      <c r="Y213" s="129">
        <v>187.5</v>
      </c>
      <c r="Z213" s="79" t="str">
        <f t="shared" si="55"/>
        <v>1</v>
      </c>
      <c r="AA213" s="129">
        <v>39.3</v>
      </c>
      <c r="AB213" s="79" t="str">
        <f t="shared" si="56"/>
        <v>0</v>
      </c>
      <c r="AC213" s="129">
        <v>47.3</v>
      </c>
      <c r="AD213" s="79" t="str">
        <f t="shared" si="57"/>
        <v>1</v>
      </c>
      <c r="AE213" s="129">
        <v>150.3</v>
      </c>
      <c r="AF213" s="79" t="str">
        <f t="shared" si="58"/>
        <v>1</v>
      </c>
      <c r="AG213" s="129">
        <v>186</v>
      </c>
      <c r="AH213" s="79" t="str">
        <f t="shared" si="59"/>
        <v>0</v>
      </c>
      <c r="AI213" s="64">
        <v>13.28</v>
      </c>
      <c r="AJ213" s="41" t="str">
        <f t="shared" si="60"/>
        <v>0</v>
      </c>
      <c r="AK213" s="85">
        <v>15</v>
      </c>
      <c r="AL213" s="41" t="str">
        <f t="shared" si="61"/>
        <v>0</v>
      </c>
      <c r="AM213" s="64">
        <v>0.746</v>
      </c>
      <c r="AN213" s="41" t="str">
        <f t="shared" si="62"/>
        <v>0</v>
      </c>
      <c r="AO213" s="64">
        <v>686.5</v>
      </c>
      <c r="AP213" s="41" t="str">
        <f t="shared" si="63"/>
        <v>1</v>
      </c>
      <c r="AQ213" s="129">
        <v>0</v>
      </c>
      <c r="AR213" s="42" t="s">
        <v>99</v>
      </c>
      <c r="AS213" s="42"/>
      <c r="AT213" s="42" t="s">
        <v>111</v>
      </c>
      <c r="AU213" s="42" t="s">
        <v>112</v>
      </c>
      <c r="AV213" s="42" t="s">
        <v>99</v>
      </c>
      <c r="AW213" s="96" t="s">
        <v>121</v>
      </c>
      <c r="AX213" s="42" t="s">
        <v>99</v>
      </c>
      <c r="AY213" s="42" t="s">
        <v>100</v>
      </c>
      <c r="AZ213" s="42" t="s">
        <v>100</v>
      </c>
      <c r="BA213" s="42" t="s">
        <v>121</v>
      </c>
      <c r="BB213" s="42" t="s">
        <v>121</v>
      </c>
      <c r="BC213" s="42" t="s">
        <v>100</v>
      </c>
      <c r="BD213" s="42" t="s">
        <v>100</v>
      </c>
      <c r="BE213" s="42" t="s">
        <v>101</v>
      </c>
      <c r="BF213" s="42" t="s">
        <v>101</v>
      </c>
      <c r="BG213" s="42" t="s">
        <v>101</v>
      </c>
      <c r="BH213" s="42" t="s">
        <v>101</v>
      </c>
      <c r="BI213" s="42" t="s">
        <v>101</v>
      </c>
      <c r="BJ213" s="42" t="s">
        <v>101</v>
      </c>
      <c r="BK213" s="42" t="s">
        <v>101</v>
      </c>
      <c r="BL213" s="42" t="s">
        <v>101</v>
      </c>
      <c r="BM213" s="42" t="s">
        <v>692</v>
      </c>
      <c r="BN213" s="101" t="s">
        <v>102</v>
      </c>
      <c r="BO213" s="64" t="s">
        <v>102</v>
      </c>
      <c r="BP213" s="42" t="s">
        <v>99</v>
      </c>
      <c r="BQ213" s="42" t="s">
        <v>103</v>
      </c>
      <c r="BR213" s="79">
        <v>1</v>
      </c>
      <c r="BS213" s="79">
        <v>47</v>
      </c>
      <c r="BT213" s="79" t="s">
        <v>1107</v>
      </c>
      <c r="BU213" s="79"/>
      <c r="BV213" s="79"/>
      <c r="BW213" s="79">
        <v>0</v>
      </c>
      <c r="BX213" s="79">
        <v>0</v>
      </c>
      <c r="BY213" s="79">
        <v>1</v>
      </c>
      <c r="BZ213" s="79">
        <v>1</v>
      </c>
      <c r="CA213" s="79">
        <v>0</v>
      </c>
      <c r="CB213" s="79">
        <v>1</v>
      </c>
      <c r="CC213" s="79">
        <v>1</v>
      </c>
      <c r="CD213" s="79">
        <v>1</v>
      </c>
      <c r="CE213" s="79">
        <v>1</v>
      </c>
      <c r="CF213" s="79">
        <v>0</v>
      </c>
      <c r="CG213" s="79">
        <v>0</v>
      </c>
      <c r="CH213" s="79">
        <v>0</v>
      </c>
      <c r="CI213" s="79">
        <v>0</v>
      </c>
      <c r="CJ213" s="79">
        <v>0</v>
      </c>
      <c r="CK213" s="79">
        <v>0</v>
      </c>
      <c r="CL213" s="79">
        <v>0</v>
      </c>
      <c r="CM213" s="79">
        <v>0</v>
      </c>
      <c r="CN213" s="79">
        <v>1</v>
      </c>
      <c r="CO213" s="107">
        <v>41619</v>
      </c>
      <c r="CP213" s="108">
        <v>44151</v>
      </c>
      <c r="CQ213" s="107"/>
      <c r="CR213" s="109">
        <v>43841</v>
      </c>
      <c r="CS213" s="11">
        <v>90</v>
      </c>
      <c r="CT213" s="11">
        <v>0</v>
      </c>
      <c r="CU213" s="118">
        <v>60</v>
      </c>
      <c r="CV213" s="79">
        <v>0</v>
      </c>
      <c r="CW213" s="79">
        <v>24</v>
      </c>
      <c r="CX213" s="79">
        <v>0</v>
      </c>
      <c r="CY213" s="79"/>
      <c r="CZ213" s="79"/>
      <c r="DA213" s="118">
        <f t="shared" si="65"/>
        <v>83</v>
      </c>
      <c r="DB213" s="6">
        <v>0</v>
      </c>
      <c r="DC213" s="6">
        <v>60</v>
      </c>
      <c r="DD213" s="6">
        <v>0</v>
      </c>
      <c r="DE213" s="10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</row>
    <row r="214" s="12" customFormat="1" ht="50.25" customHeight="1" spans="1:237">
      <c r="A214" s="39" t="s">
        <v>1108</v>
      </c>
      <c r="B214" s="47">
        <v>10188482</v>
      </c>
      <c r="C214" s="41">
        <v>1</v>
      </c>
      <c r="D214" s="42" t="s">
        <v>1109</v>
      </c>
      <c r="E214" s="42">
        <v>2</v>
      </c>
      <c r="F214" s="43">
        <v>67</v>
      </c>
      <c r="G214" s="44">
        <v>41617.625</v>
      </c>
      <c r="H214" s="45">
        <v>41628.4583333333</v>
      </c>
      <c r="I214" s="42" t="s">
        <v>1102</v>
      </c>
      <c r="J214" s="45">
        <v>41618</v>
      </c>
      <c r="K214" s="42" t="s">
        <v>134</v>
      </c>
      <c r="L214" s="36">
        <v>1</v>
      </c>
      <c r="M214" s="36">
        <v>1</v>
      </c>
      <c r="N214" s="64">
        <v>1</v>
      </c>
      <c r="O214" s="64">
        <v>1</v>
      </c>
      <c r="P214" s="64" t="str">
        <f t="shared" si="50"/>
        <v>1</v>
      </c>
      <c r="Q214" s="64" t="str">
        <f t="shared" si="51"/>
        <v>1</v>
      </c>
      <c r="R214" s="64">
        <v>38.1</v>
      </c>
      <c r="S214" s="69" t="str">
        <f t="shared" si="52"/>
        <v>0</v>
      </c>
      <c r="T214" s="64">
        <v>13.9</v>
      </c>
      <c r="U214" s="64" t="str">
        <f t="shared" si="53"/>
        <v>0</v>
      </c>
      <c r="V214" s="42" t="s">
        <v>110</v>
      </c>
      <c r="W214" s="72">
        <v>12.1</v>
      </c>
      <c r="X214" s="71" t="str">
        <f t="shared" si="54"/>
        <v>0</v>
      </c>
      <c r="Y214" s="129">
        <v>101.9</v>
      </c>
      <c r="Z214" s="79" t="str">
        <f t="shared" si="55"/>
        <v>1</v>
      </c>
      <c r="AA214" s="129">
        <v>62.2</v>
      </c>
      <c r="AB214" s="79" t="str">
        <f t="shared" si="56"/>
        <v>1</v>
      </c>
      <c r="AC214" s="129">
        <v>61.8</v>
      </c>
      <c r="AD214" s="79" t="str">
        <f t="shared" si="57"/>
        <v>1</v>
      </c>
      <c r="AE214" s="129">
        <v>97.9</v>
      </c>
      <c r="AF214" s="79" t="str">
        <f t="shared" si="58"/>
        <v>1</v>
      </c>
      <c r="AG214" s="129">
        <v>149.1</v>
      </c>
      <c r="AH214" s="79" t="str">
        <f t="shared" si="59"/>
        <v>0</v>
      </c>
      <c r="AI214" s="64">
        <v>501.4</v>
      </c>
      <c r="AJ214" s="41" t="str">
        <f t="shared" si="60"/>
        <v>1</v>
      </c>
      <c r="AK214" s="85">
        <v>46.48</v>
      </c>
      <c r="AL214" s="41" t="str">
        <f t="shared" si="61"/>
        <v>1</v>
      </c>
      <c r="AM214" s="64">
        <v>2.52</v>
      </c>
      <c r="AN214" s="41" t="str">
        <f t="shared" si="62"/>
        <v>0</v>
      </c>
      <c r="AO214" s="64">
        <v>315.1</v>
      </c>
      <c r="AP214" s="41" t="str">
        <f t="shared" si="63"/>
        <v>0</v>
      </c>
      <c r="AQ214" s="129">
        <v>0</v>
      </c>
      <c r="AR214" s="42" t="s">
        <v>99</v>
      </c>
      <c r="AS214" s="42"/>
      <c r="AT214" s="42" t="s">
        <v>111</v>
      </c>
      <c r="AU214" s="42" t="s">
        <v>112</v>
      </c>
      <c r="AV214" s="42" t="s">
        <v>99</v>
      </c>
      <c r="AW214" s="96" t="s">
        <v>121</v>
      </c>
      <c r="AX214" s="42" t="s">
        <v>99</v>
      </c>
      <c r="AY214" s="42" t="s">
        <v>100</v>
      </c>
      <c r="AZ214" s="42" t="s">
        <v>100</v>
      </c>
      <c r="BA214" s="42" t="s">
        <v>100</v>
      </c>
      <c r="BB214" s="42" t="s">
        <v>121</v>
      </c>
      <c r="BC214" s="42" t="s">
        <v>100</v>
      </c>
      <c r="BD214" s="42" t="s">
        <v>121</v>
      </c>
      <c r="BE214" s="42" t="s">
        <v>99</v>
      </c>
      <c r="BF214" s="42" t="s">
        <v>99</v>
      </c>
      <c r="BG214" s="42" t="s">
        <v>112</v>
      </c>
      <c r="BH214" s="42" t="s">
        <v>112</v>
      </c>
      <c r="BI214" s="42" t="s">
        <v>99</v>
      </c>
      <c r="BJ214" s="42" t="s">
        <v>99</v>
      </c>
      <c r="BK214" s="42" t="s">
        <v>1110</v>
      </c>
      <c r="BL214" s="42" t="s">
        <v>101</v>
      </c>
      <c r="BM214" s="42" t="s">
        <v>866</v>
      </c>
      <c r="BN214" s="101" t="s">
        <v>102</v>
      </c>
      <c r="BO214" s="64" t="s">
        <v>102</v>
      </c>
      <c r="BP214" s="42" t="s">
        <v>112</v>
      </c>
      <c r="BQ214" s="42" t="s">
        <v>233</v>
      </c>
      <c r="BR214" s="79">
        <v>1</v>
      </c>
      <c r="BS214" s="79">
        <v>31</v>
      </c>
      <c r="BT214" s="79" t="s">
        <v>1111</v>
      </c>
      <c r="BU214" s="79"/>
      <c r="BV214" s="79"/>
      <c r="BW214" s="79">
        <v>0</v>
      </c>
      <c r="BX214" s="79">
        <v>0</v>
      </c>
      <c r="BY214" s="79">
        <v>1</v>
      </c>
      <c r="BZ214" s="79">
        <v>1</v>
      </c>
      <c r="CA214" s="79">
        <v>0</v>
      </c>
      <c r="CB214" s="79">
        <v>1</v>
      </c>
      <c r="CC214" s="79">
        <v>0</v>
      </c>
      <c r="CD214" s="79">
        <v>1</v>
      </c>
      <c r="CE214" s="79">
        <v>0</v>
      </c>
      <c r="CF214" s="79">
        <v>0</v>
      </c>
      <c r="CG214" s="79">
        <v>0</v>
      </c>
      <c r="CH214" s="79">
        <v>0</v>
      </c>
      <c r="CI214" s="79">
        <v>0</v>
      </c>
      <c r="CJ214" s="79">
        <v>0</v>
      </c>
      <c r="CK214" s="79">
        <v>1</v>
      </c>
      <c r="CL214" s="79">
        <v>1</v>
      </c>
      <c r="CM214" s="79">
        <v>0</v>
      </c>
      <c r="CN214" s="79">
        <v>1</v>
      </c>
      <c r="CO214" s="107">
        <v>41624</v>
      </c>
      <c r="CP214" s="108">
        <v>44151</v>
      </c>
      <c r="CQ214" s="107"/>
      <c r="CR214" s="109">
        <v>44078</v>
      </c>
      <c r="CS214" s="6">
        <v>90</v>
      </c>
      <c r="CT214" s="6">
        <v>0</v>
      </c>
      <c r="CU214" s="118">
        <v>60</v>
      </c>
      <c r="CV214" s="79">
        <v>0</v>
      </c>
      <c r="CW214" s="79">
        <v>24</v>
      </c>
      <c r="CX214" s="79">
        <v>0</v>
      </c>
      <c r="CY214" s="79"/>
      <c r="CZ214" s="79"/>
      <c r="DA214" s="118">
        <f t="shared" si="65"/>
        <v>83</v>
      </c>
      <c r="DB214" s="6">
        <v>0</v>
      </c>
      <c r="DC214" s="6">
        <v>60</v>
      </c>
      <c r="DD214" s="6">
        <v>0</v>
      </c>
      <c r="DE214" s="108"/>
      <c r="DF214" s="6"/>
      <c r="DG214" s="11"/>
      <c r="DH214" s="8"/>
      <c r="DI214" s="8"/>
      <c r="DJ214" s="8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</row>
    <row r="215" s="6" customFormat="1" ht="50.25" customHeight="1" spans="1:237">
      <c r="A215" s="39" t="s">
        <v>1112</v>
      </c>
      <c r="B215" s="47">
        <v>10188480</v>
      </c>
      <c r="C215" s="41">
        <v>1</v>
      </c>
      <c r="D215" s="42" t="s">
        <v>1113</v>
      </c>
      <c r="E215" s="42">
        <v>1</v>
      </c>
      <c r="F215" s="43">
        <v>41</v>
      </c>
      <c r="G215" s="44">
        <v>41619.4166666667</v>
      </c>
      <c r="H215" s="45">
        <v>41634.4166666667</v>
      </c>
      <c r="I215" s="42" t="s">
        <v>1114</v>
      </c>
      <c r="J215" s="45">
        <v>41618</v>
      </c>
      <c r="K215" s="42" t="s">
        <v>134</v>
      </c>
      <c r="L215" s="36">
        <v>1</v>
      </c>
      <c r="M215" s="36">
        <v>1</v>
      </c>
      <c r="N215" s="64">
        <v>1</v>
      </c>
      <c r="O215" s="64">
        <v>1</v>
      </c>
      <c r="P215" s="64" t="str">
        <f t="shared" si="50"/>
        <v>1</v>
      </c>
      <c r="Q215" s="64" t="str">
        <f t="shared" si="51"/>
        <v>1</v>
      </c>
      <c r="R215" s="64">
        <v>47.6</v>
      </c>
      <c r="S215" s="69" t="str">
        <f t="shared" si="52"/>
        <v>0</v>
      </c>
      <c r="T215" s="64">
        <v>6.5</v>
      </c>
      <c r="U215" s="64" t="str">
        <f t="shared" si="53"/>
        <v>0</v>
      </c>
      <c r="V215" s="42" t="s">
        <v>314</v>
      </c>
      <c r="W215" s="72">
        <v>10.8</v>
      </c>
      <c r="X215" s="71" t="str">
        <f t="shared" si="54"/>
        <v>0</v>
      </c>
      <c r="Y215" s="129">
        <v>67.5</v>
      </c>
      <c r="Z215" s="79" t="str">
        <f t="shared" si="55"/>
        <v>0</v>
      </c>
      <c r="AA215" s="129">
        <v>50.2</v>
      </c>
      <c r="AB215" s="79" t="str">
        <f t="shared" si="56"/>
        <v>1</v>
      </c>
      <c r="AC215" s="129">
        <v>30.9</v>
      </c>
      <c r="AD215" s="79" t="str">
        <f t="shared" si="57"/>
        <v>0</v>
      </c>
      <c r="AE215" s="129">
        <v>46.7</v>
      </c>
      <c r="AF215" s="79" t="str">
        <f t="shared" si="58"/>
        <v>0</v>
      </c>
      <c r="AG215" s="129">
        <v>199.1</v>
      </c>
      <c r="AH215" s="79" t="str">
        <f t="shared" si="59"/>
        <v>0</v>
      </c>
      <c r="AI215" s="64">
        <v>1584</v>
      </c>
      <c r="AJ215" s="41" t="str">
        <f t="shared" si="60"/>
        <v>1</v>
      </c>
      <c r="AK215" s="85">
        <v>15.85</v>
      </c>
      <c r="AL215" s="41" t="str">
        <f t="shared" si="61"/>
        <v>0</v>
      </c>
      <c r="AM215" s="64">
        <v>0.853</v>
      </c>
      <c r="AN215" s="41" t="str">
        <f t="shared" si="62"/>
        <v>0</v>
      </c>
      <c r="AO215" s="64">
        <v>426.7</v>
      </c>
      <c r="AP215" s="41" t="str">
        <f t="shared" si="63"/>
        <v>1</v>
      </c>
      <c r="AQ215" s="129">
        <v>1</v>
      </c>
      <c r="AR215" s="42" t="s">
        <v>245</v>
      </c>
      <c r="AS215" s="36">
        <v>2</v>
      </c>
      <c r="AT215" s="42" t="s">
        <v>1115</v>
      </c>
      <c r="AU215" s="42" t="s">
        <v>99</v>
      </c>
      <c r="AV215" s="42" t="s">
        <v>99</v>
      </c>
      <c r="AW215" s="96" t="s">
        <v>121</v>
      </c>
      <c r="AX215" s="42" t="s">
        <v>99</v>
      </c>
      <c r="AY215" s="42" t="s">
        <v>100</v>
      </c>
      <c r="AZ215" s="42" t="s">
        <v>100</v>
      </c>
      <c r="BA215" s="42" t="s">
        <v>121</v>
      </c>
      <c r="BB215" s="42" t="s">
        <v>121</v>
      </c>
      <c r="BC215" s="42" t="s">
        <v>100</v>
      </c>
      <c r="BD215" s="42" t="s">
        <v>100</v>
      </c>
      <c r="BE215" s="42" t="s">
        <v>99</v>
      </c>
      <c r="BF215" s="42" t="s">
        <v>101</v>
      </c>
      <c r="BG215" s="42" t="s">
        <v>112</v>
      </c>
      <c r="BH215" s="42" t="s">
        <v>99</v>
      </c>
      <c r="BI215" s="42" t="s">
        <v>99</v>
      </c>
      <c r="BJ215" s="42" t="s">
        <v>101</v>
      </c>
      <c r="BK215" s="42" t="s">
        <v>780</v>
      </c>
      <c r="BL215" s="42" t="s">
        <v>101</v>
      </c>
      <c r="BM215" s="42" t="s">
        <v>901</v>
      </c>
      <c r="BN215" s="101" t="s">
        <v>102</v>
      </c>
      <c r="BO215" s="64" t="s">
        <v>102</v>
      </c>
      <c r="BP215" s="42" t="s">
        <v>99</v>
      </c>
      <c r="BQ215" s="42" t="s">
        <v>1116</v>
      </c>
      <c r="BR215" s="102" t="s">
        <v>121</v>
      </c>
      <c r="BS215" s="125">
        <v>20</v>
      </c>
      <c r="BT215" s="79" t="s">
        <v>932</v>
      </c>
      <c r="BU215" s="79" t="s">
        <v>1117</v>
      </c>
      <c r="BV215" s="79"/>
      <c r="BW215" s="79">
        <v>0</v>
      </c>
      <c r="BX215" s="79">
        <v>0</v>
      </c>
      <c r="BY215" s="79">
        <v>1</v>
      </c>
      <c r="BZ215" s="79">
        <v>1</v>
      </c>
      <c r="CA215" s="79">
        <v>1</v>
      </c>
      <c r="CB215" s="79">
        <v>1</v>
      </c>
      <c r="CC215" s="79">
        <v>0</v>
      </c>
      <c r="CD215" s="79">
        <v>1</v>
      </c>
      <c r="CE215" s="79">
        <v>0</v>
      </c>
      <c r="CF215" s="79">
        <v>0</v>
      </c>
      <c r="CG215" s="79">
        <v>0</v>
      </c>
      <c r="CH215" s="79">
        <v>0</v>
      </c>
      <c r="CI215" s="79">
        <v>0</v>
      </c>
      <c r="CJ215" s="79">
        <v>0</v>
      </c>
      <c r="CK215" s="79">
        <v>0</v>
      </c>
      <c r="CL215" s="79">
        <v>1</v>
      </c>
      <c r="CM215" s="79">
        <v>0</v>
      </c>
      <c r="CN215" s="79">
        <v>0</v>
      </c>
      <c r="CO215" s="107">
        <v>41625</v>
      </c>
      <c r="CP215" s="108">
        <v>44151</v>
      </c>
      <c r="CQ215" s="107">
        <v>42160</v>
      </c>
      <c r="CR215" s="79"/>
      <c r="CS215" s="6">
        <v>77</v>
      </c>
      <c r="CT215" s="6">
        <v>0</v>
      </c>
      <c r="CU215" s="118">
        <f>DATEDIF(CO215,CQ215,"m")</f>
        <v>17</v>
      </c>
      <c r="CV215" s="79">
        <v>1</v>
      </c>
      <c r="CW215" s="79">
        <v>17</v>
      </c>
      <c r="CX215" s="79">
        <v>1</v>
      </c>
      <c r="CY215" s="79">
        <f>DATEDIF(CQ215,CP215,"m")</f>
        <v>65</v>
      </c>
      <c r="CZ215" s="79">
        <v>0</v>
      </c>
      <c r="DA215" s="118">
        <f t="shared" si="65"/>
        <v>82</v>
      </c>
      <c r="DB215" s="6">
        <v>0</v>
      </c>
      <c r="DC215" s="6">
        <v>60</v>
      </c>
      <c r="DD215" s="6">
        <v>0</v>
      </c>
      <c r="DE215" s="108"/>
      <c r="DG215" s="8"/>
      <c r="DH215" s="13"/>
      <c r="DI215" s="13"/>
      <c r="DJ215" s="13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</row>
    <row r="216" s="6" customFormat="1" ht="50.25" customHeight="1" spans="1:237">
      <c r="A216" s="39" t="s">
        <v>1118</v>
      </c>
      <c r="B216" s="47">
        <v>10188709</v>
      </c>
      <c r="C216" s="41">
        <v>1</v>
      </c>
      <c r="D216" s="42" t="s">
        <v>1119</v>
      </c>
      <c r="E216" s="42">
        <v>1</v>
      </c>
      <c r="F216" s="43">
        <v>61</v>
      </c>
      <c r="G216" s="44">
        <v>41618.3333333333</v>
      </c>
      <c r="H216" s="45">
        <v>41649.4583333333</v>
      </c>
      <c r="I216" s="42" t="s">
        <v>1120</v>
      </c>
      <c r="J216" s="45">
        <v>41620</v>
      </c>
      <c r="K216" s="42" t="s">
        <v>134</v>
      </c>
      <c r="L216" s="36">
        <v>1</v>
      </c>
      <c r="M216" s="36">
        <v>1</v>
      </c>
      <c r="N216" s="64">
        <v>1</v>
      </c>
      <c r="O216" s="64">
        <v>1</v>
      </c>
      <c r="P216" s="64" t="str">
        <f t="shared" ref="P216:P279" si="66">IF(N216=1,"1","0")</f>
        <v>1</v>
      </c>
      <c r="Q216" s="64" t="str">
        <f t="shared" ref="Q216:Q279" si="67">IF(O216=1,"1","0")</f>
        <v>1</v>
      </c>
      <c r="R216" s="64">
        <v>41.8</v>
      </c>
      <c r="S216" s="69" t="str">
        <f t="shared" ref="S216:S279" si="68">IF(R216&gt;=35,"0","1")</f>
        <v>0</v>
      </c>
      <c r="T216" s="64">
        <v>20.6</v>
      </c>
      <c r="U216" s="64" t="str">
        <f t="shared" ref="U216:U279" si="69">IF(T216&lt;=34,"0","1")</f>
        <v>0</v>
      </c>
      <c r="V216" s="42" t="s">
        <v>128</v>
      </c>
      <c r="W216" s="72">
        <v>11.5</v>
      </c>
      <c r="X216" s="71" t="str">
        <f t="shared" ref="X216:X279" si="70">IF(W216&gt;13.5,"1","0")</f>
        <v>0</v>
      </c>
      <c r="Y216" s="129">
        <v>105.2</v>
      </c>
      <c r="Z216" s="79" t="str">
        <f t="shared" ref="Z216:Z279" si="71">IF(Y216&gt;100,"1","0")</f>
        <v>1</v>
      </c>
      <c r="AA216" s="129">
        <v>326.9</v>
      </c>
      <c r="AB216" s="79" t="str">
        <f t="shared" ref="AB216:AB279" si="72">IF(AA216&gt;40,"1","0")</f>
        <v>1</v>
      </c>
      <c r="AC216" s="129">
        <v>207.7</v>
      </c>
      <c r="AD216" s="79" t="str">
        <f t="shared" ref="AD216:AD279" si="73">IF(AC216&gt;35,"1","0")</f>
        <v>1</v>
      </c>
      <c r="AE216" s="129">
        <v>317</v>
      </c>
      <c r="AF216" s="79" t="str">
        <f t="shared" ref="AF216:AF279" si="74">IF(AE216&gt;50,"1","0")</f>
        <v>1</v>
      </c>
      <c r="AG216" s="129">
        <v>89</v>
      </c>
      <c r="AH216" s="79" t="str">
        <f t="shared" ref="AH216:AH279" si="75">IF(AG216&lt;100,"1","0")</f>
        <v>1</v>
      </c>
      <c r="AI216" s="64">
        <v>3529</v>
      </c>
      <c r="AJ216" s="41" t="str">
        <f t="shared" ref="AJ216:AJ279" si="76">IF(AI216&gt;200,"1","0")</f>
        <v>1</v>
      </c>
      <c r="AK216" s="85">
        <v>128.2</v>
      </c>
      <c r="AL216" s="41" t="str">
        <f t="shared" ref="AL216:AL279" si="77">IF(AK216&gt;35,"1","0")</f>
        <v>1</v>
      </c>
      <c r="AM216" s="64">
        <v>3.57</v>
      </c>
      <c r="AN216" s="41" t="str">
        <f t="shared" ref="AN216:AN279" si="78">IF(AM216&gt;5,"1","0")</f>
        <v>0</v>
      </c>
      <c r="AO216" s="64">
        <v>994.9</v>
      </c>
      <c r="AP216" s="41" t="str">
        <f t="shared" ref="AP216:AP279" si="79">IF(AO216&gt;400,"1","0")</f>
        <v>1</v>
      </c>
      <c r="AQ216" s="129">
        <v>0</v>
      </c>
      <c r="AR216" s="42" t="s">
        <v>99</v>
      </c>
      <c r="AS216" s="42"/>
      <c r="AT216" s="42" t="s">
        <v>98</v>
      </c>
      <c r="AU216" s="42" t="s">
        <v>99</v>
      </c>
      <c r="AV216" s="42" t="s">
        <v>99</v>
      </c>
      <c r="AW216" s="96" t="s">
        <v>100</v>
      </c>
      <c r="AX216" s="42" t="s">
        <v>99</v>
      </c>
      <c r="AY216" s="42" t="s">
        <v>100</v>
      </c>
      <c r="AZ216" s="42" t="s">
        <v>100</v>
      </c>
      <c r="BA216" s="42" t="s">
        <v>121</v>
      </c>
      <c r="BB216" s="42" t="s">
        <v>121</v>
      </c>
      <c r="BC216" s="42" t="s">
        <v>100</v>
      </c>
      <c r="BD216" s="42" t="s">
        <v>121</v>
      </c>
      <c r="BE216" s="42" t="s">
        <v>101</v>
      </c>
      <c r="BF216" s="42" t="s">
        <v>101</v>
      </c>
      <c r="BG216" s="42" t="s">
        <v>101</v>
      </c>
      <c r="BH216" s="42" t="s">
        <v>101</v>
      </c>
      <c r="BI216" s="42" t="s">
        <v>101</v>
      </c>
      <c r="BJ216" s="42" t="s">
        <v>101</v>
      </c>
      <c r="BK216" s="42" t="s">
        <v>101</v>
      </c>
      <c r="BL216" s="42" t="s">
        <v>101</v>
      </c>
      <c r="BM216" s="42" t="s">
        <v>1121</v>
      </c>
      <c r="BN216" s="101" t="s">
        <v>102</v>
      </c>
      <c r="BO216" s="64" t="s">
        <v>102</v>
      </c>
      <c r="BP216" s="42" t="s">
        <v>99</v>
      </c>
      <c r="BQ216" s="42" t="s">
        <v>147</v>
      </c>
      <c r="BR216" s="79">
        <v>1</v>
      </c>
      <c r="BS216" s="79">
        <v>37</v>
      </c>
      <c r="BT216" s="79" t="s">
        <v>1122</v>
      </c>
      <c r="BU216" s="79"/>
      <c r="BV216" s="79"/>
      <c r="BW216" s="79">
        <v>0</v>
      </c>
      <c r="BX216" s="79">
        <v>0</v>
      </c>
      <c r="BY216" s="79">
        <v>1</v>
      </c>
      <c r="BZ216" s="79">
        <v>1</v>
      </c>
      <c r="CA216" s="79">
        <v>1</v>
      </c>
      <c r="CB216" s="79">
        <v>1</v>
      </c>
      <c r="CC216" s="79">
        <v>0</v>
      </c>
      <c r="CD216" s="79">
        <v>1</v>
      </c>
      <c r="CE216" s="79">
        <v>1</v>
      </c>
      <c r="CF216" s="79">
        <v>0</v>
      </c>
      <c r="CG216" s="79">
        <v>0</v>
      </c>
      <c r="CH216" s="79">
        <v>0</v>
      </c>
      <c r="CI216" s="79">
        <v>0</v>
      </c>
      <c r="CJ216" s="79">
        <v>0</v>
      </c>
      <c r="CK216" s="79">
        <v>0</v>
      </c>
      <c r="CL216" s="79">
        <v>1</v>
      </c>
      <c r="CM216" s="79">
        <v>0</v>
      </c>
      <c r="CN216" s="79">
        <v>1</v>
      </c>
      <c r="CO216" s="107">
        <v>41627</v>
      </c>
      <c r="CP216" s="108">
        <v>44140</v>
      </c>
      <c r="CQ216" s="107"/>
      <c r="CR216" s="109">
        <v>43928</v>
      </c>
      <c r="CS216" s="6">
        <v>89</v>
      </c>
      <c r="CT216" s="6">
        <v>0</v>
      </c>
      <c r="CU216" s="118">
        <v>60</v>
      </c>
      <c r="CV216" s="79">
        <v>0</v>
      </c>
      <c r="CW216" s="79">
        <v>24</v>
      </c>
      <c r="CX216" s="79">
        <v>0</v>
      </c>
      <c r="CY216" s="79"/>
      <c r="CZ216" s="79"/>
      <c r="DA216" s="118">
        <f t="shared" si="65"/>
        <v>82</v>
      </c>
      <c r="DB216" s="6">
        <v>0</v>
      </c>
      <c r="DC216" s="6">
        <v>60</v>
      </c>
      <c r="DD216" s="6">
        <v>0</v>
      </c>
      <c r="DE216" s="10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</row>
    <row r="217" s="13" customFormat="1" ht="50.25" customHeight="1" spans="1:114">
      <c r="A217" s="39" t="s">
        <v>1123</v>
      </c>
      <c r="B217" s="40">
        <v>10189133</v>
      </c>
      <c r="C217" s="41">
        <v>1</v>
      </c>
      <c r="D217" s="42" t="s">
        <v>1124</v>
      </c>
      <c r="E217" s="42">
        <v>1</v>
      </c>
      <c r="F217" s="43">
        <v>60</v>
      </c>
      <c r="G217" s="44">
        <v>41620.4166666667</v>
      </c>
      <c r="H217" s="45">
        <v>41634.4583333333</v>
      </c>
      <c r="I217" s="42" t="s">
        <v>1125</v>
      </c>
      <c r="J217" s="45">
        <v>41622</v>
      </c>
      <c r="K217" s="42" t="s">
        <v>286</v>
      </c>
      <c r="L217" s="36">
        <v>2</v>
      </c>
      <c r="M217" s="36">
        <v>1</v>
      </c>
      <c r="N217" s="64">
        <v>1</v>
      </c>
      <c r="O217" s="64">
        <v>1</v>
      </c>
      <c r="P217" s="64" t="str">
        <f t="shared" si="66"/>
        <v>1</v>
      </c>
      <c r="Q217" s="64" t="str">
        <f t="shared" si="67"/>
        <v>1</v>
      </c>
      <c r="R217" s="64">
        <v>44.2</v>
      </c>
      <c r="S217" s="69" t="str">
        <f t="shared" si="68"/>
        <v>0</v>
      </c>
      <c r="T217" s="64">
        <v>15.5</v>
      </c>
      <c r="U217" s="64" t="str">
        <f t="shared" si="69"/>
        <v>0</v>
      </c>
      <c r="V217" s="42" t="s">
        <v>314</v>
      </c>
      <c r="W217" s="72">
        <v>10.8</v>
      </c>
      <c r="X217" s="71" t="str">
        <f t="shared" si="70"/>
        <v>0</v>
      </c>
      <c r="Y217" s="129">
        <v>80.7</v>
      </c>
      <c r="Z217" s="79" t="str">
        <f t="shared" si="71"/>
        <v>0</v>
      </c>
      <c r="AA217" s="129">
        <v>16.7</v>
      </c>
      <c r="AB217" s="79" t="str">
        <f t="shared" si="72"/>
        <v>0</v>
      </c>
      <c r="AC217" s="129">
        <v>20.9</v>
      </c>
      <c r="AD217" s="79" t="str">
        <f t="shared" si="73"/>
        <v>0</v>
      </c>
      <c r="AE217" s="129">
        <v>34.1</v>
      </c>
      <c r="AF217" s="79" t="str">
        <f t="shared" si="74"/>
        <v>0</v>
      </c>
      <c r="AG217" s="129">
        <v>145.6</v>
      </c>
      <c r="AH217" s="79" t="str">
        <f t="shared" si="75"/>
        <v>0</v>
      </c>
      <c r="AI217" s="64">
        <v>2.4</v>
      </c>
      <c r="AJ217" s="41" t="str">
        <f t="shared" si="76"/>
        <v>0</v>
      </c>
      <c r="AK217" s="85">
        <v>13.26</v>
      </c>
      <c r="AL217" s="41" t="str">
        <f t="shared" si="77"/>
        <v>0</v>
      </c>
      <c r="AM217" s="64">
        <v>2.99</v>
      </c>
      <c r="AN217" s="41" t="str">
        <f t="shared" si="78"/>
        <v>0</v>
      </c>
      <c r="AO217" s="64">
        <v>432.4</v>
      </c>
      <c r="AP217" s="41" t="str">
        <f t="shared" si="79"/>
        <v>1</v>
      </c>
      <c r="AQ217" s="129">
        <v>1</v>
      </c>
      <c r="AR217" s="42" t="s">
        <v>99</v>
      </c>
      <c r="AS217" s="42"/>
      <c r="AT217" s="42" t="s">
        <v>98</v>
      </c>
      <c r="AU217" s="42" t="s">
        <v>99</v>
      </c>
      <c r="AV217" s="42" t="s">
        <v>99</v>
      </c>
      <c r="AW217" s="96" t="s">
        <v>121</v>
      </c>
      <c r="AX217" s="42" t="s">
        <v>99</v>
      </c>
      <c r="AY217" s="42" t="s">
        <v>100</v>
      </c>
      <c r="AZ217" s="42" t="s">
        <v>99</v>
      </c>
      <c r="BA217" s="42" t="s">
        <v>121</v>
      </c>
      <c r="BB217" s="42" t="s">
        <v>121</v>
      </c>
      <c r="BC217" s="42" t="s">
        <v>100</v>
      </c>
      <c r="BD217" s="42" t="s">
        <v>121</v>
      </c>
      <c r="BE217" s="42" t="s">
        <v>101</v>
      </c>
      <c r="BF217" s="42" t="s">
        <v>101</v>
      </c>
      <c r="BG217" s="42" t="s">
        <v>101</v>
      </c>
      <c r="BH217" s="42" t="s">
        <v>101</v>
      </c>
      <c r="BI217" s="42" t="s">
        <v>101</v>
      </c>
      <c r="BJ217" s="42" t="s">
        <v>101</v>
      </c>
      <c r="BK217" s="42" t="s">
        <v>101</v>
      </c>
      <c r="BL217" s="42" t="s">
        <v>101</v>
      </c>
      <c r="BM217" s="42"/>
      <c r="BN217" s="101" t="s">
        <v>102</v>
      </c>
      <c r="BO217" s="64" t="s">
        <v>102</v>
      </c>
      <c r="BP217" s="42" t="s">
        <v>112</v>
      </c>
      <c r="BQ217" s="42" t="s">
        <v>233</v>
      </c>
      <c r="BR217" s="79">
        <v>1</v>
      </c>
      <c r="BS217" s="79">
        <v>55</v>
      </c>
      <c r="BT217" s="79" t="s">
        <v>1126</v>
      </c>
      <c r="BU217" s="79"/>
      <c r="BV217" s="79"/>
      <c r="BW217" s="79">
        <v>0</v>
      </c>
      <c r="BX217" s="79">
        <v>0</v>
      </c>
      <c r="BY217" s="79">
        <v>1</v>
      </c>
      <c r="BZ217" s="79">
        <v>1</v>
      </c>
      <c r="CA217" s="79">
        <v>0</v>
      </c>
      <c r="CB217" s="79">
        <v>1</v>
      </c>
      <c r="CC217" s="79">
        <v>0</v>
      </c>
      <c r="CD217" s="79">
        <v>1</v>
      </c>
      <c r="CE217" s="79">
        <v>1</v>
      </c>
      <c r="CF217" s="79">
        <v>0</v>
      </c>
      <c r="CG217" s="79">
        <v>0</v>
      </c>
      <c r="CH217" s="79">
        <v>0</v>
      </c>
      <c r="CI217" s="79">
        <v>0</v>
      </c>
      <c r="CJ217" s="79">
        <v>0</v>
      </c>
      <c r="CK217" s="79">
        <v>0</v>
      </c>
      <c r="CL217" s="79">
        <v>1</v>
      </c>
      <c r="CM217" s="79">
        <v>1</v>
      </c>
      <c r="CN217" s="79">
        <v>1</v>
      </c>
      <c r="CO217" s="107">
        <v>41628</v>
      </c>
      <c r="CP217" s="108">
        <v>44151</v>
      </c>
      <c r="CQ217" s="107"/>
      <c r="CR217" s="109">
        <v>44044</v>
      </c>
      <c r="CS217" s="6">
        <v>78</v>
      </c>
      <c r="CT217" s="6">
        <v>0</v>
      </c>
      <c r="CU217" s="118">
        <v>60</v>
      </c>
      <c r="CV217" s="79">
        <v>0</v>
      </c>
      <c r="CW217" s="79">
        <v>24</v>
      </c>
      <c r="CX217" s="79">
        <v>0</v>
      </c>
      <c r="CY217" s="79"/>
      <c r="CZ217" s="79"/>
      <c r="DA217" s="118">
        <f t="shared" si="65"/>
        <v>82</v>
      </c>
      <c r="DB217" s="6">
        <v>0</v>
      </c>
      <c r="DC217" s="6">
        <v>60</v>
      </c>
      <c r="DD217" s="6">
        <v>0</v>
      </c>
      <c r="DE217" s="108"/>
      <c r="DF217" s="6"/>
      <c r="DG217" s="8"/>
      <c r="DH217" s="8"/>
      <c r="DI217" s="8"/>
      <c r="DJ217" s="8"/>
    </row>
    <row r="218" s="6" customFormat="1" ht="50.25" customHeight="1" spans="1:237">
      <c r="A218" s="39" t="s">
        <v>1127</v>
      </c>
      <c r="B218" s="47">
        <v>10186497</v>
      </c>
      <c r="C218" s="41">
        <v>1</v>
      </c>
      <c r="D218" s="42" t="s">
        <v>1128</v>
      </c>
      <c r="E218" s="42">
        <v>2</v>
      </c>
      <c r="F218" s="43">
        <v>49</v>
      </c>
      <c r="G218" s="44">
        <v>41625.375</v>
      </c>
      <c r="H218" s="45">
        <v>41634.4166666667</v>
      </c>
      <c r="I218" s="42" t="s">
        <v>1129</v>
      </c>
      <c r="J218" s="45">
        <v>41603</v>
      </c>
      <c r="K218" s="42" t="s">
        <v>134</v>
      </c>
      <c r="L218" s="36">
        <v>1</v>
      </c>
      <c r="M218" s="36">
        <v>1</v>
      </c>
      <c r="N218" s="64">
        <v>2</v>
      </c>
      <c r="O218" s="64">
        <v>1</v>
      </c>
      <c r="P218" s="64" t="str">
        <f t="shared" si="66"/>
        <v>0</v>
      </c>
      <c r="Q218" s="64" t="str">
        <f t="shared" si="67"/>
        <v>1</v>
      </c>
      <c r="R218" s="64">
        <v>44.7</v>
      </c>
      <c r="S218" s="69" t="str">
        <f t="shared" si="68"/>
        <v>0</v>
      </c>
      <c r="T218" s="64">
        <v>14.5</v>
      </c>
      <c r="U218" s="64" t="str">
        <f t="shared" si="69"/>
        <v>0</v>
      </c>
      <c r="V218" s="42" t="s">
        <v>182</v>
      </c>
      <c r="W218" s="72">
        <v>10.6</v>
      </c>
      <c r="X218" s="71" t="str">
        <f t="shared" si="70"/>
        <v>0</v>
      </c>
      <c r="Y218" s="129">
        <v>44.6</v>
      </c>
      <c r="Z218" s="79" t="str">
        <f t="shared" si="71"/>
        <v>0</v>
      </c>
      <c r="AA218" s="129">
        <v>21.3</v>
      </c>
      <c r="AB218" s="79" t="str">
        <f t="shared" si="72"/>
        <v>0</v>
      </c>
      <c r="AC218" s="129">
        <v>21.8</v>
      </c>
      <c r="AD218" s="79" t="str">
        <f t="shared" si="73"/>
        <v>0</v>
      </c>
      <c r="AE218" s="129">
        <v>14.2</v>
      </c>
      <c r="AF218" s="79" t="str">
        <f t="shared" si="74"/>
        <v>0</v>
      </c>
      <c r="AG218" s="129">
        <v>208</v>
      </c>
      <c r="AH218" s="79" t="str">
        <f t="shared" si="75"/>
        <v>0</v>
      </c>
      <c r="AI218" s="64">
        <v>62.15</v>
      </c>
      <c r="AJ218" s="41" t="str">
        <f t="shared" si="76"/>
        <v>0</v>
      </c>
      <c r="AK218" s="85">
        <v>32.46</v>
      </c>
      <c r="AL218" s="41" t="str">
        <f t="shared" si="77"/>
        <v>0</v>
      </c>
      <c r="AM218" s="64">
        <v>5.45</v>
      </c>
      <c r="AN218" s="41" t="str">
        <f t="shared" si="78"/>
        <v>1</v>
      </c>
      <c r="AO218" s="64">
        <v>99.65</v>
      </c>
      <c r="AP218" s="41" t="str">
        <f t="shared" si="79"/>
        <v>0</v>
      </c>
      <c r="AQ218" s="129">
        <v>0</v>
      </c>
      <c r="AR218" s="42" t="s">
        <v>99</v>
      </c>
      <c r="AS218" s="42"/>
      <c r="AT218" s="42" t="s">
        <v>196</v>
      </c>
      <c r="AU218" s="42" t="s">
        <v>99</v>
      </c>
      <c r="AV218" s="42" t="s">
        <v>99</v>
      </c>
      <c r="AW218" s="96" t="s">
        <v>121</v>
      </c>
      <c r="AX218" s="42" t="s">
        <v>99</v>
      </c>
      <c r="AY218" s="42" t="s">
        <v>100</v>
      </c>
      <c r="AZ218" s="42" t="s">
        <v>121</v>
      </c>
      <c r="BA218" s="42" t="s">
        <v>121</v>
      </c>
      <c r="BB218" s="42" t="s">
        <v>121</v>
      </c>
      <c r="BC218" s="42" t="s">
        <v>100</v>
      </c>
      <c r="BD218" s="42" t="s">
        <v>121</v>
      </c>
      <c r="BE218" s="42" t="s">
        <v>101</v>
      </c>
      <c r="BF218" s="42" t="s">
        <v>99</v>
      </c>
      <c r="BG218" s="42" t="s">
        <v>99</v>
      </c>
      <c r="BH218" s="42" t="s">
        <v>99</v>
      </c>
      <c r="BI218" s="42" t="s">
        <v>99</v>
      </c>
      <c r="BJ218" s="42" t="s">
        <v>99</v>
      </c>
      <c r="BK218" s="42" t="s">
        <v>101</v>
      </c>
      <c r="BL218" s="42" t="s">
        <v>101</v>
      </c>
      <c r="BM218" s="42" t="s">
        <v>726</v>
      </c>
      <c r="BN218" s="101" t="s">
        <v>102</v>
      </c>
      <c r="BO218" s="64" t="s">
        <v>102</v>
      </c>
      <c r="BP218" s="42" t="s">
        <v>112</v>
      </c>
      <c r="BQ218" s="42" t="s">
        <v>252</v>
      </c>
      <c r="BR218" s="79">
        <v>1</v>
      </c>
      <c r="BS218" s="79">
        <v>26</v>
      </c>
      <c r="BT218" s="79" t="s">
        <v>448</v>
      </c>
      <c r="BU218" s="79"/>
      <c r="BV218" s="79"/>
      <c r="BW218" s="79">
        <v>0</v>
      </c>
      <c r="BX218" s="79">
        <v>0</v>
      </c>
      <c r="BY218" s="79">
        <v>1</v>
      </c>
      <c r="BZ218" s="79">
        <v>1</v>
      </c>
      <c r="CA218" s="79">
        <v>1</v>
      </c>
      <c r="CB218" s="79">
        <v>1</v>
      </c>
      <c r="CC218" s="79">
        <v>0</v>
      </c>
      <c r="CD218" s="79">
        <v>1</v>
      </c>
      <c r="CE218" s="79">
        <v>0</v>
      </c>
      <c r="CF218" s="79">
        <v>0</v>
      </c>
      <c r="CG218" s="79">
        <v>0</v>
      </c>
      <c r="CH218" s="79">
        <v>0</v>
      </c>
      <c r="CI218" s="79">
        <v>0</v>
      </c>
      <c r="CJ218" s="79">
        <v>0</v>
      </c>
      <c r="CK218" s="79">
        <v>0</v>
      </c>
      <c r="CL218" s="79">
        <v>1</v>
      </c>
      <c r="CM218" s="79">
        <v>0</v>
      </c>
      <c r="CN218" s="79">
        <v>0</v>
      </c>
      <c r="CO218" s="107">
        <v>41631</v>
      </c>
      <c r="CP218" s="108">
        <v>44133</v>
      </c>
      <c r="CQ218" s="107"/>
      <c r="CR218" s="109">
        <v>43819</v>
      </c>
      <c r="CS218" s="6">
        <v>30</v>
      </c>
      <c r="CT218" s="6">
        <v>1</v>
      </c>
      <c r="CU218" s="118">
        <v>60</v>
      </c>
      <c r="CV218" s="79">
        <v>0</v>
      </c>
      <c r="CW218" s="79">
        <v>24</v>
      </c>
      <c r="CX218" s="79">
        <v>0</v>
      </c>
      <c r="CY218" s="79"/>
      <c r="CZ218" s="79"/>
      <c r="DA218" s="118">
        <f t="shared" si="65"/>
        <v>82</v>
      </c>
      <c r="DB218" s="6">
        <v>0</v>
      </c>
      <c r="DC218" s="6">
        <v>60</v>
      </c>
      <c r="DD218" s="6">
        <v>0</v>
      </c>
      <c r="DE218" s="108"/>
      <c r="DG218" s="12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</row>
    <row r="219" s="6" customFormat="1" ht="50.25" customHeight="1" spans="1:266">
      <c r="A219" s="39" t="s">
        <v>1130</v>
      </c>
      <c r="B219" s="40">
        <v>10187732</v>
      </c>
      <c r="C219" s="41">
        <v>1</v>
      </c>
      <c r="D219" s="42" t="s">
        <v>1131</v>
      </c>
      <c r="E219" s="42">
        <v>1</v>
      </c>
      <c r="F219" s="43">
        <v>39</v>
      </c>
      <c r="G219" s="44">
        <v>41621.4583333333</v>
      </c>
      <c r="H219" s="45">
        <v>41635.4166666667</v>
      </c>
      <c r="I219" s="42" t="s">
        <v>1132</v>
      </c>
      <c r="J219" s="45">
        <v>41612</v>
      </c>
      <c r="K219" s="42" t="s">
        <v>286</v>
      </c>
      <c r="L219" s="36">
        <v>2</v>
      </c>
      <c r="M219" s="36">
        <v>1</v>
      </c>
      <c r="N219" s="64">
        <v>1</v>
      </c>
      <c r="O219" s="64">
        <v>1</v>
      </c>
      <c r="P219" s="64" t="str">
        <f t="shared" si="66"/>
        <v>1</v>
      </c>
      <c r="Q219" s="64" t="str">
        <f t="shared" si="67"/>
        <v>1</v>
      </c>
      <c r="R219" s="64">
        <v>40.8</v>
      </c>
      <c r="S219" s="69" t="str">
        <f t="shared" si="68"/>
        <v>0</v>
      </c>
      <c r="T219" s="64">
        <v>9.1</v>
      </c>
      <c r="U219" s="64" t="str">
        <f t="shared" si="69"/>
        <v>0</v>
      </c>
      <c r="V219" s="42" t="s">
        <v>146</v>
      </c>
      <c r="W219" s="72">
        <v>11.3</v>
      </c>
      <c r="X219" s="71" t="str">
        <f t="shared" si="70"/>
        <v>0</v>
      </c>
      <c r="Y219" s="129">
        <v>98.6</v>
      </c>
      <c r="Z219" s="79" t="str">
        <f t="shared" si="71"/>
        <v>0</v>
      </c>
      <c r="AA219" s="129">
        <v>55.1</v>
      </c>
      <c r="AB219" s="79" t="str">
        <f t="shared" si="72"/>
        <v>1</v>
      </c>
      <c r="AC219" s="129">
        <v>33.8</v>
      </c>
      <c r="AD219" s="79" t="str">
        <f t="shared" si="73"/>
        <v>0</v>
      </c>
      <c r="AE219" s="129">
        <v>50.8</v>
      </c>
      <c r="AF219" s="79" t="str">
        <f t="shared" si="74"/>
        <v>1</v>
      </c>
      <c r="AG219" s="129">
        <v>186</v>
      </c>
      <c r="AH219" s="79" t="str">
        <f t="shared" si="75"/>
        <v>0</v>
      </c>
      <c r="AI219" s="64">
        <v>9455</v>
      </c>
      <c r="AJ219" s="41" t="str">
        <f t="shared" si="76"/>
        <v>1</v>
      </c>
      <c r="AK219" s="85">
        <v>4.8</v>
      </c>
      <c r="AL219" s="41" t="str">
        <f t="shared" si="77"/>
        <v>0</v>
      </c>
      <c r="AM219" s="64">
        <v>3.69</v>
      </c>
      <c r="AN219" s="41" t="str">
        <f t="shared" si="78"/>
        <v>0</v>
      </c>
      <c r="AO219" s="64">
        <v>421.2</v>
      </c>
      <c r="AP219" s="41" t="str">
        <f t="shared" si="79"/>
        <v>1</v>
      </c>
      <c r="AQ219" s="129">
        <v>0</v>
      </c>
      <c r="AR219" s="42" t="s">
        <v>99</v>
      </c>
      <c r="AS219" s="42"/>
      <c r="AT219" s="42" t="s">
        <v>111</v>
      </c>
      <c r="AU219" s="42" t="s">
        <v>112</v>
      </c>
      <c r="AV219" s="42" t="s">
        <v>99</v>
      </c>
      <c r="AW219" s="96" t="s">
        <v>100</v>
      </c>
      <c r="AX219" s="42" t="s">
        <v>99</v>
      </c>
      <c r="AY219" s="42" t="s">
        <v>100</v>
      </c>
      <c r="AZ219" s="42" t="s">
        <v>99</v>
      </c>
      <c r="BA219" s="42" t="s">
        <v>121</v>
      </c>
      <c r="BB219" s="42" t="s">
        <v>121</v>
      </c>
      <c r="BC219" s="42" t="s">
        <v>100</v>
      </c>
      <c r="BD219" s="42" t="s">
        <v>121</v>
      </c>
      <c r="BE219" s="42" t="s">
        <v>101</v>
      </c>
      <c r="BF219" s="42" t="s">
        <v>101</v>
      </c>
      <c r="BG219" s="42" t="s">
        <v>101</v>
      </c>
      <c r="BH219" s="42" t="s">
        <v>101</v>
      </c>
      <c r="BI219" s="42" t="s">
        <v>101</v>
      </c>
      <c r="BJ219" s="42" t="s">
        <v>101</v>
      </c>
      <c r="BK219" s="42" t="s">
        <v>101</v>
      </c>
      <c r="BL219" s="42" t="s">
        <v>101</v>
      </c>
      <c r="BM219" s="42" t="s">
        <v>1133</v>
      </c>
      <c r="BN219" s="101" t="s">
        <v>102</v>
      </c>
      <c r="BO219" s="64" t="s">
        <v>102</v>
      </c>
      <c r="BP219" s="42" t="s">
        <v>99</v>
      </c>
      <c r="BQ219" s="42" t="s">
        <v>155</v>
      </c>
      <c r="BR219" s="79">
        <v>1</v>
      </c>
      <c r="BS219" s="79">
        <v>46</v>
      </c>
      <c r="BT219" s="79" t="s">
        <v>1134</v>
      </c>
      <c r="BU219" s="79"/>
      <c r="BV219" s="79"/>
      <c r="BW219" s="79">
        <v>0</v>
      </c>
      <c r="BX219" s="79">
        <v>0</v>
      </c>
      <c r="BY219" s="79">
        <v>1</v>
      </c>
      <c r="BZ219" s="79">
        <v>1</v>
      </c>
      <c r="CA219" s="79">
        <v>1</v>
      </c>
      <c r="CB219" s="79">
        <v>1</v>
      </c>
      <c r="CC219" s="79">
        <v>1</v>
      </c>
      <c r="CD219" s="79">
        <v>1</v>
      </c>
      <c r="CE219" s="79">
        <v>1</v>
      </c>
      <c r="CF219" s="79">
        <v>0</v>
      </c>
      <c r="CG219" s="79">
        <v>0</v>
      </c>
      <c r="CH219" s="79">
        <v>0</v>
      </c>
      <c r="CI219" s="79">
        <v>0</v>
      </c>
      <c r="CJ219" s="79">
        <v>0</v>
      </c>
      <c r="CK219" s="79">
        <v>1</v>
      </c>
      <c r="CL219" s="79">
        <v>0</v>
      </c>
      <c r="CM219" s="79">
        <v>0</v>
      </c>
      <c r="CN219" s="79">
        <v>1</v>
      </c>
      <c r="CO219" s="107">
        <v>41631</v>
      </c>
      <c r="CP219" s="108">
        <v>44151</v>
      </c>
      <c r="CQ219" s="107"/>
      <c r="CR219" s="109">
        <v>43943</v>
      </c>
      <c r="CS219" s="12">
        <v>1</v>
      </c>
      <c r="CT219" s="12">
        <v>1</v>
      </c>
      <c r="CU219" s="118">
        <v>60</v>
      </c>
      <c r="CV219" s="79">
        <v>0</v>
      </c>
      <c r="CW219" s="79">
        <v>24</v>
      </c>
      <c r="CX219" s="79">
        <v>0</v>
      </c>
      <c r="CY219" s="79"/>
      <c r="CZ219" s="79"/>
      <c r="DA219" s="118">
        <f t="shared" si="65"/>
        <v>82</v>
      </c>
      <c r="DB219" s="6">
        <v>0</v>
      </c>
      <c r="DC219" s="6">
        <v>60</v>
      </c>
      <c r="DD219" s="6">
        <v>0</v>
      </c>
      <c r="DE219" s="10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</row>
    <row r="220" s="10" customFormat="1" ht="50.25" customHeight="1" spans="1:237">
      <c r="A220" s="39" t="s">
        <v>1135</v>
      </c>
      <c r="B220" s="40">
        <v>10189172</v>
      </c>
      <c r="C220" s="41">
        <v>1</v>
      </c>
      <c r="D220" s="42" t="s">
        <v>1136</v>
      </c>
      <c r="E220" s="42">
        <v>1</v>
      </c>
      <c r="F220" s="43">
        <v>57</v>
      </c>
      <c r="G220" s="44">
        <v>41621.375</v>
      </c>
      <c r="H220" s="45">
        <v>41638.5</v>
      </c>
      <c r="I220" s="42" t="s">
        <v>264</v>
      </c>
      <c r="J220" s="45">
        <v>41625</v>
      </c>
      <c r="K220" s="42" t="s">
        <v>1137</v>
      </c>
      <c r="L220" s="36">
        <v>2</v>
      </c>
      <c r="M220" s="36">
        <v>1</v>
      </c>
      <c r="N220" s="64">
        <v>1</v>
      </c>
      <c r="O220" s="64">
        <v>2</v>
      </c>
      <c r="P220" s="64" t="str">
        <f t="shared" si="66"/>
        <v>1</v>
      </c>
      <c r="Q220" s="64" t="str">
        <f t="shared" si="67"/>
        <v>0</v>
      </c>
      <c r="R220" s="64">
        <v>45.9</v>
      </c>
      <c r="S220" s="69" t="str">
        <f t="shared" si="68"/>
        <v>0</v>
      </c>
      <c r="T220" s="64">
        <v>13.5</v>
      </c>
      <c r="U220" s="64" t="str">
        <f t="shared" si="69"/>
        <v>0</v>
      </c>
      <c r="V220" s="42" t="s">
        <v>207</v>
      </c>
      <c r="W220" s="72">
        <v>10.9</v>
      </c>
      <c r="X220" s="71" t="str">
        <f t="shared" si="70"/>
        <v>0</v>
      </c>
      <c r="Y220" s="129">
        <v>95.9</v>
      </c>
      <c r="Z220" s="79" t="str">
        <f t="shared" si="71"/>
        <v>0</v>
      </c>
      <c r="AA220" s="129">
        <v>62</v>
      </c>
      <c r="AB220" s="79" t="str">
        <f t="shared" si="72"/>
        <v>1</v>
      </c>
      <c r="AC220" s="129">
        <v>43.4</v>
      </c>
      <c r="AD220" s="79" t="str">
        <f t="shared" si="73"/>
        <v>1</v>
      </c>
      <c r="AE220" s="129">
        <v>237.1</v>
      </c>
      <c r="AF220" s="79" t="str">
        <f t="shared" si="74"/>
        <v>1</v>
      </c>
      <c r="AG220" s="129">
        <v>197</v>
      </c>
      <c r="AH220" s="79" t="str">
        <f t="shared" si="75"/>
        <v>0</v>
      </c>
      <c r="AI220" s="64">
        <v>2339</v>
      </c>
      <c r="AJ220" s="41" t="str">
        <f t="shared" si="76"/>
        <v>1</v>
      </c>
      <c r="AK220" s="85">
        <v>5.19</v>
      </c>
      <c r="AL220" s="41" t="str">
        <f t="shared" si="77"/>
        <v>0</v>
      </c>
      <c r="AM220" s="64">
        <v>4.83</v>
      </c>
      <c r="AN220" s="41" t="str">
        <f t="shared" si="78"/>
        <v>0</v>
      </c>
      <c r="AO220" s="64">
        <v>532.3</v>
      </c>
      <c r="AP220" s="41" t="str">
        <f t="shared" si="79"/>
        <v>1</v>
      </c>
      <c r="AQ220" s="129">
        <v>1</v>
      </c>
      <c r="AR220" s="42" t="s">
        <v>265</v>
      </c>
      <c r="AS220" s="36">
        <v>2</v>
      </c>
      <c r="AT220" s="42" t="s">
        <v>111</v>
      </c>
      <c r="AU220" s="42" t="s">
        <v>112</v>
      </c>
      <c r="AV220" s="42" t="s">
        <v>99</v>
      </c>
      <c r="AW220" s="96" t="s">
        <v>121</v>
      </c>
      <c r="AX220" s="42" t="s">
        <v>121</v>
      </c>
      <c r="AY220" s="42" t="s">
        <v>100</v>
      </c>
      <c r="AZ220" s="42" t="s">
        <v>99</v>
      </c>
      <c r="BA220" s="42" t="s">
        <v>99</v>
      </c>
      <c r="BB220" s="42" t="s">
        <v>121</v>
      </c>
      <c r="BC220" s="42" t="s">
        <v>100</v>
      </c>
      <c r="BD220" s="42" t="s">
        <v>121</v>
      </c>
      <c r="BE220" s="42" t="s">
        <v>101</v>
      </c>
      <c r="BF220" s="42" t="s">
        <v>101</v>
      </c>
      <c r="BG220" s="42" t="s">
        <v>101</v>
      </c>
      <c r="BH220" s="42" t="s">
        <v>101</v>
      </c>
      <c r="BI220" s="42" t="s">
        <v>101</v>
      </c>
      <c r="BJ220" s="42" t="s">
        <v>101</v>
      </c>
      <c r="BK220" s="42" t="s">
        <v>101</v>
      </c>
      <c r="BL220" s="42" t="s">
        <v>101</v>
      </c>
      <c r="BM220" s="42" t="s">
        <v>485</v>
      </c>
      <c r="BN220" s="101" t="s">
        <v>102</v>
      </c>
      <c r="BO220" s="64" t="s">
        <v>177</v>
      </c>
      <c r="BP220" s="42" t="s">
        <v>112</v>
      </c>
      <c r="BQ220" s="42" t="s">
        <v>103</v>
      </c>
      <c r="BR220" s="79">
        <v>1</v>
      </c>
      <c r="BS220" s="79">
        <v>70</v>
      </c>
      <c r="BT220" s="79" t="s">
        <v>1138</v>
      </c>
      <c r="BU220" s="79"/>
      <c r="BV220" s="79"/>
      <c r="BW220" s="79">
        <v>1</v>
      </c>
      <c r="BX220" s="79">
        <v>0</v>
      </c>
      <c r="BY220" s="79">
        <v>1</v>
      </c>
      <c r="BZ220" s="79">
        <v>1</v>
      </c>
      <c r="CA220" s="79">
        <v>1</v>
      </c>
      <c r="CB220" s="79">
        <v>1</v>
      </c>
      <c r="CC220" s="79">
        <v>1</v>
      </c>
      <c r="CD220" s="79">
        <v>1</v>
      </c>
      <c r="CE220" s="79">
        <v>1</v>
      </c>
      <c r="CF220" s="79">
        <v>0</v>
      </c>
      <c r="CG220" s="79">
        <v>0</v>
      </c>
      <c r="CH220" s="79">
        <v>0</v>
      </c>
      <c r="CI220" s="79">
        <v>0</v>
      </c>
      <c r="CJ220" s="79">
        <v>0</v>
      </c>
      <c r="CK220" s="79">
        <v>1</v>
      </c>
      <c r="CL220" s="79">
        <v>0</v>
      </c>
      <c r="CM220" s="79">
        <v>1</v>
      </c>
      <c r="CN220" s="79">
        <v>1</v>
      </c>
      <c r="CO220" s="107">
        <v>41632</v>
      </c>
      <c r="CP220" s="108">
        <v>42949</v>
      </c>
      <c r="CQ220" s="107">
        <v>41698</v>
      </c>
      <c r="CR220" s="79"/>
      <c r="CS220" s="10">
        <v>67</v>
      </c>
      <c r="CT220" s="10">
        <v>1</v>
      </c>
      <c r="CU220" s="118">
        <f>DATEDIF(CO220,CQ220,"m")</f>
        <v>2</v>
      </c>
      <c r="CV220" s="79">
        <v>1</v>
      </c>
      <c r="CW220" s="79">
        <v>2</v>
      </c>
      <c r="CX220" s="79">
        <v>1</v>
      </c>
      <c r="CY220" s="79">
        <f>DATEDIF(CQ220,DE220,"m")</f>
        <v>6</v>
      </c>
      <c r="CZ220" s="79">
        <v>1</v>
      </c>
      <c r="DA220" s="118">
        <f>DATEDIF(CO220,DE220,"m")</f>
        <v>8</v>
      </c>
      <c r="DB220" s="6">
        <v>1</v>
      </c>
      <c r="DC220" s="6">
        <v>8</v>
      </c>
      <c r="DD220" s="6">
        <v>1</v>
      </c>
      <c r="DE220" s="108">
        <v>41897</v>
      </c>
      <c r="DF220" s="6">
        <v>1</v>
      </c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</row>
    <row r="221" s="6" customFormat="1" ht="50.25" customHeight="1" spans="1:237">
      <c r="A221" s="39" t="s">
        <v>1139</v>
      </c>
      <c r="B221" s="40">
        <v>10190859</v>
      </c>
      <c r="C221" s="41">
        <v>1</v>
      </c>
      <c r="D221" s="42" t="s">
        <v>1140</v>
      </c>
      <c r="E221" s="42">
        <v>2</v>
      </c>
      <c r="F221" s="43">
        <v>36</v>
      </c>
      <c r="G221" s="44">
        <v>41638.375</v>
      </c>
      <c r="H221" s="45">
        <v>41652.5833333333</v>
      </c>
      <c r="I221" s="42" t="s">
        <v>1141</v>
      </c>
      <c r="J221" s="45">
        <v>41636</v>
      </c>
      <c r="K221" s="42" t="s">
        <v>134</v>
      </c>
      <c r="L221" s="36">
        <v>1</v>
      </c>
      <c r="M221" s="36">
        <v>1</v>
      </c>
      <c r="N221" s="64">
        <v>1</v>
      </c>
      <c r="O221" s="64">
        <v>2</v>
      </c>
      <c r="P221" s="64" t="str">
        <f t="shared" si="66"/>
        <v>1</v>
      </c>
      <c r="Q221" s="64" t="str">
        <f t="shared" si="67"/>
        <v>0</v>
      </c>
      <c r="R221" s="64">
        <v>37.6</v>
      </c>
      <c r="S221" s="69" t="str">
        <f t="shared" si="68"/>
        <v>0</v>
      </c>
      <c r="T221" s="64">
        <v>9.2</v>
      </c>
      <c r="U221" s="64" t="str">
        <f t="shared" si="69"/>
        <v>0</v>
      </c>
      <c r="V221" s="42" t="s">
        <v>152</v>
      </c>
      <c r="W221" s="72">
        <v>11.6</v>
      </c>
      <c r="X221" s="71" t="str">
        <f t="shared" si="70"/>
        <v>0</v>
      </c>
      <c r="Y221" s="129">
        <v>51.9</v>
      </c>
      <c r="Z221" s="79" t="str">
        <f t="shared" si="71"/>
        <v>0</v>
      </c>
      <c r="AA221" s="129">
        <v>16.3</v>
      </c>
      <c r="AB221" s="79" t="str">
        <f t="shared" si="72"/>
        <v>0</v>
      </c>
      <c r="AC221" s="129">
        <v>19.4</v>
      </c>
      <c r="AD221" s="79" t="str">
        <f t="shared" si="73"/>
        <v>0</v>
      </c>
      <c r="AE221" s="129">
        <v>12.3</v>
      </c>
      <c r="AF221" s="79" t="str">
        <f t="shared" si="74"/>
        <v>0</v>
      </c>
      <c r="AG221" s="129">
        <v>157.2</v>
      </c>
      <c r="AH221" s="79" t="str">
        <f t="shared" si="75"/>
        <v>0</v>
      </c>
      <c r="AI221" s="64">
        <v>379.5</v>
      </c>
      <c r="AJ221" s="41" t="str">
        <f t="shared" si="76"/>
        <v>1</v>
      </c>
      <c r="AK221" s="85">
        <v>25.74</v>
      </c>
      <c r="AL221" s="41" t="str">
        <f t="shared" si="77"/>
        <v>0</v>
      </c>
      <c r="AM221" s="64">
        <v>1.88</v>
      </c>
      <c r="AN221" s="41" t="str">
        <f t="shared" si="78"/>
        <v>0</v>
      </c>
      <c r="AO221" s="64">
        <v>80.78</v>
      </c>
      <c r="AP221" s="41" t="str">
        <f t="shared" si="79"/>
        <v>0</v>
      </c>
      <c r="AQ221" s="129">
        <v>0</v>
      </c>
      <c r="AR221" s="42" t="s">
        <v>99</v>
      </c>
      <c r="AS221" s="42"/>
      <c r="AT221" s="42" t="s">
        <v>111</v>
      </c>
      <c r="AU221" s="42" t="s">
        <v>112</v>
      </c>
      <c r="AV221" s="42" t="s">
        <v>99</v>
      </c>
      <c r="AW221" s="96" t="s">
        <v>121</v>
      </c>
      <c r="AX221" s="42" t="s">
        <v>121</v>
      </c>
      <c r="AY221" s="42" t="s">
        <v>100</v>
      </c>
      <c r="AZ221" s="42" t="s">
        <v>121</v>
      </c>
      <c r="BA221" s="42" t="s">
        <v>121</v>
      </c>
      <c r="BB221" s="42" t="s">
        <v>121</v>
      </c>
      <c r="BC221" s="42" t="s">
        <v>100</v>
      </c>
      <c r="BD221" s="42" t="s">
        <v>121</v>
      </c>
      <c r="BE221" s="42" t="s">
        <v>101</v>
      </c>
      <c r="BF221" s="42" t="s">
        <v>101</v>
      </c>
      <c r="BG221" s="42" t="s">
        <v>101</v>
      </c>
      <c r="BH221" s="42" t="s">
        <v>101</v>
      </c>
      <c r="BI221" s="42" t="s">
        <v>101</v>
      </c>
      <c r="BJ221" s="42" t="s">
        <v>101</v>
      </c>
      <c r="BK221" s="42" t="s">
        <v>101</v>
      </c>
      <c r="BL221" s="42" t="s">
        <v>101</v>
      </c>
      <c r="BM221" s="42" t="s">
        <v>1142</v>
      </c>
      <c r="BN221" s="101" t="s">
        <v>102</v>
      </c>
      <c r="BO221" s="64">
        <v>0</v>
      </c>
      <c r="BP221" s="42" t="s">
        <v>112</v>
      </c>
      <c r="BQ221" s="42" t="s">
        <v>202</v>
      </c>
      <c r="BR221" s="79">
        <v>1</v>
      </c>
      <c r="BS221" s="79">
        <v>19</v>
      </c>
      <c r="BT221" s="79" t="s">
        <v>1143</v>
      </c>
      <c r="BU221" s="79"/>
      <c r="BV221" s="79"/>
      <c r="BW221" s="79">
        <v>0</v>
      </c>
      <c r="BX221" s="79">
        <v>0</v>
      </c>
      <c r="BY221" s="79">
        <v>1</v>
      </c>
      <c r="BZ221" s="79">
        <v>1</v>
      </c>
      <c r="CA221" s="79">
        <v>1</v>
      </c>
      <c r="CB221" s="79">
        <v>1</v>
      </c>
      <c r="CC221" s="79">
        <v>0</v>
      </c>
      <c r="CD221" s="79">
        <v>1</v>
      </c>
      <c r="CE221" s="79">
        <v>0</v>
      </c>
      <c r="CF221" s="79">
        <v>0</v>
      </c>
      <c r="CG221" s="79">
        <v>0</v>
      </c>
      <c r="CH221" s="79">
        <v>0</v>
      </c>
      <c r="CI221" s="79">
        <v>0</v>
      </c>
      <c r="CJ221" s="79">
        <v>0</v>
      </c>
      <c r="CK221" s="79">
        <v>0</v>
      </c>
      <c r="CL221" s="79">
        <v>1</v>
      </c>
      <c r="CM221" s="79">
        <v>0</v>
      </c>
      <c r="CN221" s="79">
        <v>1</v>
      </c>
      <c r="CO221" s="107">
        <v>41641</v>
      </c>
      <c r="CP221" s="108">
        <v>44151</v>
      </c>
      <c r="CQ221" s="107"/>
      <c r="CR221" s="109">
        <v>44091</v>
      </c>
      <c r="CS221" s="6">
        <v>39</v>
      </c>
      <c r="CT221" s="6">
        <v>1</v>
      </c>
      <c r="CU221" s="118">
        <v>60</v>
      </c>
      <c r="CV221" s="79">
        <v>0</v>
      </c>
      <c r="CW221" s="79">
        <v>24</v>
      </c>
      <c r="CX221" s="79">
        <v>0</v>
      </c>
      <c r="CY221" s="79"/>
      <c r="CZ221" s="79"/>
      <c r="DA221" s="118">
        <f>DATEDIF(CO221,CP221,"m")</f>
        <v>82</v>
      </c>
      <c r="DB221" s="6">
        <v>0</v>
      </c>
      <c r="DC221" s="6">
        <v>60</v>
      </c>
      <c r="DD221" s="6">
        <v>0</v>
      </c>
      <c r="DE221" s="108"/>
      <c r="DG221" s="10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</row>
    <row r="222" s="6" customFormat="1" ht="50.25" customHeight="1" spans="1:237">
      <c r="A222" s="54" t="s">
        <v>1144</v>
      </c>
      <c r="B222" s="47">
        <v>10190415</v>
      </c>
      <c r="C222" s="55">
        <v>1</v>
      </c>
      <c r="D222" s="56" t="s">
        <v>1145</v>
      </c>
      <c r="E222" s="56">
        <v>1</v>
      </c>
      <c r="F222" s="57">
        <v>37</v>
      </c>
      <c r="G222" s="44">
        <v>41645.6666666667</v>
      </c>
      <c r="H222" s="44">
        <v>41659.4583333333</v>
      </c>
      <c r="I222" s="56" t="s">
        <v>1146</v>
      </c>
      <c r="J222" s="44">
        <v>41633</v>
      </c>
      <c r="K222" s="56" t="s">
        <v>134</v>
      </c>
      <c r="L222" s="36">
        <v>1</v>
      </c>
      <c r="M222" s="36">
        <v>1</v>
      </c>
      <c r="N222" s="66">
        <v>1</v>
      </c>
      <c r="O222" s="66">
        <v>1</v>
      </c>
      <c r="P222" s="64" t="str">
        <f t="shared" si="66"/>
        <v>1</v>
      </c>
      <c r="Q222" s="64" t="str">
        <f t="shared" si="67"/>
        <v>1</v>
      </c>
      <c r="R222" s="66">
        <v>45</v>
      </c>
      <c r="S222" s="69" t="str">
        <f t="shared" si="68"/>
        <v>0</v>
      </c>
      <c r="T222" s="66">
        <v>21.9</v>
      </c>
      <c r="U222" s="66" t="str">
        <f t="shared" si="69"/>
        <v>0</v>
      </c>
      <c r="V222" s="56" t="s">
        <v>218</v>
      </c>
      <c r="W222" s="77">
        <v>12.2</v>
      </c>
      <c r="X222" s="75" t="str">
        <f t="shared" si="70"/>
        <v>0</v>
      </c>
      <c r="Y222" s="130">
        <v>109.6</v>
      </c>
      <c r="Z222" s="81" t="str">
        <f t="shared" si="71"/>
        <v>1</v>
      </c>
      <c r="AA222" s="130">
        <v>53.6</v>
      </c>
      <c r="AB222" s="81" t="str">
        <f t="shared" si="72"/>
        <v>1</v>
      </c>
      <c r="AC222" s="130">
        <v>49.9</v>
      </c>
      <c r="AD222" s="81" t="str">
        <f t="shared" si="73"/>
        <v>1</v>
      </c>
      <c r="AE222" s="130">
        <v>42.3</v>
      </c>
      <c r="AF222" s="81" t="str">
        <f t="shared" si="74"/>
        <v>0</v>
      </c>
      <c r="AG222" s="130">
        <v>134</v>
      </c>
      <c r="AH222" s="81" t="str">
        <f t="shared" si="75"/>
        <v>0</v>
      </c>
      <c r="AI222" s="66">
        <v>112008</v>
      </c>
      <c r="AJ222" s="55" t="str">
        <f t="shared" si="76"/>
        <v>1</v>
      </c>
      <c r="AK222" s="88">
        <v>13.58</v>
      </c>
      <c r="AL222" s="55" t="str">
        <f t="shared" si="77"/>
        <v>0</v>
      </c>
      <c r="AM222" s="66">
        <v>3.84</v>
      </c>
      <c r="AN222" s="55" t="str">
        <f t="shared" si="78"/>
        <v>0</v>
      </c>
      <c r="AO222" s="66">
        <v>548.7</v>
      </c>
      <c r="AP222" s="55" t="str">
        <f t="shared" si="79"/>
        <v>1</v>
      </c>
      <c r="AQ222" s="130">
        <v>1</v>
      </c>
      <c r="AR222" s="56" t="s">
        <v>153</v>
      </c>
      <c r="AS222" s="36">
        <v>2</v>
      </c>
      <c r="AT222" s="56" t="s">
        <v>98</v>
      </c>
      <c r="AU222" s="56" t="s">
        <v>99</v>
      </c>
      <c r="AV222" s="56" t="s">
        <v>99</v>
      </c>
      <c r="AW222" s="98" t="s">
        <v>100</v>
      </c>
      <c r="AX222" s="56" t="s">
        <v>99</v>
      </c>
      <c r="AY222" s="56" t="s">
        <v>100</v>
      </c>
      <c r="AZ222" s="56" t="s">
        <v>99</v>
      </c>
      <c r="BA222" s="56" t="s">
        <v>121</v>
      </c>
      <c r="BB222" s="56" t="s">
        <v>99</v>
      </c>
      <c r="BC222" s="56" t="s">
        <v>100</v>
      </c>
      <c r="BD222" s="56" t="s">
        <v>121</v>
      </c>
      <c r="BE222" s="42" t="s">
        <v>101</v>
      </c>
      <c r="BF222" s="42" t="s">
        <v>101</v>
      </c>
      <c r="BG222" s="42" t="s">
        <v>101</v>
      </c>
      <c r="BH222" s="42" t="s">
        <v>101</v>
      </c>
      <c r="BI222" s="42" t="s">
        <v>101</v>
      </c>
      <c r="BJ222" s="42" t="s">
        <v>101</v>
      </c>
      <c r="BK222" s="42" t="s">
        <v>101</v>
      </c>
      <c r="BL222" s="42" t="s">
        <v>101</v>
      </c>
      <c r="BM222" s="42"/>
      <c r="BN222" s="101" t="s">
        <v>102</v>
      </c>
      <c r="BO222" s="64" t="s">
        <v>177</v>
      </c>
      <c r="BP222" s="42" t="s">
        <v>112</v>
      </c>
      <c r="BQ222" s="42" t="s">
        <v>224</v>
      </c>
      <c r="BR222" s="79">
        <v>1</v>
      </c>
      <c r="BS222" s="79">
        <v>75</v>
      </c>
      <c r="BT222" s="79" t="s">
        <v>1147</v>
      </c>
      <c r="BU222" s="79"/>
      <c r="BV222" s="79"/>
      <c r="BW222" s="79">
        <v>1</v>
      </c>
      <c r="BX222" s="79">
        <v>0</v>
      </c>
      <c r="BY222" s="79">
        <v>1</v>
      </c>
      <c r="BZ222" s="79">
        <v>1</v>
      </c>
      <c r="CA222" s="79">
        <v>1</v>
      </c>
      <c r="CB222" s="79">
        <v>1</v>
      </c>
      <c r="CC222" s="79">
        <v>1</v>
      </c>
      <c r="CD222" s="79">
        <v>1</v>
      </c>
      <c r="CE222" s="79">
        <v>1</v>
      </c>
      <c r="CF222" s="79">
        <v>1</v>
      </c>
      <c r="CG222" s="79">
        <v>0</v>
      </c>
      <c r="CH222" s="79">
        <v>0</v>
      </c>
      <c r="CI222" s="79">
        <v>0</v>
      </c>
      <c r="CJ222" s="79">
        <v>1</v>
      </c>
      <c r="CK222" s="79">
        <v>0</v>
      </c>
      <c r="CL222" s="79">
        <v>1</v>
      </c>
      <c r="CM222" s="79">
        <v>1</v>
      </c>
      <c r="CN222" s="79">
        <v>1</v>
      </c>
      <c r="CO222" s="113">
        <v>41649</v>
      </c>
      <c r="CP222" s="114">
        <v>44516</v>
      </c>
      <c r="CQ222" s="113">
        <v>41696</v>
      </c>
      <c r="CR222" s="81"/>
      <c r="CS222" s="6">
        <v>2</v>
      </c>
      <c r="CT222" s="6">
        <v>1</v>
      </c>
      <c r="CU222" s="118">
        <f>DATEDIF(CO222,CQ222,"m")</f>
        <v>1</v>
      </c>
      <c r="CV222" s="81">
        <v>1</v>
      </c>
      <c r="CW222" s="81">
        <v>1</v>
      </c>
      <c r="CX222" s="79">
        <v>1</v>
      </c>
      <c r="CY222" s="79">
        <f>DATEDIF(CQ222,DE222,"m")</f>
        <v>10</v>
      </c>
      <c r="CZ222" s="79">
        <v>1</v>
      </c>
      <c r="DA222" s="118">
        <f>DATEDIF(CO222,DE222,"m")</f>
        <v>12</v>
      </c>
      <c r="DB222" s="8">
        <v>1</v>
      </c>
      <c r="DC222" s="8">
        <v>12</v>
      </c>
      <c r="DD222" s="6">
        <v>1</v>
      </c>
      <c r="DE222" s="114">
        <v>42029</v>
      </c>
      <c r="DF222" s="8">
        <v>1</v>
      </c>
      <c r="DG222" s="8" t="s">
        <v>278</v>
      </c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</row>
    <row r="223" s="6" customFormat="1" ht="50.25" customHeight="1" spans="1:266">
      <c r="A223" s="39" t="s">
        <v>1148</v>
      </c>
      <c r="B223" s="40">
        <v>10190628</v>
      </c>
      <c r="C223" s="41">
        <v>1</v>
      </c>
      <c r="D223" s="42" t="s">
        <v>1149</v>
      </c>
      <c r="E223" s="42">
        <v>1</v>
      </c>
      <c r="F223" s="43">
        <v>56</v>
      </c>
      <c r="G223" s="44">
        <v>41639.5833333333</v>
      </c>
      <c r="H223" s="45">
        <v>41660.4166666667</v>
      </c>
      <c r="I223" s="42" t="s">
        <v>613</v>
      </c>
      <c r="J223" s="45">
        <v>41635</v>
      </c>
      <c r="K223" s="42" t="s">
        <v>1137</v>
      </c>
      <c r="L223" s="36">
        <v>2</v>
      </c>
      <c r="M223" s="36">
        <v>1</v>
      </c>
      <c r="N223" s="64">
        <v>1</v>
      </c>
      <c r="O223" s="64">
        <v>1</v>
      </c>
      <c r="P223" s="64" t="str">
        <f t="shared" si="66"/>
        <v>1</v>
      </c>
      <c r="Q223" s="64" t="str">
        <f t="shared" si="67"/>
        <v>1</v>
      </c>
      <c r="R223" s="64">
        <v>44.8</v>
      </c>
      <c r="S223" s="69" t="str">
        <f t="shared" si="68"/>
        <v>0</v>
      </c>
      <c r="T223" s="64">
        <v>13.1</v>
      </c>
      <c r="U223" s="64" t="str">
        <f t="shared" si="69"/>
        <v>0</v>
      </c>
      <c r="V223" s="42" t="s">
        <v>250</v>
      </c>
      <c r="W223" s="72">
        <v>11.4</v>
      </c>
      <c r="X223" s="71" t="str">
        <f t="shared" si="70"/>
        <v>0</v>
      </c>
      <c r="Y223" s="129">
        <v>76.4</v>
      </c>
      <c r="Z223" s="79" t="str">
        <f t="shared" si="71"/>
        <v>0</v>
      </c>
      <c r="AA223" s="129">
        <v>37.1</v>
      </c>
      <c r="AB223" s="79" t="str">
        <f t="shared" si="72"/>
        <v>0</v>
      </c>
      <c r="AC223" s="129">
        <v>58.4</v>
      </c>
      <c r="AD223" s="79" t="str">
        <f t="shared" si="73"/>
        <v>1</v>
      </c>
      <c r="AE223" s="129">
        <v>94.9</v>
      </c>
      <c r="AF223" s="79" t="str">
        <f t="shared" si="74"/>
        <v>1</v>
      </c>
      <c r="AG223" s="129">
        <v>185.2</v>
      </c>
      <c r="AH223" s="79" t="str">
        <f t="shared" si="75"/>
        <v>0</v>
      </c>
      <c r="AI223" s="64">
        <v>390.3</v>
      </c>
      <c r="AJ223" s="41" t="str">
        <f t="shared" si="76"/>
        <v>1</v>
      </c>
      <c r="AK223" s="85">
        <v>1521</v>
      </c>
      <c r="AL223" s="41" t="str">
        <f t="shared" si="77"/>
        <v>1</v>
      </c>
      <c r="AM223" s="64">
        <v>0.717</v>
      </c>
      <c r="AN223" s="41" t="str">
        <f t="shared" si="78"/>
        <v>0</v>
      </c>
      <c r="AO223" s="64">
        <v>633.5</v>
      </c>
      <c r="AP223" s="41" t="str">
        <f t="shared" si="79"/>
        <v>1</v>
      </c>
      <c r="AQ223" s="129">
        <v>1</v>
      </c>
      <c r="AR223" s="42" t="s">
        <v>99</v>
      </c>
      <c r="AS223" s="36">
        <v>0</v>
      </c>
      <c r="AT223" s="42" t="s">
        <v>370</v>
      </c>
      <c r="AU223" s="42" t="s">
        <v>112</v>
      </c>
      <c r="AV223" s="42" t="s">
        <v>99</v>
      </c>
      <c r="AW223" s="96" t="s">
        <v>100</v>
      </c>
      <c r="AX223" s="42" t="s">
        <v>99</v>
      </c>
      <c r="AY223" s="42" t="s">
        <v>100</v>
      </c>
      <c r="AZ223" s="42" t="s">
        <v>99</v>
      </c>
      <c r="BA223" s="42" t="s">
        <v>121</v>
      </c>
      <c r="BB223" s="42" t="s">
        <v>99</v>
      </c>
      <c r="BC223" s="42" t="s">
        <v>100</v>
      </c>
      <c r="BD223" s="42" t="s">
        <v>121</v>
      </c>
      <c r="BE223" s="42" t="s">
        <v>99</v>
      </c>
      <c r="BF223" s="42" t="s">
        <v>112</v>
      </c>
      <c r="BG223" s="42" t="s">
        <v>112</v>
      </c>
      <c r="BH223" s="42" t="s">
        <v>99</v>
      </c>
      <c r="BI223" s="42" t="s">
        <v>99</v>
      </c>
      <c r="BJ223" s="42" t="s">
        <v>99</v>
      </c>
      <c r="BK223" s="42" t="s">
        <v>1150</v>
      </c>
      <c r="BL223" s="42" t="s">
        <v>101</v>
      </c>
      <c r="BM223" s="42" t="s">
        <v>726</v>
      </c>
      <c r="BN223" s="101" t="s">
        <v>102</v>
      </c>
      <c r="BO223" s="64" t="s">
        <v>177</v>
      </c>
      <c r="BP223" s="42" t="s">
        <v>112</v>
      </c>
      <c r="BQ223" s="42" t="s">
        <v>155</v>
      </c>
      <c r="BR223" s="79">
        <v>1</v>
      </c>
      <c r="BS223" s="79">
        <v>117</v>
      </c>
      <c r="BT223" s="79" t="s">
        <v>1151</v>
      </c>
      <c r="BU223" s="79"/>
      <c r="BV223" s="79"/>
      <c r="BW223" s="161">
        <v>1</v>
      </c>
      <c r="BX223" s="79">
        <v>0</v>
      </c>
      <c r="BY223" s="79">
        <v>1</v>
      </c>
      <c r="BZ223" s="79">
        <v>1</v>
      </c>
      <c r="CA223" s="79">
        <v>1</v>
      </c>
      <c r="CB223" s="79">
        <v>1</v>
      </c>
      <c r="CC223" s="79">
        <v>1</v>
      </c>
      <c r="CD223" s="79">
        <v>1</v>
      </c>
      <c r="CE223" s="79">
        <v>1</v>
      </c>
      <c r="CF223" s="79">
        <v>0</v>
      </c>
      <c r="CG223" s="79">
        <v>0</v>
      </c>
      <c r="CH223" s="79">
        <v>0</v>
      </c>
      <c r="CI223" s="79">
        <v>0</v>
      </c>
      <c r="CJ223" s="79">
        <v>0</v>
      </c>
      <c r="CK223" s="79">
        <v>1</v>
      </c>
      <c r="CL223" s="79">
        <v>0</v>
      </c>
      <c r="CM223" s="79">
        <v>0</v>
      </c>
      <c r="CN223" s="79">
        <v>0</v>
      </c>
      <c r="CO223" s="107">
        <v>41652</v>
      </c>
      <c r="CP223" s="108">
        <v>42114</v>
      </c>
      <c r="CQ223" s="107">
        <v>41764</v>
      </c>
      <c r="CR223" s="109"/>
      <c r="CS223" s="6">
        <v>1</v>
      </c>
      <c r="CT223" s="6">
        <v>1</v>
      </c>
      <c r="CU223" s="118">
        <f>DATEDIF(CO223,CQ223,"m")</f>
        <v>3</v>
      </c>
      <c r="CV223" s="79">
        <v>1</v>
      </c>
      <c r="CW223" s="79">
        <v>3</v>
      </c>
      <c r="CX223" s="79">
        <v>1</v>
      </c>
      <c r="CY223" s="79">
        <f>DATEDIF(CQ223,DE223,"m")</f>
        <v>9</v>
      </c>
      <c r="CZ223" s="79">
        <v>1</v>
      </c>
      <c r="DA223" s="118">
        <f>DATEDIF(CO223,DE223,"m")</f>
        <v>13</v>
      </c>
      <c r="DB223" s="6">
        <v>1</v>
      </c>
      <c r="DC223" s="6">
        <v>13</v>
      </c>
      <c r="DD223" s="6">
        <v>1</v>
      </c>
      <c r="DE223" s="108">
        <v>42065</v>
      </c>
      <c r="DF223" s="6">
        <v>1</v>
      </c>
      <c r="DG223" s="8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</row>
    <row r="224" s="8" customFormat="1" ht="50.25" customHeight="1" spans="1:266">
      <c r="A224" s="39" t="s">
        <v>1152</v>
      </c>
      <c r="B224" s="47">
        <v>10191118</v>
      </c>
      <c r="C224" s="41">
        <v>1</v>
      </c>
      <c r="D224" s="42" t="s">
        <v>1153</v>
      </c>
      <c r="E224" s="42">
        <v>1</v>
      </c>
      <c r="F224" s="43">
        <v>54</v>
      </c>
      <c r="G224" s="44">
        <v>41641.3333333333</v>
      </c>
      <c r="H224" s="45">
        <v>41661.375</v>
      </c>
      <c r="I224" s="42" t="s">
        <v>1154</v>
      </c>
      <c r="J224" s="45">
        <v>41639</v>
      </c>
      <c r="K224" s="42" t="s">
        <v>134</v>
      </c>
      <c r="L224" s="36">
        <v>1</v>
      </c>
      <c r="M224" s="36">
        <v>1</v>
      </c>
      <c r="N224" s="64">
        <v>1</v>
      </c>
      <c r="O224" s="64">
        <v>2</v>
      </c>
      <c r="P224" s="64" t="str">
        <f t="shared" si="66"/>
        <v>1</v>
      </c>
      <c r="Q224" s="64" t="str">
        <f t="shared" si="67"/>
        <v>0</v>
      </c>
      <c r="R224" s="64">
        <v>48.4</v>
      </c>
      <c r="S224" s="69" t="str">
        <f t="shared" si="68"/>
        <v>0</v>
      </c>
      <c r="T224" s="64">
        <v>15.7</v>
      </c>
      <c r="U224" s="64" t="str">
        <f t="shared" si="69"/>
        <v>0</v>
      </c>
      <c r="V224" s="42" t="s">
        <v>250</v>
      </c>
      <c r="W224" s="72">
        <v>11.4</v>
      </c>
      <c r="X224" s="71" t="str">
        <f t="shared" si="70"/>
        <v>0</v>
      </c>
      <c r="Y224" s="129">
        <v>141.8</v>
      </c>
      <c r="Z224" s="79" t="str">
        <f t="shared" si="71"/>
        <v>1</v>
      </c>
      <c r="AA224" s="129">
        <v>21.4</v>
      </c>
      <c r="AB224" s="79" t="str">
        <f t="shared" si="72"/>
        <v>0</v>
      </c>
      <c r="AC224" s="129">
        <v>24.7</v>
      </c>
      <c r="AD224" s="79" t="str">
        <f t="shared" si="73"/>
        <v>0</v>
      </c>
      <c r="AE224" s="129">
        <v>82.9</v>
      </c>
      <c r="AF224" s="79" t="str">
        <f t="shared" si="74"/>
        <v>1</v>
      </c>
      <c r="AG224" s="129">
        <v>147.1</v>
      </c>
      <c r="AH224" s="79" t="str">
        <f t="shared" si="75"/>
        <v>0</v>
      </c>
      <c r="AI224" s="64">
        <v>35.67</v>
      </c>
      <c r="AJ224" s="41" t="str">
        <f t="shared" si="76"/>
        <v>0</v>
      </c>
      <c r="AK224" s="85">
        <v>4.92</v>
      </c>
      <c r="AL224" s="41" t="str">
        <f t="shared" si="77"/>
        <v>0</v>
      </c>
      <c r="AM224" s="64">
        <v>6.61</v>
      </c>
      <c r="AN224" s="41" t="str">
        <f t="shared" si="78"/>
        <v>1</v>
      </c>
      <c r="AO224" s="64">
        <v>995.6</v>
      </c>
      <c r="AP224" s="41" t="str">
        <f t="shared" si="79"/>
        <v>1</v>
      </c>
      <c r="AQ224" s="129">
        <v>1</v>
      </c>
      <c r="AR224" s="42" t="s">
        <v>99</v>
      </c>
      <c r="AS224" s="42"/>
      <c r="AT224" s="42" t="s">
        <v>1155</v>
      </c>
      <c r="AU224" s="42" t="s">
        <v>99</v>
      </c>
      <c r="AV224" s="42" t="s">
        <v>99</v>
      </c>
      <c r="AW224" s="96" t="s">
        <v>121</v>
      </c>
      <c r="AX224" s="42" t="s">
        <v>99</v>
      </c>
      <c r="AY224" s="42" t="s">
        <v>100</v>
      </c>
      <c r="AZ224" s="42" t="s">
        <v>99</v>
      </c>
      <c r="BA224" s="42" t="s">
        <v>121</v>
      </c>
      <c r="BB224" s="42" t="s">
        <v>99</v>
      </c>
      <c r="BC224" s="42" t="s">
        <v>100</v>
      </c>
      <c r="BD224" s="42" t="s">
        <v>100</v>
      </c>
      <c r="BE224" s="42" t="s">
        <v>101</v>
      </c>
      <c r="BF224" s="42" t="s">
        <v>101</v>
      </c>
      <c r="BG224" s="42" t="s">
        <v>101</v>
      </c>
      <c r="BH224" s="42" t="s">
        <v>101</v>
      </c>
      <c r="BI224" s="42" t="s">
        <v>101</v>
      </c>
      <c r="BJ224" s="42" t="s">
        <v>101</v>
      </c>
      <c r="BK224" s="42" t="s">
        <v>101</v>
      </c>
      <c r="BL224" s="42" t="s">
        <v>101</v>
      </c>
      <c r="BM224" s="42"/>
      <c r="BN224" s="101" t="s">
        <v>102</v>
      </c>
      <c r="BO224" s="64" t="s">
        <v>102</v>
      </c>
      <c r="BP224" s="42" t="s">
        <v>99</v>
      </c>
      <c r="BQ224" s="42" t="s">
        <v>1116</v>
      </c>
      <c r="BR224" s="102" t="s">
        <v>121</v>
      </c>
      <c r="BS224" s="79">
        <v>28</v>
      </c>
      <c r="BT224" s="79" t="s">
        <v>1156</v>
      </c>
      <c r="BU224" s="79" t="s">
        <v>1157</v>
      </c>
      <c r="BV224" s="79"/>
      <c r="BW224" s="79">
        <v>0</v>
      </c>
      <c r="BX224" s="79">
        <v>0</v>
      </c>
      <c r="BY224" s="79">
        <v>1</v>
      </c>
      <c r="BZ224" s="79">
        <v>1</v>
      </c>
      <c r="CA224" s="79">
        <v>1</v>
      </c>
      <c r="CB224" s="79">
        <v>1</v>
      </c>
      <c r="CC224" s="79">
        <v>0</v>
      </c>
      <c r="CD224" s="79">
        <v>1</v>
      </c>
      <c r="CE224" s="79">
        <v>0</v>
      </c>
      <c r="CF224" s="79">
        <v>0</v>
      </c>
      <c r="CG224" s="79">
        <v>0</v>
      </c>
      <c r="CH224" s="79">
        <v>0</v>
      </c>
      <c r="CI224" s="79">
        <v>0</v>
      </c>
      <c r="CJ224" s="79">
        <v>0</v>
      </c>
      <c r="CK224" s="79">
        <v>0</v>
      </c>
      <c r="CL224" s="79">
        <v>1</v>
      </c>
      <c r="CM224" s="79">
        <v>0</v>
      </c>
      <c r="CN224" s="79">
        <v>1</v>
      </c>
      <c r="CO224" s="107">
        <v>41653</v>
      </c>
      <c r="CP224" s="108">
        <v>44147</v>
      </c>
      <c r="CQ224" s="107"/>
      <c r="CR224" s="109">
        <v>43970</v>
      </c>
      <c r="CS224" s="8">
        <v>37</v>
      </c>
      <c r="CT224" s="8">
        <v>1</v>
      </c>
      <c r="CU224" s="118">
        <v>60</v>
      </c>
      <c r="CV224" s="79">
        <v>0</v>
      </c>
      <c r="CW224" s="79">
        <v>24</v>
      </c>
      <c r="CX224" s="79">
        <v>0</v>
      </c>
      <c r="CY224" s="79"/>
      <c r="CZ224" s="79"/>
      <c r="DA224" s="118">
        <f>DATEDIF(CO224,CP224,"m")</f>
        <v>81</v>
      </c>
      <c r="DB224" s="6">
        <v>0</v>
      </c>
      <c r="DC224" s="6">
        <v>60</v>
      </c>
      <c r="DD224" s="6">
        <v>0</v>
      </c>
      <c r="DE224" s="108"/>
      <c r="DF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</row>
    <row r="225" s="6" customFormat="1" ht="50.25" customHeight="1" spans="1:237">
      <c r="A225" s="39" t="s">
        <v>1158</v>
      </c>
      <c r="B225" s="47">
        <v>10191976</v>
      </c>
      <c r="C225" s="41">
        <v>1</v>
      </c>
      <c r="D225" s="42" t="s">
        <v>1159</v>
      </c>
      <c r="E225" s="42">
        <v>1</v>
      </c>
      <c r="F225" s="43">
        <v>61</v>
      </c>
      <c r="G225" s="44">
        <v>41646.375</v>
      </c>
      <c r="H225" s="45">
        <v>41662.4166666667</v>
      </c>
      <c r="I225" s="42" t="s">
        <v>1160</v>
      </c>
      <c r="J225" s="45">
        <v>41648</v>
      </c>
      <c r="K225" s="42" t="s">
        <v>134</v>
      </c>
      <c r="L225" s="36">
        <v>1</v>
      </c>
      <c r="M225" s="36">
        <v>1</v>
      </c>
      <c r="N225" s="64">
        <v>1</v>
      </c>
      <c r="O225" s="64">
        <v>2</v>
      </c>
      <c r="P225" s="64" t="str">
        <f t="shared" si="66"/>
        <v>1</v>
      </c>
      <c r="Q225" s="64" t="str">
        <f t="shared" si="67"/>
        <v>0</v>
      </c>
      <c r="R225" s="64">
        <v>42.1</v>
      </c>
      <c r="S225" s="69" t="str">
        <f t="shared" si="68"/>
        <v>0</v>
      </c>
      <c r="T225" s="64">
        <v>16.2</v>
      </c>
      <c r="U225" s="64" t="str">
        <f t="shared" si="69"/>
        <v>0</v>
      </c>
      <c r="V225" s="42" t="s">
        <v>152</v>
      </c>
      <c r="W225" s="72">
        <v>11.6</v>
      </c>
      <c r="X225" s="71" t="str">
        <f t="shared" si="70"/>
        <v>0</v>
      </c>
      <c r="Y225" s="129">
        <v>87.7</v>
      </c>
      <c r="Z225" s="79" t="str">
        <f t="shared" si="71"/>
        <v>0</v>
      </c>
      <c r="AA225" s="129">
        <v>23.4</v>
      </c>
      <c r="AB225" s="79" t="str">
        <f t="shared" si="72"/>
        <v>0</v>
      </c>
      <c r="AC225" s="129">
        <v>20.7</v>
      </c>
      <c r="AD225" s="79" t="str">
        <f t="shared" si="73"/>
        <v>0</v>
      </c>
      <c r="AE225" s="129">
        <v>21.8</v>
      </c>
      <c r="AF225" s="79" t="str">
        <f t="shared" si="74"/>
        <v>0</v>
      </c>
      <c r="AG225" s="129">
        <v>272</v>
      </c>
      <c r="AH225" s="79" t="str">
        <f t="shared" si="75"/>
        <v>0</v>
      </c>
      <c r="AI225" s="64">
        <v>28.72</v>
      </c>
      <c r="AJ225" s="41" t="str">
        <f t="shared" si="76"/>
        <v>0</v>
      </c>
      <c r="AK225" s="85">
        <v>92.94</v>
      </c>
      <c r="AL225" s="41" t="str">
        <f t="shared" si="77"/>
        <v>1</v>
      </c>
      <c r="AM225" s="64">
        <v>7.37</v>
      </c>
      <c r="AN225" s="41" t="str">
        <f t="shared" si="78"/>
        <v>1</v>
      </c>
      <c r="AO225" s="64">
        <v>347.9</v>
      </c>
      <c r="AP225" s="41" t="str">
        <f t="shared" si="79"/>
        <v>0</v>
      </c>
      <c r="AQ225" s="129">
        <v>0</v>
      </c>
      <c r="AR225" s="42" t="s">
        <v>99</v>
      </c>
      <c r="AS225" s="42"/>
      <c r="AT225" s="42" t="s">
        <v>1155</v>
      </c>
      <c r="AU225" s="42" t="s">
        <v>99</v>
      </c>
      <c r="AV225" s="42" t="s">
        <v>99</v>
      </c>
      <c r="AW225" s="96" t="s">
        <v>121</v>
      </c>
      <c r="AX225" s="42" t="s">
        <v>99</v>
      </c>
      <c r="AY225" s="42" t="s">
        <v>100</v>
      </c>
      <c r="AZ225" s="42" t="s">
        <v>121</v>
      </c>
      <c r="BA225" s="42" t="s">
        <v>121</v>
      </c>
      <c r="BB225" s="42" t="s">
        <v>121</v>
      </c>
      <c r="BC225" s="42" t="s">
        <v>100</v>
      </c>
      <c r="BD225" s="42" t="s">
        <v>121</v>
      </c>
      <c r="BE225" s="42" t="s">
        <v>101</v>
      </c>
      <c r="BF225" s="42" t="s">
        <v>101</v>
      </c>
      <c r="BG225" s="42" t="s">
        <v>101</v>
      </c>
      <c r="BH225" s="42" t="s">
        <v>101</v>
      </c>
      <c r="BI225" s="42" t="s">
        <v>101</v>
      </c>
      <c r="BJ225" s="42" t="s">
        <v>101</v>
      </c>
      <c r="BK225" s="42" t="s">
        <v>101</v>
      </c>
      <c r="BL225" s="42" t="s">
        <v>101</v>
      </c>
      <c r="BM225" s="42"/>
      <c r="BN225" s="101" t="s">
        <v>102</v>
      </c>
      <c r="BO225" s="64" t="s">
        <v>102</v>
      </c>
      <c r="BP225" s="42" t="s">
        <v>112</v>
      </c>
      <c r="BQ225" s="42" t="s">
        <v>233</v>
      </c>
      <c r="BR225" s="102" t="s">
        <v>121</v>
      </c>
      <c r="BS225" s="125">
        <v>22</v>
      </c>
      <c r="BT225" s="79" t="s">
        <v>1161</v>
      </c>
      <c r="BU225" s="79" t="s">
        <v>1162</v>
      </c>
      <c r="BV225" s="79"/>
      <c r="BW225" s="79">
        <v>0</v>
      </c>
      <c r="BX225" s="79">
        <v>0</v>
      </c>
      <c r="BY225" s="79">
        <v>1</v>
      </c>
      <c r="BZ225" s="79">
        <v>1</v>
      </c>
      <c r="CA225" s="79">
        <v>1</v>
      </c>
      <c r="CB225" s="79">
        <v>1</v>
      </c>
      <c r="CC225" s="79">
        <v>0</v>
      </c>
      <c r="CD225" s="79">
        <v>1</v>
      </c>
      <c r="CE225" s="79">
        <v>0</v>
      </c>
      <c r="CF225" s="79">
        <v>0</v>
      </c>
      <c r="CG225" s="79">
        <v>0</v>
      </c>
      <c r="CH225" s="79">
        <v>0</v>
      </c>
      <c r="CI225" s="79">
        <v>0</v>
      </c>
      <c r="CJ225" s="79">
        <v>0</v>
      </c>
      <c r="CK225" s="79">
        <v>1</v>
      </c>
      <c r="CL225" s="79">
        <v>1</v>
      </c>
      <c r="CM225" s="79">
        <v>1</v>
      </c>
      <c r="CN225" s="79">
        <v>1</v>
      </c>
      <c r="CO225" s="107">
        <v>41654</v>
      </c>
      <c r="CP225" s="108">
        <v>43909</v>
      </c>
      <c r="CQ225" s="107"/>
      <c r="CR225" s="109">
        <v>43054</v>
      </c>
      <c r="CS225" s="12">
        <v>10</v>
      </c>
      <c r="CT225" s="12">
        <v>1</v>
      </c>
      <c r="CU225" s="118">
        <v>60</v>
      </c>
      <c r="CV225" s="79">
        <v>0</v>
      </c>
      <c r="CW225" s="79">
        <v>24</v>
      </c>
      <c r="CX225" s="79">
        <v>0</v>
      </c>
      <c r="CY225" s="79"/>
      <c r="CZ225" s="79"/>
      <c r="DA225" s="118">
        <f>DATEDIF(CO225,CP225,"m")</f>
        <v>74</v>
      </c>
      <c r="DB225" s="6">
        <v>1</v>
      </c>
      <c r="DC225" s="6">
        <v>60</v>
      </c>
      <c r="DD225" s="6">
        <v>0</v>
      </c>
      <c r="DE225" s="108">
        <v>43286</v>
      </c>
      <c r="DF225" s="6" t="s">
        <v>1163</v>
      </c>
      <c r="DG225" s="8"/>
      <c r="DH225" s="164"/>
      <c r="DI225" s="164"/>
      <c r="DJ225" s="164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</row>
    <row r="226" s="12" customFormat="1" ht="50.25" customHeight="1" spans="1:237">
      <c r="A226" s="39" t="s">
        <v>1164</v>
      </c>
      <c r="B226" s="47">
        <v>10192298</v>
      </c>
      <c r="C226" s="41">
        <v>1</v>
      </c>
      <c r="D226" s="42" t="s">
        <v>1165</v>
      </c>
      <c r="E226" s="42">
        <v>1</v>
      </c>
      <c r="F226" s="43">
        <v>49</v>
      </c>
      <c r="G226" s="44">
        <v>41649.3333333333</v>
      </c>
      <c r="H226" s="45">
        <v>41663.4583333333</v>
      </c>
      <c r="I226" s="42" t="s">
        <v>1166</v>
      </c>
      <c r="J226" s="45">
        <v>41653</v>
      </c>
      <c r="K226" s="42" t="s">
        <v>1137</v>
      </c>
      <c r="L226" s="36">
        <v>2</v>
      </c>
      <c r="M226" s="36">
        <v>1</v>
      </c>
      <c r="N226" s="64">
        <v>1</v>
      </c>
      <c r="O226" s="64">
        <v>1</v>
      </c>
      <c r="P226" s="64" t="str">
        <f t="shared" si="66"/>
        <v>1</v>
      </c>
      <c r="Q226" s="64" t="str">
        <f t="shared" si="67"/>
        <v>1</v>
      </c>
      <c r="R226" s="64">
        <v>42.6</v>
      </c>
      <c r="S226" s="69" t="str">
        <f t="shared" si="68"/>
        <v>0</v>
      </c>
      <c r="T226" s="64">
        <v>7.2</v>
      </c>
      <c r="U226" s="64" t="str">
        <f t="shared" si="69"/>
        <v>0</v>
      </c>
      <c r="V226" s="42" t="s">
        <v>218</v>
      </c>
      <c r="W226" s="71">
        <v>11.3</v>
      </c>
      <c r="X226" s="71" t="str">
        <f t="shared" si="70"/>
        <v>0</v>
      </c>
      <c r="Y226" s="129">
        <v>117.3</v>
      </c>
      <c r="Z226" s="79" t="str">
        <f t="shared" si="71"/>
        <v>1</v>
      </c>
      <c r="AA226" s="129">
        <v>59.7</v>
      </c>
      <c r="AB226" s="79" t="str">
        <f t="shared" si="72"/>
        <v>1</v>
      </c>
      <c r="AC226" s="129">
        <v>56.6</v>
      </c>
      <c r="AD226" s="79" t="str">
        <f t="shared" si="73"/>
        <v>1</v>
      </c>
      <c r="AE226" s="129">
        <v>47.3</v>
      </c>
      <c r="AF226" s="79" t="str">
        <f t="shared" si="74"/>
        <v>0</v>
      </c>
      <c r="AG226" s="129">
        <v>162.7</v>
      </c>
      <c r="AH226" s="79" t="str">
        <f t="shared" si="75"/>
        <v>0</v>
      </c>
      <c r="AI226" s="64">
        <v>11911</v>
      </c>
      <c r="AJ226" s="41" t="str">
        <f t="shared" si="76"/>
        <v>1</v>
      </c>
      <c r="AK226" s="85">
        <v>17.03</v>
      </c>
      <c r="AL226" s="41" t="str">
        <f t="shared" si="77"/>
        <v>0</v>
      </c>
      <c r="AM226" s="64">
        <v>3.2</v>
      </c>
      <c r="AN226" s="41" t="str">
        <f t="shared" si="78"/>
        <v>0</v>
      </c>
      <c r="AO226" s="42"/>
      <c r="AP226" s="41" t="str">
        <f t="shared" si="79"/>
        <v>0</v>
      </c>
      <c r="AQ226" s="129">
        <v>0</v>
      </c>
      <c r="AR226" s="42" t="s">
        <v>99</v>
      </c>
      <c r="AS226" s="42"/>
      <c r="AT226" s="42" t="s">
        <v>196</v>
      </c>
      <c r="AU226" s="42" t="s">
        <v>99</v>
      </c>
      <c r="AV226" s="42" t="s">
        <v>99</v>
      </c>
      <c r="AW226" s="96" t="s">
        <v>100</v>
      </c>
      <c r="AX226" s="42" t="s">
        <v>99</v>
      </c>
      <c r="AY226" s="42" t="s">
        <v>100</v>
      </c>
      <c r="AZ226" s="42" t="s">
        <v>121</v>
      </c>
      <c r="BA226" s="42" t="s">
        <v>121</v>
      </c>
      <c r="BB226" s="42" t="s">
        <v>121</v>
      </c>
      <c r="BC226" s="42" t="s">
        <v>100</v>
      </c>
      <c r="BD226" s="42" t="s">
        <v>121</v>
      </c>
      <c r="BE226" s="36">
        <v>1</v>
      </c>
      <c r="BF226" s="36">
        <v>1</v>
      </c>
      <c r="BG226" s="36" t="s">
        <v>101</v>
      </c>
      <c r="BH226" s="36">
        <v>0</v>
      </c>
      <c r="BI226" s="36">
        <v>1</v>
      </c>
      <c r="BJ226" s="36">
        <v>1</v>
      </c>
      <c r="BK226" s="36" t="s">
        <v>101</v>
      </c>
      <c r="BL226" s="36" t="s">
        <v>101</v>
      </c>
      <c r="BM226" s="36"/>
      <c r="BN226" s="36" t="s">
        <v>102</v>
      </c>
      <c r="BO226" s="36" t="s">
        <v>102</v>
      </c>
      <c r="BP226" s="36">
        <v>0</v>
      </c>
      <c r="BQ226" s="36" t="s">
        <v>252</v>
      </c>
      <c r="BR226" s="79">
        <v>1</v>
      </c>
      <c r="BS226" s="79">
        <v>41</v>
      </c>
      <c r="BT226" s="79" t="s">
        <v>1167</v>
      </c>
      <c r="BU226" s="79"/>
      <c r="BV226" s="79"/>
      <c r="BW226" s="79">
        <v>0</v>
      </c>
      <c r="BX226" s="79">
        <v>0</v>
      </c>
      <c r="BY226" s="79">
        <v>1</v>
      </c>
      <c r="BZ226" s="79">
        <v>1</v>
      </c>
      <c r="CA226" s="79">
        <v>1</v>
      </c>
      <c r="CB226" s="79">
        <v>1</v>
      </c>
      <c r="CC226" s="79">
        <v>0</v>
      </c>
      <c r="CD226" s="79">
        <v>1</v>
      </c>
      <c r="CE226" s="79">
        <v>0</v>
      </c>
      <c r="CF226" s="79">
        <v>0</v>
      </c>
      <c r="CG226" s="79">
        <v>0</v>
      </c>
      <c r="CH226" s="79">
        <v>0</v>
      </c>
      <c r="CI226" s="79">
        <v>0</v>
      </c>
      <c r="CJ226" s="79">
        <v>0</v>
      </c>
      <c r="CK226" s="79">
        <v>0</v>
      </c>
      <c r="CL226" s="79">
        <v>0</v>
      </c>
      <c r="CM226" s="79">
        <v>0</v>
      </c>
      <c r="CN226" s="79">
        <v>1</v>
      </c>
      <c r="CO226" s="107">
        <v>41655</v>
      </c>
      <c r="CP226" s="108">
        <v>44151</v>
      </c>
      <c r="CQ226" s="107"/>
      <c r="CR226" s="109">
        <v>44063</v>
      </c>
      <c r="CS226" s="10">
        <v>88</v>
      </c>
      <c r="CT226" s="10">
        <v>0</v>
      </c>
      <c r="CU226" s="118">
        <v>60</v>
      </c>
      <c r="CV226" s="79">
        <v>0</v>
      </c>
      <c r="CW226" s="79">
        <v>24</v>
      </c>
      <c r="CX226" s="79">
        <v>0</v>
      </c>
      <c r="CY226" s="79"/>
      <c r="CZ226" s="79"/>
      <c r="DA226" s="118">
        <f>DATEDIF(CO226,CP226,"m")</f>
        <v>82</v>
      </c>
      <c r="DB226" s="6">
        <v>0</v>
      </c>
      <c r="DC226" s="6">
        <v>60</v>
      </c>
      <c r="DD226" s="6">
        <v>0</v>
      </c>
      <c r="DE226" s="108"/>
      <c r="DF226" s="6"/>
      <c r="DG226" s="8"/>
      <c r="DH226" s="8"/>
      <c r="DI226" s="8"/>
      <c r="DJ226" s="8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</row>
    <row r="227" s="6" customFormat="1" ht="50.25" customHeight="1" spans="1:237">
      <c r="A227" s="33" t="s">
        <v>1168</v>
      </c>
      <c r="B227" s="34">
        <v>10192223</v>
      </c>
      <c r="C227" s="35">
        <v>1</v>
      </c>
      <c r="D227" s="36" t="s">
        <v>1169</v>
      </c>
      <c r="E227" s="36">
        <v>1</v>
      </c>
      <c r="F227" s="36">
        <v>56</v>
      </c>
      <c r="G227" s="37">
        <v>41649.375</v>
      </c>
      <c r="H227" s="38">
        <v>41677.4583333333</v>
      </c>
      <c r="I227" s="36" t="s">
        <v>304</v>
      </c>
      <c r="J227" s="38">
        <v>41648</v>
      </c>
      <c r="K227" s="36" t="s">
        <v>1170</v>
      </c>
      <c r="L227" s="36">
        <v>2</v>
      </c>
      <c r="M227" s="36">
        <v>1</v>
      </c>
      <c r="N227" s="36">
        <v>1</v>
      </c>
      <c r="O227" s="36">
        <v>1</v>
      </c>
      <c r="P227" s="64" t="str">
        <f t="shared" si="66"/>
        <v>1</v>
      </c>
      <c r="Q227" s="64" t="str">
        <f t="shared" si="67"/>
        <v>1</v>
      </c>
      <c r="R227" s="35">
        <v>45.2</v>
      </c>
      <c r="S227" s="69" t="str">
        <f t="shared" si="68"/>
        <v>0</v>
      </c>
      <c r="T227" s="35">
        <v>15.1</v>
      </c>
      <c r="U227" s="64" t="str">
        <f t="shared" si="69"/>
        <v>0</v>
      </c>
      <c r="V227" s="70">
        <v>1.06</v>
      </c>
      <c r="W227" s="72">
        <v>12.2</v>
      </c>
      <c r="X227" s="71" t="str">
        <f t="shared" si="70"/>
        <v>0</v>
      </c>
      <c r="Y227" s="129">
        <v>69</v>
      </c>
      <c r="Z227" s="79" t="str">
        <f t="shared" si="71"/>
        <v>0</v>
      </c>
      <c r="AA227" s="129">
        <v>336.5</v>
      </c>
      <c r="AB227" s="79" t="str">
        <f t="shared" si="72"/>
        <v>1</v>
      </c>
      <c r="AC227" s="129">
        <v>322.7</v>
      </c>
      <c r="AD227" s="79" t="str">
        <f t="shared" si="73"/>
        <v>1</v>
      </c>
      <c r="AE227" s="129">
        <v>132.6</v>
      </c>
      <c r="AF227" s="79" t="str">
        <f t="shared" si="74"/>
        <v>1</v>
      </c>
      <c r="AG227" s="129">
        <v>147</v>
      </c>
      <c r="AH227" s="79" t="str">
        <f t="shared" si="75"/>
        <v>0</v>
      </c>
      <c r="AI227" s="35">
        <v>67561</v>
      </c>
      <c r="AJ227" s="41" t="str">
        <f t="shared" si="76"/>
        <v>1</v>
      </c>
      <c r="AK227" s="84">
        <v>13.45</v>
      </c>
      <c r="AL227" s="41" t="str">
        <f t="shared" si="77"/>
        <v>0</v>
      </c>
      <c r="AM227" s="87">
        <v>2.84</v>
      </c>
      <c r="AN227" s="41" t="str">
        <f t="shared" si="78"/>
        <v>0</v>
      </c>
      <c r="AO227" s="36">
        <v>208.2</v>
      </c>
      <c r="AP227" s="41" t="str">
        <f t="shared" si="79"/>
        <v>0</v>
      </c>
      <c r="AQ227" s="129">
        <v>1</v>
      </c>
      <c r="AR227" s="36">
        <v>1</v>
      </c>
      <c r="AS227" s="36">
        <v>0</v>
      </c>
      <c r="AT227" s="42" t="s">
        <v>300</v>
      </c>
      <c r="AU227" s="42" t="s">
        <v>99</v>
      </c>
      <c r="AV227" s="36">
        <v>1</v>
      </c>
      <c r="AW227" s="95">
        <v>2</v>
      </c>
      <c r="AX227" s="36">
        <v>3</v>
      </c>
      <c r="AY227" s="36">
        <v>3</v>
      </c>
      <c r="AZ227" s="36">
        <v>1</v>
      </c>
      <c r="BA227" s="36">
        <v>2</v>
      </c>
      <c r="BB227" s="36">
        <v>1</v>
      </c>
      <c r="BC227" s="36">
        <v>3</v>
      </c>
      <c r="BD227" s="36">
        <v>2</v>
      </c>
      <c r="BE227" s="42" t="s">
        <v>101</v>
      </c>
      <c r="BF227" s="42" t="s">
        <v>101</v>
      </c>
      <c r="BG227" s="42" t="s">
        <v>101</v>
      </c>
      <c r="BH227" s="42" t="s">
        <v>101</v>
      </c>
      <c r="BI227" s="42" t="s">
        <v>101</v>
      </c>
      <c r="BJ227" s="42" t="s">
        <v>101</v>
      </c>
      <c r="BK227" s="42" t="s">
        <v>101</v>
      </c>
      <c r="BL227" s="42" t="s">
        <v>101</v>
      </c>
      <c r="BM227" s="42"/>
      <c r="BN227" s="101" t="s">
        <v>102</v>
      </c>
      <c r="BO227" s="64" t="s">
        <v>102</v>
      </c>
      <c r="BP227" s="42" t="s">
        <v>112</v>
      </c>
      <c r="BQ227" s="42" t="s">
        <v>411</v>
      </c>
      <c r="BR227" s="79">
        <v>1</v>
      </c>
      <c r="BS227" s="79">
        <v>77</v>
      </c>
      <c r="BT227" s="79" t="s">
        <v>1171</v>
      </c>
      <c r="BU227" s="79"/>
      <c r="BV227" s="161"/>
      <c r="BW227" s="79">
        <v>0</v>
      </c>
      <c r="BX227" s="79">
        <v>0</v>
      </c>
      <c r="BY227" s="79">
        <v>1</v>
      </c>
      <c r="BZ227" s="79">
        <v>1</v>
      </c>
      <c r="CA227" s="79">
        <v>0</v>
      </c>
      <c r="CB227" s="79">
        <v>1</v>
      </c>
      <c r="CC227" s="79">
        <v>0</v>
      </c>
      <c r="CD227" s="79">
        <v>1</v>
      </c>
      <c r="CE227" s="79">
        <v>0</v>
      </c>
      <c r="CF227" s="79">
        <v>0</v>
      </c>
      <c r="CG227" s="79">
        <v>1</v>
      </c>
      <c r="CH227" s="79">
        <v>0</v>
      </c>
      <c r="CI227" s="79">
        <v>0</v>
      </c>
      <c r="CJ227" s="79">
        <v>0</v>
      </c>
      <c r="CK227" s="79">
        <v>1</v>
      </c>
      <c r="CL227" s="79">
        <v>0</v>
      </c>
      <c r="CM227" s="79">
        <v>0</v>
      </c>
      <c r="CN227" s="79">
        <v>1</v>
      </c>
      <c r="CO227" s="107">
        <v>41659</v>
      </c>
      <c r="CP227" s="108">
        <v>42654</v>
      </c>
      <c r="CQ227" s="107">
        <v>41729</v>
      </c>
      <c r="CR227" s="79"/>
      <c r="CS227" s="6">
        <v>74</v>
      </c>
      <c r="CT227" s="6">
        <v>0</v>
      </c>
      <c r="CU227" s="118">
        <f>DATEDIF(CO227,CQ227,"m")</f>
        <v>2</v>
      </c>
      <c r="CV227" s="79">
        <v>1</v>
      </c>
      <c r="CW227" s="79">
        <v>2</v>
      </c>
      <c r="CX227" s="79">
        <v>1</v>
      </c>
      <c r="CY227" s="79">
        <f>DATEDIF(CQ227,DE227,"m")</f>
        <v>0</v>
      </c>
      <c r="CZ227" s="79">
        <v>1</v>
      </c>
      <c r="DA227" s="118">
        <f>DATEDIF(CO227,DE227,"m")</f>
        <v>2</v>
      </c>
      <c r="DB227" s="6">
        <v>1</v>
      </c>
      <c r="DC227" s="6">
        <v>2</v>
      </c>
      <c r="DD227" s="6">
        <v>1</v>
      </c>
      <c r="DE227" s="108">
        <v>41744</v>
      </c>
      <c r="DF227" s="6">
        <v>1</v>
      </c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</row>
    <row r="228" s="10" customFormat="1" ht="50.25" customHeight="1" spans="1:266">
      <c r="A228" s="39" t="s">
        <v>1172</v>
      </c>
      <c r="B228" s="47">
        <v>10191643</v>
      </c>
      <c r="C228" s="41">
        <v>1</v>
      </c>
      <c r="D228" s="42" t="s">
        <v>1173</v>
      </c>
      <c r="E228" s="42">
        <v>1</v>
      </c>
      <c r="F228" s="43">
        <v>48</v>
      </c>
      <c r="G228" s="44">
        <v>41655.3333333333</v>
      </c>
      <c r="H228" s="45">
        <v>41666.4166666667</v>
      </c>
      <c r="I228" s="42" t="s">
        <v>1174</v>
      </c>
      <c r="J228" s="45">
        <v>41645</v>
      </c>
      <c r="K228" s="42" t="s">
        <v>1137</v>
      </c>
      <c r="L228" s="36">
        <v>2</v>
      </c>
      <c r="M228" s="36">
        <v>1</v>
      </c>
      <c r="N228" s="64">
        <v>2</v>
      </c>
      <c r="O228" s="64">
        <v>2</v>
      </c>
      <c r="P228" s="64" t="str">
        <f t="shared" si="66"/>
        <v>0</v>
      </c>
      <c r="Q228" s="64" t="str">
        <f t="shared" si="67"/>
        <v>0</v>
      </c>
      <c r="R228" s="64">
        <v>44</v>
      </c>
      <c r="S228" s="69" t="str">
        <f t="shared" si="68"/>
        <v>0</v>
      </c>
      <c r="T228" s="64">
        <v>6.4</v>
      </c>
      <c r="U228" s="64" t="str">
        <f t="shared" si="69"/>
        <v>0</v>
      </c>
      <c r="V228" s="42" t="s">
        <v>201</v>
      </c>
      <c r="W228" s="72">
        <v>11.1</v>
      </c>
      <c r="X228" s="71" t="str">
        <f t="shared" si="70"/>
        <v>0</v>
      </c>
      <c r="Y228" s="129">
        <v>110.9</v>
      </c>
      <c r="Z228" s="79" t="str">
        <f t="shared" si="71"/>
        <v>1</v>
      </c>
      <c r="AA228" s="129">
        <v>22.3</v>
      </c>
      <c r="AB228" s="79" t="str">
        <f t="shared" si="72"/>
        <v>0</v>
      </c>
      <c r="AC228" s="129">
        <v>15.5</v>
      </c>
      <c r="AD228" s="79" t="str">
        <f t="shared" si="73"/>
        <v>0</v>
      </c>
      <c r="AE228" s="129">
        <v>67.9</v>
      </c>
      <c r="AF228" s="79" t="str">
        <f t="shared" si="74"/>
        <v>1</v>
      </c>
      <c r="AG228" s="129">
        <v>201.8</v>
      </c>
      <c r="AH228" s="79" t="str">
        <f t="shared" si="75"/>
        <v>0</v>
      </c>
      <c r="AI228" s="64">
        <v>3.82</v>
      </c>
      <c r="AJ228" s="41" t="str">
        <f t="shared" si="76"/>
        <v>0</v>
      </c>
      <c r="AK228" s="85">
        <v>34.44</v>
      </c>
      <c r="AL228" s="41" t="str">
        <f t="shared" si="77"/>
        <v>0</v>
      </c>
      <c r="AM228" s="64">
        <v>13.23</v>
      </c>
      <c r="AN228" s="41" t="str">
        <f t="shared" si="78"/>
        <v>1</v>
      </c>
      <c r="AO228" s="64">
        <v>997.8</v>
      </c>
      <c r="AP228" s="41" t="str">
        <f t="shared" si="79"/>
        <v>1</v>
      </c>
      <c r="AQ228" s="129">
        <v>0</v>
      </c>
      <c r="AR228" s="42" t="s">
        <v>99</v>
      </c>
      <c r="AS228" s="42"/>
      <c r="AT228" s="42" t="s">
        <v>98</v>
      </c>
      <c r="AU228" s="42" t="s">
        <v>99</v>
      </c>
      <c r="AV228" s="42" t="s">
        <v>99</v>
      </c>
      <c r="AW228" s="96" t="s">
        <v>121</v>
      </c>
      <c r="AX228" s="42" t="s">
        <v>99</v>
      </c>
      <c r="AY228" s="42" t="s">
        <v>100</v>
      </c>
      <c r="AZ228" s="42" t="s">
        <v>121</v>
      </c>
      <c r="BA228" s="42" t="s">
        <v>121</v>
      </c>
      <c r="BB228" s="42" t="s">
        <v>121</v>
      </c>
      <c r="BC228" s="42" t="s">
        <v>100</v>
      </c>
      <c r="BD228" s="42" t="s">
        <v>121</v>
      </c>
      <c r="BE228" s="42" t="s">
        <v>101</v>
      </c>
      <c r="BF228" s="42" t="s">
        <v>101</v>
      </c>
      <c r="BG228" s="42" t="s">
        <v>101</v>
      </c>
      <c r="BH228" s="42" t="s">
        <v>101</v>
      </c>
      <c r="BI228" s="42" t="s">
        <v>101</v>
      </c>
      <c r="BJ228" s="42" t="s">
        <v>101</v>
      </c>
      <c r="BK228" s="42" t="s">
        <v>101</v>
      </c>
      <c r="BL228" s="42" t="s">
        <v>101</v>
      </c>
      <c r="BM228" s="42" t="s">
        <v>1175</v>
      </c>
      <c r="BN228" s="101" t="s">
        <v>102</v>
      </c>
      <c r="BO228" s="64" t="s">
        <v>102</v>
      </c>
      <c r="BP228" s="42" t="s">
        <v>112</v>
      </c>
      <c r="BQ228" s="42" t="s">
        <v>147</v>
      </c>
      <c r="BR228" s="79">
        <v>1</v>
      </c>
      <c r="BS228" s="79">
        <v>27</v>
      </c>
      <c r="BT228" s="79" t="s">
        <v>1176</v>
      </c>
      <c r="BU228" s="79"/>
      <c r="BV228" s="79"/>
      <c r="BW228" s="79">
        <v>0</v>
      </c>
      <c r="BX228" s="79">
        <v>0</v>
      </c>
      <c r="BY228" s="79">
        <v>1</v>
      </c>
      <c r="BZ228" s="79">
        <v>1</v>
      </c>
      <c r="CA228" s="79">
        <v>1</v>
      </c>
      <c r="CB228" s="79">
        <v>1</v>
      </c>
      <c r="CC228" s="79">
        <v>0</v>
      </c>
      <c r="CD228" s="79">
        <v>1</v>
      </c>
      <c r="CE228" s="79">
        <v>0</v>
      </c>
      <c r="CF228" s="79">
        <v>0</v>
      </c>
      <c r="CG228" s="79">
        <v>0</v>
      </c>
      <c r="CH228" s="79">
        <v>0</v>
      </c>
      <c r="CI228" s="79">
        <v>0</v>
      </c>
      <c r="CJ228" s="79">
        <v>0</v>
      </c>
      <c r="CK228" s="79">
        <v>0</v>
      </c>
      <c r="CL228" s="79">
        <v>1</v>
      </c>
      <c r="CM228" s="79">
        <v>0</v>
      </c>
      <c r="CN228" s="79">
        <v>1</v>
      </c>
      <c r="CO228" s="107">
        <v>41660</v>
      </c>
      <c r="CP228" s="108">
        <v>44151</v>
      </c>
      <c r="CQ228" s="107"/>
      <c r="CR228" s="109">
        <v>43391</v>
      </c>
      <c r="CS228" s="6">
        <v>12</v>
      </c>
      <c r="CT228" s="6">
        <v>1</v>
      </c>
      <c r="CU228" s="118">
        <v>60</v>
      </c>
      <c r="CV228" s="79">
        <v>0</v>
      </c>
      <c r="CW228" s="79">
        <v>24</v>
      </c>
      <c r="CX228" s="79">
        <v>0</v>
      </c>
      <c r="CY228" s="79"/>
      <c r="CZ228" s="79"/>
      <c r="DA228" s="118">
        <f>DATEDIF(CO228,CP228,"m")</f>
        <v>81</v>
      </c>
      <c r="DB228" s="6">
        <v>0</v>
      </c>
      <c r="DC228" s="6">
        <v>60</v>
      </c>
      <c r="DD228" s="6">
        <v>0</v>
      </c>
      <c r="DE228" s="108"/>
      <c r="DF228" s="6"/>
      <c r="DG228" s="8"/>
      <c r="DH228" s="13"/>
      <c r="DI228" s="13"/>
      <c r="DJ228" s="13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</row>
    <row r="229" s="6" customFormat="1" ht="50.25" customHeight="1" spans="1:237">
      <c r="A229" s="54" t="s">
        <v>1177</v>
      </c>
      <c r="B229" s="47">
        <v>10193647</v>
      </c>
      <c r="C229" s="55">
        <v>1</v>
      </c>
      <c r="D229" s="56" t="s">
        <v>1178</v>
      </c>
      <c r="E229" s="56">
        <v>1</v>
      </c>
      <c r="F229" s="57">
        <v>51</v>
      </c>
      <c r="G229" s="44">
        <v>41678.3333333333</v>
      </c>
      <c r="H229" s="44">
        <v>41690.4583333333</v>
      </c>
      <c r="I229" s="56" t="s">
        <v>1179</v>
      </c>
      <c r="J229" s="44">
        <v>41665</v>
      </c>
      <c r="K229" s="56" t="s">
        <v>1137</v>
      </c>
      <c r="L229" s="36">
        <v>2</v>
      </c>
      <c r="M229" s="36">
        <v>1</v>
      </c>
      <c r="N229" s="66">
        <v>1</v>
      </c>
      <c r="O229" s="66">
        <v>2</v>
      </c>
      <c r="P229" s="64" t="str">
        <f t="shared" si="66"/>
        <v>1</v>
      </c>
      <c r="Q229" s="64" t="str">
        <f t="shared" si="67"/>
        <v>0</v>
      </c>
      <c r="R229" s="66">
        <v>46.4</v>
      </c>
      <c r="S229" s="69" t="str">
        <f t="shared" si="68"/>
        <v>0</v>
      </c>
      <c r="T229" s="66">
        <v>13.1</v>
      </c>
      <c r="U229" s="66" t="str">
        <f t="shared" si="69"/>
        <v>0</v>
      </c>
      <c r="V229" s="56" t="s">
        <v>270</v>
      </c>
      <c r="W229" s="77">
        <v>11.7</v>
      </c>
      <c r="X229" s="75" t="str">
        <f t="shared" si="70"/>
        <v>0</v>
      </c>
      <c r="Y229" s="130">
        <v>68</v>
      </c>
      <c r="Z229" s="81" t="str">
        <f t="shared" si="71"/>
        <v>0</v>
      </c>
      <c r="AA229" s="130">
        <v>22.2</v>
      </c>
      <c r="AB229" s="81" t="str">
        <f t="shared" si="72"/>
        <v>0</v>
      </c>
      <c r="AC229" s="130">
        <v>22.2</v>
      </c>
      <c r="AD229" s="81" t="str">
        <f t="shared" si="73"/>
        <v>0</v>
      </c>
      <c r="AE229" s="130">
        <v>138.6</v>
      </c>
      <c r="AF229" s="81" t="str">
        <f t="shared" si="74"/>
        <v>1</v>
      </c>
      <c r="AG229" s="130">
        <v>235</v>
      </c>
      <c r="AH229" s="81" t="str">
        <f t="shared" si="75"/>
        <v>0</v>
      </c>
      <c r="AI229" s="66">
        <v>10956</v>
      </c>
      <c r="AJ229" s="55" t="str">
        <f t="shared" si="76"/>
        <v>1</v>
      </c>
      <c r="AK229" s="88">
        <v>8.05</v>
      </c>
      <c r="AL229" s="55" t="str">
        <f t="shared" si="77"/>
        <v>0</v>
      </c>
      <c r="AM229" s="66">
        <v>2.94</v>
      </c>
      <c r="AN229" s="55" t="str">
        <f t="shared" si="78"/>
        <v>0</v>
      </c>
      <c r="AO229" s="66">
        <v>446</v>
      </c>
      <c r="AP229" s="55" t="str">
        <f t="shared" si="79"/>
        <v>1</v>
      </c>
      <c r="AQ229" s="130">
        <v>0</v>
      </c>
      <c r="AR229" s="56" t="s">
        <v>195</v>
      </c>
      <c r="AS229" s="36">
        <v>2</v>
      </c>
      <c r="AT229" s="56" t="s">
        <v>196</v>
      </c>
      <c r="AU229" s="56" t="s">
        <v>99</v>
      </c>
      <c r="AV229" s="56" t="s">
        <v>99</v>
      </c>
      <c r="AW229" s="98" t="s">
        <v>100</v>
      </c>
      <c r="AX229" s="56" t="s">
        <v>99</v>
      </c>
      <c r="AY229" s="56" t="s">
        <v>100</v>
      </c>
      <c r="AZ229" s="56" t="s">
        <v>99</v>
      </c>
      <c r="BA229" s="56" t="s">
        <v>100</v>
      </c>
      <c r="BB229" s="56" t="s">
        <v>121</v>
      </c>
      <c r="BC229" s="56" t="s">
        <v>100</v>
      </c>
      <c r="BD229" s="56" t="s">
        <v>121</v>
      </c>
      <c r="BE229" s="124" t="s">
        <v>101</v>
      </c>
      <c r="BF229" s="124" t="s">
        <v>101</v>
      </c>
      <c r="BG229" s="124" t="s">
        <v>101</v>
      </c>
      <c r="BH229" s="124" t="s">
        <v>101</v>
      </c>
      <c r="BI229" s="124" t="s">
        <v>101</v>
      </c>
      <c r="BJ229" s="124" t="s">
        <v>101</v>
      </c>
      <c r="BK229" s="124" t="s">
        <v>101</v>
      </c>
      <c r="BL229" s="124" t="s">
        <v>101</v>
      </c>
      <c r="BM229" s="124"/>
      <c r="BN229" s="126" t="s">
        <v>102</v>
      </c>
      <c r="BO229" s="127" t="s">
        <v>102</v>
      </c>
      <c r="BP229" s="124" t="s">
        <v>112</v>
      </c>
      <c r="BQ229" s="124" t="s">
        <v>892</v>
      </c>
      <c r="BR229" s="119">
        <v>1</v>
      </c>
      <c r="BS229" s="119">
        <v>69</v>
      </c>
      <c r="BT229" s="119" t="s">
        <v>1180</v>
      </c>
      <c r="BU229" s="119"/>
      <c r="BV229" s="119"/>
      <c r="BW229" s="119">
        <v>0</v>
      </c>
      <c r="BX229" s="119">
        <v>0</v>
      </c>
      <c r="BY229" s="119">
        <v>1</v>
      </c>
      <c r="BZ229" s="119">
        <v>1</v>
      </c>
      <c r="CA229" s="119">
        <v>1</v>
      </c>
      <c r="CB229" s="119">
        <v>1</v>
      </c>
      <c r="CC229" s="119">
        <v>1</v>
      </c>
      <c r="CD229" s="119">
        <v>1</v>
      </c>
      <c r="CE229" s="119">
        <v>1</v>
      </c>
      <c r="CF229" s="119">
        <v>0</v>
      </c>
      <c r="CG229" s="119">
        <v>0</v>
      </c>
      <c r="CH229" s="119">
        <v>0</v>
      </c>
      <c r="CI229" s="119">
        <v>0</v>
      </c>
      <c r="CJ229" s="79">
        <v>0</v>
      </c>
      <c r="CK229" s="79">
        <v>0</v>
      </c>
      <c r="CL229" s="79">
        <v>1</v>
      </c>
      <c r="CM229" s="79">
        <v>1</v>
      </c>
      <c r="CN229" s="79">
        <v>1</v>
      </c>
      <c r="CO229" s="113">
        <v>41683</v>
      </c>
      <c r="CP229" s="113">
        <v>42839</v>
      </c>
      <c r="CQ229" s="113">
        <v>42839</v>
      </c>
      <c r="CR229" s="81"/>
      <c r="CS229" s="6">
        <v>8</v>
      </c>
      <c r="CT229" s="6">
        <v>1</v>
      </c>
      <c r="CU229" s="118">
        <f>DATEDIF(CO229,CQ229,"m")</f>
        <v>38</v>
      </c>
      <c r="CV229" s="81">
        <v>1</v>
      </c>
      <c r="CW229" s="79">
        <v>24</v>
      </c>
      <c r="CX229" s="79">
        <v>0</v>
      </c>
      <c r="CY229" s="79">
        <f>DATEDIF(CQ229,CP229,"m")</f>
        <v>0</v>
      </c>
      <c r="CZ229" s="79">
        <v>0</v>
      </c>
      <c r="DA229" s="118">
        <f>DATEDIF(CO229,CP229,"m")</f>
        <v>38</v>
      </c>
      <c r="DB229" s="8">
        <v>0</v>
      </c>
      <c r="DC229" s="8">
        <v>38</v>
      </c>
      <c r="DD229" s="8">
        <v>0</v>
      </c>
      <c r="DE229" s="114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</row>
    <row r="230" s="6" customFormat="1" ht="50.25" customHeight="1" spans="1:237">
      <c r="A230" s="39" t="s">
        <v>1181</v>
      </c>
      <c r="B230" s="40">
        <v>10194025</v>
      </c>
      <c r="C230" s="41">
        <v>1</v>
      </c>
      <c r="D230" s="42" t="s">
        <v>1182</v>
      </c>
      <c r="E230" s="42">
        <v>1</v>
      </c>
      <c r="F230" s="43">
        <v>61</v>
      </c>
      <c r="G230" s="44">
        <v>41677.375</v>
      </c>
      <c r="H230" s="45">
        <v>41694.375</v>
      </c>
      <c r="I230" s="42" t="s">
        <v>910</v>
      </c>
      <c r="J230" s="45">
        <v>41682</v>
      </c>
      <c r="K230" s="42" t="s">
        <v>286</v>
      </c>
      <c r="L230" s="36">
        <v>2</v>
      </c>
      <c r="M230" s="36">
        <v>1</v>
      </c>
      <c r="N230" s="64">
        <v>1</v>
      </c>
      <c r="O230" s="64">
        <v>1</v>
      </c>
      <c r="P230" s="64" t="str">
        <f t="shared" si="66"/>
        <v>1</v>
      </c>
      <c r="Q230" s="64" t="str">
        <f t="shared" si="67"/>
        <v>1</v>
      </c>
      <c r="R230" s="64">
        <v>29.8</v>
      </c>
      <c r="S230" s="69" t="str">
        <f t="shared" si="68"/>
        <v>1</v>
      </c>
      <c r="T230" s="64">
        <v>11.1</v>
      </c>
      <c r="U230" s="64" t="str">
        <f t="shared" si="69"/>
        <v>0</v>
      </c>
      <c r="V230" s="42" t="s">
        <v>146</v>
      </c>
      <c r="W230" s="72">
        <v>11.8</v>
      </c>
      <c r="X230" s="71" t="str">
        <f t="shared" si="70"/>
        <v>0</v>
      </c>
      <c r="Y230" s="129">
        <v>155.1</v>
      </c>
      <c r="Z230" s="79" t="str">
        <f t="shared" si="71"/>
        <v>1</v>
      </c>
      <c r="AA230" s="129">
        <v>31.3</v>
      </c>
      <c r="AB230" s="79" t="str">
        <f t="shared" si="72"/>
        <v>0</v>
      </c>
      <c r="AC230" s="129">
        <v>34.6</v>
      </c>
      <c r="AD230" s="79" t="str">
        <f t="shared" si="73"/>
        <v>0</v>
      </c>
      <c r="AE230" s="129">
        <v>245.5</v>
      </c>
      <c r="AF230" s="79" t="str">
        <f t="shared" si="74"/>
        <v>1</v>
      </c>
      <c r="AG230" s="129">
        <v>116</v>
      </c>
      <c r="AH230" s="79" t="str">
        <f t="shared" si="75"/>
        <v>0</v>
      </c>
      <c r="AI230" s="64">
        <v>13.84</v>
      </c>
      <c r="AJ230" s="41" t="str">
        <f t="shared" si="76"/>
        <v>0</v>
      </c>
      <c r="AK230" s="85">
        <v>187</v>
      </c>
      <c r="AL230" s="41" t="str">
        <f t="shared" si="77"/>
        <v>1</v>
      </c>
      <c r="AM230" s="64">
        <v>2.23</v>
      </c>
      <c r="AN230" s="41" t="str">
        <f t="shared" si="78"/>
        <v>0</v>
      </c>
      <c r="AO230" s="64">
        <v>1072</v>
      </c>
      <c r="AP230" s="41" t="str">
        <f t="shared" si="79"/>
        <v>1</v>
      </c>
      <c r="AQ230" s="129">
        <v>0</v>
      </c>
      <c r="AR230" s="42" t="s">
        <v>265</v>
      </c>
      <c r="AS230" s="36">
        <v>2</v>
      </c>
      <c r="AT230" s="42" t="s">
        <v>111</v>
      </c>
      <c r="AU230" s="42" t="s">
        <v>112</v>
      </c>
      <c r="AV230" s="42" t="s">
        <v>99</v>
      </c>
      <c r="AW230" s="96" t="s">
        <v>99</v>
      </c>
      <c r="AX230" s="42" t="s">
        <v>121</v>
      </c>
      <c r="AY230" s="42" t="s">
        <v>100</v>
      </c>
      <c r="AZ230" s="42" t="s">
        <v>100</v>
      </c>
      <c r="BA230" s="42" t="s">
        <v>121</v>
      </c>
      <c r="BB230" s="42" t="s">
        <v>99</v>
      </c>
      <c r="BC230" s="42" t="s">
        <v>100</v>
      </c>
      <c r="BD230" s="42" t="s">
        <v>121</v>
      </c>
      <c r="BE230" s="42" t="s">
        <v>99</v>
      </c>
      <c r="BF230" s="42" t="s">
        <v>112</v>
      </c>
      <c r="BG230" s="42" t="s">
        <v>112</v>
      </c>
      <c r="BH230" s="42" t="s">
        <v>101</v>
      </c>
      <c r="BI230" s="42" t="s">
        <v>101</v>
      </c>
      <c r="BJ230" s="42" t="s">
        <v>101</v>
      </c>
      <c r="BK230" s="42" t="s">
        <v>1089</v>
      </c>
      <c r="BL230" s="42" t="s">
        <v>101</v>
      </c>
      <c r="BM230" s="42" t="s">
        <v>1183</v>
      </c>
      <c r="BN230" s="101" t="s">
        <v>102</v>
      </c>
      <c r="BO230" s="64" t="s">
        <v>102</v>
      </c>
      <c r="BP230" s="42" t="s">
        <v>112</v>
      </c>
      <c r="BQ230" s="42" t="s">
        <v>202</v>
      </c>
      <c r="BR230" s="79">
        <v>1</v>
      </c>
      <c r="BS230" s="79">
        <v>78</v>
      </c>
      <c r="BT230" s="79" t="s">
        <v>1184</v>
      </c>
      <c r="BU230" s="79"/>
      <c r="BV230" s="79"/>
      <c r="BW230" s="79">
        <v>0</v>
      </c>
      <c r="BX230" s="79">
        <v>0</v>
      </c>
      <c r="BY230" s="79">
        <v>1</v>
      </c>
      <c r="BZ230" s="79">
        <v>1</v>
      </c>
      <c r="CA230" s="79">
        <v>1</v>
      </c>
      <c r="CB230" s="79">
        <v>1</v>
      </c>
      <c r="CC230" s="79">
        <v>1</v>
      </c>
      <c r="CD230" s="79">
        <v>1</v>
      </c>
      <c r="CE230" s="79">
        <v>1</v>
      </c>
      <c r="CF230" s="79">
        <v>0</v>
      </c>
      <c r="CG230" s="79">
        <v>0</v>
      </c>
      <c r="CH230" s="79">
        <v>0</v>
      </c>
      <c r="CI230" s="79">
        <v>0</v>
      </c>
      <c r="CJ230" s="79">
        <v>0</v>
      </c>
      <c r="CK230" s="79">
        <v>1</v>
      </c>
      <c r="CL230" s="79">
        <v>1</v>
      </c>
      <c r="CM230" s="79">
        <v>1</v>
      </c>
      <c r="CN230" s="79">
        <v>1</v>
      </c>
      <c r="CO230" s="107">
        <v>41687</v>
      </c>
      <c r="CP230" s="108">
        <v>44151</v>
      </c>
      <c r="CQ230" s="107">
        <v>41991</v>
      </c>
      <c r="CR230" s="79"/>
      <c r="CS230" s="6">
        <v>38</v>
      </c>
      <c r="CT230" s="6">
        <v>1</v>
      </c>
      <c r="CU230" s="118">
        <f>DATEDIF(CO230,CQ230,"m")</f>
        <v>10</v>
      </c>
      <c r="CV230" s="79">
        <v>1</v>
      </c>
      <c r="CW230" s="79">
        <v>10</v>
      </c>
      <c r="CX230" s="79">
        <v>1</v>
      </c>
      <c r="CY230" s="79">
        <f>DATEDIF(CQ230,CP230,"m")</f>
        <v>70</v>
      </c>
      <c r="CZ230" s="79">
        <v>0</v>
      </c>
      <c r="DA230" s="118">
        <f>DATEDIF(CO230,CP230,"m")</f>
        <v>80</v>
      </c>
      <c r="DB230" s="6">
        <v>0</v>
      </c>
      <c r="DC230" s="6">
        <v>60</v>
      </c>
      <c r="DD230" s="6">
        <v>0</v>
      </c>
      <c r="DE230" s="10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</row>
    <row r="231" s="6" customFormat="1" ht="50.25" customHeight="1" spans="1:237">
      <c r="A231" s="54" t="s">
        <v>1185</v>
      </c>
      <c r="B231" s="40">
        <v>10194542</v>
      </c>
      <c r="C231" s="55">
        <v>1</v>
      </c>
      <c r="D231" s="56" t="s">
        <v>1186</v>
      </c>
      <c r="E231" s="56">
        <v>1</v>
      </c>
      <c r="F231" s="57">
        <v>58</v>
      </c>
      <c r="G231" s="44">
        <v>41687.4583333333</v>
      </c>
      <c r="H231" s="44">
        <v>41704.375</v>
      </c>
      <c r="I231" s="56" t="s">
        <v>1187</v>
      </c>
      <c r="J231" s="44">
        <v>41682</v>
      </c>
      <c r="K231" s="56" t="s">
        <v>286</v>
      </c>
      <c r="L231" s="36">
        <v>2</v>
      </c>
      <c r="M231" s="36">
        <v>1</v>
      </c>
      <c r="N231" s="66">
        <v>1</v>
      </c>
      <c r="O231" s="66">
        <v>1</v>
      </c>
      <c r="P231" s="64" t="str">
        <f t="shared" si="66"/>
        <v>1</v>
      </c>
      <c r="Q231" s="64" t="str">
        <f t="shared" si="67"/>
        <v>1</v>
      </c>
      <c r="R231" s="66">
        <v>41</v>
      </c>
      <c r="S231" s="69" t="str">
        <f t="shared" si="68"/>
        <v>0</v>
      </c>
      <c r="T231" s="66">
        <v>17.6</v>
      </c>
      <c r="U231" s="66" t="str">
        <f t="shared" si="69"/>
        <v>0</v>
      </c>
      <c r="V231" s="56" t="s">
        <v>146</v>
      </c>
      <c r="W231" s="77">
        <v>11.9</v>
      </c>
      <c r="X231" s="75" t="str">
        <f t="shared" si="70"/>
        <v>0</v>
      </c>
      <c r="Y231" s="130">
        <v>64.4</v>
      </c>
      <c r="Z231" s="81" t="str">
        <f t="shared" si="71"/>
        <v>0</v>
      </c>
      <c r="AA231" s="130">
        <v>111.8</v>
      </c>
      <c r="AB231" s="81" t="str">
        <f t="shared" si="72"/>
        <v>1</v>
      </c>
      <c r="AC231" s="130">
        <v>46.2</v>
      </c>
      <c r="AD231" s="81" t="str">
        <f t="shared" si="73"/>
        <v>1</v>
      </c>
      <c r="AE231" s="130">
        <v>32.7</v>
      </c>
      <c r="AF231" s="81" t="str">
        <f t="shared" si="74"/>
        <v>0</v>
      </c>
      <c r="AG231" s="130">
        <v>100.7</v>
      </c>
      <c r="AH231" s="81" t="str">
        <f t="shared" si="75"/>
        <v>0</v>
      </c>
      <c r="AI231" s="66">
        <v>3567</v>
      </c>
      <c r="AJ231" s="55" t="str">
        <f t="shared" si="76"/>
        <v>1</v>
      </c>
      <c r="AK231" s="88">
        <v>59.83</v>
      </c>
      <c r="AL231" s="55" t="str">
        <f t="shared" si="77"/>
        <v>1</v>
      </c>
      <c r="AM231" s="66">
        <v>2.99</v>
      </c>
      <c r="AN231" s="55" t="str">
        <f t="shared" si="78"/>
        <v>0</v>
      </c>
      <c r="AO231" s="66">
        <v>586.4</v>
      </c>
      <c r="AP231" s="55" t="str">
        <f t="shared" si="79"/>
        <v>1</v>
      </c>
      <c r="AQ231" s="130">
        <v>1</v>
      </c>
      <c r="AR231" s="56" t="s">
        <v>99</v>
      </c>
      <c r="AS231" s="56"/>
      <c r="AT231" s="56" t="s">
        <v>98</v>
      </c>
      <c r="AU231" s="56" t="s">
        <v>99</v>
      </c>
      <c r="AV231" s="56" t="s">
        <v>99</v>
      </c>
      <c r="AW231" s="98" t="s">
        <v>100</v>
      </c>
      <c r="AX231" s="56" t="s">
        <v>99</v>
      </c>
      <c r="AY231" s="56" t="s">
        <v>100</v>
      </c>
      <c r="AZ231" s="56" t="s">
        <v>99</v>
      </c>
      <c r="BA231" s="56" t="s">
        <v>121</v>
      </c>
      <c r="BB231" s="56" t="s">
        <v>99</v>
      </c>
      <c r="BC231" s="56" t="s">
        <v>100</v>
      </c>
      <c r="BD231" s="56" t="s">
        <v>100</v>
      </c>
      <c r="BE231" s="56" t="s">
        <v>101</v>
      </c>
      <c r="BF231" s="56" t="s">
        <v>101</v>
      </c>
      <c r="BG231" s="56" t="s">
        <v>101</v>
      </c>
      <c r="BH231" s="56" t="s">
        <v>101</v>
      </c>
      <c r="BI231" s="56" t="s">
        <v>101</v>
      </c>
      <c r="BJ231" s="56" t="s">
        <v>101</v>
      </c>
      <c r="BK231" s="56" t="s">
        <v>101</v>
      </c>
      <c r="BL231" s="56" t="s">
        <v>101</v>
      </c>
      <c r="BM231" s="56"/>
      <c r="BN231" s="104" t="s">
        <v>102</v>
      </c>
      <c r="BO231" s="66" t="s">
        <v>102</v>
      </c>
      <c r="BP231" s="56" t="s">
        <v>112</v>
      </c>
      <c r="BQ231" s="56" t="s">
        <v>581</v>
      </c>
      <c r="BR231" s="102" t="s">
        <v>121</v>
      </c>
      <c r="BS231" s="81">
        <v>29</v>
      </c>
      <c r="BT231" s="81" t="s">
        <v>448</v>
      </c>
      <c r="BU231" s="81" t="s">
        <v>427</v>
      </c>
      <c r="BV231" s="81"/>
      <c r="BW231" s="81">
        <v>0</v>
      </c>
      <c r="BX231" s="81">
        <v>0</v>
      </c>
      <c r="BY231" s="81">
        <v>1</v>
      </c>
      <c r="BZ231" s="81">
        <v>1</v>
      </c>
      <c r="CA231" s="81">
        <v>1</v>
      </c>
      <c r="CB231" s="81">
        <v>1</v>
      </c>
      <c r="CC231" s="81">
        <v>1</v>
      </c>
      <c r="CD231" s="81">
        <v>1</v>
      </c>
      <c r="CE231" s="81">
        <v>1</v>
      </c>
      <c r="CF231" s="81">
        <v>0</v>
      </c>
      <c r="CG231" s="81">
        <v>0</v>
      </c>
      <c r="CH231" s="81">
        <v>0</v>
      </c>
      <c r="CI231" s="81">
        <v>0</v>
      </c>
      <c r="CJ231" s="79">
        <v>0</v>
      </c>
      <c r="CK231" s="79">
        <v>0</v>
      </c>
      <c r="CL231" s="79">
        <v>0</v>
      </c>
      <c r="CM231" s="79">
        <v>0</v>
      </c>
      <c r="CN231" s="79">
        <v>0</v>
      </c>
      <c r="CO231" s="113">
        <v>41695</v>
      </c>
      <c r="CP231" s="114">
        <v>44151</v>
      </c>
      <c r="CQ231" s="113"/>
      <c r="CR231" s="128">
        <v>44151</v>
      </c>
      <c r="CS231" s="6">
        <v>57</v>
      </c>
      <c r="CT231" s="6">
        <v>1</v>
      </c>
      <c r="CU231" s="118">
        <v>60</v>
      </c>
      <c r="CV231" s="119">
        <v>0</v>
      </c>
      <c r="CW231" s="79">
        <v>24</v>
      </c>
      <c r="CX231" s="79">
        <v>0</v>
      </c>
      <c r="CY231" s="79"/>
      <c r="CZ231" s="79"/>
      <c r="DA231" s="118">
        <f>DATEDIF(CO231,CP231,"m")</f>
        <v>80</v>
      </c>
      <c r="DB231" s="10">
        <v>0</v>
      </c>
      <c r="DC231" s="6">
        <v>60</v>
      </c>
      <c r="DD231" s="6">
        <v>0</v>
      </c>
      <c r="DE231" s="110"/>
      <c r="DF231" s="10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</row>
    <row r="232" s="8" customFormat="1" ht="50.25" customHeight="1" spans="1:266">
      <c r="A232" s="39" t="s">
        <v>1188</v>
      </c>
      <c r="B232" s="47">
        <v>10195338</v>
      </c>
      <c r="C232" s="41">
        <v>1</v>
      </c>
      <c r="D232" s="42" t="s">
        <v>1189</v>
      </c>
      <c r="E232" s="42">
        <v>1</v>
      </c>
      <c r="F232" s="43">
        <v>48</v>
      </c>
      <c r="G232" s="44">
        <v>41690.375</v>
      </c>
      <c r="H232" s="45">
        <v>41710.4166666667</v>
      </c>
      <c r="I232" s="42" t="s">
        <v>1190</v>
      </c>
      <c r="J232" s="45">
        <v>41691</v>
      </c>
      <c r="K232" s="42" t="s">
        <v>134</v>
      </c>
      <c r="L232" s="36">
        <v>1</v>
      </c>
      <c r="M232" s="36">
        <v>1</v>
      </c>
      <c r="N232" s="64">
        <v>2</v>
      </c>
      <c r="O232" s="64">
        <v>2</v>
      </c>
      <c r="P232" s="64" t="str">
        <f t="shared" si="66"/>
        <v>0</v>
      </c>
      <c r="Q232" s="64" t="str">
        <f t="shared" si="67"/>
        <v>0</v>
      </c>
      <c r="R232" s="64">
        <v>46.4</v>
      </c>
      <c r="S232" s="69" t="str">
        <f t="shared" si="68"/>
        <v>0</v>
      </c>
      <c r="T232" s="64">
        <v>10.5</v>
      </c>
      <c r="U232" s="64" t="str">
        <f t="shared" si="69"/>
        <v>0</v>
      </c>
      <c r="V232" s="42" t="s">
        <v>139</v>
      </c>
      <c r="W232" s="72">
        <v>12.7</v>
      </c>
      <c r="X232" s="71" t="str">
        <f t="shared" si="70"/>
        <v>0</v>
      </c>
      <c r="Y232" s="129">
        <v>93.7</v>
      </c>
      <c r="Z232" s="79" t="str">
        <f t="shared" si="71"/>
        <v>0</v>
      </c>
      <c r="AA232" s="129">
        <v>25.7</v>
      </c>
      <c r="AB232" s="79" t="str">
        <f t="shared" si="72"/>
        <v>0</v>
      </c>
      <c r="AC232" s="129">
        <v>21</v>
      </c>
      <c r="AD232" s="79" t="str">
        <f t="shared" si="73"/>
        <v>0</v>
      </c>
      <c r="AE232" s="129">
        <v>27.4</v>
      </c>
      <c r="AF232" s="79" t="str">
        <f t="shared" si="74"/>
        <v>0</v>
      </c>
      <c r="AG232" s="129">
        <v>263</v>
      </c>
      <c r="AH232" s="79" t="str">
        <f t="shared" si="75"/>
        <v>0</v>
      </c>
      <c r="AI232" s="64">
        <v>3.51</v>
      </c>
      <c r="AJ232" s="41" t="str">
        <f t="shared" si="76"/>
        <v>0</v>
      </c>
      <c r="AK232" s="85">
        <v>18.78</v>
      </c>
      <c r="AL232" s="41" t="str">
        <f t="shared" si="77"/>
        <v>0</v>
      </c>
      <c r="AM232" s="64">
        <v>1.49</v>
      </c>
      <c r="AN232" s="41" t="str">
        <f t="shared" si="78"/>
        <v>0</v>
      </c>
      <c r="AO232" s="64">
        <v>601.2</v>
      </c>
      <c r="AP232" s="41" t="str">
        <f t="shared" si="79"/>
        <v>1</v>
      </c>
      <c r="AQ232" s="129">
        <v>0</v>
      </c>
      <c r="AR232" s="42" t="s">
        <v>1191</v>
      </c>
      <c r="AS232" s="36">
        <v>2</v>
      </c>
      <c r="AT232" s="42" t="s">
        <v>111</v>
      </c>
      <c r="AU232" s="42" t="s">
        <v>112</v>
      </c>
      <c r="AV232" s="42" t="s">
        <v>99</v>
      </c>
      <c r="AW232" s="96" t="s">
        <v>100</v>
      </c>
      <c r="AX232" s="42" t="s">
        <v>99</v>
      </c>
      <c r="AY232" s="42" t="s">
        <v>100</v>
      </c>
      <c r="AZ232" s="42" t="s">
        <v>99</v>
      </c>
      <c r="BA232" s="42" t="s">
        <v>100</v>
      </c>
      <c r="BB232" s="42" t="s">
        <v>121</v>
      </c>
      <c r="BC232" s="42" t="s">
        <v>100</v>
      </c>
      <c r="BD232" s="42" t="s">
        <v>121</v>
      </c>
      <c r="BE232" s="42" t="s">
        <v>101</v>
      </c>
      <c r="BF232" s="42" t="s">
        <v>101</v>
      </c>
      <c r="BG232" s="42" t="s">
        <v>101</v>
      </c>
      <c r="BH232" s="42" t="s">
        <v>101</v>
      </c>
      <c r="BI232" s="42" t="s">
        <v>101</v>
      </c>
      <c r="BJ232" s="42" t="s">
        <v>101</v>
      </c>
      <c r="BK232" s="42" t="s">
        <v>101</v>
      </c>
      <c r="BL232" s="42" t="s">
        <v>101</v>
      </c>
      <c r="BM232" s="42"/>
      <c r="BN232" s="101" t="s">
        <v>102</v>
      </c>
      <c r="BO232" s="64" t="s">
        <v>102</v>
      </c>
      <c r="BP232" s="42" t="s">
        <v>112</v>
      </c>
      <c r="BQ232" s="42" t="s">
        <v>233</v>
      </c>
      <c r="BR232" s="79">
        <v>1</v>
      </c>
      <c r="BS232" s="79">
        <v>66</v>
      </c>
      <c r="BT232" s="79" t="s">
        <v>1192</v>
      </c>
      <c r="BU232" s="79"/>
      <c r="BV232" s="79"/>
      <c r="BW232" s="161">
        <v>0</v>
      </c>
      <c r="BX232" s="79">
        <v>0</v>
      </c>
      <c r="BY232" s="79">
        <v>1</v>
      </c>
      <c r="BZ232" s="79">
        <v>1</v>
      </c>
      <c r="CA232" s="79">
        <v>1</v>
      </c>
      <c r="CB232" s="79">
        <v>1</v>
      </c>
      <c r="CC232" s="79">
        <v>1</v>
      </c>
      <c r="CD232" s="79">
        <v>1</v>
      </c>
      <c r="CE232" s="79">
        <v>1</v>
      </c>
      <c r="CF232" s="79">
        <v>0</v>
      </c>
      <c r="CG232" s="79">
        <v>0</v>
      </c>
      <c r="CH232" s="79">
        <v>0</v>
      </c>
      <c r="CI232" s="79">
        <v>0</v>
      </c>
      <c r="CJ232" s="79">
        <v>0</v>
      </c>
      <c r="CK232" s="79">
        <v>0</v>
      </c>
      <c r="CL232" s="79">
        <v>1</v>
      </c>
      <c r="CM232" s="79">
        <v>1</v>
      </c>
      <c r="CN232" s="79">
        <v>1</v>
      </c>
      <c r="CO232" s="107">
        <v>41697</v>
      </c>
      <c r="CP232" s="108">
        <v>44151</v>
      </c>
      <c r="CQ232" s="107">
        <v>42298</v>
      </c>
      <c r="CR232" s="79"/>
      <c r="CS232" s="10">
        <v>3</v>
      </c>
      <c r="CT232" s="10">
        <v>1</v>
      </c>
      <c r="CU232" s="118">
        <f>DATEDIF(CO232,CQ232,"m")</f>
        <v>19</v>
      </c>
      <c r="CV232" s="79">
        <v>1</v>
      </c>
      <c r="CW232" s="79">
        <v>19</v>
      </c>
      <c r="CX232" s="79">
        <v>1</v>
      </c>
      <c r="CY232" s="79">
        <f>DATEDIF(CQ232,CP232,"m")</f>
        <v>60</v>
      </c>
      <c r="CZ232" s="79">
        <v>0</v>
      </c>
      <c r="DA232" s="118">
        <f>DATEDIF(CO232,CP232,"m")</f>
        <v>80</v>
      </c>
      <c r="DB232" s="6">
        <v>0</v>
      </c>
      <c r="DC232" s="6">
        <v>60</v>
      </c>
      <c r="DD232" s="6">
        <v>0</v>
      </c>
      <c r="DE232" s="108"/>
      <c r="DF232" s="6"/>
      <c r="DH232" s="13"/>
      <c r="DI232" s="13"/>
      <c r="DJ232" s="13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</row>
    <row r="233" s="6" customFormat="1" ht="50.25" customHeight="1" spans="1:237">
      <c r="A233" s="39" t="s">
        <v>1193</v>
      </c>
      <c r="B233" s="40">
        <v>10195131</v>
      </c>
      <c r="C233" s="41">
        <v>1</v>
      </c>
      <c r="D233" s="42" t="s">
        <v>1194</v>
      </c>
      <c r="E233" s="42">
        <v>2</v>
      </c>
      <c r="F233" s="43">
        <v>54</v>
      </c>
      <c r="G233" s="44">
        <v>41695.375</v>
      </c>
      <c r="H233" s="45">
        <v>41708.5416666667</v>
      </c>
      <c r="I233" s="42" t="s">
        <v>550</v>
      </c>
      <c r="J233" s="45">
        <v>41689</v>
      </c>
      <c r="K233" s="42" t="s">
        <v>134</v>
      </c>
      <c r="L233" s="36">
        <v>1</v>
      </c>
      <c r="M233" s="36">
        <v>1</v>
      </c>
      <c r="N233" s="64">
        <v>1</v>
      </c>
      <c r="O233" s="64">
        <v>1</v>
      </c>
      <c r="P233" s="64" t="str">
        <f t="shared" si="66"/>
        <v>1</v>
      </c>
      <c r="Q233" s="64" t="str">
        <f t="shared" si="67"/>
        <v>1</v>
      </c>
      <c r="R233" s="64">
        <v>39.4</v>
      </c>
      <c r="S233" s="69" t="str">
        <f t="shared" si="68"/>
        <v>0</v>
      </c>
      <c r="T233" s="64">
        <v>13.3</v>
      </c>
      <c r="U233" s="64" t="str">
        <f t="shared" si="69"/>
        <v>0</v>
      </c>
      <c r="V233" s="42" t="s">
        <v>201</v>
      </c>
      <c r="W233" s="72">
        <v>11.2</v>
      </c>
      <c r="X233" s="71" t="str">
        <f t="shared" si="70"/>
        <v>0</v>
      </c>
      <c r="Y233" s="129">
        <v>85.4</v>
      </c>
      <c r="Z233" s="79" t="str">
        <f t="shared" si="71"/>
        <v>0</v>
      </c>
      <c r="AA233" s="129">
        <v>49.2</v>
      </c>
      <c r="AB233" s="79" t="str">
        <f t="shared" si="72"/>
        <v>1</v>
      </c>
      <c r="AC233" s="129">
        <v>38.9</v>
      </c>
      <c r="AD233" s="79" t="str">
        <f t="shared" si="73"/>
        <v>1</v>
      </c>
      <c r="AE233" s="129">
        <v>65.2</v>
      </c>
      <c r="AF233" s="79" t="str">
        <f t="shared" si="74"/>
        <v>1</v>
      </c>
      <c r="AG233" s="129">
        <v>152.6</v>
      </c>
      <c r="AH233" s="79" t="str">
        <f t="shared" si="75"/>
        <v>0</v>
      </c>
      <c r="AI233" s="64">
        <v>829</v>
      </c>
      <c r="AJ233" s="41" t="str">
        <f t="shared" si="76"/>
        <v>1</v>
      </c>
      <c r="AK233" s="85">
        <v>22.49</v>
      </c>
      <c r="AL233" s="41" t="str">
        <f t="shared" si="77"/>
        <v>0</v>
      </c>
      <c r="AM233" s="64">
        <v>1.63</v>
      </c>
      <c r="AN233" s="41" t="str">
        <f t="shared" si="78"/>
        <v>0</v>
      </c>
      <c r="AO233" s="64">
        <v>259.7</v>
      </c>
      <c r="AP233" s="41" t="str">
        <f t="shared" si="79"/>
        <v>0</v>
      </c>
      <c r="AQ233" s="129">
        <v>0</v>
      </c>
      <c r="AR233" s="42" t="s">
        <v>265</v>
      </c>
      <c r="AS233" s="36">
        <v>2</v>
      </c>
      <c r="AT233" s="42" t="s">
        <v>111</v>
      </c>
      <c r="AU233" s="42" t="s">
        <v>112</v>
      </c>
      <c r="AV233" s="42" t="s">
        <v>99</v>
      </c>
      <c r="AW233" s="96" t="s">
        <v>100</v>
      </c>
      <c r="AX233" s="42" t="s">
        <v>99</v>
      </c>
      <c r="AY233" s="42" t="s">
        <v>100</v>
      </c>
      <c r="AZ233" s="42" t="s">
        <v>121</v>
      </c>
      <c r="BA233" s="42" t="s">
        <v>121</v>
      </c>
      <c r="BB233" s="42" t="s">
        <v>99</v>
      </c>
      <c r="BC233" s="42" t="s">
        <v>100</v>
      </c>
      <c r="BD233" s="42" t="s">
        <v>121</v>
      </c>
      <c r="BE233" s="42" t="s">
        <v>101</v>
      </c>
      <c r="BF233" s="42" t="s">
        <v>101</v>
      </c>
      <c r="BG233" s="42" t="s">
        <v>101</v>
      </c>
      <c r="BH233" s="42" t="s">
        <v>101</v>
      </c>
      <c r="BI233" s="42" t="s">
        <v>101</v>
      </c>
      <c r="BJ233" s="42" t="s">
        <v>101</v>
      </c>
      <c r="BK233" s="42" t="s">
        <v>101</v>
      </c>
      <c r="BL233" s="42" t="s">
        <v>101</v>
      </c>
      <c r="BM233" s="42"/>
      <c r="BN233" s="101" t="s">
        <v>102</v>
      </c>
      <c r="BO233" s="64" t="s">
        <v>102</v>
      </c>
      <c r="BP233" s="42" t="s">
        <v>112</v>
      </c>
      <c r="BQ233" s="42" t="s">
        <v>155</v>
      </c>
      <c r="BR233" s="79">
        <v>1</v>
      </c>
      <c r="BS233" s="79">
        <v>53</v>
      </c>
      <c r="BT233" s="79" t="s">
        <v>1195</v>
      </c>
      <c r="BU233" s="79"/>
      <c r="BV233" s="79"/>
      <c r="BW233" s="79">
        <v>0</v>
      </c>
      <c r="BX233" s="79">
        <v>0</v>
      </c>
      <c r="BY233" s="79">
        <v>1</v>
      </c>
      <c r="BZ233" s="79">
        <v>1</v>
      </c>
      <c r="CA233" s="79">
        <v>1</v>
      </c>
      <c r="CB233" s="79">
        <v>1</v>
      </c>
      <c r="CC233" s="79">
        <v>1</v>
      </c>
      <c r="CD233" s="79">
        <v>1</v>
      </c>
      <c r="CE233" s="79">
        <v>1</v>
      </c>
      <c r="CF233" s="79">
        <v>0</v>
      </c>
      <c r="CG233" s="79">
        <v>0</v>
      </c>
      <c r="CH233" s="79">
        <v>0</v>
      </c>
      <c r="CI233" s="79">
        <v>0</v>
      </c>
      <c r="CJ233" s="79">
        <v>0</v>
      </c>
      <c r="CK233" s="79">
        <v>0</v>
      </c>
      <c r="CL233" s="79">
        <v>1</v>
      </c>
      <c r="CM233" s="79">
        <v>1</v>
      </c>
      <c r="CN233" s="79">
        <v>1</v>
      </c>
      <c r="CO233" s="107">
        <v>41698</v>
      </c>
      <c r="CP233" s="108">
        <v>42188</v>
      </c>
      <c r="CQ233" s="107">
        <v>41803</v>
      </c>
      <c r="CR233" s="79"/>
      <c r="CS233" s="6">
        <v>3</v>
      </c>
      <c r="CT233" s="6">
        <v>1</v>
      </c>
      <c r="CU233" s="118">
        <f>DATEDIF(CO233,CQ233,"m")</f>
        <v>3</v>
      </c>
      <c r="CV233" s="79">
        <v>1</v>
      </c>
      <c r="CW233" s="79">
        <v>3</v>
      </c>
      <c r="CX233" s="79">
        <v>1</v>
      </c>
      <c r="CY233" s="79">
        <f>DATEDIF(CQ233,DE233,"m")</f>
        <v>12</v>
      </c>
      <c r="CZ233" s="79">
        <v>1</v>
      </c>
      <c r="DA233" s="118">
        <f>DATEDIF(CO233,DE233,"m")</f>
        <v>15</v>
      </c>
      <c r="DB233" s="6">
        <v>1</v>
      </c>
      <c r="DC233" s="6">
        <v>15</v>
      </c>
      <c r="DD233" s="6">
        <v>1</v>
      </c>
      <c r="DE233" s="108">
        <v>42170</v>
      </c>
      <c r="DF233" s="6">
        <v>1</v>
      </c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</row>
    <row r="234" s="10" customFormat="1" ht="50.25" customHeight="1" spans="1:237">
      <c r="A234" s="39" t="s">
        <v>1196</v>
      </c>
      <c r="B234" s="47">
        <v>10195475</v>
      </c>
      <c r="C234" s="41">
        <v>1</v>
      </c>
      <c r="D234" s="42" t="s">
        <v>1197</v>
      </c>
      <c r="E234" s="42">
        <v>1</v>
      </c>
      <c r="F234" s="43">
        <v>39</v>
      </c>
      <c r="G234" s="44">
        <v>41691.625</v>
      </c>
      <c r="H234" s="45">
        <v>41708.5</v>
      </c>
      <c r="I234" s="42" t="s">
        <v>1198</v>
      </c>
      <c r="J234" s="45">
        <v>41695</v>
      </c>
      <c r="K234" s="42" t="s">
        <v>134</v>
      </c>
      <c r="L234" s="36">
        <v>1</v>
      </c>
      <c r="M234" s="36">
        <v>1</v>
      </c>
      <c r="N234" s="64">
        <v>1</v>
      </c>
      <c r="O234" s="64">
        <v>1</v>
      </c>
      <c r="P234" s="64" t="str">
        <f t="shared" si="66"/>
        <v>1</v>
      </c>
      <c r="Q234" s="64" t="str">
        <f t="shared" si="67"/>
        <v>1</v>
      </c>
      <c r="R234" s="64">
        <v>43.7</v>
      </c>
      <c r="S234" s="69" t="str">
        <f t="shared" si="68"/>
        <v>0</v>
      </c>
      <c r="T234" s="64">
        <v>26.1</v>
      </c>
      <c r="U234" s="64" t="str">
        <f t="shared" si="69"/>
        <v>0</v>
      </c>
      <c r="V234" s="42" t="s">
        <v>250</v>
      </c>
      <c r="W234" s="72">
        <v>11.4</v>
      </c>
      <c r="X234" s="71" t="str">
        <f t="shared" si="70"/>
        <v>0</v>
      </c>
      <c r="Y234" s="129">
        <v>70.8</v>
      </c>
      <c r="Z234" s="79" t="str">
        <f t="shared" si="71"/>
        <v>0</v>
      </c>
      <c r="AA234" s="129">
        <v>30.4</v>
      </c>
      <c r="AB234" s="79" t="str">
        <f t="shared" si="72"/>
        <v>0</v>
      </c>
      <c r="AC234" s="129">
        <v>21.7</v>
      </c>
      <c r="AD234" s="79" t="str">
        <f t="shared" si="73"/>
        <v>0</v>
      </c>
      <c r="AE234" s="129">
        <v>51.8</v>
      </c>
      <c r="AF234" s="79" t="str">
        <f t="shared" si="74"/>
        <v>1</v>
      </c>
      <c r="AG234" s="129">
        <v>187</v>
      </c>
      <c r="AH234" s="79" t="str">
        <f t="shared" si="75"/>
        <v>0</v>
      </c>
      <c r="AI234" s="64">
        <v>81.02</v>
      </c>
      <c r="AJ234" s="41" t="str">
        <f t="shared" si="76"/>
        <v>0</v>
      </c>
      <c r="AK234" s="85">
        <v>29.99</v>
      </c>
      <c r="AL234" s="41" t="str">
        <f t="shared" si="77"/>
        <v>0</v>
      </c>
      <c r="AM234" s="64">
        <v>2.89</v>
      </c>
      <c r="AN234" s="41" t="str">
        <f t="shared" si="78"/>
        <v>0</v>
      </c>
      <c r="AO234" s="64">
        <v>390</v>
      </c>
      <c r="AP234" s="41" t="str">
        <f t="shared" si="79"/>
        <v>0</v>
      </c>
      <c r="AQ234" s="129">
        <v>0</v>
      </c>
      <c r="AR234" s="42" t="s">
        <v>99</v>
      </c>
      <c r="AS234" s="42"/>
      <c r="AT234" s="42" t="s">
        <v>196</v>
      </c>
      <c r="AU234" s="42" t="s">
        <v>99</v>
      </c>
      <c r="AV234" s="42" t="s">
        <v>99</v>
      </c>
      <c r="AW234" s="96" t="s">
        <v>121</v>
      </c>
      <c r="AX234" s="42" t="s">
        <v>99</v>
      </c>
      <c r="AY234" s="42" t="s">
        <v>99</v>
      </c>
      <c r="AZ234" s="42" t="s">
        <v>99</v>
      </c>
      <c r="BA234" s="42" t="s">
        <v>121</v>
      </c>
      <c r="BB234" s="42" t="s">
        <v>121</v>
      </c>
      <c r="BC234" s="42" t="s">
        <v>100</v>
      </c>
      <c r="BD234" s="42" t="s">
        <v>121</v>
      </c>
      <c r="BE234" s="42" t="s">
        <v>101</v>
      </c>
      <c r="BF234" s="42" t="s">
        <v>101</v>
      </c>
      <c r="BG234" s="42" t="s">
        <v>101</v>
      </c>
      <c r="BH234" s="42" t="s">
        <v>101</v>
      </c>
      <c r="BI234" s="42" t="s">
        <v>101</v>
      </c>
      <c r="BJ234" s="42" t="s">
        <v>101</v>
      </c>
      <c r="BK234" s="42" t="s">
        <v>101</v>
      </c>
      <c r="BL234" s="42" t="s">
        <v>101</v>
      </c>
      <c r="BM234" s="42"/>
      <c r="BN234" s="101" t="s">
        <v>102</v>
      </c>
      <c r="BO234" s="64" t="s">
        <v>102</v>
      </c>
      <c r="BP234" s="42" t="s">
        <v>112</v>
      </c>
      <c r="BQ234" s="42" t="s">
        <v>306</v>
      </c>
      <c r="BR234" s="79">
        <v>1</v>
      </c>
      <c r="BS234" s="79">
        <v>38</v>
      </c>
      <c r="BT234" s="79" t="s">
        <v>1199</v>
      </c>
      <c r="BU234" s="79"/>
      <c r="BV234" s="79"/>
      <c r="BW234" s="79">
        <v>0</v>
      </c>
      <c r="BX234" s="79">
        <v>0</v>
      </c>
      <c r="BY234" s="79">
        <v>1</v>
      </c>
      <c r="BZ234" s="79">
        <v>1</v>
      </c>
      <c r="CA234" s="79">
        <v>1</v>
      </c>
      <c r="CB234" s="79">
        <v>1</v>
      </c>
      <c r="CC234" s="79">
        <v>0</v>
      </c>
      <c r="CD234" s="79">
        <v>1</v>
      </c>
      <c r="CE234" s="79">
        <v>0</v>
      </c>
      <c r="CF234" s="79">
        <v>0</v>
      </c>
      <c r="CG234" s="79">
        <v>0</v>
      </c>
      <c r="CH234" s="79">
        <v>0</v>
      </c>
      <c r="CI234" s="79">
        <v>0</v>
      </c>
      <c r="CJ234" s="79">
        <v>0</v>
      </c>
      <c r="CK234" s="79">
        <v>0</v>
      </c>
      <c r="CL234" s="79">
        <v>0</v>
      </c>
      <c r="CM234" s="79">
        <v>0</v>
      </c>
      <c r="CN234" s="79">
        <v>0</v>
      </c>
      <c r="CO234" s="107">
        <v>41701</v>
      </c>
      <c r="CP234" s="108">
        <v>44165</v>
      </c>
      <c r="CQ234" s="107"/>
      <c r="CR234" s="109">
        <v>42819</v>
      </c>
      <c r="CS234" s="6">
        <v>57</v>
      </c>
      <c r="CT234" s="6">
        <v>1</v>
      </c>
      <c r="CU234" s="118">
        <v>60</v>
      </c>
      <c r="CV234" s="79">
        <v>0</v>
      </c>
      <c r="CW234" s="79">
        <v>24</v>
      </c>
      <c r="CX234" s="79">
        <v>0</v>
      </c>
      <c r="CY234" s="79"/>
      <c r="CZ234" s="79"/>
      <c r="DA234" s="118">
        <f>DATEDIF(CO234,CP234,"m")</f>
        <v>80</v>
      </c>
      <c r="DB234" s="6">
        <v>0</v>
      </c>
      <c r="DC234" s="6">
        <v>60</v>
      </c>
      <c r="DD234" s="6">
        <v>0</v>
      </c>
      <c r="DE234" s="108"/>
      <c r="DF234" s="6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</row>
    <row r="235" s="8" customFormat="1" ht="50.25" customHeight="1" spans="1:110">
      <c r="A235" s="39" t="s">
        <v>1200</v>
      </c>
      <c r="B235" s="40">
        <v>10195047</v>
      </c>
      <c r="C235" s="41">
        <v>1</v>
      </c>
      <c r="D235" s="42" t="s">
        <v>1201</v>
      </c>
      <c r="E235" s="42">
        <v>1</v>
      </c>
      <c r="F235" s="43">
        <v>44</v>
      </c>
      <c r="G235" s="44">
        <v>41697.4583333333</v>
      </c>
      <c r="H235" s="45">
        <v>41709.375</v>
      </c>
      <c r="I235" s="42" t="s">
        <v>264</v>
      </c>
      <c r="J235" s="45">
        <v>41688</v>
      </c>
      <c r="K235" s="42" t="s">
        <v>1137</v>
      </c>
      <c r="L235" s="36">
        <v>2</v>
      </c>
      <c r="M235" s="36">
        <v>1</v>
      </c>
      <c r="N235" s="64">
        <v>1</v>
      </c>
      <c r="O235" s="64">
        <v>1</v>
      </c>
      <c r="P235" s="64" t="str">
        <f t="shared" si="66"/>
        <v>1</v>
      </c>
      <c r="Q235" s="64" t="str">
        <f t="shared" si="67"/>
        <v>1</v>
      </c>
      <c r="R235" s="64">
        <v>41.5</v>
      </c>
      <c r="S235" s="69" t="str">
        <f t="shared" si="68"/>
        <v>0</v>
      </c>
      <c r="T235" s="64">
        <v>10.7</v>
      </c>
      <c r="U235" s="64" t="str">
        <f t="shared" si="69"/>
        <v>0</v>
      </c>
      <c r="V235" s="42" t="s">
        <v>159</v>
      </c>
      <c r="W235" s="72">
        <v>12</v>
      </c>
      <c r="X235" s="71" t="str">
        <f t="shared" si="70"/>
        <v>0</v>
      </c>
      <c r="Y235" s="129">
        <v>106.2</v>
      </c>
      <c r="Z235" s="79" t="str">
        <f t="shared" si="71"/>
        <v>1</v>
      </c>
      <c r="AA235" s="129">
        <v>35.5</v>
      </c>
      <c r="AB235" s="79" t="str">
        <f t="shared" si="72"/>
        <v>0</v>
      </c>
      <c r="AC235" s="129">
        <v>29.3</v>
      </c>
      <c r="AD235" s="79" t="str">
        <f t="shared" si="73"/>
        <v>0</v>
      </c>
      <c r="AE235" s="129">
        <v>26.9</v>
      </c>
      <c r="AF235" s="79" t="str">
        <f t="shared" si="74"/>
        <v>0</v>
      </c>
      <c r="AG235" s="129">
        <v>142</v>
      </c>
      <c r="AH235" s="79" t="str">
        <f t="shared" si="75"/>
        <v>0</v>
      </c>
      <c r="AI235" s="64">
        <v>50.05</v>
      </c>
      <c r="AJ235" s="41" t="str">
        <f t="shared" si="76"/>
        <v>0</v>
      </c>
      <c r="AK235" s="85">
        <v>34.74</v>
      </c>
      <c r="AL235" s="41" t="str">
        <f t="shared" si="77"/>
        <v>0</v>
      </c>
      <c r="AM235" s="64">
        <v>1.76</v>
      </c>
      <c r="AN235" s="41" t="str">
        <f t="shared" si="78"/>
        <v>0</v>
      </c>
      <c r="AO235" s="64">
        <v>243.9</v>
      </c>
      <c r="AP235" s="41" t="str">
        <f t="shared" si="79"/>
        <v>0</v>
      </c>
      <c r="AQ235" s="129">
        <v>0</v>
      </c>
      <c r="AR235" s="42" t="s">
        <v>99</v>
      </c>
      <c r="AS235" s="36">
        <v>0</v>
      </c>
      <c r="AT235" s="42" t="s">
        <v>111</v>
      </c>
      <c r="AU235" s="42" t="s">
        <v>112</v>
      </c>
      <c r="AV235" s="42" t="s">
        <v>99</v>
      </c>
      <c r="AW235" s="96" t="s">
        <v>100</v>
      </c>
      <c r="AX235" s="42" t="s">
        <v>99</v>
      </c>
      <c r="AY235" s="42" t="s">
        <v>100</v>
      </c>
      <c r="AZ235" s="42" t="s">
        <v>100</v>
      </c>
      <c r="BA235" s="42" t="s">
        <v>121</v>
      </c>
      <c r="BB235" s="42" t="s">
        <v>99</v>
      </c>
      <c r="BC235" s="42" t="s">
        <v>100</v>
      </c>
      <c r="BD235" s="42" t="s">
        <v>121</v>
      </c>
      <c r="BE235" s="42" t="s">
        <v>101</v>
      </c>
      <c r="BF235" s="42" t="s">
        <v>101</v>
      </c>
      <c r="BG235" s="42" t="s">
        <v>101</v>
      </c>
      <c r="BH235" s="42" t="s">
        <v>101</v>
      </c>
      <c r="BI235" s="42" t="s">
        <v>101</v>
      </c>
      <c r="BJ235" s="42" t="s">
        <v>101</v>
      </c>
      <c r="BK235" s="42" t="s">
        <v>101</v>
      </c>
      <c r="BL235" s="42" t="s">
        <v>101</v>
      </c>
      <c r="BM235" s="42" t="s">
        <v>1202</v>
      </c>
      <c r="BN235" s="101" t="s">
        <v>102</v>
      </c>
      <c r="BO235" s="64" t="s">
        <v>102</v>
      </c>
      <c r="BP235" s="42" t="s">
        <v>112</v>
      </c>
      <c r="BQ235" s="42" t="s">
        <v>155</v>
      </c>
      <c r="BR235" s="79">
        <v>1</v>
      </c>
      <c r="BS235" s="79">
        <v>21</v>
      </c>
      <c r="BT235" s="79" t="s">
        <v>1203</v>
      </c>
      <c r="BU235" s="79"/>
      <c r="BV235" s="79"/>
      <c r="BW235" s="79">
        <v>0</v>
      </c>
      <c r="BX235" s="79">
        <v>0</v>
      </c>
      <c r="BY235" s="79">
        <v>1</v>
      </c>
      <c r="BZ235" s="79">
        <v>1</v>
      </c>
      <c r="CA235" s="79">
        <v>1</v>
      </c>
      <c r="CB235" s="79">
        <v>1</v>
      </c>
      <c r="CC235" s="79">
        <v>0</v>
      </c>
      <c r="CD235" s="79">
        <v>1</v>
      </c>
      <c r="CE235" s="79">
        <v>0</v>
      </c>
      <c r="CF235" s="79">
        <v>0</v>
      </c>
      <c r="CG235" s="79">
        <v>0</v>
      </c>
      <c r="CH235" s="79">
        <v>0</v>
      </c>
      <c r="CI235" s="79">
        <v>0</v>
      </c>
      <c r="CJ235" s="79">
        <v>0</v>
      </c>
      <c r="CK235" s="79">
        <v>0</v>
      </c>
      <c r="CL235" s="79">
        <v>1</v>
      </c>
      <c r="CM235" s="79">
        <v>0</v>
      </c>
      <c r="CN235" s="79">
        <v>1</v>
      </c>
      <c r="CO235" s="107">
        <v>41702</v>
      </c>
      <c r="CP235" s="108">
        <v>42191</v>
      </c>
      <c r="CQ235" s="107">
        <v>41811</v>
      </c>
      <c r="CR235" s="79"/>
      <c r="CS235" s="8">
        <v>80</v>
      </c>
      <c r="CT235" s="8">
        <v>0</v>
      </c>
      <c r="CU235" s="118">
        <f>DATEDIF(CO235,CQ235,"m")</f>
        <v>3</v>
      </c>
      <c r="CV235" s="79">
        <v>1</v>
      </c>
      <c r="CW235" s="79">
        <v>3</v>
      </c>
      <c r="CX235" s="79">
        <v>1</v>
      </c>
      <c r="CY235" s="79">
        <f>DATEDIF(CQ235,DE235,"m")</f>
        <v>4</v>
      </c>
      <c r="CZ235" s="79">
        <v>1</v>
      </c>
      <c r="DA235" s="118">
        <f>DATEDIF(CO235,DE235,"m")</f>
        <v>8</v>
      </c>
      <c r="DB235" s="6">
        <v>1</v>
      </c>
      <c r="DC235" s="6">
        <v>8</v>
      </c>
      <c r="DD235" s="6">
        <v>1</v>
      </c>
      <c r="DE235" s="108">
        <v>41958</v>
      </c>
      <c r="DF235" s="6">
        <v>1</v>
      </c>
    </row>
    <row r="236" s="6" customFormat="1" ht="50.25" customHeight="1" spans="1:266">
      <c r="A236" s="39" t="s">
        <v>1204</v>
      </c>
      <c r="B236" s="47">
        <v>10195364</v>
      </c>
      <c r="C236" s="41">
        <v>1</v>
      </c>
      <c r="D236" s="42" t="s">
        <v>1205</v>
      </c>
      <c r="E236" s="42">
        <v>2</v>
      </c>
      <c r="F236" s="43">
        <v>70</v>
      </c>
      <c r="G236" s="44">
        <v>41703.625</v>
      </c>
      <c r="H236" s="45">
        <v>41719.4583333333</v>
      </c>
      <c r="I236" s="42" t="s">
        <v>910</v>
      </c>
      <c r="J236" s="45">
        <v>41691</v>
      </c>
      <c r="K236" s="42" t="s">
        <v>1137</v>
      </c>
      <c r="L236" s="36">
        <v>2</v>
      </c>
      <c r="M236" s="36">
        <v>1</v>
      </c>
      <c r="N236" s="64">
        <v>2</v>
      </c>
      <c r="O236" s="64">
        <v>2</v>
      </c>
      <c r="P236" s="64" t="str">
        <f t="shared" si="66"/>
        <v>0</v>
      </c>
      <c r="Q236" s="64" t="str">
        <f t="shared" si="67"/>
        <v>0</v>
      </c>
      <c r="R236" s="64">
        <v>42.6</v>
      </c>
      <c r="S236" s="69" t="str">
        <f t="shared" si="68"/>
        <v>0</v>
      </c>
      <c r="T236" s="64">
        <v>10.5</v>
      </c>
      <c r="U236" s="64" t="str">
        <f t="shared" si="69"/>
        <v>0</v>
      </c>
      <c r="V236" s="42" t="s">
        <v>1206</v>
      </c>
      <c r="W236" s="72">
        <v>9.9</v>
      </c>
      <c r="X236" s="71" t="str">
        <f t="shared" si="70"/>
        <v>0</v>
      </c>
      <c r="Y236" s="129">
        <v>133.7</v>
      </c>
      <c r="Z236" s="79" t="str">
        <f t="shared" si="71"/>
        <v>1</v>
      </c>
      <c r="AA236" s="129">
        <v>19.3</v>
      </c>
      <c r="AB236" s="79" t="str">
        <f t="shared" si="72"/>
        <v>0</v>
      </c>
      <c r="AC236" s="129">
        <v>77.6</v>
      </c>
      <c r="AD236" s="79" t="str">
        <f t="shared" si="73"/>
        <v>1</v>
      </c>
      <c r="AE236" s="129">
        <v>159.3</v>
      </c>
      <c r="AF236" s="79" t="str">
        <f t="shared" si="74"/>
        <v>1</v>
      </c>
      <c r="AG236" s="129">
        <v>322.4</v>
      </c>
      <c r="AH236" s="79" t="str">
        <f t="shared" si="75"/>
        <v>0</v>
      </c>
      <c r="AI236" s="64">
        <v>8069</v>
      </c>
      <c r="AJ236" s="41" t="str">
        <f t="shared" si="76"/>
        <v>1</v>
      </c>
      <c r="AK236" s="85">
        <v>7.84</v>
      </c>
      <c r="AL236" s="41" t="str">
        <f t="shared" si="77"/>
        <v>0</v>
      </c>
      <c r="AM236" s="64">
        <v>1.57</v>
      </c>
      <c r="AN236" s="41" t="str">
        <f t="shared" si="78"/>
        <v>0</v>
      </c>
      <c r="AO236" s="64">
        <v>626.9</v>
      </c>
      <c r="AP236" s="41" t="str">
        <f t="shared" si="79"/>
        <v>1</v>
      </c>
      <c r="AQ236" s="129">
        <v>0</v>
      </c>
      <c r="AR236" s="42" t="s">
        <v>120</v>
      </c>
      <c r="AS236" s="36">
        <v>1</v>
      </c>
      <c r="AT236" s="42" t="s">
        <v>111</v>
      </c>
      <c r="AU236" s="42" t="s">
        <v>112</v>
      </c>
      <c r="AV236" s="42" t="s">
        <v>99</v>
      </c>
      <c r="AW236" s="96" t="s">
        <v>100</v>
      </c>
      <c r="AX236" s="42" t="s">
        <v>99</v>
      </c>
      <c r="AY236" s="42" t="s">
        <v>99</v>
      </c>
      <c r="AZ236" s="42" t="s">
        <v>99</v>
      </c>
      <c r="BA236" s="42" t="s">
        <v>121</v>
      </c>
      <c r="BB236" s="42" t="s">
        <v>99</v>
      </c>
      <c r="BC236" s="42" t="s">
        <v>100</v>
      </c>
      <c r="BD236" s="42" t="s">
        <v>121</v>
      </c>
      <c r="BE236" s="42" t="s">
        <v>101</v>
      </c>
      <c r="BF236" s="42" t="s">
        <v>99</v>
      </c>
      <c r="BG236" s="42" t="s">
        <v>112</v>
      </c>
      <c r="BH236" s="42" t="s">
        <v>112</v>
      </c>
      <c r="BI236" s="42" t="s">
        <v>99</v>
      </c>
      <c r="BJ236" s="42" t="s">
        <v>99</v>
      </c>
      <c r="BK236" s="42" t="s">
        <v>101</v>
      </c>
      <c r="BL236" s="42" t="s">
        <v>101</v>
      </c>
      <c r="BM236" s="42" t="s">
        <v>462</v>
      </c>
      <c r="BN236" s="101" t="s">
        <v>102</v>
      </c>
      <c r="BO236" s="64" t="s">
        <v>102</v>
      </c>
      <c r="BP236" s="42" t="s">
        <v>112</v>
      </c>
      <c r="BQ236" s="42" t="s">
        <v>492</v>
      </c>
      <c r="BR236" s="79">
        <v>1</v>
      </c>
      <c r="BS236" s="79">
        <v>107</v>
      </c>
      <c r="BT236" s="79" t="s">
        <v>1207</v>
      </c>
      <c r="BU236" s="79"/>
      <c r="BV236" s="79"/>
      <c r="BW236" s="79">
        <v>0</v>
      </c>
      <c r="BX236" s="79">
        <v>0</v>
      </c>
      <c r="BY236" s="79">
        <v>1</v>
      </c>
      <c r="BZ236" s="79">
        <v>1</v>
      </c>
      <c r="CA236" s="79">
        <v>1</v>
      </c>
      <c r="CB236" s="79">
        <v>1</v>
      </c>
      <c r="CC236" s="79">
        <v>1</v>
      </c>
      <c r="CD236" s="79">
        <v>1</v>
      </c>
      <c r="CE236" s="79">
        <v>1</v>
      </c>
      <c r="CF236" s="79">
        <v>0</v>
      </c>
      <c r="CG236" s="79">
        <v>0</v>
      </c>
      <c r="CH236" s="79">
        <v>0</v>
      </c>
      <c r="CI236" s="79">
        <v>0</v>
      </c>
      <c r="CJ236" s="79">
        <v>0</v>
      </c>
      <c r="CK236" s="79">
        <v>1</v>
      </c>
      <c r="CL236" s="79">
        <v>0</v>
      </c>
      <c r="CM236" s="79">
        <v>0</v>
      </c>
      <c r="CN236" s="79">
        <v>1</v>
      </c>
      <c r="CO236" s="107">
        <v>41709</v>
      </c>
      <c r="CP236" s="108">
        <v>44151</v>
      </c>
      <c r="CQ236" s="107">
        <v>41900</v>
      </c>
      <c r="CR236" s="79"/>
      <c r="CS236" s="8">
        <v>19</v>
      </c>
      <c r="CT236" s="8">
        <v>1</v>
      </c>
      <c r="CU236" s="118">
        <f>DATEDIF(CO236,CQ236,"m")</f>
        <v>6</v>
      </c>
      <c r="CV236" s="79">
        <v>1</v>
      </c>
      <c r="CW236" s="79">
        <v>6</v>
      </c>
      <c r="CX236" s="79">
        <v>1</v>
      </c>
      <c r="CY236" s="79">
        <f>DATEDIF(CQ236,CP236,"m")</f>
        <v>73</v>
      </c>
      <c r="CZ236" s="79">
        <v>0</v>
      </c>
      <c r="DA236" s="118">
        <f>DATEDIF(CO236,CP236,"m")</f>
        <v>80</v>
      </c>
      <c r="DB236" s="6">
        <v>0</v>
      </c>
      <c r="DC236" s="6">
        <v>60</v>
      </c>
      <c r="DD236" s="6">
        <v>0</v>
      </c>
      <c r="DE236" s="10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</row>
    <row r="237" s="6" customFormat="1" ht="50.25" customHeight="1" spans="1:237">
      <c r="A237" s="39" t="s">
        <v>1208</v>
      </c>
      <c r="B237" s="47">
        <v>10195823</v>
      </c>
      <c r="C237" s="41">
        <v>1</v>
      </c>
      <c r="D237" s="42" t="s">
        <v>1209</v>
      </c>
      <c r="E237" s="42">
        <v>1</v>
      </c>
      <c r="F237" s="43">
        <v>61</v>
      </c>
      <c r="G237" s="44">
        <v>41701.4166666667</v>
      </c>
      <c r="H237" s="45">
        <v>41717.4166666667</v>
      </c>
      <c r="I237" s="42" t="s">
        <v>1210</v>
      </c>
      <c r="J237" s="45">
        <v>41696</v>
      </c>
      <c r="K237" s="42" t="s">
        <v>134</v>
      </c>
      <c r="L237" s="36">
        <v>1</v>
      </c>
      <c r="M237" s="36">
        <v>1</v>
      </c>
      <c r="N237" s="64">
        <v>1</v>
      </c>
      <c r="O237" s="64">
        <v>2</v>
      </c>
      <c r="P237" s="64" t="str">
        <f t="shared" si="66"/>
        <v>1</v>
      </c>
      <c r="Q237" s="64" t="str">
        <f t="shared" si="67"/>
        <v>0</v>
      </c>
      <c r="R237" s="64">
        <v>35.2</v>
      </c>
      <c r="S237" s="69" t="str">
        <f t="shared" si="68"/>
        <v>0</v>
      </c>
      <c r="T237" s="64">
        <v>9.5</v>
      </c>
      <c r="U237" s="64" t="str">
        <f t="shared" si="69"/>
        <v>0</v>
      </c>
      <c r="V237" s="42" t="s">
        <v>250</v>
      </c>
      <c r="W237" s="72">
        <v>11.4</v>
      </c>
      <c r="X237" s="71" t="str">
        <f t="shared" si="70"/>
        <v>0</v>
      </c>
      <c r="Y237" s="129">
        <v>85.9</v>
      </c>
      <c r="Z237" s="79" t="str">
        <f t="shared" si="71"/>
        <v>0</v>
      </c>
      <c r="AA237" s="129">
        <v>17.6</v>
      </c>
      <c r="AB237" s="79" t="str">
        <f t="shared" si="72"/>
        <v>0</v>
      </c>
      <c r="AC237" s="129">
        <v>19.8</v>
      </c>
      <c r="AD237" s="79" t="str">
        <f t="shared" si="73"/>
        <v>0</v>
      </c>
      <c r="AE237" s="129">
        <v>40.7</v>
      </c>
      <c r="AF237" s="79" t="str">
        <f t="shared" si="74"/>
        <v>0</v>
      </c>
      <c r="AG237" s="129">
        <v>335</v>
      </c>
      <c r="AH237" s="79" t="str">
        <f t="shared" si="75"/>
        <v>0</v>
      </c>
      <c r="AI237" s="64">
        <v>2.99</v>
      </c>
      <c r="AJ237" s="41" t="str">
        <f t="shared" si="76"/>
        <v>0</v>
      </c>
      <c r="AK237" s="85">
        <v>5.69</v>
      </c>
      <c r="AL237" s="41" t="str">
        <f t="shared" si="77"/>
        <v>0</v>
      </c>
      <c r="AM237" s="64">
        <v>1.11</v>
      </c>
      <c r="AN237" s="41" t="str">
        <f t="shared" si="78"/>
        <v>0</v>
      </c>
      <c r="AO237" s="64">
        <v>420.3</v>
      </c>
      <c r="AP237" s="41" t="str">
        <f t="shared" si="79"/>
        <v>1</v>
      </c>
      <c r="AQ237" s="129">
        <v>1</v>
      </c>
      <c r="AR237" s="42" t="s">
        <v>99</v>
      </c>
      <c r="AS237" s="42"/>
      <c r="AT237" s="42" t="s">
        <v>98</v>
      </c>
      <c r="AU237" s="42" t="s">
        <v>99</v>
      </c>
      <c r="AV237" s="42" t="s">
        <v>99</v>
      </c>
      <c r="AW237" s="96" t="s">
        <v>121</v>
      </c>
      <c r="AX237" s="42" t="s">
        <v>99</v>
      </c>
      <c r="AY237" s="42" t="s">
        <v>100</v>
      </c>
      <c r="AZ237" s="42" t="s">
        <v>99</v>
      </c>
      <c r="BA237" s="42" t="s">
        <v>121</v>
      </c>
      <c r="BB237" s="42" t="s">
        <v>121</v>
      </c>
      <c r="BC237" s="42" t="s">
        <v>100</v>
      </c>
      <c r="BD237" s="42" t="s">
        <v>121</v>
      </c>
      <c r="BE237" s="42" t="s">
        <v>101</v>
      </c>
      <c r="BF237" s="42" t="s">
        <v>101</v>
      </c>
      <c r="BG237" s="42" t="s">
        <v>101</v>
      </c>
      <c r="BH237" s="42" t="s">
        <v>101</v>
      </c>
      <c r="BI237" s="42" t="s">
        <v>101</v>
      </c>
      <c r="BJ237" s="42" t="s">
        <v>101</v>
      </c>
      <c r="BK237" s="42" t="s">
        <v>101</v>
      </c>
      <c r="BL237" s="42" t="s">
        <v>101</v>
      </c>
      <c r="BM237" s="42"/>
      <c r="BN237" s="101" t="s">
        <v>102</v>
      </c>
      <c r="BO237" s="64" t="s">
        <v>102</v>
      </c>
      <c r="BP237" s="42" t="s">
        <v>112</v>
      </c>
      <c r="BQ237" s="42" t="s">
        <v>224</v>
      </c>
      <c r="BR237" s="79">
        <v>1</v>
      </c>
      <c r="BS237" s="79">
        <v>51</v>
      </c>
      <c r="BT237" s="79" t="s">
        <v>1211</v>
      </c>
      <c r="BU237" s="79"/>
      <c r="BV237" s="79"/>
      <c r="BW237" s="79">
        <v>0</v>
      </c>
      <c r="BX237" s="79">
        <v>0</v>
      </c>
      <c r="BY237" s="79">
        <v>1</v>
      </c>
      <c r="BZ237" s="79">
        <v>1</v>
      </c>
      <c r="CA237" s="79">
        <v>1</v>
      </c>
      <c r="CB237" s="79">
        <v>1</v>
      </c>
      <c r="CC237" s="79">
        <v>1</v>
      </c>
      <c r="CD237" s="79">
        <v>1</v>
      </c>
      <c r="CE237" s="79">
        <v>1</v>
      </c>
      <c r="CF237" s="79">
        <v>1</v>
      </c>
      <c r="CG237" s="79">
        <v>0</v>
      </c>
      <c r="CH237" s="79">
        <v>0</v>
      </c>
      <c r="CI237" s="79">
        <v>0</v>
      </c>
      <c r="CJ237" s="79">
        <v>0</v>
      </c>
      <c r="CK237" s="79">
        <v>0</v>
      </c>
      <c r="CL237" s="79">
        <v>1</v>
      </c>
      <c r="CM237" s="79">
        <v>0</v>
      </c>
      <c r="CN237" s="79">
        <v>0</v>
      </c>
      <c r="CO237" s="107">
        <v>41709</v>
      </c>
      <c r="CP237" s="108">
        <v>44151</v>
      </c>
      <c r="CQ237" s="107"/>
      <c r="CR237" s="109">
        <v>43537</v>
      </c>
      <c r="CS237" s="6">
        <v>86</v>
      </c>
      <c r="CT237" s="6">
        <v>0</v>
      </c>
      <c r="CU237" s="118">
        <v>60</v>
      </c>
      <c r="CV237" s="79">
        <v>0</v>
      </c>
      <c r="CW237" s="79">
        <v>24</v>
      </c>
      <c r="CX237" s="79">
        <v>0</v>
      </c>
      <c r="CY237" s="79"/>
      <c r="CZ237" s="79"/>
      <c r="DA237" s="118">
        <f>DATEDIF(CO237,CP237,"m")</f>
        <v>80</v>
      </c>
      <c r="DB237" s="6">
        <v>0</v>
      </c>
      <c r="DC237" s="6">
        <v>60</v>
      </c>
      <c r="DD237" s="6">
        <v>0</v>
      </c>
      <c r="DE237" s="10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</row>
    <row r="238" s="6" customFormat="1" ht="50.25" customHeight="1" spans="1:266">
      <c r="A238" s="54" t="s">
        <v>1212</v>
      </c>
      <c r="B238" s="47">
        <v>10196174</v>
      </c>
      <c r="C238" s="55">
        <v>1</v>
      </c>
      <c r="D238" s="56" t="s">
        <v>1213</v>
      </c>
      <c r="E238" s="56">
        <v>1</v>
      </c>
      <c r="F238" s="57">
        <v>73</v>
      </c>
      <c r="G238" s="44">
        <v>41705.4166666667</v>
      </c>
      <c r="H238" s="44">
        <v>41718.4583333333</v>
      </c>
      <c r="I238" s="56" t="s">
        <v>1088</v>
      </c>
      <c r="J238" s="44">
        <v>41699</v>
      </c>
      <c r="K238" s="56" t="s">
        <v>134</v>
      </c>
      <c r="L238" s="36">
        <v>1</v>
      </c>
      <c r="M238" s="36">
        <v>1</v>
      </c>
      <c r="N238" s="66">
        <v>1</v>
      </c>
      <c r="O238" s="66">
        <v>1</v>
      </c>
      <c r="P238" s="64" t="str">
        <f t="shared" si="66"/>
        <v>1</v>
      </c>
      <c r="Q238" s="64" t="str">
        <f t="shared" si="67"/>
        <v>1</v>
      </c>
      <c r="R238" s="66">
        <v>49.3</v>
      </c>
      <c r="S238" s="69" t="str">
        <f t="shared" si="68"/>
        <v>0</v>
      </c>
      <c r="T238" s="66">
        <v>17</v>
      </c>
      <c r="U238" s="66" t="str">
        <f t="shared" si="69"/>
        <v>0</v>
      </c>
      <c r="V238" s="56" t="s">
        <v>201</v>
      </c>
      <c r="W238" s="77">
        <v>11.1</v>
      </c>
      <c r="X238" s="75" t="str">
        <f t="shared" si="70"/>
        <v>0</v>
      </c>
      <c r="Y238" s="130">
        <v>75</v>
      </c>
      <c r="Z238" s="81" t="str">
        <f t="shared" si="71"/>
        <v>0</v>
      </c>
      <c r="AA238" s="130">
        <v>15</v>
      </c>
      <c r="AB238" s="81" t="str">
        <f t="shared" si="72"/>
        <v>0</v>
      </c>
      <c r="AC238" s="130">
        <v>19.3</v>
      </c>
      <c r="AD238" s="81" t="str">
        <f t="shared" si="73"/>
        <v>0</v>
      </c>
      <c r="AE238" s="130">
        <v>34.6</v>
      </c>
      <c r="AF238" s="81" t="str">
        <f t="shared" si="74"/>
        <v>0</v>
      </c>
      <c r="AG238" s="130">
        <v>80</v>
      </c>
      <c r="AH238" s="81" t="str">
        <f t="shared" si="75"/>
        <v>1</v>
      </c>
      <c r="AI238" s="66">
        <v>296</v>
      </c>
      <c r="AJ238" s="55" t="str">
        <f t="shared" si="76"/>
        <v>1</v>
      </c>
      <c r="AK238" s="88">
        <v>19.68</v>
      </c>
      <c r="AL238" s="55" t="str">
        <f t="shared" si="77"/>
        <v>0</v>
      </c>
      <c r="AM238" s="66">
        <v>1.71</v>
      </c>
      <c r="AN238" s="55" t="str">
        <f t="shared" si="78"/>
        <v>0</v>
      </c>
      <c r="AO238" s="66">
        <v>105.1</v>
      </c>
      <c r="AP238" s="55" t="str">
        <f t="shared" si="79"/>
        <v>0</v>
      </c>
      <c r="AQ238" s="130">
        <v>0</v>
      </c>
      <c r="AR238" s="56" t="s">
        <v>99</v>
      </c>
      <c r="AS238" s="56"/>
      <c r="AT238" s="56" t="s">
        <v>111</v>
      </c>
      <c r="AU238" s="56" t="s">
        <v>112</v>
      </c>
      <c r="AV238" s="56" t="s">
        <v>99</v>
      </c>
      <c r="AW238" s="98" t="s">
        <v>100</v>
      </c>
      <c r="AX238" s="56" t="s">
        <v>100</v>
      </c>
      <c r="AY238" s="56" t="s">
        <v>100</v>
      </c>
      <c r="AZ238" s="56" t="s">
        <v>100</v>
      </c>
      <c r="BA238" s="56" t="s">
        <v>121</v>
      </c>
      <c r="BB238" s="56" t="s">
        <v>121</v>
      </c>
      <c r="BC238" s="56" t="s">
        <v>100</v>
      </c>
      <c r="BD238" s="56" t="s">
        <v>121</v>
      </c>
      <c r="BE238" s="56" t="s">
        <v>112</v>
      </c>
      <c r="BF238" s="56" t="s">
        <v>99</v>
      </c>
      <c r="BG238" s="56" t="s">
        <v>112</v>
      </c>
      <c r="BH238" s="56" t="s">
        <v>101</v>
      </c>
      <c r="BI238" s="56" t="s">
        <v>99</v>
      </c>
      <c r="BJ238" s="56" t="s">
        <v>99</v>
      </c>
      <c r="BK238" s="56" t="s">
        <v>101</v>
      </c>
      <c r="BL238" s="56" t="s">
        <v>101</v>
      </c>
      <c r="BM238" s="56" t="s">
        <v>692</v>
      </c>
      <c r="BN238" s="104" t="s">
        <v>102</v>
      </c>
      <c r="BO238" s="66" t="s">
        <v>102</v>
      </c>
      <c r="BP238" s="56" t="s">
        <v>112</v>
      </c>
      <c r="BQ238" s="56" t="s">
        <v>1214</v>
      </c>
      <c r="BR238" s="102" t="s">
        <v>121</v>
      </c>
      <c r="BS238" s="125">
        <v>22</v>
      </c>
      <c r="BT238" s="81" t="s">
        <v>486</v>
      </c>
      <c r="BU238" s="81" t="s">
        <v>1215</v>
      </c>
      <c r="BV238" s="81"/>
      <c r="BW238" s="81">
        <v>0</v>
      </c>
      <c r="BX238" s="81">
        <f ca="1">BX238</f>
        <v>0</v>
      </c>
      <c r="BY238" s="81">
        <v>1</v>
      </c>
      <c r="BZ238" s="81">
        <v>1</v>
      </c>
      <c r="CA238" s="81">
        <v>1</v>
      </c>
      <c r="CB238" s="81">
        <v>1</v>
      </c>
      <c r="CC238" s="81">
        <v>0</v>
      </c>
      <c r="CD238" s="81">
        <v>1</v>
      </c>
      <c r="CE238" s="81">
        <v>0</v>
      </c>
      <c r="CF238" s="81">
        <v>0</v>
      </c>
      <c r="CG238" s="81">
        <v>0</v>
      </c>
      <c r="CH238" s="81">
        <v>0</v>
      </c>
      <c r="CI238" s="81">
        <v>0</v>
      </c>
      <c r="CJ238" s="79">
        <v>0</v>
      </c>
      <c r="CK238" s="79">
        <v>0</v>
      </c>
      <c r="CL238" s="79">
        <v>1</v>
      </c>
      <c r="CM238" s="79">
        <v>1</v>
      </c>
      <c r="CN238" s="79">
        <v>1</v>
      </c>
      <c r="CO238" s="113">
        <v>41711</v>
      </c>
      <c r="CP238" s="114">
        <v>44151</v>
      </c>
      <c r="CQ238" s="113"/>
      <c r="CR238" s="128">
        <v>44151</v>
      </c>
      <c r="CS238" s="6">
        <v>2</v>
      </c>
      <c r="CT238" s="6">
        <v>1</v>
      </c>
      <c r="CU238" s="118">
        <v>60</v>
      </c>
      <c r="CV238" s="119">
        <v>0</v>
      </c>
      <c r="CW238" s="79">
        <v>24</v>
      </c>
      <c r="CX238" s="79">
        <v>0</v>
      </c>
      <c r="CY238" s="79"/>
      <c r="CZ238" s="79"/>
      <c r="DA238" s="118">
        <f>DATEDIF(CO238,CP238,"m")</f>
        <v>80</v>
      </c>
      <c r="DB238" s="10">
        <v>0</v>
      </c>
      <c r="DC238" s="6">
        <v>60</v>
      </c>
      <c r="DD238" s="6">
        <v>0</v>
      </c>
      <c r="DE238" s="110"/>
      <c r="DF238" s="10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</row>
    <row r="239" s="10" customFormat="1" ht="50.25" customHeight="1" spans="1:237">
      <c r="A239" s="139" t="s">
        <v>1216</v>
      </c>
      <c r="B239" s="140">
        <v>10196827</v>
      </c>
      <c r="C239" s="141">
        <v>4</v>
      </c>
      <c r="D239" s="142" t="s">
        <v>1217</v>
      </c>
      <c r="E239" s="142">
        <v>1</v>
      </c>
      <c r="F239" s="143">
        <v>35</v>
      </c>
      <c r="G239" s="144">
        <v>42093.4166666667</v>
      </c>
      <c r="H239" s="145">
        <v>42102.4166666667</v>
      </c>
      <c r="I239" s="141">
        <v>2</v>
      </c>
      <c r="J239" s="147">
        <v>41709</v>
      </c>
      <c r="K239" s="148" t="s">
        <v>134</v>
      </c>
      <c r="L239" s="36">
        <v>1</v>
      </c>
      <c r="M239" s="36">
        <v>1</v>
      </c>
      <c r="N239" s="149">
        <v>1</v>
      </c>
      <c r="O239" s="148">
        <v>2</v>
      </c>
      <c r="P239" s="64" t="str">
        <f t="shared" si="66"/>
        <v>1</v>
      </c>
      <c r="Q239" s="64" t="str">
        <f t="shared" si="67"/>
        <v>0</v>
      </c>
      <c r="R239" s="151">
        <v>45</v>
      </c>
      <c r="S239" s="69" t="str">
        <f t="shared" si="68"/>
        <v>0</v>
      </c>
      <c r="T239" s="151">
        <v>18.9</v>
      </c>
      <c r="U239" s="64" t="str">
        <f t="shared" si="69"/>
        <v>0</v>
      </c>
      <c r="V239" s="149">
        <v>1.03</v>
      </c>
      <c r="W239" s="152">
        <v>11.9</v>
      </c>
      <c r="X239" s="71" t="str">
        <f t="shared" si="70"/>
        <v>0</v>
      </c>
      <c r="Y239" s="154">
        <v>45</v>
      </c>
      <c r="Z239" s="79" t="str">
        <f t="shared" si="71"/>
        <v>0</v>
      </c>
      <c r="AA239" s="154">
        <v>42.4</v>
      </c>
      <c r="AB239" s="79" t="str">
        <f t="shared" si="72"/>
        <v>1</v>
      </c>
      <c r="AC239" s="154">
        <v>35.6</v>
      </c>
      <c r="AD239" s="79" t="str">
        <f t="shared" si="73"/>
        <v>1</v>
      </c>
      <c r="AE239" s="154">
        <v>40.2</v>
      </c>
      <c r="AF239" s="79" t="str">
        <f t="shared" si="74"/>
        <v>0</v>
      </c>
      <c r="AG239" s="154">
        <v>144</v>
      </c>
      <c r="AH239" s="79" t="str">
        <f t="shared" si="75"/>
        <v>0</v>
      </c>
      <c r="AI239" s="151">
        <v>27.36</v>
      </c>
      <c r="AJ239" s="41" t="str">
        <f t="shared" si="76"/>
        <v>0</v>
      </c>
      <c r="AK239" s="156">
        <v>9.81</v>
      </c>
      <c r="AL239" s="41" t="str">
        <f t="shared" si="77"/>
        <v>0</v>
      </c>
      <c r="AM239" s="148">
        <v>1.67</v>
      </c>
      <c r="AN239" s="41" t="str">
        <f t="shared" si="78"/>
        <v>0</v>
      </c>
      <c r="AO239" s="148">
        <v>1482</v>
      </c>
      <c r="AP239" s="41" t="str">
        <f t="shared" si="79"/>
        <v>1</v>
      </c>
      <c r="AQ239" s="154">
        <v>0</v>
      </c>
      <c r="AR239" s="91" t="s">
        <v>1218</v>
      </c>
      <c r="AS239" s="36">
        <v>2</v>
      </c>
      <c r="AT239" s="42" t="s">
        <v>111</v>
      </c>
      <c r="AU239" s="42" t="s">
        <v>112</v>
      </c>
      <c r="AV239" s="151">
        <v>1</v>
      </c>
      <c r="AW239" s="158" t="s">
        <v>100</v>
      </c>
      <c r="AX239" s="148">
        <v>1</v>
      </c>
      <c r="AY239" s="148">
        <v>3</v>
      </c>
      <c r="AZ239" s="148">
        <v>1</v>
      </c>
      <c r="BA239" s="148">
        <v>2</v>
      </c>
      <c r="BB239" s="148">
        <v>2</v>
      </c>
      <c r="BC239" s="148">
        <v>3</v>
      </c>
      <c r="BD239" s="148">
        <v>2</v>
      </c>
      <c r="BE239" s="148" t="s">
        <v>101</v>
      </c>
      <c r="BF239" s="148" t="s">
        <v>101</v>
      </c>
      <c r="BG239" s="148" t="s">
        <v>101</v>
      </c>
      <c r="BH239" s="148" t="s">
        <v>101</v>
      </c>
      <c r="BI239" s="148" t="s">
        <v>101</v>
      </c>
      <c r="BJ239" s="148" t="s">
        <v>101</v>
      </c>
      <c r="BK239" s="148" t="s">
        <v>101</v>
      </c>
      <c r="BL239" s="148" t="s">
        <v>101</v>
      </c>
      <c r="BM239" s="142"/>
      <c r="BN239" s="142" t="s">
        <v>102</v>
      </c>
      <c r="BO239" s="160" t="s">
        <v>102</v>
      </c>
      <c r="BP239" s="142" t="s">
        <v>99</v>
      </c>
      <c r="BQ239" s="142" t="s">
        <v>129</v>
      </c>
      <c r="BR239" s="142" t="s">
        <v>99</v>
      </c>
      <c r="BS239" s="142" t="s">
        <v>1219</v>
      </c>
      <c r="BT239" s="142" t="s">
        <v>1195</v>
      </c>
      <c r="BU239" s="142"/>
      <c r="BV239" s="148"/>
      <c r="BW239" s="148">
        <v>0</v>
      </c>
      <c r="BX239" s="148">
        <v>0</v>
      </c>
      <c r="BY239" s="148">
        <v>1</v>
      </c>
      <c r="BZ239" s="148">
        <v>1</v>
      </c>
      <c r="CA239" s="148">
        <v>0</v>
      </c>
      <c r="CB239" s="148">
        <v>1</v>
      </c>
      <c r="CC239" s="148">
        <v>0</v>
      </c>
      <c r="CD239" s="148">
        <v>1</v>
      </c>
      <c r="CE239" s="148">
        <v>0</v>
      </c>
      <c r="CF239" s="148">
        <v>0</v>
      </c>
      <c r="CG239" s="148">
        <v>0</v>
      </c>
      <c r="CH239" s="148">
        <v>0</v>
      </c>
      <c r="CI239" s="148">
        <v>0</v>
      </c>
      <c r="CJ239" s="79">
        <v>0</v>
      </c>
      <c r="CK239" s="79">
        <v>0</v>
      </c>
      <c r="CL239" s="79">
        <v>0</v>
      </c>
      <c r="CM239" s="79">
        <v>0</v>
      </c>
      <c r="CN239" s="79">
        <v>0</v>
      </c>
      <c r="CO239" s="162">
        <v>41711</v>
      </c>
      <c r="CP239" s="108">
        <v>42636</v>
      </c>
      <c r="CQ239" s="162">
        <v>42040</v>
      </c>
      <c r="CR239" s="148"/>
      <c r="CS239" s="6">
        <v>80</v>
      </c>
      <c r="CT239" s="6">
        <v>0</v>
      </c>
      <c r="CU239" s="118">
        <f>DATEDIF(CO239,CQ239,"m")</f>
        <v>10</v>
      </c>
      <c r="CV239" s="79">
        <v>1</v>
      </c>
      <c r="CW239" s="79">
        <v>10</v>
      </c>
      <c r="CX239" s="79">
        <v>1</v>
      </c>
      <c r="CY239" s="79">
        <f>DATEDIF(CQ239,DE239,"m")</f>
        <v>16</v>
      </c>
      <c r="CZ239" s="79">
        <v>1</v>
      </c>
      <c r="DA239" s="118">
        <f>DATEDIF(CO239,DE239,"m")</f>
        <v>27</v>
      </c>
      <c r="DB239" s="6">
        <v>1</v>
      </c>
      <c r="DC239" s="6">
        <v>27</v>
      </c>
      <c r="DD239" s="6">
        <v>1</v>
      </c>
      <c r="DE239" s="108">
        <v>42536</v>
      </c>
      <c r="DF239" s="6">
        <v>1</v>
      </c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</row>
    <row r="240" s="6" customFormat="1" ht="50.25" customHeight="1" spans="1:266">
      <c r="A240" s="39" t="s">
        <v>1220</v>
      </c>
      <c r="B240" s="47">
        <v>10196745</v>
      </c>
      <c r="C240" s="41">
        <v>1</v>
      </c>
      <c r="D240" s="42" t="s">
        <v>1221</v>
      </c>
      <c r="E240" s="42">
        <v>1</v>
      </c>
      <c r="F240" s="43">
        <v>56</v>
      </c>
      <c r="G240" s="44">
        <v>41704.375</v>
      </c>
      <c r="H240" s="45">
        <v>41719.4166666667</v>
      </c>
      <c r="I240" s="42" t="s">
        <v>1222</v>
      </c>
      <c r="J240" s="45">
        <v>41708</v>
      </c>
      <c r="K240" s="42" t="s">
        <v>134</v>
      </c>
      <c r="L240" s="36">
        <v>1</v>
      </c>
      <c r="M240" s="36">
        <v>1</v>
      </c>
      <c r="N240" s="64">
        <v>1</v>
      </c>
      <c r="O240" s="64">
        <v>1</v>
      </c>
      <c r="P240" s="64" t="str">
        <f t="shared" si="66"/>
        <v>1</v>
      </c>
      <c r="Q240" s="64" t="str">
        <f t="shared" si="67"/>
        <v>1</v>
      </c>
      <c r="R240" s="64">
        <v>46.1</v>
      </c>
      <c r="S240" s="69" t="str">
        <f t="shared" si="68"/>
        <v>0</v>
      </c>
      <c r="T240" s="64">
        <v>13.1</v>
      </c>
      <c r="U240" s="64" t="str">
        <f t="shared" si="69"/>
        <v>0</v>
      </c>
      <c r="V240" s="42" t="s">
        <v>201</v>
      </c>
      <c r="W240" s="72">
        <v>11.2</v>
      </c>
      <c r="X240" s="71" t="str">
        <f t="shared" si="70"/>
        <v>0</v>
      </c>
      <c r="Y240" s="129">
        <v>56.7</v>
      </c>
      <c r="Z240" s="79" t="str">
        <f t="shared" si="71"/>
        <v>0</v>
      </c>
      <c r="AA240" s="129">
        <v>31.2</v>
      </c>
      <c r="AB240" s="79" t="str">
        <f t="shared" si="72"/>
        <v>0</v>
      </c>
      <c r="AC240" s="129">
        <v>25.5</v>
      </c>
      <c r="AD240" s="79" t="str">
        <f t="shared" si="73"/>
        <v>0</v>
      </c>
      <c r="AE240" s="129">
        <v>46.7</v>
      </c>
      <c r="AF240" s="79" t="str">
        <f t="shared" si="74"/>
        <v>0</v>
      </c>
      <c r="AG240" s="129">
        <v>153</v>
      </c>
      <c r="AH240" s="79" t="str">
        <f t="shared" si="75"/>
        <v>0</v>
      </c>
      <c r="AI240" s="64">
        <v>70.81</v>
      </c>
      <c r="AJ240" s="41" t="str">
        <f t="shared" si="76"/>
        <v>0</v>
      </c>
      <c r="AK240" s="85">
        <v>18.81</v>
      </c>
      <c r="AL240" s="41" t="str">
        <f t="shared" si="77"/>
        <v>0</v>
      </c>
      <c r="AM240" s="64">
        <v>2.15</v>
      </c>
      <c r="AN240" s="41" t="str">
        <f t="shared" si="78"/>
        <v>0</v>
      </c>
      <c r="AO240" s="64">
        <v>1333</v>
      </c>
      <c r="AP240" s="41" t="str">
        <f t="shared" si="79"/>
        <v>1</v>
      </c>
      <c r="AQ240" s="129">
        <v>0</v>
      </c>
      <c r="AR240" s="42" t="s">
        <v>99</v>
      </c>
      <c r="AS240" s="42"/>
      <c r="AT240" s="42" t="s">
        <v>98</v>
      </c>
      <c r="AU240" s="42" t="s">
        <v>99</v>
      </c>
      <c r="AV240" s="42" t="s">
        <v>99</v>
      </c>
      <c r="AW240" s="96" t="s">
        <v>121</v>
      </c>
      <c r="AX240" s="42" t="s">
        <v>99</v>
      </c>
      <c r="AY240" s="42" t="s">
        <v>100</v>
      </c>
      <c r="AZ240" s="42" t="s">
        <v>100</v>
      </c>
      <c r="BA240" s="42" t="s">
        <v>121</v>
      </c>
      <c r="BB240" s="42" t="s">
        <v>121</v>
      </c>
      <c r="BC240" s="42" t="s">
        <v>100</v>
      </c>
      <c r="BD240" s="42" t="s">
        <v>121</v>
      </c>
      <c r="BE240" s="42" t="s">
        <v>101</v>
      </c>
      <c r="BF240" s="42" t="s">
        <v>101</v>
      </c>
      <c r="BG240" s="42" t="s">
        <v>101</v>
      </c>
      <c r="BH240" s="42" t="s">
        <v>101</v>
      </c>
      <c r="BI240" s="42" t="s">
        <v>101</v>
      </c>
      <c r="BJ240" s="42" t="s">
        <v>101</v>
      </c>
      <c r="BK240" s="42" t="s">
        <v>101</v>
      </c>
      <c r="BL240" s="42" t="s">
        <v>101</v>
      </c>
      <c r="BM240" s="42"/>
      <c r="BN240" s="101" t="s">
        <v>102</v>
      </c>
      <c r="BO240" s="64" t="s">
        <v>102</v>
      </c>
      <c r="BP240" s="42" t="s">
        <v>112</v>
      </c>
      <c r="BQ240" s="42" t="s">
        <v>147</v>
      </c>
      <c r="BR240" s="79">
        <v>1</v>
      </c>
      <c r="BS240" s="79">
        <v>23</v>
      </c>
      <c r="BT240" s="79" t="s">
        <v>1223</v>
      </c>
      <c r="BU240" s="79"/>
      <c r="BV240" s="79"/>
      <c r="BW240" s="79">
        <v>0</v>
      </c>
      <c r="BX240" s="79">
        <v>0</v>
      </c>
      <c r="BY240" s="79">
        <v>1</v>
      </c>
      <c r="BZ240" s="79">
        <v>1</v>
      </c>
      <c r="CA240" s="79">
        <v>0</v>
      </c>
      <c r="CB240" s="79">
        <v>1</v>
      </c>
      <c r="CC240" s="79">
        <v>0</v>
      </c>
      <c r="CD240" s="79">
        <v>1</v>
      </c>
      <c r="CE240" s="79">
        <v>0</v>
      </c>
      <c r="CF240" s="79">
        <v>0</v>
      </c>
      <c r="CG240" s="79">
        <v>0</v>
      </c>
      <c r="CH240" s="79">
        <v>0</v>
      </c>
      <c r="CI240" s="79">
        <v>0</v>
      </c>
      <c r="CJ240" s="79">
        <v>0</v>
      </c>
      <c r="CK240" s="79">
        <v>0</v>
      </c>
      <c r="CL240" s="79">
        <v>1</v>
      </c>
      <c r="CM240" s="79">
        <v>0</v>
      </c>
      <c r="CN240" s="79">
        <v>0</v>
      </c>
      <c r="CO240" s="107">
        <v>41712</v>
      </c>
      <c r="CP240" s="108">
        <v>44165</v>
      </c>
      <c r="CQ240" s="107"/>
      <c r="CR240" s="109">
        <v>42921</v>
      </c>
      <c r="CS240" s="10">
        <v>86</v>
      </c>
      <c r="CT240" s="10">
        <v>0</v>
      </c>
      <c r="CU240" s="118">
        <v>60</v>
      </c>
      <c r="CV240" s="79">
        <v>0</v>
      </c>
      <c r="CW240" s="79">
        <v>24</v>
      </c>
      <c r="CX240" s="79">
        <v>0</v>
      </c>
      <c r="CY240" s="79"/>
      <c r="CZ240" s="79"/>
      <c r="DA240" s="118">
        <f>DATEDIF(CO240,CP240,"m")</f>
        <v>80</v>
      </c>
      <c r="DB240" s="6">
        <v>0</v>
      </c>
      <c r="DC240" s="6">
        <v>60</v>
      </c>
      <c r="DD240" s="6">
        <v>0</v>
      </c>
      <c r="DE240" s="108"/>
      <c r="DH240" s="164"/>
      <c r="DI240" s="164"/>
      <c r="DJ240" s="164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</row>
    <row r="241" s="10" customFormat="1" ht="50.25" customHeight="1" spans="1:266">
      <c r="A241" s="39" t="s">
        <v>1224</v>
      </c>
      <c r="B241" s="47">
        <v>10197052</v>
      </c>
      <c r="C241" s="41">
        <v>1</v>
      </c>
      <c r="D241" s="42" t="s">
        <v>1225</v>
      </c>
      <c r="E241" s="42">
        <v>1</v>
      </c>
      <c r="F241" s="43">
        <v>62</v>
      </c>
      <c r="G241" s="44">
        <v>41709.5833333333</v>
      </c>
      <c r="H241" s="45">
        <v>41726.5</v>
      </c>
      <c r="I241" s="42" t="s">
        <v>613</v>
      </c>
      <c r="J241" s="45">
        <v>41708</v>
      </c>
      <c r="K241" s="42" t="s">
        <v>1137</v>
      </c>
      <c r="L241" s="36">
        <v>2</v>
      </c>
      <c r="M241" s="36">
        <v>1</v>
      </c>
      <c r="N241" s="64">
        <v>1</v>
      </c>
      <c r="O241" s="64">
        <v>1</v>
      </c>
      <c r="P241" s="64" t="str">
        <f t="shared" si="66"/>
        <v>1</v>
      </c>
      <c r="Q241" s="64" t="str">
        <f t="shared" si="67"/>
        <v>1</v>
      </c>
      <c r="R241" s="64">
        <v>40.7</v>
      </c>
      <c r="S241" s="69" t="str">
        <f t="shared" si="68"/>
        <v>0</v>
      </c>
      <c r="T241" s="64">
        <v>32.6</v>
      </c>
      <c r="U241" s="64" t="str">
        <f t="shared" si="69"/>
        <v>0</v>
      </c>
      <c r="V241" s="42" t="s">
        <v>623</v>
      </c>
      <c r="W241" s="72">
        <v>13</v>
      </c>
      <c r="X241" s="71" t="str">
        <f t="shared" si="70"/>
        <v>0</v>
      </c>
      <c r="Y241" s="129">
        <v>74.5</v>
      </c>
      <c r="Z241" s="79" t="str">
        <f t="shared" si="71"/>
        <v>0</v>
      </c>
      <c r="AA241" s="129">
        <v>46.1</v>
      </c>
      <c r="AB241" s="79" t="str">
        <f t="shared" si="72"/>
        <v>1</v>
      </c>
      <c r="AC241" s="129">
        <v>124.6</v>
      </c>
      <c r="AD241" s="79" t="str">
        <f t="shared" si="73"/>
        <v>1</v>
      </c>
      <c r="AE241" s="129">
        <v>166.3</v>
      </c>
      <c r="AF241" s="79" t="str">
        <f t="shared" si="74"/>
        <v>1</v>
      </c>
      <c r="AG241" s="129">
        <v>264</v>
      </c>
      <c r="AH241" s="79" t="str">
        <f t="shared" si="75"/>
        <v>0</v>
      </c>
      <c r="AI241" s="64">
        <v>60276</v>
      </c>
      <c r="AJ241" s="41" t="str">
        <f t="shared" si="76"/>
        <v>1</v>
      </c>
      <c r="AK241" s="85">
        <v>18.81</v>
      </c>
      <c r="AL241" s="41" t="str">
        <f t="shared" si="77"/>
        <v>0</v>
      </c>
      <c r="AM241" s="64">
        <v>1.88</v>
      </c>
      <c r="AN241" s="41" t="str">
        <f t="shared" si="78"/>
        <v>0</v>
      </c>
      <c r="AO241" s="64">
        <v>614.1</v>
      </c>
      <c r="AP241" s="41" t="str">
        <f t="shared" si="79"/>
        <v>1</v>
      </c>
      <c r="AQ241" s="129">
        <v>1</v>
      </c>
      <c r="AR241" s="42" t="s">
        <v>99</v>
      </c>
      <c r="AS241" s="36">
        <v>0</v>
      </c>
      <c r="AT241" s="42" t="s">
        <v>370</v>
      </c>
      <c r="AU241" s="42" t="s">
        <v>99</v>
      </c>
      <c r="AV241" s="42" t="s">
        <v>99</v>
      </c>
      <c r="AW241" s="96" t="s">
        <v>100</v>
      </c>
      <c r="AX241" s="42" t="s">
        <v>99</v>
      </c>
      <c r="AY241" s="42" t="s">
        <v>100</v>
      </c>
      <c r="AZ241" s="42" t="s">
        <v>99</v>
      </c>
      <c r="BA241" s="42" t="s">
        <v>100</v>
      </c>
      <c r="BB241" s="42" t="s">
        <v>99</v>
      </c>
      <c r="BC241" s="42" t="s">
        <v>100</v>
      </c>
      <c r="BD241" s="42" t="s">
        <v>121</v>
      </c>
      <c r="BE241" s="42" t="s">
        <v>101</v>
      </c>
      <c r="BF241" s="42" t="s">
        <v>101</v>
      </c>
      <c r="BG241" s="42" t="s">
        <v>101</v>
      </c>
      <c r="BH241" s="42" t="s">
        <v>101</v>
      </c>
      <c r="BI241" s="42" t="s">
        <v>101</v>
      </c>
      <c r="BJ241" s="42" t="s">
        <v>101</v>
      </c>
      <c r="BK241" s="42" t="s">
        <v>101</v>
      </c>
      <c r="BL241" s="42" t="s">
        <v>101</v>
      </c>
      <c r="BM241" s="42"/>
      <c r="BN241" s="101" t="s">
        <v>102</v>
      </c>
      <c r="BO241" s="64" t="s">
        <v>177</v>
      </c>
      <c r="BP241" s="42" t="s">
        <v>112</v>
      </c>
      <c r="BQ241" s="42" t="s">
        <v>291</v>
      </c>
      <c r="BR241" s="79">
        <v>1</v>
      </c>
      <c r="BS241" s="79">
        <v>137</v>
      </c>
      <c r="BT241" s="79" t="s">
        <v>1226</v>
      </c>
      <c r="BU241" s="79"/>
      <c r="BV241" s="79"/>
      <c r="BW241" s="79">
        <v>1</v>
      </c>
      <c r="BX241" s="79">
        <v>0</v>
      </c>
      <c r="BY241" s="79">
        <v>1</v>
      </c>
      <c r="BZ241" s="79">
        <v>1</v>
      </c>
      <c r="CA241" s="79">
        <v>1</v>
      </c>
      <c r="CB241" s="79">
        <v>1</v>
      </c>
      <c r="CC241" s="79">
        <v>1</v>
      </c>
      <c r="CD241" s="79">
        <v>1</v>
      </c>
      <c r="CE241" s="79">
        <v>1</v>
      </c>
      <c r="CF241" s="79">
        <v>1</v>
      </c>
      <c r="CG241" s="79">
        <v>0</v>
      </c>
      <c r="CH241" s="79">
        <v>0</v>
      </c>
      <c r="CI241" s="79">
        <v>0</v>
      </c>
      <c r="CJ241" s="79">
        <v>0</v>
      </c>
      <c r="CK241" s="79">
        <v>0</v>
      </c>
      <c r="CL241" s="79">
        <v>0</v>
      </c>
      <c r="CM241" s="79">
        <v>0</v>
      </c>
      <c r="CN241" s="79">
        <v>0</v>
      </c>
      <c r="CO241" s="107">
        <v>41717</v>
      </c>
      <c r="CP241" s="108">
        <v>42136</v>
      </c>
      <c r="CQ241" s="107">
        <v>41808</v>
      </c>
      <c r="CR241" s="79"/>
      <c r="CS241" s="10">
        <v>79</v>
      </c>
      <c r="CT241" s="10">
        <v>0</v>
      </c>
      <c r="CU241" s="118">
        <f>DATEDIF(CO241,CQ241,"m")</f>
        <v>2</v>
      </c>
      <c r="CV241" s="79">
        <v>1</v>
      </c>
      <c r="CW241" s="79">
        <v>2</v>
      </c>
      <c r="CX241" s="79">
        <v>1</v>
      </c>
      <c r="CY241" s="79">
        <f>DATEDIF(CQ241,DE241,"m")</f>
        <v>6</v>
      </c>
      <c r="CZ241" s="79">
        <v>1</v>
      </c>
      <c r="DA241" s="118">
        <f>DATEDIF(CO241,DE241,"m")</f>
        <v>9</v>
      </c>
      <c r="DB241" s="6">
        <v>1</v>
      </c>
      <c r="DC241" s="6">
        <v>9</v>
      </c>
      <c r="DD241" s="6">
        <v>1</v>
      </c>
      <c r="DE241" s="108">
        <v>42019</v>
      </c>
      <c r="DF241" s="6">
        <v>1</v>
      </c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</row>
    <row r="242" s="10" customFormat="1" ht="50.25" customHeight="1" spans="1:237">
      <c r="A242" s="54" t="s">
        <v>1227</v>
      </c>
      <c r="B242" s="40">
        <v>10196981</v>
      </c>
      <c r="C242" s="55">
        <v>1</v>
      </c>
      <c r="D242" s="56" t="s">
        <v>1228</v>
      </c>
      <c r="E242" s="56">
        <v>1</v>
      </c>
      <c r="F242" s="57">
        <v>60</v>
      </c>
      <c r="G242" s="44">
        <v>41712.375</v>
      </c>
      <c r="H242" s="44">
        <v>41726.4166666667</v>
      </c>
      <c r="I242" s="56" t="s">
        <v>900</v>
      </c>
      <c r="J242" s="44">
        <v>41706</v>
      </c>
      <c r="K242" s="56" t="s">
        <v>286</v>
      </c>
      <c r="L242" s="36">
        <v>2</v>
      </c>
      <c r="M242" s="36">
        <v>1</v>
      </c>
      <c r="N242" s="66">
        <v>1</v>
      </c>
      <c r="O242" s="66">
        <v>1</v>
      </c>
      <c r="P242" s="64" t="str">
        <f t="shared" si="66"/>
        <v>1</v>
      </c>
      <c r="Q242" s="64" t="str">
        <f t="shared" si="67"/>
        <v>1</v>
      </c>
      <c r="R242" s="66">
        <v>41.6</v>
      </c>
      <c r="S242" s="69" t="str">
        <f t="shared" si="68"/>
        <v>0</v>
      </c>
      <c r="T242" s="66">
        <v>10.5</v>
      </c>
      <c r="U242" s="66" t="str">
        <f t="shared" si="69"/>
        <v>0</v>
      </c>
      <c r="V242" s="56" t="s">
        <v>364</v>
      </c>
      <c r="W242" s="77">
        <v>12.3</v>
      </c>
      <c r="X242" s="75" t="str">
        <f t="shared" si="70"/>
        <v>0</v>
      </c>
      <c r="Y242" s="130">
        <v>80.6</v>
      </c>
      <c r="Z242" s="81" t="str">
        <f t="shared" si="71"/>
        <v>0</v>
      </c>
      <c r="AA242" s="130">
        <v>60.2</v>
      </c>
      <c r="AB242" s="81" t="str">
        <f t="shared" si="72"/>
        <v>1</v>
      </c>
      <c r="AC242" s="130">
        <v>39.2</v>
      </c>
      <c r="AD242" s="81" t="str">
        <f t="shared" si="73"/>
        <v>1</v>
      </c>
      <c r="AE242" s="130">
        <v>147</v>
      </c>
      <c r="AF242" s="81" t="str">
        <f t="shared" si="74"/>
        <v>1</v>
      </c>
      <c r="AG242" s="130">
        <v>86</v>
      </c>
      <c r="AH242" s="81" t="str">
        <f t="shared" si="75"/>
        <v>1</v>
      </c>
      <c r="AI242" s="66">
        <v>4.09</v>
      </c>
      <c r="AJ242" s="55" t="str">
        <f t="shared" si="76"/>
        <v>0</v>
      </c>
      <c r="AK242" s="88">
        <v>41.49</v>
      </c>
      <c r="AL242" s="55" t="str">
        <f t="shared" si="77"/>
        <v>1</v>
      </c>
      <c r="AM242" s="66">
        <v>1.65</v>
      </c>
      <c r="AN242" s="55" t="str">
        <f t="shared" si="78"/>
        <v>0</v>
      </c>
      <c r="AO242" s="66">
        <v>461.5</v>
      </c>
      <c r="AP242" s="55" t="str">
        <f t="shared" si="79"/>
        <v>1</v>
      </c>
      <c r="AQ242" s="130">
        <v>0</v>
      </c>
      <c r="AR242" s="56" t="s">
        <v>99</v>
      </c>
      <c r="AS242" s="56"/>
      <c r="AT242" s="56" t="s">
        <v>111</v>
      </c>
      <c r="AU242" s="56" t="s">
        <v>112</v>
      </c>
      <c r="AV242" s="56" t="s">
        <v>99</v>
      </c>
      <c r="AW242" s="98" t="s">
        <v>121</v>
      </c>
      <c r="AX242" s="56" t="s">
        <v>121</v>
      </c>
      <c r="AY242" s="56" t="s">
        <v>99</v>
      </c>
      <c r="AZ242" s="56" t="s">
        <v>121</v>
      </c>
      <c r="BA242" s="56" t="s">
        <v>121</v>
      </c>
      <c r="BB242" s="56" t="s">
        <v>121</v>
      </c>
      <c r="BC242" s="56" t="s">
        <v>100</v>
      </c>
      <c r="BD242" s="56" t="s">
        <v>121</v>
      </c>
      <c r="BE242" s="56" t="s">
        <v>99</v>
      </c>
      <c r="BF242" s="56" t="s">
        <v>112</v>
      </c>
      <c r="BG242" s="56" t="s">
        <v>99</v>
      </c>
      <c r="BH242" s="56" t="s">
        <v>99</v>
      </c>
      <c r="BI242" s="56" t="s">
        <v>99</v>
      </c>
      <c r="BJ242" s="56" t="s">
        <v>112</v>
      </c>
      <c r="BK242" s="56" t="s">
        <v>101</v>
      </c>
      <c r="BL242" s="56" t="s">
        <v>101</v>
      </c>
      <c r="BM242" s="56" t="s">
        <v>692</v>
      </c>
      <c r="BN242" s="104" t="s">
        <v>102</v>
      </c>
      <c r="BO242" s="66" t="s">
        <v>102</v>
      </c>
      <c r="BP242" s="56" t="s">
        <v>112</v>
      </c>
      <c r="BQ242" s="56" t="s">
        <v>155</v>
      </c>
      <c r="BR242" s="81">
        <v>1</v>
      </c>
      <c r="BS242" s="81">
        <v>60</v>
      </c>
      <c r="BT242" s="81" t="s">
        <v>1229</v>
      </c>
      <c r="BU242" s="81"/>
      <c r="BV242" s="81"/>
      <c r="BW242" s="81">
        <v>0</v>
      </c>
      <c r="BX242" s="81">
        <v>0</v>
      </c>
      <c r="BY242" s="81">
        <v>1</v>
      </c>
      <c r="BZ242" s="81">
        <v>1</v>
      </c>
      <c r="CA242" s="81">
        <v>1</v>
      </c>
      <c r="CB242" s="81">
        <v>1</v>
      </c>
      <c r="CC242" s="81">
        <v>1</v>
      </c>
      <c r="CD242" s="81">
        <v>1</v>
      </c>
      <c r="CE242" s="81">
        <v>1</v>
      </c>
      <c r="CF242" s="81">
        <v>0</v>
      </c>
      <c r="CG242" s="81">
        <v>0</v>
      </c>
      <c r="CH242" s="81">
        <v>0</v>
      </c>
      <c r="CI242" s="81">
        <v>0</v>
      </c>
      <c r="CJ242" s="79">
        <v>0</v>
      </c>
      <c r="CK242" s="79">
        <v>0</v>
      </c>
      <c r="CL242" s="79">
        <v>0</v>
      </c>
      <c r="CM242" s="79">
        <v>0</v>
      </c>
      <c r="CN242" s="79">
        <v>0</v>
      </c>
      <c r="CO242" s="113">
        <v>41718</v>
      </c>
      <c r="CP242" s="114">
        <v>44151</v>
      </c>
      <c r="CQ242" s="113"/>
      <c r="CR242" s="128">
        <v>44151</v>
      </c>
      <c r="CS242" s="10">
        <v>8</v>
      </c>
      <c r="CT242" s="10">
        <v>1</v>
      </c>
      <c r="CU242" s="118">
        <v>60</v>
      </c>
      <c r="CV242" s="119">
        <v>0</v>
      </c>
      <c r="CW242" s="79">
        <v>24</v>
      </c>
      <c r="CX242" s="79">
        <v>0</v>
      </c>
      <c r="CY242" s="79"/>
      <c r="CZ242" s="79"/>
      <c r="DA242" s="118">
        <f>DATEDIF(CO242,CP242,"m")</f>
        <v>79</v>
      </c>
      <c r="DB242" s="10">
        <v>0</v>
      </c>
      <c r="DC242" s="6">
        <v>60</v>
      </c>
      <c r="DD242" s="6">
        <v>0</v>
      </c>
      <c r="DE242" s="110"/>
      <c r="DG242" s="13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</row>
    <row r="243" s="6" customFormat="1" ht="50.25" customHeight="1" spans="1:237">
      <c r="A243" s="39" t="s">
        <v>1230</v>
      </c>
      <c r="B243" s="47">
        <v>10198405</v>
      </c>
      <c r="C243" s="41">
        <v>1</v>
      </c>
      <c r="D243" s="42" t="s">
        <v>1231</v>
      </c>
      <c r="E243" s="42">
        <v>1</v>
      </c>
      <c r="F243" s="43">
        <v>53</v>
      </c>
      <c r="G243" s="44">
        <v>41717.375</v>
      </c>
      <c r="H243" s="45">
        <v>41731.4583333333</v>
      </c>
      <c r="I243" s="42" t="s">
        <v>857</v>
      </c>
      <c r="J243" s="45">
        <v>41720</v>
      </c>
      <c r="K243" s="42" t="s">
        <v>134</v>
      </c>
      <c r="L243" s="36">
        <v>1</v>
      </c>
      <c r="M243" s="36">
        <v>1</v>
      </c>
      <c r="N243" s="64">
        <v>1</v>
      </c>
      <c r="O243" s="64">
        <v>2</v>
      </c>
      <c r="P243" s="64" t="str">
        <f t="shared" si="66"/>
        <v>1</v>
      </c>
      <c r="Q243" s="64" t="str">
        <f t="shared" si="67"/>
        <v>0</v>
      </c>
      <c r="R243" s="64">
        <v>42</v>
      </c>
      <c r="S243" s="69" t="str">
        <f t="shared" si="68"/>
        <v>0</v>
      </c>
      <c r="T243" s="64">
        <v>14.3</v>
      </c>
      <c r="U243" s="64" t="str">
        <f t="shared" si="69"/>
        <v>0</v>
      </c>
      <c r="V243" s="42" t="s">
        <v>608</v>
      </c>
      <c r="W243" s="72">
        <v>10</v>
      </c>
      <c r="X243" s="71" t="str">
        <f t="shared" si="70"/>
        <v>0</v>
      </c>
      <c r="Y243" s="129">
        <v>50.8</v>
      </c>
      <c r="Z243" s="79" t="str">
        <f t="shared" si="71"/>
        <v>0</v>
      </c>
      <c r="AA243" s="129">
        <v>28.6</v>
      </c>
      <c r="AB243" s="79" t="str">
        <f t="shared" si="72"/>
        <v>0</v>
      </c>
      <c r="AC243" s="129">
        <v>23.7</v>
      </c>
      <c r="AD243" s="79" t="str">
        <f t="shared" si="73"/>
        <v>0</v>
      </c>
      <c r="AE243" s="129">
        <v>55.2</v>
      </c>
      <c r="AF243" s="79" t="str">
        <f t="shared" si="74"/>
        <v>1</v>
      </c>
      <c r="AG243" s="129">
        <v>205</v>
      </c>
      <c r="AH243" s="79" t="str">
        <f t="shared" si="75"/>
        <v>0</v>
      </c>
      <c r="AI243" s="64">
        <v>6965</v>
      </c>
      <c r="AJ243" s="41" t="str">
        <f t="shared" si="76"/>
        <v>1</v>
      </c>
      <c r="AK243" s="85">
        <v>12.51</v>
      </c>
      <c r="AL243" s="41" t="str">
        <f t="shared" si="77"/>
        <v>0</v>
      </c>
      <c r="AM243" s="64">
        <v>2.32</v>
      </c>
      <c r="AN243" s="41" t="str">
        <f t="shared" si="78"/>
        <v>0</v>
      </c>
      <c r="AO243" s="64">
        <v>413</v>
      </c>
      <c r="AP243" s="41" t="str">
        <f t="shared" si="79"/>
        <v>1</v>
      </c>
      <c r="AQ243" s="129">
        <v>0</v>
      </c>
      <c r="AR243" s="42" t="s">
        <v>99</v>
      </c>
      <c r="AS243" s="42"/>
      <c r="AT243" s="42" t="s">
        <v>111</v>
      </c>
      <c r="AU243" s="42" t="s">
        <v>112</v>
      </c>
      <c r="AV243" s="42" t="s">
        <v>99</v>
      </c>
      <c r="AW243" s="96" t="s">
        <v>121</v>
      </c>
      <c r="AX243" s="42" t="s">
        <v>99</v>
      </c>
      <c r="AY243" s="42" t="s">
        <v>100</v>
      </c>
      <c r="AZ243" s="42" t="s">
        <v>100</v>
      </c>
      <c r="BA243" s="42" t="s">
        <v>100</v>
      </c>
      <c r="BB243" s="42" t="s">
        <v>99</v>
      </c>
      <c r="BC243" s="42" t="s">
        <v>121</v>
      </c>
      <c r="BD243" s="42" t="s">
        <v>99</v>
      </c>
      <c r="BE243" s="42" t="s">
        <v>101</v>
      </c>
      <c r="BF243" s="42" t="s">
        <v>101</v>
      </c>
      <c r="BG243" s="42" t="s">
        <v>101</v>
      </c>
      <c r="BH243" s="42" t="s">
        <v>101</v>
      </c>
      <c r="BI243" s="42" t="s">
        <v>101</v>
      </c>
      <c r="BJ243" s="42" t="s">
        <v>101</v>
      </c>
      <c r="BK243" s="42" t="s">
        <v>101</v>
      </c>
      <c r="BL243" s="42" t="s">
        <v>101</v>
      </c>
      <c r="BM243" s="42"/>
      <c r="BN243" s="101" t="s">
        <v>102</v>
      </c>
      <c r="BO243" s="64" t="s">
        <v>102</v>
      </c>
      <c r="BP243" s="42" t="s">
        <v>112</v>
      </c>
      <c r="BQ243" s="42" t="s">
        <v>233</v>
      </c>
      <c r="BR243" s="79">
        <v>1</v>
      </c>
      <c r="BS243" s="79">
        <v>46</v>
      </c>
      <c r="BT243" s="79" t="s">
        <v>1232</v>
      </c>
      <c r="BU243" s="79"/>
      <c r="BV243" s="79"/>
      <c r="BW243" s="79">
        <v>0</v>
      </c>
      <c r="BX243" s="79">
        <v>0</v>
      </c>
      <c r="BY243" s="79">
        <v>1</v>
      </c>
      <c r="BZ243" s="79">
        <v>1</v>
      </c>
      <c r="CA243" s="79">
        <v>1</v>
      </c>
      <c r="CB243" s="79">
        <v>1</v>
      </c>
      <c r="CC243" s="79">
        <v>1</v>
      </c>
      <c r="CD243" s="79">
        <v>1</v>
      </c>
      <c r="CE243" s="79">
        <v>1</v>
      </c>
      <c r="CF243" s="79">
        <v>0</v>
      </c>
      <c r="CG243" s="79">
        <v>0</v>
      </c>
      <c r="CH243" s="79">
        <v>0</v>
      </c>
      <c r="CI243" s="79">
        <v>0</v>
      </c>
      <c r="CJ243" s="79">
        <v>0</v>
      </c>
      <c r="CK243" s="79">
        <v>0</v>
      </c>
      <c r="CL243" s="79">
        <v>1</v>
      </c>
      <c r="CM243" s="79">
        <v>1</v>
      </c>
      <c r="CN243" s="79">
        <v>1</v>
      </c>
      <c r="CO243" s="107">
        <v>41724</v>
      </c>
      <c r="CP243" s="108">
        <v>44152</v>
      </c>
      <c r="CQ243" s="107"/>
      <c r="CR243" s="109">
        <v>43837</v>
      </c>
      <c r="CS243" s="10">
        <v>60</v>
      </c>
      <c r="CT243" s="10">
        <v>0</v>
      </c>
      <c r="CU243" s="118">
        <v>60</v>
      </c>
      <c r="CV243" s="79">
        <v>0</v>
      </c>
      <c r="CW243" s="79">
        <v>24</v>
      </c>
      <c r="CX243" s="79">
        <v>0</v>
      </c>
      <c r="CY243" s="79"/>
      <c r="CZ243" s="79"/>
      <c r="DA243" s="118">
        <f>DATEDIF(CO243,CP243,"m")</f>
        <v>79</v>
      </c>
      <c r="DB243" s="6">
        <v>0</v>
      </c>
      <c r="DC243" s="6">
        <v>60</v>
      </c>
      <c r="DD243" s="6">
        <v>0</v>
      </c>
      <c r="DE243" s="10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</row>
    <row r="244" s="10" customFormat="1" ht="50.25" customHeight="1" spans="1:266">
      <c r="A244" s="39" t="s">
        <v>1233</v>
      </c>
      <c r="B244" s="40">
        <v>10198560</v>
      </c>
      <c r="C244" s="41">
        <v>1</v>
      </c>
      <c r="D244" s="42" t="s">
        <v>1234</v>
      </c>
      <c r="E244" s="42">
        <v>2</v>
      </c>
      <c r="F244" s="43">
        <v>58</v>
      </c>
      <c r="G244" s="44">
        <v>41724.625</v>
      </c>
      <c r="H244" s="45">
        <v>41737.4166666667</v>
      </c>
      <c r="I244" s="42" t="s">
        <v>1084</v>
      </c>
      <c r="J244" s="45">
        <v>41719</v>
      </c>
      <c r="K244" s="42" t="s">
        <v>1137</v>
      </c>
      <c r="L244" s="36">
        <v>2</v>
      </c>
      <c r="M244" s="36">
        <v>1</v>
      </c>
      <c r="N244" s="64">
        <v>1</v>
      </c>
      <c r="O244" s="64">
        <v>1</v>
      </c>
      <c r="P244" s="64" t="str">
        <f t="shared" si="66"/>
        <v>1</v>
      </c>
      <c r="Q244" s="64" t="str">
        <f t="shared" si="67"/>
        <v>1</v>
      </c>
      <c r="R244" s="64">
        <v>40</v>
      </c>
      <c r="S244" s="69" t="str">
        <f t="shared" si="68"/>
        <v>0</v>
      </c>
      <c r="T244" s="64">
        <v>13.8</v>
      </c>
      <c r="U244" s="64" t="str">
        <f t="shared" si="69"/>
        <v>0</v>
      </c>
      <c r="V244" s="42" t="s">
        <v>201</v>
      </c>
      <c r="W244" s="72">
        <v>11.1</v>
      </c>
      <c r="X244" s="71" t="str">
        <f t="shared" si="70"/>
        <v>0</v>
      </c>
      <c r="Y244" s="129">
        <v>63.4</v>
      </c>
      <c r="Z244" s="79" t="str">
        <f t="shared" si="71"/>
        <v>0</v>
      </c>
      <c r="AA244" s="129">
        <v>23.7</v>
      </c>
      <c r="AB244" s="79" t="str">
        <f t="shared" si="72"/>
        <v>0</v>
      </c>
      <c r="AC244" s="129">
        <v>24.7</v>
      </c>
      <c r="AD244" s="79" t="str">
        <f t="shared" si="73"/>
        <v>0</v>
      </c>
      <c r="AE244" s="129">
        <v>31.4</v>
      </c>
      <c r="AF244" s="79" t="str">
        <f t="shared" si="74"/>
        <v>0</v>
      </c>
      <c r="AG244" s="129">
        <v>250</v>
      </c>
      <c r="AH244" s="79" t="str">
        <f t="shared" si="75"/>
        <v>0</v>
      </c>
      <c r="AI244" s="64">
        <v>1.29</v>
      </c>
      <c r="AJ244" s="41" t="str">
        <f t="shared" si="76"/>
        <v>0</v>
      </c>
      <c r="AK244" s="85">
        <v>10.33</v>
      </c>
      <c r="AL244" s="41" t="str">
        <f t="shared" si="77"/>
        <v>0</v>
      </c>
      <c r="AM244" s="64">
        <v>2.06</v>
      </c>
      <c r="AN244" s="41" t="str">
        <f t="shared" si="78"/>
        <v>0</v>
      </c>
      <c r="AO244" s="64">
        <v>337.4</v>
      </c>
      <c r="AP244" s="41" t="str">
        <f t="shared" si="79"/>
        <v>0</v>
      </c>
      <c r="AQ244" s="129">
        <v>0</v>
      </c>
      <c r="AR244" s="42" t="s">
        <v>99</v>
      </c>
      <c r="AS244" s="42"/>
      <c r="AT244" s="42" t="s">
        <v>98</v>
      </c>
      <c r="AU244" s="42" t="s">
        <v>99</v>
      </c>
      <c r="AV244" s="42" t="s">
        <v>99</v>
      </c>
      <c r="AW244" s="96" t="s">
        <v>121</v>
      </c>
      <c r="AX244" s="42" t="s">
        <v>99</v>
      </c>
      <c r="AY244" s="42" t="s">
        <v>100</v>
      </c>
      <c r="AZ244" s="42" t="s">
        <v>100</v>
      </c>
      <c r="BA244" s="42" t="s">
        <v>121</v>
      </c>
      <c r="BB244" s="42" t="s">
        <v>121</v>
      </c>
      <c r="BC244" s="42" t="s">
        <v>100</v>
      </c>
      <c r="BD244" s="42" t="s">
        <v>121</v>
      </c>
      <c r="BE244" s="42" t="s">
        <v>101</v>
      </c>
      <c r="BF244" s="42" t="s">
        <v>101</v>
      </c>
      <c r="BG244" s="42" t="s">
        <v>101</v>
      </c>
      <c r="BH244" s="42" t="s">
        <v>101</v>
      </c>
      <c r="BI244" s="42" t="s">
        <v>101</v>
      </c>
      <c r="BJ244" s="42" t="s">
        <v>101</v>
      </c>
      <c r="BK244" s="42" t="s">
        <v>101</v>
      </c>
      <c r="BL244" s="42" t="s">
        <v>101</v>
      </c>
      <c r="BM244" s="42"/>
      <c r="BN244" s="101" t="s">
        <v>102</v>
      </c>
      <c r="BO244" s="64" t="s">
        <v>102</v>
      </c>
      <c r="BP244" s="42" t="s">
        <v>99</v>
      </c>
      <c r="BQ244" s="42" t="s">
        <v>252</v>
      </c>
      <c r="BR244" s="79">
        <v>1</v>
      </c>
      <c r="BS244" s="79">
        <v>21</v>
      </c>
      <c r="BT244" s="79" t="s">
        <v>1235</v>
      </c>
      <c r="BU244" s="79"/>
      <c r="BV244" s="79"/>
      <c r="BW244" s="79">
        <v>0</v>
      </c>
      <c r="BX244" s="79">
        <v>0</v>
      </c>
      <c r="BY244" s="79">
        <v>0</v>
      </c>
      <c r="BZ244" s="79">
        <v>0</v>
      </c>
      <c r="CA244" s="79">
        <v>0</v>
      </c>
      <c r="CB244" s="79">
        <v>1</v>
      </c>
      <c r="CC244" s="79">
        <v>0</v>
      </c>
      <c r="CD244" s="79">
        <v>1</v>
      </c>
      <c r="CE244" s="79">
        <v>0</v>
      </c>
      <c r="CF244" s="79">
        <v>0</v>
      </c>
      <c r="CG244" s="79">
        <v>0</v>
      </c>
      <c r="CH244" s="79">
        <v>0</v>
      </c>
      <c r="CI244" s="79">
        <v>0</v>
      </c>
      <c r="CJ244" s="79">
        <v>0</v>
      </c>
      <c r="CK244" s="79">
        <v>0</v>
      </c>
      <c r="CL244" s="79">
        <v>1</v>
      </c>
      <c r="CM244" s="79">
        <v>1</v>
      </c>
      <c r="CN244" s="79">
        <v>1</v>
      </c>
      <c r="CO244" s="107">
        <v>41726</v>
      </c>
      <c r="CP244" s="163">
        <v>44133</v>
      </c>
      <c r="CQ244" s="107"/>
      <c r="CR244" s="109">
        <v>42579</v>
      </c>
      <c r="CS244" s="6">
        <v>85</v>
      </c>
      <c r="CT244" s="6">
        <v>0</v>
      </c>
      <c r="CU244" s="118">
        <v>60</v>
      </c>
      <c r="CV244" s="79">
        <v>0</v>
      </c>
      <c r="CW244" s="79">
        <v>24</v>
      </c>
      <c r="CX244" s="79">
        <v>0</v>
      </c>
      <c r="CY244" s="79"/>
      <c r="CZ244" s="79"/>
      <c r="DA244" s="118">
        <f>DATEDIF(CO244,CP244,"m")</f>
        <v>79</v>
      </c>
      <c r="DB244" s="121">
        <v>0</v>
      </c>
      <c r="DC244" s="6">
        <v>60</v>
      </c>
      <c r="DD244" s="6">
        <v>0</v>
      </c>
      <c r="DE244" s="163"/>
      <c r="DF244" s="121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</row>
    <row r="245" s="6" customFormat="1" ht="50.25" customHeight="1" spans="1:237">
      <c r="A245" s="39" t="s">
        <v>1236</v>
      </c>
      <c r="B245" s="40">
        <v>10200368</v>
      </c>
      <c r="C245" s="41">
        <v>1</v>
      </c>
      <c r="D245" s="42" t="s">
        <v>1237</v>
      </c>
      <c r="E245" s="42">
        <v>2</v>
      </c>
      <c r="F245" s="43">
        <v>38</v>
      </c>
      <c r="G245" s="44">
        <v>41731.4583333333</v>
      </c>
      <c r="H245" s="45">
        <v>41750.4166666667</v>
      </c>
      <c r="I245" s="42" t="s">
        <v>1084</v>
      </c>
      <c r="J245" s="45">
        <v>41733</v>
      </c>
      <c r="K245" s="42" t="s">
        <v>134</v>
      </c>
      <c r="L245" s="36">
        <v>1</v>
      </c>
      <c r="M245" s="36">
        <v>1</v>
      </c>
      <c r="N245" s="64">
        <v>1</v>
      </c>
      <c r="O245" s="64">
        <v>1</v>
      </c>
      <c r="P245" s="64" t="str">
        <f t="shared" si="66"/>
        <v>1</v>
      </c>
      <c r="Q245" s="64" t="str">
        <f t="shared" si="67"/>
        <v>1</v>
      </c>
      <c r="R245" s="64">
        <v>40.3</v>
      </c>
      <c r="S245" s="69" t="str">
        <f t="shared" si="68"/>
        <v>0</v>
      </c>
      <c r="T245" s="64">
        <v>17.1</v>
      </c>
      <c r="U245" s="64" t="str">
        <f t="shared" si="69"/>
        <v>0</v>
      </c>
      <c r="V245" s="42" t="s">
        <v>270</v>
      </c>
      <c r="W245" s="72">
        <v>11.7</v>
      </c>
      <c r="X245" s="71" t="str">
        <f t="shared" si="70"/>
        <v>0</v>
      </c>
      <c r="Y245" s="129">
        <v>130.8</v>
      </c>
      <c r="Z245" s="79" t="str">
        <f t="shared" si="71"/>
        <v>1</v>
      </c>
      <c r="AA245" s="129">
        <v>149.1</v>
      </c>
      <c r="AB245" s="79" t="str">
        <f t="shared" si="72"/>
        <v>1</v>
      </c>
      <c r="AC245" s="129">
        <v>284.6</v>
      </c>
      <c r="AD245" s="79" t="str">
        <f t="shared" si="73"/>
        <v>1</v>
      </c>
      <c r="AE245" s="129">
        <v>346.1</v>
      </c>
      <c r="AF245" s="79" t="str">
        <f t="shared" si="74"/>
        <v>1</v>
      </c>
      <c r="AG245" s="129">
        <v>150.1</v>
      </c>
      <c r="AH245" s="79" t="str">
        <f t="shared" si="75"/>
        <v>0</v>
      </c>
      <c r="AI245" s="41">
        <v>121000</v>
      </c>
      <c r="AJ245" s="41" t="str">
        <f t="shared" si="76"/>
        <v>1</v>
      </c>
      <c r="AK245" s="85">
        <v>95.26</v>
      </c>
      <c r="AL245" s="41" t="str">
        <f t="shared" si="77"/>
        <v>1</v>
      </c>
      <c r="AM245" s="64">
        <v>4.52</v>
      </c>
      <c r="AN245" s="41" t="str">
        <f t="shared" si="78"/>
        <v>0</v>
      </c>
      <c r="AO245" s="64">
        <v>72.12</v>
      </c>
      <c r="AP245" s="41" t="str">
        <f t="shared" si="79"/>
        <v>0</v>
      </c>
      <c r="AQ245" s="129">
        <v>0</v>
      </c>
      <c r="AR245" s="42" t="s">
        <v>99</v>
      </c>
      <c r="AS245" s="36">
        <v>0</v>
      </c>
      <c r="AT245" s="42" t="s">
        <v>98</v>
      </c>
      <c r="AU245" s="42" t="s">
        <v>99</v>
      </c>
      <c r="AV245" s="42" t="s">
        <v>99</v>
      </c>
      <c r="AW245" s="96" t="s">
        <v>100</v>
      </c>
      <c r="AX245" s="42" t="s">
        <v>121</v>
      </c>
      <c r="AY245" s="42" t="s">
        <v>99</v>
      </c>
      <c r="AZ245" s="42" t="s">
        <v>99</v>
      </c>
      <c r="BA245" s="42" t="s">
        <v>121</v>
      </c>
      <c r="BB245" s="42" t="s">
        <v>99</v>
      </c>
      <c r="BC245" s="42" t="s">
        <v>100</v>
      </c>
      <c r="BD245" s="42" t="s">
        <v>121</v>
      </c>
      <c r="BE245" s="42" t="s">
        <v>101</v>
      </c>
      <c r="BF245" s="42" t="s">
        <v>101</v>
      </c>
      <c r="BG245" s="42" t="s">
        <v>101</v>
      </c>
      <c r="BH245" s="42" t="s">
        <v>101</v>
      </c>
      <c r="BI245" s="42" t="s">
        <v>101</v>
      </c>
      <c r="BJ245" s="42" t="s">
        <v>101</v>
      </c>
      <c r="BK245" s="42" t="s">
        <v>101</v>
      </c>
      <c r="BL245" s="42" t="s">
        <v>101</v>
      </c>
      <c r="BM245" s="42"/>
      <c r="BN245" s="101" t="s">
        <v>102</v>
      </c>
      <c r="BO245" s="64" t="s">
        <v>122</v>
      </c>
      <c r="BP245" s="42" t="s">
        <v>112</v>
      </c>
      <c r="BQ245" s="42" t="s">
        <v>291</v>
      </c>
      <c r="BR245" s="102" t="s">
        <v>121</v>
      </c>
      <c r="BS245" s="79">
        <v>78</v>
      </c>
      <c r="BT245" s="79" t="s">
        <v>1238</v>
      </c>
      <c r="BU245" s="79" t="s">
        <v>1239</v>
      </c>
      <c r="BV245" s="79"/>
      <c r="BW245" s="79">
        <v>0</v>
      </c>
      <c r="BX245" s="79">
        <v>0</v>
      </c>
      <c r="BY245" s="79">
        <v>1</v>
      </c>
      <c r="BZ245" s="79">
        <v>1</v>
      </c>
      <c r="CA245" s="79">
        <v>1</v>
      </c>
      <c r="CB245" s="79">
        <v>1</v>
      </c>
      <c r="CC245" s="79">
        <v>1</v>
      </c>
      <c r="CD245" s="79">
        <v>1</v>
      </c>
      <c r="CE245" s="79">
        <v>1</v>
      </c>
      <c r="CF245" s="79">
        <v>1</v>
      </c>
      <c r="CG245" s="79">
        <v>0</v>
      </c>
      <c r="CH245" s="79">
        <v>0</v>
      </c>
      <c r="CI245" s="79">
        <v>1</v>
      </c>
      <c r="CJ245" s="79">
        <v>0</v>
      </c>
      <c r="CK245" s="79">
        <v>0</v>
      </c>
      <c r="CL245" s="79">
        <v>1</v>
      </c>
      <c r="CM245" s="79">
        <v>1</v>
      </c>
      <c r="CN245" s="79">
        <v>1</v>
      </c>
      <c r="CO245" s="107">
        <v>41739</v>
      </c>
      <c r="CP245" s="108">
        <v>43930</v>
      </c>
      <c r="CQ245" s="107">
        <v>41834</v>
      </c>
      <c r="CR245" s="79"/>
      <c r="CS245" s="6">
        <v>74</v>
      </c>
      <c r="CT245" s="6">
        <v>1</v>
      </c>
      <c r="CU245" s="118">
        <f>DATEDIF(CO245,CQ245,"m")</f>
        <v>3</v>
      </c>
      <c r="CV245" s="79">
        <v>1</v>
      </c>
      <c r="CW245" s="79">
        <v>3</v>
      </c>
      <c r="CX245" s="79">
        <v>1</v>
      </c>
      <c r="CY245" s="79">
        <f>DATEDIF(CQ245,DE245,"m")</f>
        <v>3</v>
      </c>
      <c r="CZ245" s="79">
        <v>1</v>
      </c>
      <c r="DA245" s="118">
        <f>DATEDIF(CO245,DE245,"m")</f>
        <v>6</v>
      </c>
      <c r="DB245" s="6">
        <v>1</v>
      </c>
      <c r="DC245" s="6">
        <v>6</v>
      </c>
      <c r="DD245" s="6">
        <v>1</v>
      </c>
      <c r="DE245" s="108">
        <v>41944</v>
      </c>
      <c r="DF245" s="6">
        <v>1</v>
      </c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</row>
    <row r="246" s="10" customFormat="1" ht="50.25" customHeight="1" spans="1:266">
      <c r="A246" s="39" t="s">
        <v>1240</v>
      </c>
      <c r="B246" s="40">
        <v>10200252</v>
      </c>
      <c r="C246" s="41">
        <v>1</v>
      </c>
      <c r="D246" s="42" t="s">
        <v>1241</v>
      </c>
      <c r="E246" s="42">
        <v>1</v>
      </c>
      <c r="F246" s="43">
        <v>61</v>
      </c>
      <c r="G246" s="44">
        <v>41738.4583333333</v>
      </c>
      <c r="H246" s="45">
        <v>41753.4583333333</v>
      </c>
      <c r="I246" s="42" t="s">
        <v>1242</v>
      </c>
      <c r="J246" s="45">
        <v>41731</v>
      </c>
      <c r="K246" s="42" t="s">
        <v>134</v>
      </c>
      <c r="L246" s="36">
        <v>1</v>
      </c>
      <c r="M246" s="36">
        <v>1</v>
      </c>
      <c r="N246" s="64">
        <v>1</v>
      </c>
      <c r="O246" s="64">
        <v>1</v>
      </c>
      <c r="P246" s="64" t="str">
        <f t="shared" si="66"/>
        <v>1</v>
      </c>
      <c r="Q246" s="64" t="str">
        <f t="shared" si="67"/>
        <v>1</v>
      </c>
      <c r="R246" s="64">
        <v>40.6</v>
      </c>
      <c r="S246" s="69" t="str">
        <f t="shared" si="68"/>
        <v>0</v>
      </c>
      <c r="T246" s="64">
        <v>25.1</v>
      </c>
      <c r="U246" s="64" t="str">
        <f t="shared" si="69"/>
        <v>0</v>
      </c>
      <c r="V246" s="42" t="s">
        <v>375</v>
      </c>
      <c r="W246" s="72">
        <v>13.1</v>
      </c>
      <c r="X246" s="71" t="str">
        <f t="shared" si="70"/>
        <v>0</v>
      </c>
      <c r="Y246" s="79">
        <v>75</v>
      </c>
      <c r="Z246" s="79" t="str">
        <f t="shared" si="71"/>
        <v>0</v>
      </c>
      <c r="AA246" s="79">
        <v>44.5</v>
      </c>
      <c r="AB246" s="79" t="str">
        <f t="shared" si="72"/>
        <v>1</v>
      </c>
      <c r="AC246" s="79">
        <v>31.4</v>
      </c>
      <c r="AD246" s="79" t="str">
        <f t="shared" si="73"/>
        <v>0</v>
      </c>
      <c r="AE246" s="79">
        <v>49.5</v>
      </c>
      <c r="AF246" s="79" t="str">
        <f t="shared" si="74"/>
        <v>0</v>
      </c>
      <c r="AG246" s="79">
        <v>135</v>
      </c>
      <c r="AH246" s="79" t="str">
        <f t="shared" si="75"/>
        <v>0</v>
      </c>
      <c r="AI246" s="64">
        <v>5.28</v>
      </c>
      <c r="AJ246" s="41" t="str">
        <f t="shared" si="76"/>
        <v>0</v>
      </c>
      <c r="AK246" s="85">
        <v>27.43</v>
      </c>
      <c r="AL246" s="41" t="str">
        <f t="shared" si="77"/>
        <v>0</v>
      </c>
      <c r="AM246" s="64">
        <v>3.11</v>
      </c>
      <c r="AN246" s="41" t="str">
        <f t="shared" si="78"/>
        <v>0</v>
      </c>
      <c r="AO246" s="42" t="s">
        <v>979</v>
      </c>
      <c r="AP246" s="41" t="str">
        <f t="shared" si="79"/>
        <v>1</v>
      </c>
      <c r="AQ246" s="79">
        <v>0</v>
      </c>
      <c r="AR246" s="42" t="s">
        <v>1243</v>
      </c>
      <c r="AS246" s="36">
        <v>2</v>
      </c>
      <c r="AT246" s="42" t="s">
        <v>239</v>
      </c>
      <c r="AU246" s="42" t="s">
        <v>99</v>
      </c>
      <c r="AV246" s="42" t="s">
        <v>99</v>
      </c>
      <c r="AW246" s="96" t="s">
        <v>121</v>
      </c>
      <c r="AX246" s="42" t="s">
        <v>121</v>
      </c>
      <c r="AY246" s="42" t="s">
        <v>100</v>
      </c>
      <c r="AZ246" s="42" t="s">
        <v>121</v>
      </c>
      <c r="BA246" s="42" t="s">
        <v>121</v>
      </c>
      <c r="BB246" s="42" t="s">
        <v>121</v>
      </c>
      <c r="BC246" s="42" t="s">
        <v>100</v>
      </c>
      <c r="BD246" s="42" t="s">
        <v>121</v>
      </c>
      <c r="BE246" s="42" t="s">
        <v>101</v>
      </c>
      <c r="BF246" s="42" t="s">
        <v>101</v>
      </c>
      <c r="BG246" s="42" t="s">
        <v>101</v>
      </c>
      <c r="BH246" s="42" t="s">
        <v>101</v>
      </c>
      <c r="BI246" s="42" t="s">
        <v>101</v>
      </c>
      <c r="BJ246" s="42" t="s">
        <v>101</v>
      </c>
      <c r="BK246" s="42" t="s">
        <v>101</v>
      </c>
      <c r="BL246" s="42" t="s">
        <v>101</v>
      </c>
      <c r="BM246" s="42"/>
      <c r="BN246" s="101" t="s">
        <v>102</v>
      </c>
      <c r="BO246" s="64" t="s">
        <v>122</v>
      </c>
      <c r="BP246" s="42" t="s">
        <v>112</v>
      </c>
      <c r="BQ246" s="42" t="s">
        <v>202</v>
      </c>
      <c r="BR246" s="79">
        <v>1</v>
      </c>
      <c r="BS246" s="79">
        <v>33</v>
      </c>
      <c r="BT246" s="79" t="s">
        <v>1244</v>
      </c>
      <c r="BU246" s="79" t="s">
        <v>1245</v>
      </c>
      <c r="BV246" s="79"/>
      <c r="BW246" s="79">
        <v>0</v>
      </c>
      <c r="BX246" s="79">
        <v>0</v>
      </c>
      <c r="BY246" s="79">
        <v>1</v>
      </c>
      <c r="BZ246" s="79">
        <v>1</v>
      </c>
      <c r="CA246" s="79">
        <v>0</v>
      </c>
      <c r="CB246" s="79">
        <v>1</v>
      </c>
      <c r="CC246" s="79">
        <v>0</v>
      </c>
      <c r="CD246" s="79">
        <v>1</v>
      </c>
      <c r="CE246" s="79">
        <v>0</v>
      </c>
      <c r="CF246" s="79">
        <v>0</v>
      </c>
      <c r="CG246" s="79">
        <v>0</v>
      </c>
      <c r="CH246" s="79">
        <v>0</v>
      </c>
      <c r="CI246" s="79">
        <v>1</v>
      </c>
      <c r="CJ246" s="79">
        <v>0</v>
      </c>
      <c r="CK246" s="79">
        <v>1</v>
      </c>
      <c r="CL246" s="79">
        <v>1</v>
      </c>
      <c r="CM246" s="79">
        <v>1</v>
      </c>
      <c r="CN246" s="79">
        <v>1</v>
      </c>
      <c r="CO246" s="107">
        <v>41746</v>
      </c>
      <c r="CP246" s="108">
        <v>44118</v>
      </c>
      <c r="CQ246" s="107">
        <v>42173</v>
      </c>
      <c r="CR246" s="79"/>
      <c r="CS246" s="10">
        <v>79</v>
      </c>
      <c r="CT246" s="10">
        <v>0</v>
      </c>
      <c r="CU246" s="118">
        <f>DATEDIF(CO246,CQ246,"m")</f>
        <v>14</v>
      </c>
      <c r="CV246" s="79">
        <v>1</v>
      </c>
      <c r="CW246" s="79">
        <v>14</v>
      </c>
      <c r="CX246" s="79">
        <v>1</v>
      </c>
      <c r="CY246" s="79">
        <f>DATEDIF(CQ246,CP246,"m")</f>
        <v>63</v>
      </c>
      <c r="CZ246" s="79">
        <v>0</v>
      </c>
      <c r="DA246" s="118">
        <f t="shared" ref="DA246:DA256" si="80">DATEDIF(CO246,CP246,"m")</f>
        <v>77</v>
      </c>
      <c r="DB246" s="6">
        <v>0</v>
      </c>
      <c r="DC246" s="6">
        <v>60</v>
      </c>
      <c r="DD246" s="6">
        <v>0</v>
      </c>
      <c r="DE246" s="108"/>
      <c r="DF246" s="6"/>
      <c r="DG246" s="164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</row>
    <row r="247" s="6" customFormat="1" ht="50.25" customHeight="1" spans="1:266">
      <c r="A247" s="39" t="s">
        <v>1246</v>
      </c>
      <c r="B247" s="47">
        <v>10202499</v>
      </c>
      <c r="C247" s="41">
        <v>1</v>
      </c>
      <c r="D247" s="42" t="s">
        <v>1247</v>
      </c>
      <c r="E247" s="42">
        <v>1</v>
      </c>
      <c r="F247" s="43">
        <v>43</v>
      </c>
      <c r="G247" s="44">
        <v>41745.6666666667</v>
      </c>
      <c r="H247" s="45">
        <v>41757.4583333333</v>
      </c>
      <c r="I247" s="42" t="s">
        <v>1248</v>
      </c>
      <c r="J247" s="45">
        <v>41748</v>
      </c>
      <c r="K247" s="42" t="s">
        <v>134</v>
      </c>
      <c r="L247" s="36">
        <v>1</v>
      </c>
      <c r="M247" s="36">
        <v>1</v>
      </c>
      <c r="N247" s="64">
        <v>1</v>
      </c>
      <c r="O247" s="64">
        <v>1</v>
      </c>
      <c r="P247" s="64" t="str">
        <f t="shared" si="66"/>
        <v>1</v>
      </c>
      <c r="Q247" s="64" t="str">
        <f t="shared" si="67"/>
        <v>1</v>
      </c>
      <c r="R247" s="64">
        <v>42.8</v>
      </c>
      <c r="S247" s="69" t="str">
        <f t="shared" si="68"/>
        <v>0</v>
      </c>
      <c r="T247" s="64">
        <v>6.7</v>
      </c>
      <c r="U247" s="64" t="str">
        <f t="shared" si="69"/>
        <v>0</v>
      </c>
      <c r="V247" s="42" t="s">
        <v>250</v>
      </c>
      <c r="W247" s="72">
        <v>11.4</v>
      </c>
      <c r="X247" s="71" t="str">
        <f t="shared" si="70"/>
        <v>0</v>
      </c>
      <c r="Y247" s="129">
        <v>84.1</v>
      </c>
      <c r="Z247" s="79" t="str">
        <f t="shared" si="71"/>
        <v>0</v>
      </c>
      <c r="AA247" s="129">
        <v>39.5</v>
      </c>
      <c r="AB247" s="79" t="str">
        <f t="shared" si="72"/>
        <v>0</v>
      </c>
      <c r="AC247" s="129">
        <v>31</v>
      </c>
      <c r="AD247" s="79" t="str">
        <f t="shared" si="73"/>
        <v>0</v>
      </c>
      <c r="AE247" s="129">
        <v>42.2</v>
      </c>
      <c r="AF247" s="79" t="str">
        <f t="shared" si="74"/>
        <v>0</v>
      </c>
      <c r="AG247" s="129">
        <v>65.4</v>
      </c>
      <c r="AH247" s="79" t="str">
        <f t="shared" si="75"/>
        <v>1</v>
      </c>
      <c r="AI247" s="64">
        <v>69607</v>
      </c>
      <c r="AJ247" s="41" t="str">
        <f t="shared" si="76"/>
        <v>1</v>
      </c>
      <c r="AK247" s="85">
        <v>22.1</v>
      </c>
      <c r="AL247" s="41" t="str">
        <f t="shared" si="77"/>
        <v>0</v>
      </c>
      <c r="AM247" s="64">
        <v>3.62</v>
      </c>
      <c r="AN247" s="41" t="str">
        <f t="shared" si="78"/>
        <v>0</v>
      </c>
      <c r="AO247" s="64">
        <v>335.2</v>
      </c>
      <c r="AP247" s="41" t="str">
        <f t="shared" si="79"/>
        <v>0</v>
      </c>
      <c r="AQ247" s="129">
        <v>0</v>
      </c>
      <c r="AR247" s="42" t="s">
        <v>120</v>
      </c>
      <c r="AS247" s="36">
        <v>1</v>
      </c>
      <c r="AT247" s="42" t="s">
        <v>196</v>
      </c>
      <c r="AU247" s="42" t="s">
        <v>99</v>
      </c>
      <c r="AV247" s="42" t="s">
        <v>99</v>
      </c>
      <c r="AW247" s="96" t="s">
        <v>121</v>
      </c>
      <c r="AX247" s="42" t="s">
        <v>99</v>
      </c>
      <c r="AY247" s="42" t="s">
        <v>100</v>
      </c>
      <c r="AZ247" s="42" t="s">
        <v>99</v>
      </c>
      <c r="BA247" s="42" t="s">
        <v>121</v>
      </c>
      <c r="BB247" s="42" t="s">
        <v>99</v>
      </c>
      <c r="BC247" s="42" t="s">
        <v>100</v>
      </c>
      <c r="BD247" s="42" t="s">
        <v>121</v>
      </c>
      <c r="BE247" s="42" t="s">
        <v>101</v>
      </c>
      <c r="BF247" s="42" t="s">
        <v>101</v>
      </c>
      <c r="BG247" s="42" t="s">
        <v>101</v>
      </c>
      <c r="BH247" s="42" t="s">
        <v>101</v>
      </c>
      <c r="BI247" s="42" t="s">
        <v>101</v>
      </c>
      <c r="BJ247" s="42" t="s">
        <v>101</v>
      </c>
      <c r="BK247" s="42" t="s">
        <v>101</v>
      </c>
      <c r="BL247" s="42" t="s">
        <v>101</v>
      </c>
      <c r="BM247" s="42" t="s">
        <v>386</v>
      </c>
      <c r="BN247" s="101" t="s">
        <v>102</v>
      </c>
      <c r="BO247" s="64" t="s">
        <v>102</v>
      </c>
      <c r="BP247" s="42" t="s">
        <v>112</v>
      </c>
      <c r="BQ247" s="42" t="s">
        <v>892</v>
      </c>
      <c r="BR247" s="79">
        <v>1</v>
      </c>
      <c r="BS247" s="79">
        <v>73</v>
      </c>
      <c r="BT247" s="79" t="s">
        <v>1249</v>
      </c>
      <c r="BU247" s="79"/>
      <c r="BV247" s="79"/>
      <c r="BW247" s="79">
        <v>0</v>
      </c>
      <c r="BX247" s="79">
        <v>0</v>
      </c>
      <c r="BY247" s="79">
        <v>1</v>
      </c>
      <c r="BZ247" s="79">
        <v>1</v>
      </c>
      <c r="CA247" s="79">
        <v>1</v>
      </c>
      <c r="CB247" s="79">
        <v>1</v>
      </c>
      <c r="CC247" s="79">
        <v>0</v>
      </c>
      <c r="CD247" s="79">
        <v>1</v>
      </c>
      <c r="CE247" s="79">
        <v>0</v>
      </c>
      <c r="CF247" s="79">
        <v>0</v>
      </c>
      <c r="CG247" s="79">
        <v>0</v>
      </c>
      <c r="CH247" s="79">
        <v>0</v>
      </c>
      <c r="CI247" s="79">
        <v>0</v>
      </c>
      <c r="CJ247" s="79">
        <v>0</v>
      </c>
      <c r="CK247" s="79">
        <v>0</v>
      </c>
      <c r="CL247" s="79">
        <v>1</v>
      </c>
      <c r="CM247" s="79">
        <v>1</v>
      </c>
      <c r="CN247" s="79">
        <v>1</v>
      </c>
      <c r="CO247" s="107">
        <v>41752</v>
      </c>
      <c r="CP247" s="108">
        <v>44152</v>
      </c>
      <c r="CQ247" s="107">
        <v>42431</v>
      </c>
      <c r="CR247" s="79"/>
      <c r="CS247" s="10">
        <v>78</v>
      </c>
      <c r="CT247" s="10">
        <v>0</v>
      </c>
      <c r="CU247" s="118">
        <f>DATEDIF(CO247,CQ247,"m")</f>
        <v>22</v>
      </c>
      <c r="CV247" s="79">
        <v>1</v>
      </c>
      <c r="CW247" s="79">
        <v>22</v>
      </c>
      <c r="CX247" s="79">
        <v>1</v>
      </c>
      <c r="CY247" s="79">
        <f>DATEDIF(CQ247,CP247,"m")</f>
        <v>56</v>
      </c>
      <c r="CZ247" s="79">
        <v>0</v>
      </c>
      <c r="DA247" s="118">
        <f t="shared" si="80"/>
        <v>78</v>
      </c>
      <c r="DB247" s="6">
        <v>0</v>
      </c>
      <c r="DC247" s="6">
        <v>60</v>
      </c>
      <c r="DD247" s="6">
        <v>0</v>
      </c>
      <c r="DE247" s="108"/>
      <c r="DG247" s="8"/>
      <c r="DH247" s="8"/>
      <c r="DI247" s="8"/>
      <c r="DJ247" s="8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</row>
    <row r="248" s="6" customFormat="1" ht="50.25" customHeight="1" spans="1:266">
      <c r="A248" s="39" t="s">
        <v>1250</v>
      </c>
      <c r="B248" s="40">
        <v>10201301</v>
      </c>
      <c r="C248" s="41">
        <v>1</v>
      </c>
      <c r="D248" s="42" t="s">
        <v>1251</v>
      </c>
      <c r="E248" s="42">
        <v>1</v>
      </c>
      <c r="F248" s="43">
        <v>53</v>
      </c>
      <c r="G248" s="44">
        <v>41750.375</v>
      </c>
      <c r="H248" s="45">
        <v>41764.5416666667</v>
      </c>
      <c r="I248" s="42" t="s">
        <v>1252</v>
      </c>
      <c r="J248" s="45">
        <v>41740</v>
      </c>
      <c r="K248" s="42" t="s">
        <v>1137</v>
      </c>
      <c r="L248" s="36">
        <v>2</v>
      </c>
      <c r="M248" s="36">
        <v>1</v>
      </c>
      <c r="N248" s="64">
        <v>1</v>
      </c>
      <c r="O248" s="64">
        <v>2</v>
      </c>
      <c r="P248" s="64" t="str">
        <f t="shared" si="66"/>
        <v>1</v>
      </c>
      <c r="Q248" s="64" t="str">
        <f t="shared" si="67"/>
        <v>0</v>
      </c>
      <c r="R248" s="64">
        <v>43</v>
      </c>
      <c r="S248" s="69" t="str">
        <f t="shared" si="68"/>
        <v>0</v>
      </c>
      <c r="T248" s="64">
        <v>19.7</v>
      </c>
      <c r="U248" s="64" t="str">
        <f t="shared" si="69"/>
        <v>0</v>
      </c>
      <c r="V248" s="42" t="s">
        <v>1253</v>
      </c>
      <c r="W248" s="72">
        <v>10.3</v>
      </c>
      <c r="X248" s="71" t="str">
        <f t="shared" si="70"/>
        <v>0</v>
      </c>
      <c r="Y248" s="129">
        <v>98.1</v>
      </c>
      <c r="Z248" s="79" t="str">
        <f t="shared" si="71"/>
        <v>0</v>
      </c>
      <c r="AA248" s="129">
        <v>39.7</v>
      </c>
      <c r="AB248" s="79" t="str">
        <f t="shared" si="72"/>
        <v>0</v>
      </c>
      <c r="AC248" s="129">
        <v>31.8</v>
      </c>
      <c r="AD248" s="79" t="str">
        <f t="shared" si="73"/>
        <v>0</v>
      </c>
      <c r="AE248" s="129">
        <v>53.9</v>
      </c>
      <c r="AF248" s="79" t="str">
        <f t="shared" si="74"/>
        <v>1</v>
      </c>
      <c r="AG248" s="129">
        <v>168.3</v>
      </c>
      <c r="AH248" s="79" t="str">
        <f t="shared" si="75"/>
        <v>0</v>
      </c>
      <c r="AI248" s="64">
        <v>21.19</v>
      </c>
      <c r="AJ248" s="41" t="str">
        <f t="shared" si="76"/>
        <v>0</v>
      </c>
      <c r="AK248" s="85"/>
      <c r="AL248" s="41" t="str">
        <f t="shared" si="77"/>
        <v>0</v>
      </c>
      <c r="AM248" s="42"/>
      <c r="AN248" s="41" t="str">
        <f t="shared" si="78"/>
        <v>0</v>
      </c>
      <c r="AO248" s="42"/>
      <c r="AP248" s="41" t="str">
        <f t="shared" si="79"/>
        <v>0</v>
      </c>
      <c r="AQ248" s="129">
        <v>0</v>
      </c>
      <c r="AR248" s="42" t="s">
        <v>702</v>
      </c>
      <c r="AS248" s="36">
        <v>2</v>
      </c>
      <c r="AT248" s="42" t="s">
        <v>300</v>
      </c>
      <c r="AU248" s="42" t="s">
        <v>112</v>
      </c>
      <c r="AV248" s="42" t="s">
        <v>99</v>
      </c>
      <c r="AW248" s="96" t="s">
        <v>121</v>
      </c>
      <c r="AX248" s="42" t="s">
        <v>99</v>
      </c>
      <c r="AY248" s="42" t="s">
        <v>100</v>
      </c>
      <c r="AZ248" s="42" t="s">
        <v>121</v>
      </c>
      <c r="BA248" s="42" t="s">
        <v>121</v>
      </c>
      <c r="BB248" s="42" t="s">
        <v>121</v>
      </c>
      <c r="BC248" s="42" t="s">
        <v>100</v>
      </c>
      <c r="BD248" s="42" t="s">
        <v>121</v>
      </c>
      <c r="BE248" s="42" t="s">
        <v>99</v>
      </c>
      <c r="BF248" s="42" t="s">
        <v>112</v>
      </c>
      <c r="BG248" s="42" t="s">
        <v>112</v>
      </c>
      <c r="BH248" s="42" t="s">
        <v>112</v>
      </c>
      <c r="BI248" s="42" t="s">
        <v>99</v>
      </c>
      <c r="BJ248" s="42" t="s">
        <v>101</v>
      </c>
      <c r="BK248" s="42" t="s">
        <v>101</v>
      </c>
      <c r="BL248" s="42" t="s">
        <v>101</v>
      </c>
      <c r="BM248" s="42" t="s">
        <v>1254</v>
      </c>
      <c r="BN248" s="101" t="s">
        <v>102</v>
      </c>
      <c r="BO248" s="64" t="s">
        <v>102</v>
      </c>
      <c r="BP248" s="42" t="s">
        <v>112</v>
      </c>
      <c r="BQ248" s="42" t="s">
        <v>411</v>
      </c>
      <c r="BR248" s="79">
        <v>1</v>
      </c>
      <c r="BS248" s="79">
        <v>54</v>
      </c>
      <c r="BT248" s="79" t="s">
        <v>1255</v>
      </c>
      <c r="BU248" s="79"/>
      <c r="BV248" s="79"/>
      <c r="BW248" s="79">
        <v>0</v>
      </c>
      <c r="BX248" s="79">
        <v>0</v>
      </c>
      <c r="BY248" s="79">
        <v>1</v>
      </c>
      <c r="BZ248" s="79">
        <v>1</v>
      </c>
      <c r="CA248" s="79">
        <v>1</v>
      </c>
      <c r="CB248" s="79">
        <v>1</v>
      </c>
      <c r="CC248" s="79">
        <v>1</v>
      </c>
      <c r="CD248" s="79">
        <v>1</v>
      </c>
      <c r="CE248" s="79">
        <v>1</v>
      </c>
      <c r="CF248" s="79">
        <v>0</v>
      </c>
      <c r="CG248" s="79">
        <v>1</v>
      </c>
      <c r="CH248" s="79">
        <v>0</v>
      </c>
      <c r="CI248" s="79">
        <v>0</v>
      </c>
      <c r="CJ248" s="79">
        <v>0</v>
      </c>
      <c r="CK248" s="79">
        <v>1</v>
      </c>
      <c r="CL248" s="79">
        <v>1</v>
      </c>
      <c r="CM248" s="79">
        <v>1</v>
      </c>
      <c r="CN248" s="79">
        <v>1</v>
      </c>
      <c r="CO248" s="107">
        <v>41754</v>
      </c>
      <c r="CP248" s="108">
        <v>44152</v>
      </c>
      <c r="CQ248" s="107">
        <v>42731</v>
      </c>
      <c r="CR248" s="79"/>
      <c r="CS248" s="6">
        <v>3</v>
      </c>
      <c r="CT248" s="6">
        <v>1</v>
      </c>
      <c r="CU248" s="118">
        <f>DATEDIF(CO248,CQ248,"m")</f>
        <v>32</v>
      </c>
      <c r="CV248" s="79">
        <v>1</v>
      </c>
      <c r="CW248" s="79">
        <v>24</v>
      </c>
      <c r="CX248" s="79">
        <v>0</v>
      </c>
      <c r="CY248" s="79">
        <f>DATEDIF(CQ248,CP248,"m")</f>
        <v>46</v>
      </c>
      <c r="CZ248" s="79">
        <v>0</v>
      </c>
      <c r="DA248" s="118">
        <f t="shared" si="80"/>
        <v>78</v>
      </c>
      <c r="DB248" s="6">
        <v>0</v>
      </c>
      <c r="DC248" s="6">
        <v>60</v>
      </c>
      <c r="DD248" s="6">
        <v>0</v>
      </c>
      <c r="DE248" s="108"/>
      <c r="DG248" s="8"/>
      <c r="DH248" s="13"/>
      <c r="DI248" s="13"/>
      <c r="DJ248" s="13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</row>
    <row r="249" s="6" customFormat="1" ht="50.25" customHeight="1" spans="1:237">
      <c r="A249" s="39" t="s">
        <v>1256</v>
      </c>
      <c r="B249" s="40">
        <v>10200323</v>
      </c>
      <c r="C249" s="41">
        <v>1</v>
      </c>
      <c r="D249" s="42" t="s">
        <v>1257</v>
      </c>
      <c r="E249" s="42">
        <v>1</v>
      </c>
      <c r="F249" s="43">
        <v>42</v>
      </c>
      <c r="G249" s="44">
        <v>41750.375</v>
      </c>
      <c r="H249" s="45">
        <v>41766.4166666667</v>
      </c>
      <c r="I249" s="42" t="s">
        <v>1258</v>
      </c>
      <c r="J249" s="45">
        <v>41751</v>
      </c>
      <c r="K249" s="42" t="s">
        <v>1137</v>
      </c>
      <c r="L249" s="36">
        <v>2</v>
      </c>
      <c r="M249" s="36">
        <v>1</v>
      </c>
      <c r="N249" s="64">
        <v>1</v>
      </c>
      <c r="O249" s="64">
        <v>1</v>
      </c>
      <c r="P249" s="64" t="str">
        <f t="shared" si="66"/>
        <v>1</v>
      </c>
      <c r="Q249" s="64" t="str">
        <f t="shared" si="67"/>
        <v>1</v>
      </c>
      <c r="R249" s="64">
        <v>44.1</v>
      </c>
      <c r="S249" s="69" t="str">
        <f t="shared" si="68"/>
        <v>0</v>
      </c>
      <c r="T249" s="64">
        <v>12.4</v>
      </c>
      <c r="U249" s="64" t="str">
        <f t="shared" si="69"/>
        <v>0</v>
      </c>
      <c r="V249" s="42" t="s">
        <v>194</v>
      </c>
      <c r="W249" s="72">
        <v>11</v>
      </c>
      <c r="X249" s="71" t="str">
        <f t="shared" si="70"/>
        <v>0</v>
      </c>
      <c r="Y249" s="129">
        <v>69.4</v>
      </c>
      <c r="Z249" s="79" t="str">
        <f t="shared" si="71"/>
        <v>0</v>
      </c>
      <c r="AA249" s="129">
        <v>35.9</v>
      </c>
      <c r="AB249" s="79" t="str">
        <f t="shared" si="72"/>
        <v>0</v>
      </c>
      <c r="AC249" s="129">
        <v>23.5</v>
      </c>
      <c r="AD249" s="79" t="str">
        <f t="shared" si="73"/>
        <v>0</v>
      </c>
      <c r="AE249" s="129">
        <v>42.1</v>
      </c>
      <c r="AF249" s="79" t="str">
        <f t="shared" si="74"/>
        <v>0</v>
      </c>
      <c r="AG249" s="129">
        <v>113</v>
      </c>
      <c r="AH249" s="79" t="str">
        <f t="shared" si="75"/>
        <v>0</v>
      </c>
      <c r="AI249" s="64">
        <v>252.3</v>
      </c>
      <c r="AJ249" s="41" t="str">
        <f t="shared" si="76"/>
        <v>1</v>
      </c>
      <c r="AK249" s="85">
        <v>20.12</v>
      </c>
      <c r="AL249" s="41" t="str">
        <f t="shared" si="77"/>
        <v>0</v>
      </c>
      <c r="AM249" s="64">
        <v>3.14</v>
      </c>
      <c r="AN249" s="41" t="str">
        <f t="shared" si="78"/>
        <v>0</v>
      </c>
      <c r="AO249" s="64">
        <v>178.8</v>
      </c>
      <c r="AP249" s="41" t="str">
        <f t="shared" si="79"/>
        <v>0</v>
      </c>
      <c r="AQ249" s="129">
        <v>0</v>
      </c>
      <c r="AR249" s="42" t="s">
        <v>1259</v>
      </c>
      <c r="AS249" s="36">
        <v>2</v>
      </c>
      <c r="AT249" s="42" t="s">
        <v>111</v>
      </c>
      <c r="AU249" s="42" t="s">
        <v>112</v>
      </c>
      <c r="AV249" s="42" t="s">
        <v>99</v>
      </c>
      <c r="AW249" s="96" t="s">
        <v>121</v>
      </c>
      <c r="AX249" s="42" t="s">
        <v>121</v>
      </c>
      <c r="AY249" s="42" t="s">
        <v>100</v>
      </c>
      <c r="AZ249" s="42" t="s">
        <v>100</v>
      </c>
      <c r="BA249" s="42" t="s">
        <v>121</v>
      </c>
      <c r="BB249" s="42" t="s">
        <v>121</v>
      </c>
      <c r="BC249" s="42" t="s">
        <v>100</v>
      </c>
      <c r="BD249" s="42" t="s">
        <v>121</v>
      </c>
      <c r="BE249" s="42" t="s">
        <v>101</v>
      </c>
      <c r="BF249" s="42" t="s">
        <v>101</v>
      </c>
      <c r="BG249" s="42" t="s">
        <v>101</v>
      </c>
      <c r="BH249" s="42" t="s">
        <v>101</v>
      </c>
      <c r="BI249" s="42" t="s">
        <v>101</v>
      </c>
      <c r="BJ249" s="42" t="s">
        <v>101</v>
      </c>
      <c r="BK249" s="42" t="s">
        <v>101</v>
      </c>
      <c r="BL249" s="42" t="s">
        <v>101</v>
      </c>
      <c r="BM249" s="42" t="s">
        <v>452</v>
      </c>
      <c r="BN249" s="101" t="s">
        <v>102</v>
      </c>
      <c r="BO249" s="64">
        <v>0</v>
      </c>
      <c r="BP249" s="42" t="s">
        <v>112</v>
      </c>
      <c r="BQ249" s="42" t="s">
        <v>129</v>
      </c>
      <c r="BR249" s="79">
        <v>1</v>
      </c>
      <c r="BS249" s="79">
        <v>14</v>
      </c>
      <c r="BT249" s="79" t="s">
        <v>1070</v>
      </c>
      <c r="BU249" s="79"/>
      <c r="BV249" s="79"/>
      <c r="BW249" s="79">
        <v>0</v>
      </c>
      <c r="BX249" s="79">
        <v>0</v>
      </c>
      <c r="BY249" s="79">
        <v>1</v>
      </c>
      <c r="BZ249" s="79">
        <v>1</v>
      </c>
      <c r="CA249" s="79">
        <v>1</v>
      </c>
      <c r="CB249" s="79">
        <v>1</v>
      </c>
      <c r="CC249" s="79">
        <v>0</v>
      </c>
      <c r="CD249" s="79">
        <v>1</v>
      </c>
      <c r="CE249" s="79">
        <v>0</v>
      </c>
      <c r="CF249" s="79">
        <v>0</v>
      </c>
      <c r="CG249" s="79">
        <v>0</v>
      </c>
      <c r="CH249" s="79">
        <v>0</v>
      </c>
      <c r="CI249" s="79">
        <v>0</v>
      </c>
      <c r="CJ249" s="79">
        <v>0</v>
      </c>
      <c r="CK249" s="79">
        <v>0</v>
      </c>
      <c r="CL249" s="79">
        <v>1</v>
      </c>
      <c r="CM249" s="79">
        <v>1</v>
      </c>
      <c r="CN249" s="79">
        <v>1</v>
      </c>
      <c r="CO249" s="107">
        <v>41758</v>
      </c>
      <c r="CP249" s="108">
        <v>44152</v>
      </c>
      <c r="CQ249" s="107">
        <v>44027</v>
      </c>
      <c r="CR249" s="79"/>
      <c r="CS249" s="6">
        <v>33</v>
      </c>
      <c r="CT249" s="6">
        <v>1</v>
      </c>
      <c r="CU249" s="118">
        <v>60</v>
      </c>
      <c r="CV249" s="79">
        <v>0</v>
      </c>
      <c r="CW249" s="79">
        <v>24</v>
      </c>
      <c r="CX249" s="79">
        <v>0</v>
      </c>
      <c r="CY249" s="79"/>
      <c r="CZ249" s="79"/>
      <c r="DA249" s="118">
        <f t="shared" si="80"/>
        <v>78</v>
      </c>
      <c r="DB249" s="6">
        <v>0</v>
      </c>
      <c r="DC249" s="6">
        <v>60</v>
      </c>
      <c r="DD249" s="6">
        <v>0</v>
      </c>
      <c r="DE249" s="10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</row>
    <row r="250" s="6" customFormat="1" ht="50.25" customHeight="1" spans="1:237">
      <c r="A250" s="54" t="s">
        <v>1260</v>
      </c>
      <c r="B250" s="47">
        <v>10202393</v>
      </c>
      <c r="C250" s="55">
        <v>1</v>
      </c>
      <c r="D250" s="56" t="s">
        <v>1261</v>
      </c>
      <c r="E250" s="56">
        <v>1</v>
      </c>
      <c r="F250" s="57">
        <v>53</v>
      </c>
      <c r="G250" s="44">
        <v>41747.3333333333</v>
      </c>
      <c r="H250" s="44">
        <v>41763.4166666667</v>
      </c>
      <c r="I250" s="56" t="s">
        <v>900</v>
      </c>
      <c r="J250" s="44">
        <v>41752</v>
      </c>
      <c r="K250" s="56" t="s">
        <v>134</v>
      </c>
      <c r="L250" s="36">
        <v>1</v>
      </c>
      <c r="M250" s="36">
        <v>1</v>
      </c>
      <c r="N250" s="66">
        <v>1</v>
      </c>
      <c r="O250" s="66">
        <v>1</v>
      </c>
      <c r="P250" s="64" t="str">
        <f t="shared" si="66"/>
        <v>1</v>
      </c>
      <c r="Q250" s="64" t="str">
        <f t="shared" si="67"/>
        <v>1</v>
      </c>
      <c r="R250" s="66">
        <v>44.2</v>
      </c>
      <c r="S250" s="69" t="str">
        <f t="shared" si="68"/>
        <v>0</v>
      </c>
      <c r="T250" s="66">
        <v>8.7</v>
      </c>
      <c r="U250" s="66" t="str">
        <f t="shared" si="69"/>
        <v>0</v>
      </c>
      <c r="V250" s="56" t="s">
        <v>207</v>
      </c>
      <c r="W250" s="77">
        <v>10.9</v>
      </c>
      <c r="X250" s="75" t="str">
        <f t="shared" si="70"/>
        <v>0</v>
      </c>
      <c r="Y250" s="130">
        <v>76.1</v>
      </c>
      <c r="Z250" s="81" t="str">
        <f t="shared" si="71"/>
        <v>0</v>
      </c>
      <c r="AA250" s="130">
        <v>42.3</v>
      </c>
      <c r="AB250" s="81" t="str">
        <f t="shared" si="72"/>
        <v>1</v>
      </c>
      <c r="AC250" s="130">
        <v>35.8</v>
      </c>
      <c r="AD250" s="81" t="str">
        <f t="shared" si="73"/>
        <v>1</v>
      </c>
      <c r="AE250" s="130">
        <v>23.6</v>
      </c>
      <c r="AF250" s="81" t="str">
        <f t="shared" si="74"/>
        <v>0</v>
      </c>
      <c r="AG250" s="130">
        <v>187</v>
      </c>
      <c r="AH250" s="81" t="str">
        <f t="shared" si="75"/>
        <v>0</v>
      </c>
      <c r="AI250" s="66">
        <v>7549</v>
      </c>
      <c r="AJ250" s="55" t="str">
        <f t="shared" si="76"/>
        <v>1</v>
      </c>
      <c r="AK250" s="88">
        <v>15.92</v>
      </c>
      <c r="AL250" s="55" t="str">
        <f t="shared" si="77"/>
        <v>0</v>
      </c>
      <c r="AM250" s="66">
        <v>5.1</v>
      </c>
      <c r="AN250" s="55" t="str">
        <f t="shared" si="78"/>
        <v>1</v>
      </c>
      <c r="AO250" s="56"/>
      <c r="AP250" s="55" t="str">
        <f t="shared" si="79"/>
        <v>0</v>
      </c>
      <c r="AQ250" s="130">
        <v>0</v>
      </c>
      <c r="AR250" s="56" t="s">
        <v>99</v>
      </c>
      <c r="AS250" s="56"/>
      <c r="AT250" s="56" t="s">
        <v>111</v>
      </c>
      <c r="AU250" s="56" t="s">
        <v>112</v>
      </c>
      <c r="AV250" s="56" t="s">
        <v>99</v>
      </c>
      <c r="AW250" s="98" t="s">
        <v>121</v>
      </c>
      <c r="AX250" s="56" t="s">
        <v>99</v>
      </c>
      <c r="AY250" s="56" t="s">
        <v>100</v>
      </c>
      <c r="AZ250" s="56" t="s">
        <v>100</v>
      </c>
      <c r="BA250" s="56" t="s">
        <v>121</v>
      </c>
      <c r="BB250" s="56" t="s">
        <v>121</v>
      </c>
      <c r="BC250" s="56" t="s">
        <v>100</v>
      </c>
      <c r="BD250" s="56" t="s">
        <v>121</v>
      </c>
      <c r="BE250" s="56" t="s">
        <v>101</v>
      </c>
      <c r="BF250" s="56" t="s">
        <v>101</v>
      </c>
      <c r="BG250" s="56" t="s">
        <v>101</v>
      </c>
      <c r="BH250" s="56" t="s">
        <v>101</v>
      </c>
      <c r="BI250" s="56" t="s">
        <v>101</v>
      </c>
      <c r="BJ250" s="56" t="s">
        <v>101</v>
      </c>
      <c r="BK250" s="56" t="s">
        <v>101</v>
      </c>
      <c r="BL250" s="56" t="s">
        <v>101</v>
      </c>
      <c r="BM250" s="56"/>
      <c r="BN250" s="104" t="s">
        <v>102</v>
      </c>
      <c r="BO250" s="66" t="s">
        <v>102</v>
      </c>
      <c r="BP250" s="56" t="s">
        <v>112</v>
      </c>
      <c r="BQ250" s="56" t="s">
        <v>1030</v>
      </c>
      <c r="BR250" s="81">
        <v>1</v>
      </c>
      <c r="BS250" s="81">
        <v>39</v>
      </c>
      <c r="BT250" s="81" t="s">
        <v>1262</v>
      </c>
      <c r="BU250" s="81"/>
      <c r="BV250" s="81"/>
      <c r="BW250" s="81">
        <v>0</v>
      </c>
      <c r="BX250" s="81">
        <v>0</v>
      </c>
      <c r="BY250" s="81">
        <v>1</v>
      </c>
      <c r="BZ250" s="81">
        <v>1</v>
      </c>
      <c r="CA250" s="81">
        <v>1</v>
      </c>
      <c r="CB250" s="81">
        <v>1</v>
      </c>
      <c r="CC250" s="81">
        <v>1</v>
      </c>
      <c r="CD250" s="81">
        <v>1</v>
      </c>
      <c r="CE250" s="81">
        <v>1</v>
      </c>
      <c r="CF250" s="81">
        <v>0</v>
      </c>
      <c r="CG250" s="81">
        <v>0</v>
      </c>
      <c r="CH250" s="81">
        <v>0</v>
      </c>
      <c r="CI250" s="81">
        <v>0</v>
      </c>
      <c r="CJ250" s="79">
        <v>0</v>
      </c>
      <c r="CK250" s="79">
        <v>0</v>
      </c>
      <c r="CL250" s="79">
        <v>1</v>
      </c>
      <c r="CM250" s="79">
        <v>1</v>
      </c>
      <c r="CN250" s="79">
        <v>1</v>
      </c>
      <c r="CO250" s="113">
        <v>41758</v>
      </c>
      <c r="CP250" s="114">
        <v>44152</v>
      </c>
      <c r="CQ250" s="113"/>
      <c r="CR250" s="128">
        <v>44152</v>
      </c>
      <c r="CS250" s="10">
        <v>5</v>
      </c>
      <c r="CT250" s="10">
        <v>1</v>
      </c>
      <c r="CU250" s="118">
        <v>60</v>
      </c>
      <c r="CV250" s="119">
        <v>0</v>
      </c>
      <c r="CW250" s="79">
        <v>24</v>
      </c>
      <c r="CX250" s="79">
        <v>0</v>
      </c>
      <c r="CY250" s="79"/>
      <c r="CZ250" s="79"/>
      <c r="DA250" s="118">
        <f t="shared" si="80"/>
        <v>78</v>
      </c>
      <c r="DB250" s="10">
        <v>0</v>
      </c>
      <c r="DC250" s="6">
        <v>60</v>
      </c>
      <c r="DD250" s="6">
        <v>0</v>
      </c>
      <c r="DE250" s="110"/>
      <c r="DF250" s="10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</row>
    <row r="251" s="6" customFormat="1" ht="50.25" customHeight="1" spans="1:237">
      <c r="A251" s="39" t="s">
        <v>1263</v>
      </c>
      <c r="B251" s="40">
        <v>10202487</v>
      </c>
      <c r="C251" s="41">
        <v>1</v>
      </c>
      <c r="D251" s="42" t="s">
        <v>1264</v>
      </c>
      <c r="E251" s="42">
        <v>1</v>
      </c>
      <c r="F251" s="43">
        <v>47</v>
      </c>
      <c r="G251" s="44">
        <v>41753.4166666667</v>
      </c>
      <c r="H251" s="45">
        <v>41766.4583333333</v>
      </c>
      <c r="I251" s="42" t="s">
        <v>1265</v>
      </c>
      <c r="J251" s="45">
        <v>41748</v>
      </c>
      <c r="K251" s="42" t="s">
        <v>286</v>
      </c>
      <c r="L251" s="36">
        <v>2</v>
      </c>
      <c r="M251" s="36">
        <v>1</v>
      </c>
      <c r="N251" s="64">
        <v>1</v>
      </c>
      <c r="O251" s="64">
        <v>2</v>
      </c>
      <c r="P251" s="64" t="str">
        <f t="shared" si="66"/>
        <v>1</v>
      </c>
      <c r="Q251" s="64" t="str">
        <f t="shared" si="67"/>
        <v>0</v>
      </c>
      <c r="R251" s="64">
        <v>46.5</v>
      </c>
      <c r="S251" s="69" t="str">
        <f t="shared" si="68"/>
        <v>0</v>
      </c>
      <c r="T251" s="64">
        <v>6.3</v>
      </c>
      <c r="U251" s="64" t="str">
        <f t="shared" si="69"/>
        <v>0</v>
      </c>
      <c r="V251" s="42" t="s">
        <v>201</v>
      </c>
      <c r="W251" s="72">
        <v>10.1</v>
      </c>
      <c r="X251" s="71" t="str">
        <f t="shared" si="70"/>
        <v>0</v>
      </c>
      <c r="Y251" s="129">
        <v>113.8</v>
      </c>
      <c r="Z251" s="79" t="str">
        <f t="shared" si="71"/>
        <v>1</v>
      </c>
      <c r="AA251" s="129">
        <v>27.6</v>
      </c>
      <c r="AB251" s="79" t="str">
        <f t="shared" si="72"/>
        <v>0</v>
      </c>
      <c r="AC251" s="129">
        <v>20.4</v>
      </c>
      <c r="AD251" s="79" t="str">
        <f t="shared" si="73"/>
        <v>0</v>
      </c>
      <c r="AE251" s="129">
        <v>38.4</v>
      </c>
      <c r="AF251" s="79" t="str">
        <f t="shared" si="74"/>
        <v>0</v>
      </c>
      <c r="AG251" s="129">
        <v>177</v>
      </c>
      <c r="AH251" s="79" t="str">
        <f t="shared" si="75"/>
        <v>0</v>
      </c>
      <c r="AI251" s="64">
        <v>2.03</v>
      </c>
      <c r="AJ251" s="41" t="str">
        <f t="shared" si="76"/>
        <v>0</v>
      </c>
      <c r="AK251" s="85">
        <v>10.48</v>
      </c>
      <c r="AL251" s="41" t="str">
        <f t="shared" si="77"/>
        <v>0</v>
      </c>
      <c r="AM251" s="64">
        <v>2.57</v>
      </c>
      <c r="AN251" s="41" t="str">
        <f t="shared" si="78"/>
        <v>0</v>
      </c>
      <c r="AO251" s="64">
        <v>293.9</v>
      </c>
      <c r="AP251" s="41" t="str">
        <f t="shared" si="79"/>
        <v>0</v>
      </c>
      <c r="AQ251" s="129">
        <v>1</v>
      </c>
      <c r="AR251" s="42" t="s">
        <v>99</v>
      </c>
      <c r="AS251" s="42"/>
      <c r="AT251" s="42" t="s">
        <v>98</v>
      </c>
      <c r="AU251" s="42" t="s">
        <v>99</v>
      </c>
      <c r="AV251" s="42" t="s">
        <v>99</v>
      </c>
      <c r="AW251" s="96" t="s">
        <v>99</v>
      </c>
      <c r="AX251" s="42" t="s">
        <v>99</v>
      </c>
      <c r="AY251" s="42" t="s">
        <v>100</v>
      </c>
      <c r="AZ251" s="42" t="s">
        <v>100</v>
      </c>
      <c r="BA251" s="42" t="s">
        <v>121</v>
      </c>
      <c r="BB251" s="42" t="s">
        <v>121</v>
      </c>
      <c r="BC251" s="42" t="s">
        <v>100</v>
      </c>
      <c r="BD251" s="42" t="s">
        <v>100</v>
      </c>
      <c r="BE251" s="42" t="s">
        <v>99</v>
      </c>
      <c r="BF251" s="42" t="s">
        <v>112</v>
      </c>
      <c r="BG251" s="42" t="s">
        <v>112</v>
      </c>
      <c r="BH251" s="42" t="s">
        <v>101</v>
      </c>
      <c r="BI251" s="42" t="s">
        <v>101</v>
      </c>
      <c r="BJ251" s="42" t="s">
        <v>99</v>
      </c>
      <c r="BK251" s="42" t="s">
        <v>1266</v>
      </c>
      <c r="BL251" s="42" t="s">
        <v>101</v>
      </c>
      <c r="BM251" s="42" t="s">
        <v>1267</v>
      </c>
      <c r="BN251" s="101" t="s">
        <v>102</v>
      </c>
      <c r="BO251" s="64" t="s">
        <v>102</v>
      </c>
      <c r="BP251" s="42" t="s">
        <v>99</v>
      </c>
      <c r="BQ251" s="42" t="s">
        <v>103</v>
      </c>
      <c r="BR251" s="79">
        <v>1</v>
      </c>
      <c r="BS251" s="79">
        <v>51</v>
      </c>
      <c r="BT251" s="79" t="s">
        <v>1268</v>
      </c>
      <c r="BU251" s="79"/>
      <c r="BV251" s="79"/>
      <c r="BW251" s="79">
        <v>0</v>
      </c>
      <c r="BX251" s="79">
        <v>0</v>
      </c>
      <c r="BY251" s="79">
        <v>1</v>
      </c>
      <c r="BZ251" s="79">
        <v>1</v>
      </c>
      <c r="CA251" s="79">
        <v>1</v>
      </c>
      <c r="CB251" s="79">
        <v>1</v>
      </c>
      <c r="CC251" s="79">
        <v>1</v>
      </c>
      <c r="CD251" s="79">
        <v>1</v>
      </c>
      <c r="CE251" s="79">
        <v>1</v>
      </c>
      <c r="CF251" s="79">
        <v>0</v>
      </c>
      <c r="CG251" s="79">
        <v>0</v>
      </c>
      <c r="CH251" s="79">
        <v>0</v>
      </c>
      <c r="CI251" s="79">
        <v>0</v>
      </c>
      <c r="CJ251" s="79">
        <v>0</v>
      </c>
      <c r="CK251" s="79">
        <v>0</v>
      </c>
      <c r="CL251" s="79">
        <v>0</v>
      </c>
      <c r="CM251" s="79">
        <v>0</v>
      </c>
      <c r="CN251" s="79">
        <v>0</v>
      </c>
      <c r="CO251" s="107">
        <v>41758</v>
      </c>
      <c r="CP251" s="108">
        <v>44152</v>
      </c>
      <c r="CQ251" s="107"/>
      <c r="CR251" s="109">
        <v>43769</v>
      </c>
      <c r="CS251" s="10">
        <v>84</v>
      </c>
      <c r="CT251" s="10">
        <v>0</v>
      </c>
      <c r="CU251" s="118">
        <v>60</v>
      </c>
      <c r="CV251" s="79">
        <v>0</v>
      </c>
      <c r="CW251" s="79">
        <v>24</v>
      </c>
      <c r="CX251" s="79">
        <v>0</v>
      </c>
      <c r="CY251" s="79"/>
      <c r="CZ251" s="79"/>
      <c r="DA251" s="118">
        <f t="shared" si="80"/>
        <v>78</v>
      </c>
      <c r="DB251" s="6">
        <v>0</v>
      </c>
      <c r="DC251" s="6">
        <v>60</v>
      </c>
      <c r="DD251" s="6">
        <v>0</v>
      </c>
      <c r="DE251" s="10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</row>
    <row r="252" s="10" customFormat="1" ht="50.25" customHeight="1" spans="1:266">
      <c r="A252" s="39" t="s">
        <v>1269</v>
      </c>
      <c r="B252" s="47">
        <v>10203226</v>
      </c>
      <c r="C252" s="41">
        <v>1</v>
      </c>
      <c r="D252" s="42" t="s">
        <v>1270</v>
      </c>
      <c r="E252" s="42">
        <v>1</v>
      </c>
      <c r="F252" s="43">
        <v>46</v>
      </c>
      <c r="G252" s="44">
        <v>41754.625</v>
      </c>
      <c r="H252" s="45">
        <v>41766.4166666667</v>
      </c>
      <c r="I252" s="42" t="s">
        <v>1271</v>
      </c>
      <c r="J252" s="45">
        <v>41752</v>
      </c>
      <c r="K252" s="42" t="s">
        <v>1137</v>
      </c>
      <c r="L252" s="36">
        <v>2</v>
      </c>
      <c r="M252" s="36">
        <v>1</v>
      </c>
      <c r="N252" s="64">
        <v>1</v>
      </c>
      <c r="O252" s="64">
        <v>2</v>
      </c>
      <c r="P252" s="64" t="str">
        <f t="shared" si="66"/>
        <v>1</v>
      </c>
      <c r="Q252" s="64" t="str">
        <f t="shared" si="67"/>
        <v>0</v>
      </c>
      <c r="R252" s="64">
        <v>41.5</v>
      </c>
      <c r="S252" s="69" t="str">
        <f t="shared" si="68"/>
        <v>0</v>
      </c>
      <c r="T252" s="64">
        <v>19.7</v>
      </c>
      <c r="U252" s="64" t="str">
        <f t="shared" si="69"/>
        <v>0</v>
      </c>
      <c r="V252" s="42" t="s">
        <v>218</v>
      </c>
      <c r="W252" s="72">
        <v>11.3</v>
      </c>
      <c r="X252" s="71" t="str">
        <f t="shared" si="70"/>
        <v>0</v>
      </c>
      <c r="Y252" s="129">
        <v>78</v>
      </c>
      <c r="Z252" s="79" t="str">
        <f t="shared" si="71"/>
        <v>0</v>
      </c>
      <c r="AA252" s="129">
        <v>30.4</v>
      </c>
      <c r="AB252" s="79" t="str">
        <f t="shared" si="72"/>
        <v>0</v>
      </c>
      <c r="AC252" s="129">
        <v>21.2</v>
      </c>
      <c r="AD252" s="79" t="str">
        <f t="shared" si="73"/>
        <v>0</v>
      </c>
      <c r="AE252" s="129">
        <v>20.6</v>
      </c>
      <c r="AF252" s="79" t="str">
        <f t="shared" si="74"/>
        <v>0</v>
      </c>
      <c r="AG252" s="129">
        <v>164</v>
      </c>
      <c r="AH252" s="79" t="str">
        <f t="shared" si="75"/>
        <v>0</v>
      </c>
      <c r="AI252" s="64">
        <v>1.76</v>
      </c>
      <c r="AJ252" s="41" t="str">
        <f t="shared" si="76"/>
        <v>0</v>
      </c>
      <c r="AK252" s="85">
        <v>8.38</v>
      </c>
      <c r="AL252" s="41" t="str">
        <f t="shared" si="77"/>
        <v>0</v>
      </c>
      <c r="AM252" s="64">
        <v>0.805</v>
      </c>
      <c r="AN252" s="41" t="str">
        <f t="shared" si="78"/>
        <v>0</v>
      </c>
      <c r="AO252" s="64">
        <v>400.8</v>
      </c>
      <c r="AP252" s="41" t="str">
        <f t="shared" si="79"/>
        <v>1</v>
      </c>
      <c r="AQ252" s="129">
        <v>0</v>
      </c>
      <c r="AR252" s="42" t="s">
        <v>99</v>
      </c>
      <c r="AS252" s="42"/>
      <c r="AT252" s="42" t="s">
        <v>111</v>
      </c>
      <c r="AU252" s="42" t="s">
        <v>112</v>
      </c>
      <c r="AV252" s="42" t="s">
        <v>99</v>
      </c>
      <c r="AW252" s="96" t="s">
        <v>121</v>
      </c>
      <c r="AX252" s="42" t="s">
        <v>121</v>
      </c>
      <c r="AY252" s="42" t="s">
        <v>100</v>
      </c>
      <c r="AZ252" s="42" t="s">
        <v>121</v>
      </c>
      <c r="BA252" s="42" t="s">
        <v>121</v>
      </c>
      <c r="BB252" s="42" t="s">
        <v>121</v>
      </c>
      <c r="BC252" s="42" t="s">
        <v>100</v>
      </c>
      <c r="BD252" s="42" t="s">
        <v>121</v>
      </c>
      <c r="BE252" s="42" t="s">
        <v>99</v>
      </c>
      <c r="BF252" s="42" t="s">
        <v>101</v>
      </c>
      <c r="BG252" s="42" t="s">
        <v>99</v>
      </c>
      <c r="BH252" s="42" t="s">
        <v>99</v>
      </c>
      <c r="BI252" s="42" t="s">
        <v>101</v>
      </c>
      <c r="BJ252" s="42" t="s">
        <v>99</v>
      </c>
      <c r="BK252" s="42" t="s">
        <v>935</v>
      </c>
      <c r="BL252" s="42" t="s">
        <v>101</v>
      </c>
      <c r="BM252" s="42" t="s">
        <v>1272</v>
      </c>
      <c r="BN252" s="101" t="s">
        <v>102</v>
      </c>
      <c r="BO252" s="64" t="s">
        <v>102</v>
      </c>
      <c r="BP252" s="42" t="s">
        <v>112</v>
      </c>
      <c r="BQ252" s="42" t="s">
        <v>103</v>
      </c>
      <c r="BR252" s="79">
        <v>1</v>
      </c>
      <c r="BS252" s="79">
        <v>28</v>
      </c>
      <c r="BT252" s="79" t="s">
        <v>1273</v>
      </c>
      <c r="BU252" s="79"/>
      <c r="BV252" s="79"/>
      <c r="BW252" s="79">
        <v>0</v>
      </c>
      <c r="BX252" s="79">
        <v>0</v>
      </c>
      <c r="BY252" s="79">
        <v>1</v>
      </c>
      <c r="BZ252" s="79">
        <v>0</v>
      </c>
      <c r="CA252" s="79">
        <v>1</v>
      </c>
      <c r="CB252" s="79">
        <v>1</v>
      </c>
      <c r="CC252" s="79">
        <v>1</v>
      </c>
      <c r="CD252" s="79">
        <v>0</v>
      </c>
      <c r="CE252" s="79">
        <v>0</v>
      </c>
      <c r="CF252" s="79">
        <v>0</v>
      </c>
      <c r="CG252" s="79">
        <v>0</v>
      </c>
      <c r="CH252" s="79">
        <v>0</v>
      </c>
      <c r="CI252" s="79">
        <v>0</v>
      </c>
      <c r="CJ252" s="79">
        <v>0</v>
      </c>
      <c r="CK252" s="79">
        <v>0</v>
      </c>
      <c r="CL252" s="79">
        <v>1</v>
      </c>
      <c r="CM252" s="79">
        <v>0</v>
      </c>
      <c r="CN252" s="79">
        <v>1</v>
      </c>
      <c r="CO252" s="107">
        <v>41758</v>
      </c>
      <c r="CP252" s="108">
        <v>44152</v>
      </c>
      <c r="CQ252" s="107"/>
      <c r="CR252" s="109">
        <v>43960</v>
      </c>
      <c r="CS252" s="6">
        <v>3</v>
      </c>
      <c r="CT252" s="6">
        <v>1</v>
      </c>
      <c r="CU252" s="118">
        <v>60</v>
      </c>
      <c r="CV252" s="79">
        <v>0</v>
      </c>
      <c r="CW252" s="79">
        <v>24</v>
      </c>
      <c r="CX252" s="79">
        <v>0</v>
      </c>
      <c r="CY252" s="79"/>
      <c r="CZ252" s="79"/>
      <c r="DA252" s="118">
        <f t="shared" si="80"/>
        <v>78</v>
      </c>
      <c r="DB252" s="6">
        <v>0</v>
      </c>
      <c r="DC252" s="6">
        <v>60</v>
      </c>
      <c r="DD252" s="6">
        <v>0</v>
      </c>
      <c r="DE252" s="108"/>
      <c r="DF252" s="6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</row>
    <row r="253" s="10" customFormat="1" ht="50.25" customHeight="1" spans="1:266">
      <c r="A253" s="54" t="s">
        <v>1274</v>
      </c>
      <c r="B253" s="40">
        <v>10201309</v>
      </c>
      <c r="C253" s="55">
        <v>1</v>
      </c>
      <c r="D253" s="56" t="s">
        <v>1275</v>
      </c>
      <c r="E253" s="56">
        <v>1</v>
      </c>
      <c r="F253" s="57">
        <v>56</v>
      </c>
      <c r="G253" s="44">
        <v>41753.5833333333</v>
      </c>
      <c r="H253" s="44">
        <v>41766.4166666667</v>
      </c>
      <c r="I253" s="56" t="s">
        <v>1276</v>
      </c>
      <c r="J253" s="44">
        <v>41740</v>
      </c>
      <c r="K253" s="56" t="s">
        <v>1137</v>
      </c>
      <c r="L253" s="36">
        <v>2</v>
      </c>
      <c r="M253" s="36">
        <v>1</v>
      </c>
      <c r="N253" s="66">
        <v>1</v>
      </c>
      <c r="O253" s="66">
        <v>1</v>
      </c>
      <c r="P253" s="64" t="str">
        <f t="shared" si="66"/>
        <v>1</v>
      </c>
      <c r="Q253" s="64" t="str">
        <f t="shared" si="67"/>
        <v>1</v>
      </c>
      <c r="R253" s="66">
        <v>40.3</v>
      </c>
      <c r="S253" s="69" t="str">
        <f t="shared" si="68"/>
        <v>0</v>
      </c>
      <c r="T253" s="66">
        <v>14.8</v>
      </c>
      <c r="U253" s="66" t="str">
        <f t="shared" si="69"/>
        <v>0</v>
      </c>
      <c r="V253" s="56" t="s">
        <v>364</v>
      </c>
      <c r="W253" s="77">
        <v>12.3</v>
      </c>
      <c r="X253" s="75" t="str">
        <f t="shared" si="70"/>
        <v>0</v>
      </c>
      <c r="Y253" s="130">
        <v>85.7</v>
      </c>
      <c r="Z253" s="81" t="str">
        <f t="shared" si="71"/>
        <v>0</v>
      </c>
      <c r="AA253" s="130">
        <v>30.2</v>
      </c>
      <c r="AB253" s="81" t="str">
        <f t="shared" si="72"/>
        <v>0</v>
      </c>
      <c r="AC253" s="130">
        <v>27.3</v>
      </c>
      <c r="AD253" s="81" t="str">
        <f t="shared" si="73"/>
        <v>0</v>
      </c>
      <c r="AE253" s="130">
        <v>42</v>
      </c>
      <c r="AF253" s="81" t="str">
        <f t="shared" si="74"/>
        <v>0</v>
      </c>
      <c r="AG253" s="130">
        <v>70.7</v>
      </c>
      <c r="AH253" s="81" t="str">
        <f t="shared" si="75"/>
        <v>1</v>
      </c>
      <c r="AI253" s="66">
        <v>3.34</v>
      </c>
      <c r="AJ253" s="55" t="str">
        <f t="shared" si="76"/>
        <v>0</v>
      </c>
      <c r="AK253" s="88">
        <v>18.69</v>
      </c>
      <c r="AL253" s="55" t="str">
        <f t="shared" si="77"/>
        <v>0</v>
      </c>
      <c r="AM253" s="66">
        <v>1.79</v>
      </c>
      <c r="AN253" s="55" t="str">
        <f t="shared" si="78"/>
        <v>0</v>
      </c>
      <c r="AO253" s="66">
        <v>488.8</v>
      </c>
      <c r="AP253" s="55" t="str">
        <f t="shared" si="79"/>
        <v>1</v>
      </c>
      <c r="AQ253" s="130">
        <v>1</v>
      </c>
      <c r="AR253" s="56" t="s">
        <v>99</v>
      </c>
      <c r="AS253" s="56"/>
      <c r="AT253" s="56" t="s">
        <v>111</v>
      </c>
      <c r="AU253" s="56" t="s">
        <v>112</v>
      </c>
      <c r="AV253" s="56" t="s">
        <v>99</v>
      </c>
      <c r="AW253" s="98" t="s">
        <v>100</v>
      </c>
      <c r="AX253" s="56" t="s">
        <v>99</v>
      </c>
      <c r="AY253" s="56" t="s">
        <v>100</v>
      </c>
      <c r="AZ253" s="56" t="s">
        <v>121</v>
      </c>
      <c r="BA253" s="56" t="s">
        <v>100</v>
      </c>
      <c r="BB253" s="56" t="s">
        <v>121</v>
      </c>
      <c r="BC253" s="56" t="s">
        <v>100</v>
      </c>
      <c r="BD253" s="56" t="s">
        <v>121</v>
      </c>
      <c r="BE253" s="124" t="s">
        <v>101</v>
      </c>
      <c r="BF253" s="124" t="s">
        <v>112</v>
      </c>
      <c r="BG253" s="124" t="s">
        <v>101</v>
      </c>
      <c r="BH253" s="124" t="s">
        <v>101</v>
      </c>
      <c r="BI253" s="124" t="s">
        <v>99</v>
      </c>
      <c r="BJ253" s="124" t="s">
        <v>99</v>
      </c>
      <c r="BK253" s="124" t="s">
        <v>101</v>
      </c>
      <c r="BL253" s="124" t="s">
        <v>101</v>
      </c>
      <c r="BM253" s="124"/>
      <c r="BN253" s="126" t="s">
        <v>102</v>
      </c>
      <c r="BO253" s="127" t="s">
        <v>102</v>
      </c>
      <c r="BP253" s="124" t="s">
        <v>112</v>
      </c>
      <c r="BQ253" s="124" t="s">
        <v>224</v>
      </c>
      <c r="BR253" s="119">
        <v>1</v>
      </c>
      <c r="BS253" s="119">
        <v>46</v>
      </c>
      <c r="BT253" s="119" t="s">
        <v>1277</v>
      </c>
      <c r="BU253" s="119"/>
      <c r="BV253" s="119"/>
      <c r="BW253" s="119">
        <v>0</v>
      </c>
      <c r="BX253" s="119">
        <v>0</v>
      </c>
      <c r="BY253" s="119">
        <v>1</v>
      </c>
      <c r="BZ253" s="119">
        <v>1</v>
      </c>
      <c r="CA253" s="119">
        <v>1</v>
      </c>
      <c r="CB253" s="119">
        <v>1</v>
      </c>
      <c r="CC253" s="119">
        <v>0</v>
      </c>
      <c r="CD253" s="119">
        <v>1</v>
      </c>
      <c r="CE253" s="119">
        <v>1</v>
      </c>
      <c r="CF253" s="119">
        <v>0</v>
      </c>
      <c r="CG253" s="119">
        <v>0</v>
      </c>
      <c r="CH253" s="119">
        <v>0</v>
      </c>
      <c r="CI253" s="119">
        <v>0</v>
      </c>
      <c r="CJ253" s="79">
        <v>0</v>
      </c>
      <c r="CK253" s="79">
        <v>1</v>
      </c>
      <c r="CL253" s="79">
        <v>1</v>
      </c>
      <c r="CM253" s="79">
        <v>1</v>
      </c>
      <c r="CN253" s="79">
        <v>1</v>
      </c>
      <c r="CO253" s="113">
        <v>41759</v>
      </c>
      <c r="CP253" s="113">
        <v>43089</v>
      </c>
      <c r="CQ253" s="113"/>
      <c r="CR253" s="115">
        <v>43089</v>
      </c>
      <c r="CS253" s="6">
        <v>55</v>
      </c>
      <c r="CT253" s="6">
        <v>1</v>
      </c>
      <c r="CU253" s="118">
        <f>DATEDIF(CO253,CP253,"m")</f>
        <v>43</v>
      </c>
      <c r="CV253" s="81">
        <v>0</v>
      </c>
      <c r="CW253" s="79">
        <v>24</v>
      </c>
      <c r="CX253" s="79">
        <v>0</v>
      </c>
      <c r="CY253" s="79"/>
      <c r="CZ253" s="79"/>
      <c r="DA253" s="118">
        <f t="shared" si="80"/>
        <v>43</v>
      </c>
      <c r="DB253" s="8">
        <v>0</v>
      </c>
      <c r="DC253" s="8">
        <v>43</v>
      </c>
      <c r="DD253" s="8">
        <v>0</v>
      </c>
      <c r="DE253" s="114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</row>
    <row r="254" s="10" customFormat="1" ht="50.25" customHeight="1" spans="1:237">
      <c r="A254" s="54" t="s">
        <v>1278</v>
      </c>
      <c r="B254" s="47">
        <v>10201817</v>
      </c>
      <c r="C254" s="55">
        <v>1</v>
      </c>
      <c r="D254" s="56" t="s">
        <v>1279</v>
      </c>
      <c r="E254" s="56">
        <v>1</v>
      </c>
      <c r="F254" s="57">
        <v>65</v>
      </c>
      <c r="G254" s="44">
        <v>41752.375</v>
      </c>
      <c r="H254" s="44">
        <v>41766.4166666667</v>
      </c>
      <c r="I254" s="56" t="s">
        <v>1280</v>
      </c>
      <c r="J254" s="44">
        <v>41744</v>
      </c>
      <c r="K254" s="56" t="s">
        <v>134</v>
      </c>
      <c r="L254" s="36">
        <v>1</v>
      </c>
      <c r="M254" s="36">
        <v>1</v>
      </c>
      <c r="N254" s="66">
        <v>1</v>
      </c>
      <c r="O254" s="66">
        <v>2</v>
      </c>
      <c r="P254" s="64" t="str">
        <f t="shared" si="66"/>
        <v>1</v>
      </c>
      <c r="Q254" s="64" t="str">
        <f t="shared" si="67"/>
        <v>0</v>
      </c>
      <c r="R254" s="66">
        <v>38.6</v>
      </c>
      <c r="S254" s="69" t="str">
        <f t="shared" si="68"/>
        <v>0</v>
      </c>
      <c r="T254" s="66">
        <v>11</v>
      </c>
      <c r="U254" s="66" t="str">
        <f t="shared" si="69"/>
        <v>0</v>
      </c>
      <c r="V254" s="56" t="s">
        <v>201</v>
      </c>
      <c r="W254" s="77">
        <v>11.1</v>
      </c>
      <c r="X254" s="75" t="str">
        <f t="shared" si="70"/>
        <v>0</v>
      </c>
      <c r="Y254" s="130">
        <v>117.2</v>
      </c>
      <c r="Z254" s="81" t="str">
        <f t="shared" si="71"/>
        <v>1</v>
      </c>
      <c r="AA254" s="130">
        <v>52.5</v>
      </c>
      <c r="AB254" s="81" t="str">
        <f t="shared" si="72"/>
        <v>1</v>
      </c>
      <c r="AC254" s="130">
        <v>40.6</v>
      </c>
      <c r="AD254" s="81" t="str">
        <f t="shared" si="73"/>
        <v>1</v>
      </c>
      <c r="AE254" s="130">
        <v>30.7</v>
      </c>
      <c r="AF254" s="81" t="str">
        <f t="shared" si="74"/>
        <v>0</v>
      </c>
      <c r="AG254" s="130">
        <v>171.1</v>
      </c>
      <c r="AH254" s="81" t="str">
        <f t="shared" si="75"/>
        <v>0</v>
      </c>
      <c r="AI254" s="66">
        <v>4.84</v>
      </c>
      <c r="AJ254" s="55" t="str">
        <f t="shared" si="76"/>
        <v>0</v>
      </c>
      <c r="AK254" s="88">
        <v>54.18</v>
      </c>
      <c r="AL254" s="55" t="str">
        <f t="shared" si="77"/>
        <v>1</v>
      </c>
      <c r="AM254" s="66">
        <v>2.85</v>
      </c>
      <c r="AN254" s="55" t="str">
        <f t="shared" si="78"/>
        <v>0</v>
      </c>
      <c r="AO254" s="66">
        <v>932.3</v>
      </c>
      <c r="AP254" s="55" t="str">
        <f t="shared" si="79"/>
        <v>1</v>
      </c>
      <c r="AQ254" s="130">
        <v>0</v>
      </c>
      <c r="AR254" s="56" t="s">
        <v>99</v>
      </c>
      <c r="AS254" s="56"/>
      <c r="AT254" s="56" t="s">
        <v>98</v>
      </c>
      <c r="AU254" s="56" t="s">
        <v>99</v>
      </c>
      <c r="AV254" s="56" t="s">
        <v>99</v>
      </c>
      <c r="AW254" s="98" t="s">
        <v>121</v>
      </c>
      <c r="AX254" s="56" t="s">
        <v>121</v>
      </c>
      <c r="AY254" s="56" t="s">
        <v>100</v>
      </c>
      <c r="AZ254" s="56" t="s">
        <v>121</v>
      </c>
      <c r="BA254" s="56" t="s">
        <v>121</v>
      </c>
      <c r="BB254" s="56" t="s">
        <v>121</v>
      </c>
      <c r="BC254" s="56" t="s">
        <v>100</v>
      </c>
      <c r="BD254" s="56" t="s">
        <v>121</v>
      </c>
      <c r="BE254" s="56" t="s">
        <v>101</v>
      </c>
      <c r="BF254" s="56" t="s">
        <v>101</v>
      </c>
      <c r="BG254" s="56" t="s">
        <v>101</v>
      </c>
      <c r="BH254" s="56" t="s">
        <v>101</v>
      </c>
      <c r="BI254" s="56" t="s">
        <v>101</v>
      </c>
      <c r="BJ254" s="56" t="s">
        <v>101</v>
      </c>
      <c r="BK254" s="56" t="s">
        <v>101</v>
      </c>
      <c r="BL254" s="56" t="s">
        <v>101</v>
      </c>
      <c r="BM254" s="56"/>
      <c r="BN254" s="104" t="s">
        <v>102</v>
      </c>
      <c r="BO254" s="66" t="s">
        <v>102</v>
      </c>
      <c r="BP254" s="56" t="s">
        <v>112</v>
      </c>
      <c r="BQ254" s="56" t="s">
        <v>892</v>
      </c>
      <c r="BR254" s="81">
        <v>1</v>
      </c>
      <c r="BS254" s="81">
        <v>113</v>
      </c>
      <c r="BT254" s="81" t="s">
        <v>1281</v>
      </c>
      <c r="BU254" s="81"/>
      <c r="BV254" s="81"/>
      <c r="BW254" s="81">
        <v>0</v>
      </c>
      <c r="BX254" s="81">
        <v>0</v>
      </c>
      <c r="BY254" s="81">
        <v>1</v>
      </c>
      <c r="BZ254" s="81">
        <v>1</v>
      </c>
      <c r="CA254" s="81">
        <v>1</v>
      </c>
      <c r="CB254" s="81">
        <v>1</v>
      </c>
      <c r="CC254" s="81">
        <v>1</v>
      </c>
      <c r="CD254" s="81">
        <v>1</v>
      </c>
      <c r="CE254" s="81">
        <v>1</v>
      </c>
      <c r="CF254" s="81">
        <v>0</v>
      </c>
      <c r="CG254" s="81">
        <v>0</v>
      </c>
      <c r="CH254" s="81">
        <v>0</v>
      </c>
      <c r="CI254" s="81">
        <v>0</v>
      </c>
      <c r="CJ254" s="79">
        <v>0</v>
      </c>
      <c r="CK254" s="79">
        <v>1</v>
      </c>
      <c r="CL254" s="79">
        <v>0</v>
      </c>
      <c r="CM254" s="79">
        <v>0</v>
      </c>
      <c r="CN254" s="79">
        <v>1</v>
      </c>
      <c r="CO254" s="113">
        <v>41759</v>
      </c>
      <c r="CP254" s="114">
        <v>44152</v>
      </c>
      <c r="CQ254" s="113"/>
      <c r="CR254" s="128">
        <v>44152</v>
      </c>
      <c r="CS254" s="6">
        <v>84</v>
      </c>
      <c r="CT254" s="6">
        <v>0</v>
      </c>
      <c r="CU254" s="118">
        <v>60</v>
      </c>
      <c r="CV254" s="119">
        <v>0</v>
      </c>
      <c r="CW254" s="79">
        <v>24</v>
      </c>
      <c r="CX254" s="79">
        <v>0</v>
      </c>
      <c r="CY254" s="79"/>
      <c r="CZ254" s="79"/>
      <c r="DA254" s="118">
        <f t="shared" si="80"/>
        <v>78</v>
      </c>
      <c r="DB254" s="10">
        <v>0</v>
      </c>
      <c r="DC254" s="6">
        <v>60</v>
      </c>
      <c r="DD254" s="6">
        <v>0</v>
      </c>
      <c r="DE254" s="110"/>
      <c r="DG254" s="13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</row>
    <row r="255" s="6" customFormat="1" ht="50.25" customHeight="1" spans="1:237">
      <c r="A255" s="39" t="s">
        <v>1282</v>
      </c>
      <c r="B255" s="40">
        <v>10203458</v>
      </c>
      <c r="C255" s="41">
        <v>1</v>
      </c>
      <c r="D255" s="42" t="s">
        <v>1283</v>
      </c>
      <c r="E255" s="42">
        <v>1</v>
      </c>
      <c r="F255" s="43">
        <v>59</v>
      </c>
      <c r="G255" s="44">
        <v>41757.4583333333</v>
      </c>
      <c r="H255" s="45">
        <v>41768.4166666667</v>
      </c>
      <c r="I255" s="42" t="s">
        <v>1284</v>
      </c>
      <c r="J255" s="45">
        <v>41753</v>
      </c>
      <c r="K255" s="42" t="s">
        <v>1137</v>
      </c>
      <c r="L255" s="36">
        <v>2</v>
      </c>
      <c r="M255" s="36">
        <v>1</v>
      </c>
      <c r="N255" s="64">
        <v>2</v>
      </c>
      <c r="O255" s="64">
        <v>2</v>
      </c>
      <c r="P255" s="64" t="str">
        <f t="shared" si="66"/>
        <v>0</v>
      </c>
      <c r="Q255" s="64" t="str">
        <f t="shared" si="67"/>
        <v>0</v>
      </c>
      <c r="R255" s="64">
        <v>44.2</v>
      </c>
      <c r="S255" s="69" t="str">
        <f t="shared" si="68"/>
        <v>0</v>
      </c>
      <c r="T255" s="64">
        <v>7.1</v>
      </c>
      <c r="U255" s="64" t="str">
        <f t="shared" si="69"/>
        <v>0</v>
      </c>
      <c r="V255" s="42" t="s">
        <v>182</v>
      </c>
      <c r="W255" s="72">
        <v>10.6</v>
      </c>
      <c r="X255" s="71" t="str">
        <f t="shared" si="70"/>
        <v>0</v>
      </c>
      <c r="Y255" s="129">
        <v>119.1</v>
      </c>
      <c r="Z255" s="79" t="str">
        <f t="shared" si="71"/>
        <v>1</v>
      </c>
      <c r="AA255" s="129">
        <v>23.3</v>
      </c>
      <c r="AB255" s="79" t="str">
        <f t="shared" si="72"/>
        <v>0</v>
      </c>
      <c r="AC255" s="129">
        <v>35.2</v>
      </c>
      <c r="AD255" s="79" t="str">
        <f t="shared" si="73"/>
        <v>1</v>
      </c>
      <c r="AE255" s="129">
        <v>269</v>
      </c>
      <c r="AF255" s="79" t="str">
        <f t="shared" si="74"/>
        <v>1</v>
      </c>
      <c r="AG255" s="129">
        <v>284</v>
      </c>
      <c r="AH255" s="79" t="str">
        <f t="shared" si="75"/>
        <v>0</v>
      </c>
      <c r="AI255" s="64">
        <v>8.01</v>
      </c>
      <c r="AJ255" s="41" t="str">
        <f t="shared" si="76"/>
        <v>0</v>
      </c>
      <c r="AK255" s="85">
        <v>0.6</v>
      </c>
      <c r="AL255" s="41" t="str">
        <f t="shared" si="77"/>
        <v>0</v>
      </c>
      <c r="AM255" s="64">
        <v>2.71</v>
      </c>
      <c r="AN255" s="41" t="str">
        <f t="shared" si="78"/>
        <v>0</v>
      </c>
      <c r="AO255" s="64">
        <v>161.8</v>
      </c>
      <c r="AP255" s="41" t="str">
        <f t="shared" si="79"/>
        <v>0</v>
      </c>
      <c r="AQ255" s="129">
        <v>1</v>
      </c>
      <c r="AR255" s="42" t="s">
        <v>99</v>
      </c>
      <c r="AS255" s="42"/>
      <c r="AT255" s="42" t="s">
        <v>111</v>
      </c>
      <c r="AU255" s="42" t="s">
        <v>112</v>
      </c>
      <c r="AV255" s="42" t="s">
        <v>99</v>
      </c>
      <c r="AW255" s="96" t="s">
        <v>121</v>
      </c>
      <c r="AX255" s="42" t="s">
        <v>121</v>
      </c>
      <c r="AY255" s="42" t="s">
        <v>100</v>
      </c>
      <c r="AZ255" s="42" t="s">
        <v>121</v>
      </c>
      <c r="BA255" s="42" t="s">
        <v>121</v>
      </c>
      <c r="BB255" s="42" t="s">
        <v>121</v>
      </c>
      <c r="BC255" s="42" t="s">
        <v>100</v>
      </c>
      <c r="BD255" s="42" t="s">
        <v>121</v>
      </c>
      <c r="BE255" s="42" t="s">
        <v>101</v>
      </c>
      <c r="BF255" s="42" t="s">
        <v>101</v>
      </c>
      <c r="BG255" s="42" t="s">
        <v>101</v>
      </c>
      <c r="BH255" s="42" t="s">
        <v>101</v>
      </c>
      <c r="BI255" s="42" t="s">
        <v>101</v>
      </c>
      <c r="BJ255" s="42" t="s">
        <v>101</v>
      </c>
      <c r="BK255" s="42" t="s">
        <v>101</v>
      </c>
      <c r="BL255" s="42" t="s">
        <v>101</v>
      </c>
      <c r="BM255" s="42"/>
      <c r="BN255" s="101" t="s">
        <v>102</v>
      </c>
      <c r="BO255" s="64" t="s">
        <v>102</v>
      </c>
      <c r="BP255" s="42" t="s">
        <v>99</v>
      </c>
      <c r="BQ255" s="42" t="s">
        <v>147</v>
      </c>
      <c r="BR255" s="79">
        <v>1</v>
      </c>
      <c r="BS255" s="79">
        <v>21</v>
      </c>
      <c r="BT255" s="79" t="s">
        <v>376</v>
      </c>
      <c r="BU255" s="79"/>
      <c r="BV255" s="79"/>
      <c r="BW255" s="79">
        <v>0</v>
      </c>
      <c r="BX255" s="79">
        <v>0</v>
      </c>
      <c r="BY255" s="79">
        <v>1</v>
      </c>
      <c r="BZ255" s="79">
        <v>1</v>
      </c>
      <c r="CA255" s="79">
        <v>0</v>
      </c>
      <c r="CB255" s="79">
        <v>1</v>
      </c>
      <c r="CC255" s="79">
        <v>0</v>
      </c>
      <c r="CD255" s="79">
        <v>1</v>
      </c>
      <c r="CE255" s="79">
        <v>0</v>
      </c>
      <c r="CF255" s="79">
        <v>0</v>
      </c>
      <c r="CG255" s="79">
        <v>0</v>
      </c>
      <c r="CH255" s="79">
        <v>1</v>
      </c>
      <c r="CI255" s="79">
        <v>0</v>
      </c>
      <c r="CJ255" s="79">
        <v>0</v>
      </c>
      <c r="CK255" s="79">
        <v>0</v>
      </c>
      <c r="CL255" s="79">
        <v>1</v>
      </c>
      <c r="CM255" s="79">
        <v>1</v>
      </c>
      <c r="CN255" s="79">
        <v>1</v>
      </c>
      <c r="CO255" s="107">
        <v>41759</v>
      </c>
      <c r="CP255" s="108">
        <v>44152</v>
      </c>
      <c r="CQ255" s="107"/>
      <c r="CR255" s="109">
        <v>44078</v>
      </c>
      <c r="CS255" s="8">
        <v>83</v>
      </c>
      <c r="CT255" s="8">
        <v>0</v>
      </c>
      <c r="CU255" s="118">
        <v>60</v>
      </c>
      <c r="CV255" s="79">
        <v>0</v>
      </c>
      <c r="CW255" s="79">
        <v>24</v>
      </c>
      <c r="CX255" s="79">
        <v>0</v>
      </c>
      <c r="CY255" s="79"/>
      <c r="CZ255" s="79"/>
      <c r="DA255" s="118">
        <f t="shared" si="80"/>
        <v>78</v>
      </c>
      <c r="DB255" s="6">
        <v>0</v>
      </c>
      <c r="DC255" s="6">
        <v>60</v>
      </c>
      <c r="DD255" s="6">
        <v>0</v>
      </c>
      <c r="DE255" s="108"/>
      <c r="DG255" s="13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</row>
    <row r="256" s="8" customFormat="1" ht="50.25" customHeight="1" spans="1:266">
      <c r="A256" s="39" t="s">
        <v>1285</v>
      </c>
      <c r="B256" s="47">
        <v>10204355</v>
      </c>
      <c r="C256" s="41">
        <v>1</v>
      </c>
      <c r="D256" s="42" t="s">
        <v>1286</v>
      </c>
      <c r="E256" s="42">
        <v>1</v>
      </c>
      <c r="F256" s="43">
        <v>59</v>
      </c>
      <c r="G256" s="44">
        <v>41758.3333333333</v>
      </c>
      <c r="H256" s="45">
        <v>41771.4583333333</v>
      </c>
      <c r="I256" s="42" t="s">
        <v>1198</v>
      </c>
      <c r="J256" s="45">
        <v>41759</v>
      </c>
      <c r="K256" s="42" t="s">
        <v>134</v>
      </c>
      <c r="L256" s="36">
        <v>1</v>
      </c>
      <c r="M256" s="36">
        <v>1</v>
      </c>
      <c r="N256" s="64">
        <v>2</v>
      </c>
      <c r="O256" s="64">
        <v>1</v>
      </c>
      <c r="P256" s="64" t="str">
        <f t="shared" si="66"/>
        <v>0</v>
      </c>
      <c r="Q256" s="64" t="str">
        <f t="shared" si="67"/>
        <v>1</v>
      </c>
      <c r="R256" s="64">
        <v>46.8</v>
      </c>
      <c r="S256" s="69" t="str">
        <f t="shared" si="68"/>
        <v>0</v>
      </c>
      <c r="T256" s="64">
        <v>9.4</v>
      </c>
      <c r="U256" s="64" t="str">
        <f t="shared" si="69"/>
        <v>0</v>
      </c>
      <c r="V256" s="42" t="s">
        <v>152</v>
      </c>
      <c r="W256" s="72">
        <v>11.6</v>
      </c>
      <c r="X256" s="71" t="str">
        <f t="shared" si="70"/>
        <v>0</v>
      </c>
      <c r="Y256" s="129">
        <v>62.9</v>
      </c>
      <c r="Z256" s="79" t="str">
        <f t="shared" si="71"/>
        <v>0</v>
      </c>
      <c r="AA256" s="129">
        <v>25.9</v>
      </c>
      <c r="AB256" s="79" t="str">
        <f t="shared" si="72"/>
        <v>0</v>
      </c>
      <c r="AC256" s="129">
        <v>26.4</v>
      </c>
      <c r="AD256" s="79" t="str">
        <f t="shared" si="73"/>
        <v>0</v>
      </c>
      <c r="AE256" s="129">
        <v>36</v>
      </c>
      <c r="AF256" s="79" t="str">
        <f t="shared" si="74"/>
        <v>0</v>
      </c>
      <c r="AG256" s="129">
        <v>199</v>
      </c>
      <c r="AH256" s="79" t="str">
        <f t="shared" si="75"/>
        <v>0</v>
      </c>
      <c r="AI256" s="64">
        <v>3.71</v>
      </c>
      <c r="AJ256" s="41" t="str">
        <f t="shared" si="76"/>
        <v>0</v>
      </c>
      <c r="AK256" s="85">
        <v>8.04</v>
      </c>
      <c r="AL256" s="41" t="str">
        <f t="shared" si="77"/>
        <v>0</v>
      </c>
      <c r="AM256" s="64">
        <v>1.52</v>
      </c>
      <c r="AN256" s="41" t="str">
        <f t="shared" si="78"/>
        <v>0</v>
      </c>
      <c r="AO256" s="64">
        <v>364.4</v>
      </c>
      <c r="AP256" s="41" t="str">
        <f t="shared" si="79"/>
        <v>0</v>
      </c>
      <c r="AQ256" s="129">
        <v>0</v>
      </c>
      <c r="AR256" s="42" t="s">
        <v>99</v>
      </c>
      <c r="AS256" s="42"/>
      <c r="AT256" s="42" t="s">
        <v>196</v>
      </c>
      <c r="AU256" s="42" t="s">
        <v>99</v>
      </c>
      <c r="AV256" s="42" t="s">
        <v>99</v>
      </c>
      <c r="AW256" s="96" t="s">
        <v>121</v>
      </c>
      <c r="AX256" s="42" t="s">
        <v>99</v>
      </c>
      <c r="AY256" s="42" t="s">
        <v>100</v>
      </c>
      <c r="AZ256" s="42" t="s">
        <v>100</v>
      </c>
      <c r="BA256" s="42" t="s">
        <v>100</v>
      </c>
      <c r="BB256" s="42" t="s">
        <v>121</v>
      </c>
      <c r="BC256" s="42" t="s">
        <v>100</v>
      </c>
      <c r="BD256" s="42" t="s">
        <v>121</v>
      </c>
      <c r="BE256" s="42" t="s">
        <v>101</v>
      </c>
      <c r="BF256" s="42" t="s">
        <v>101</v>
      </c>
      <c r="BG256" s="42" t="s">
        <v>101</v>
      </c>
      <c r="BH256" s="42" t="s">
        <v>101</v>
      </c>
      <c r="BI256" s="42" t="s">
        <v>101</v>
      </c>
      <c r="BJ256" s="42" t="s">
        <v>101</v>
      </c>
      <c r="BK256" s="42" t="s">
        <v>101</v>
      </c>
      <c r="BL256" s="42" t="s">
        <v>101</v>
      </c>
      <c r="BM256" s="42"/>
      <c r="BN256" s="101" t="s">
        <v>102</v>
      </c>
      <c r="BO256" s="64" t="s">
        <v>102</v>
      </c>
      <c r="BP256" s="42" t="s">
        <v>112</v>
      </c>
      <c r="BQ256" s="42" t="s">
        <v>1287</v>
      </c>
      <c r="BR256" s="79">
        <v>1</v>
      </c>
      <c r="BS256" s="79">
        <v>76</v>
      </c>
      <c r="BT256" s="79" t="s">
        <v>1288</v>
      </c>
      <c r="BU256" s="79"/>
      <c r="BV256" s="79"/>
      <c r="BW256" s="79">
        <v>0</v>
      </c>
      <c r="BX256" s="79">
        <v>0</v>
      </c>
      <c r="BY256" s="79">
        <v>1</v>
      </c>
      <c r="BZ256" s="79">
        <v>1</v>
      </c>
      <c r="CA256" s="79">
        <v>1</v>
      </c>
      <c r="CB256" s="79">
        <v>0</v>
      </c>
      <c r="CC256" s="79">
        <v>1</v>
      </c>
      <c r="CD256" s="79">
        <v>1</v>
      </c>
      <c r="CE256" s="79">
        <v>1</v>
      </c>
      <c r="CF256" s="79">
        <v>0</v>
      </c>
      <c r="CG256" s="79">
        <v>0</v>
      </c>
      <c r="CH256" s="79">
        <v>0</v>
      </c>
      <c r="CI256" s="79">
        <v>0</v>
      </c>
      <c r="CJ256" s="79">
        <v>0</v>
      </c>
      <c r="CK256" s="79">
        <v>0</v>
      </c>
      <c r="CL256" s="79">
        <v>0</v>
      </c>
      <c r="CM256" s="79">
        <v>0</v>
      </c>
      <c r="CN256" s="79">
        <v>1</v>
      </c>
      <c r="CO256" s="107">
        <v>41764</v>
      </c>
      <c r="CP256" s="108">
        <v>44152</v>
      </c>
      <c r="CQ256" s="107"/>
      <c r="CR256" s="109">
        <v>43096</v>
      </c>
      <c r="CS256" s="10">
        <v>10</v>
      </c>
      <c r="CT256" s="10">
        <v>1</v>
      </c>
      <c r="CU256" s="118">
        <v>60</v>
      </c>
      <c r="CV256" s="79">
        <v>0</v>
      </c>
      <c r="CW256" s="79">
        <v>24</v>
      </c>
      <c r="CX256" s="79">
        <v>0</v>
      </c>
      <c r="CY256" s="79"/>
      <c r="CZ256" s="79"/>
      <c r="DA256" s="118">
        <f t="shared" si="80"/>
        <v>78</v>
      </c>
      <c r="DB256" s="6">
        <v>0</v>
      </c>
      <c r="DC256" s="6">
        <v>60</v>
      </c>
      <c r="DD256" s="6">
        <v>0</v>
      </c>
      <c r="DE256" s="108"/>
      <c r="DF256" s="6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</row>
    <row r="257" s="6" customFormat="1" ht="50.25" customHeight="1" spans="1:237">
      <c r="A257" s="39" t="s">
        <v>1289</v>
      </c>
      <c r="B257" s="47">
        <v>10204823</v>
      </c>
      <c r="C257" s="41">
        <v>1</v>
      </c>
      <c r="D257" s="42" t="s">
        <v>1290</v>
      </c>
      <c r="E257" s="42">
        <v>1</v>
      </c>
      <c r="F257" s="43">
        <v>69</v>
      </c>
      <c r="G257" s="44">
        <v>41763.3333333333</v>
      </c>
      <c r="H257" s="45">
        <v>41780.4166666667</v>
      </c>
      <c r="I257" s="42" t="s">
        <v>1291</v>
      </c>
      <c r="J257" s="45">
        <v>41765</v>
      </c>
      <c r="K257" s="42" t="s">
        <v>1137</v>
      </c>
      <c r="L257" s="36">
        <v>2</v>
      </c>
      <c r="M257" s="36">
        <v>1</v>
      </c>
      <c r="N257" s="64">
        <v>1</v>
      </c>
      <c r="O257" s="64">
        <v>1</v>
      </c>
      <c r="P257" s="64" t="str">
        <f t="shared" si="66"/>
        <v>1</v>
      </c>
      <c r="Q257" s="64" t="str">
        <f t="shared" si="67"/>
        <v>1</v>
      </c>
      <c r="R257" s="64">
        <v>40.2</v>
      </c>
      <c r="S257" s="69" t="str">
        <f t="shared" si="68"/>
        <v>0</v>
      </c>
      <c r="T257" s="64">
        <v>8.3</v>
      </c>
      <c r="U257" s="64" t="str">
        <f t="shared" si="69"/>
        <v>0</v>
      </c>
      <c r="V257" s="42" t="s">
        <v>152</v>
      </c>
      <c r="W257" s="72">
        <v>11.6</v>
      </c>
      <c r="X257" s="71" t="str">
        <f t="shared" si="70"/>
        <v>0</v>
      </c>
      <c r="Y257" s="129">
        <v>113.6</v>
      </c>
      <c r="Z257" s="79" t="str">
        <f t="shared" si="71"/>
        <v>1</v>
      </c>
      <c r="AA257" s="129">
        <v>55.9</v>
      </c>
      <c r="AB257" s="79" t="str">
        <f t="shared" si="72"/>
        <v>1</v>
      </c>
      <c r="AC257" s="129">
        <v>50.1</v>
      </c>
      <c r="AD257" s="79" t="str">
        <f t="shared" si="73"/>
        <v>1</v>
      </c>
      <c r="AE257" s="129">
        <v>236.3</v>
      </c>
      <c r="AF257" s="79" t="str">
        <f t="shared" si="74"/>
        <v>1</v>
      </c>
      <c r="AG257" s="129">
        <v>77</v>
      </c>
      <c r="AH257" s="79" t="str">
        <f t="shared" si="75"/>
        <v>1</v>
      </c>
      <c r="AI257" s="64">
        <v>17616</v>
      </c>
      <c r="AJ257" s="41" t="str">
        <f t="shared" si="76"/>
        <v>1</v>
      </c>
      <c r="AK257" s="85">
        <v>31.4</v>
      </c>
      <c r="AL257" s="41" t="str">
        <f t="shared" si="77"/>
        <v>0</v>
      </c>
      <c r="AM257" s="64">
        <v>2.1</v>
      </c>
      <c r="AN257" s="41" t="str">
        <f t="shared" si="78"/>
        <v>0</v>
      </c>
      <c r="AO257" s="42"/>
      <c r="AP257" s="41" t="str">
        <f t="shared" si="79"/>
        <v>0</v>
      </c>
      <c r="AQ257" s="129">
        <v>1</v>
      </c>
      <c r="AR257" s="42" t="s">
        <v>1292</v>
      </c>
      <c r="AS257" s="36">
        <v>2</v>
      </c>
      <c r="AT257" s="42" t="s">
        <v>98</v>
      </c>
      <c r="AU257" s="42" t="s">
        <v>99</v>
      </c>
      <c r="AV257" s="42" t="s">
        <v>99</v>
      </c>
      <c r="AW257" s="96" t="s">
        <v>121</v>
      </c>
      <c r="AX257" s="42" t="s">
        <v>121</v>
      </c>
      <c r="AY257" s="42" t="s">
        <v>100</v>
      </c>
      <c r="AZ257" s="42" t="s">
        <v>100</v>
      </c>
      <c r="BA257" s="42" t="s">
        <v>121</v>
      </c>
      <c r="BB257" s="42" t="s">
        <v>99</v>
      </c>
      <c r="BC257" s="42" t="s">
        <v>100</v>
      </c>
      <c r="BD257" s="42" t="s">
        <v>121</v>
      </c>
      <c r="BE257" s="42" t="s">
        <v>101</v>
      </c>
      <c r="BF257" s="42" t="s">
        <v>101</v>
      </c>
      <c r="BG257" s="42" t="s">
        <v>101</v>
      </c>
      <c r="BH257" s="42" t="s">
        <v>101</v>
      </c>
      <c r="BI257" s="42" t="s">
        <v>101</v>
      </c>
      <c r="BJ257" s="42" t="s">
        <v>101</v>
      </c>
      <c r="BK257" s="42" t="s">
        <v>101</v>
      </c>
      <c r="BL257" s="42" t="s">
        <v>101</v>
      </c>
      <c r="BM257" s="42"/>
      <c r="BN257" s="101" t="s">
        <v>102</v>
      </c>
      <c r="BO257" s="64" t="s">
        <v>122</v>
      </c>
      <c r="BP257" s="42" t="s">
        <v>112</v>
      </c>
      <c r="BQ257" s="42" t="s">
        <v>155</v>
      </c>
      <c r="BR257" s="102" t="s">
        <v>121</v>
      </c>
      <c r="BS257" s="79">
        <v>35</v>
      </c>
      <c r="BT257" s="79" t="s">
        <v>1293</v>
      </c>
      <c r="BU257" s="79" t="s">
        <v>1294</v>
      </c>
      <c r="BV257" s="79"/>
      <c r="BW257" s="79">
        <v>0</v>
      </c>
      <c r="BX257" s="79">
        <v>0</v>
      </c>
      <c r="BY257" s="79">
        <v>1</v>
      </c>
      <c r="BZ257" s="79">
        <v>1</v>
      </c>
      <c r="CA257" s="79">
        <v>1</v>
      </c>
      <c r="CB257" s="79">
        <v>1</v>
      </c>
      <c r="CC257" s="79">
        <v>0</v>
      </c>
      <c r="CD257" s="79">
        <v>1</v>
      </c>
      <c r="CE257" s="79">
        <v>0</v>
      </c>
      <c r="CF257" s="79">
        <v>0</v>
      </c>
      <c r="CG257" s="79">
        <v>0</v>
      </c>
      <c r="CH257" s="79">
        <v>0</v>
      </c>
      <c r="CI257" s="79">
        <v>0</v>
      </c>
      <c r="CJ257" s="79">
        <v>0</v>
      </c>
      <c r="CK257" s="79">
        <v>0</v>
      </c>
      <c r="CL257" s="79">
        <v>0</v>
      </c>
      <c r="CM257" s="79">
        <v>0</v>
      </c>
      <c r="CN257" s="79">
        <v>1</v>
      </c>
      <c r="CO257" s="107">
        <v>41767</v>
      </c>
      <c r="CP257" s="108">
        <v>43844</v>
      </c>
      <c r="CQ257" s="107">
        <v>42349</v>
      </c>
      <c r="CR257" s="79"/>
      <c r="CS257" s="12">
        <v>77</v>
      </c>
      <c r="CT257" s="12">
        <v>0</v>
      </c>
      <c r="CU257" s="118">
        <f>DATEDIF(CO257,CQ257,"m")</f>
        <v>19</v>
      </c>
      <c r="CV257" s="79">
        <v>1</v>
      </c>
      <c r="CW257" s="79">
        <v>19</v>
      </c>
      <c r="CX257" s="79">
        <v>1</v>
      </c>
      <c r="CY257" s="79">
        <f>DATEDIF(CQ257,DE257,"m")</f>
        <v>41</v>
      </c>
      <c r="CZ257" s="79">
        <v>1</v>
      </c>
      <c r="DA257" s="118">
        <f>DATEDIF(CO257,DE257,"m")</f>
        <v>61</v>
      </c>
      <c r="DB257" s="6">
        <v>1</v>
      </c>
      <c r="DC257" s="6">
        <v>60</v>
      </c>
      <c r="DD257" s="6">
        <v>0</v>
      </c>
      <c r="DE257" s="108">
        <v>43624</v>
      </c>
      <c r="DF257" s="6">
        <v>1</v>
      </c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</row>
    <row r="258" s="10" customFormat="1" ht="50.25" customHeight="1" spans="1:266">
      <c r="A258" s="54" t="s">
        <v>1295</v>
      </c>
      <c r="B258" s="47">
        <v>10204226</v>
      </c>
      <c r="C258" s="55">
        <v>1</v>
      </c>
      <c r="D258" s="56" t="s">
        <v>1296</v>
      </c>
      <c r="E258" s="56">
        <v>1</v>
      </c>
      <c r="F258" s="57">
        <v>51</v>
      </c>
      <c r="G258" s="44">
        <v>41763.4583333333</v>
      </c>
      <c r="H258" s="44">
        <v>41778.4166666667</v>
      </c>
      <c r="I258" s="56" t="s">
        <v>874</v>
      </c>
      <c r="J258" s="44">
        <v>41758</v>
      </c>
      <c r="K258" s="56" t="s">
        <v>1137</v>
      </c>
      <c r="L258" s="36">
        <v>2</v>
      </c>
      <c r="M258" s="36">
        <v>1</v>
      </c>
      <c r="N258" s="66">
        <v>1</v>
      </c>
      <c r="O258" s="66">
        <v>1</v>
      </c>
      <c r="P258" s="64" t="str">
        <f t="shared" si="66"/>
        <v>1</v>
      </c>
      <c r="Q258" s="64" t="str">
        <f t="shared" si="67"/>
        <v>1</v>
      </c>
      <c r="R258" s="66">
        <v>42.7</v>
      </c>
      <c r="S258" s="69" t="str">
        <f t="shared" si="68"/>
        <v>0</v>
      </c>
      <c r="T258" s="66">
        <v>8.4</v>
      </c>
      <c r="U258" s="66" t="str">
        <f t="shared" si="69"/>
        <v>0</v>
      </c>
      <c r="V258" s="56"/>
      <c r="W258" s="77"/>
      <c r="X258" s="75" t="str">
        <f t="shared" si="70"/>
        <v>0</v>
      </c>
      <c r="Y258" s="130">
        <v>79.7</v>
      </c>
      <c r="Z258" s="81" t="str">
        <f t="shared" si="71"/>
        <v>0</v>
      </c>
      <c r="AA258" s="130">
        <v>31.3</v>
      </c>
      <c r="AB258" s="81" t="str">
        <f t="shared" si="72"/>
        <v>0</v>
      </c>
      <c r="AC258" s="130">
        <v>29.9</v>
      </c>
      <c r="AD258" s="81" t="str">
        <f t="shared" si="73"/>
        <v>0</v>
      </c>
      <c r="AE258" s="130">
        <v>82.9</v>
      </c>
      <c r="AF258" s="81" t="str">
        <f t="shared" si="74"/>
        <v>1</v>
      </c>
      <c r="AG258" s="130">
        <v>131.2</v>
      </c>
      <c r="AH258" s="81" t="str">
        <f t="shared" si="75"/>
        <v>0</v>
      </c>
      <c r="AI258" s="66">
        <v>515.1</v>
      </c>
      <c r="AJ258" s="55" t="str">
        <f t="shared" si="76"/>
        <v>1</v>
      </c>
      <c r="AK258" s="88">
        <v>8.64</v>
      </c>
      <c r="AL258" s="55" t="str">
        <f t="shared" si="77"/>
        <v>0</v>
      </c>
      <c r="AM258" s="66">
        <v>2.43</v>
      </c>
      <c r="AN258" s="55" t="str">
        <f t="shared" si="78"/>
        <v>0</v>
      </c>
      <c r="AO258" s="66">
        <v>421.4</v>
      </c>
      <c r="AP258" s="55" t="str">
        <f t="shared" si="79"/>
        <v>1</v>
      </c>
      <c r="AQ258" s="130">
        <v>0</v>
      </c>
      <c r="AR258" s="56" t="s">
        <v>99</v>
      </c>
      <c r="AS258" s="56"/>
      <c r="AT258" s="56" t="s">
        <v>111</v>
      </c>
      <c r="AU258" s="56" t="s">
        <v>112</v>
      </c>
      <c r="AV258" s="56" t="s">
        <v>99</v>
      </c>
      <c r="AW258" s="98" t="s">
        <v>100</v>
      </c>
      <c r="AX258" s="56" t="s">
        <v>99</v>
      </c>
      <c r="AY258" s="56" t="s">
        <v>100</v>
      </c>
      <c r="AZ258" s="56" t="s">
        <v>99</v>
      </c>
      <c r="BA258" s="56" t="s">
        <v>121</v>
      </c>
      <c r="BB258" s="56" t="s">
        <v>99</v>
      </c>
      <c r="BC258" s="56" t="s">
        <v>100</v>
      </c>
      <c r="BD258" s="56" t="s">
        <v>121</v>
      </c>
      <c r="BE258" s="56" t="s">
        <v>99</v>
      </c>
      <c r="BF258" s="56" t="s">
        <v>99</v>
      </c>
      <c r="BG258" s="56" t="s">
        <v>99</v>
      </c>
      <c r="BH258" s="56" t="s">
        <v>99</v>
      </c>
      <c r="BI258" s="56" t="s">
        <v>99</v>
      </c>
      <c r="BJ258" s="56" t="s">
        <v>99</v>
      </c>
      <c r="BK258" s="56" t="s">
        <v>101</v>
      </c>
      <c r="BL258" s="56" t="s">
        <v>101</v>
      </c>
      <c r="BM258" s="56" t="s">
        <v>812</v>
      </c>
      <c r="BN258" s="104" t="s">
        <v>102</v>
      </c>
      <c r="BO258" s="66" t="s">
        <v>122</v>
      </c>
      <c r="BP258" s="56" t="s">
        <v>112</v>
      </c>
      <c r="BQ258" s="56" t="s">
        <v>1214</v>
      </c>
      <c r="BR258" s="102" t="s">
        <v>121</v>
      </c>
      <c r="BS258" s="81">
        <v>54</v>
      </c>
      <c r="BT258" s="81" t="s">
        <v>1297</v>
      </c>
      <c r="BU258" s="81"/>
      <c r="BV258" s="81"/>
      <c r="BW258" s="81">
        <v>0</v>
      </c>
      <c r="BX258" s="81">
        <v>0</v>
      </c>
      <c r="BY258" s="81">
        <v>1</v>
      </c>
      <c r="BZ258" s="81">
        <v>1</v>
      </c>
      <c r="CA258" s="81">
        <v>1</v>
      </c>
      <c r="CB258" s="81">
        <v>1</v>
      </c>
      <c r="CC258" s="81">
        <v>1</v>
      </c>
      <c r="CD258" s="81">
        <v>1</v>
      </c>
      <c r="CE258" s="81">
        <v>1</v>
      </c>
      <c r="CF258" s="81">
        <v>0</v>
      </c>
      <c r="CG258" s="81">
        <v>0</v>
      </c>
      <c r="CH258" s="81">
        <v>0</v>
      </c>
      <c r="CI258" s="81">
        <v>0</v>
      </c>
      <c r="CJ258" s="79">
        <v>0</v>
      </c>
      <c r="CK258" s="79">
        <v>1</v>
      </c>
      <c r="CL258" s="79">
        <v>1</v>
      </c>
      <c r="CM258" s="79">
        <v>0</v>
      </c>
      <c r="CN258" s="79">
        <v>1</v>
      </c>
      <c r="CO258" s="113">
        <v>41771</v>
      </c>
      <c r="CP258" s="114">
        <v>44152</v>
      </c>
      <c r="CQ258" s="113"/>
      <c r="CR258" s="128">
        <v>44152</v>
      </c>
      <c r="CS258" s="6">
        <v>83</v>
      </c>
      <c r="CT258" s="6">
        <v>0</v>
      </c>
      <c r="CU258" s="118">
        <v>60</v>
      </c>
      <c r="CV258" s="119">
        <v>0</v>
      </c>
      <c r="CW258" s="79">
        <v>24</v>
      </c>
      <c r="CX258" s="79">
        <v>0</v>
      </c>
      <c r="CY258" s="79"/>
      <c r="CZ258" s="79"/>
      <c r="DA258" s="118">
        <f>DATEDIF(CO258,CP258,"m")</f>
        <v>78</v>
      </c>
      <c r="DB258" s="10">
        <v>0</v>
      </c>
      <c r="DC258" s="6">
        <v>60</v>
      </c>
      <c r="DD258" s="6">
        <v>0</v>
      </c>
      <c r="DE258" s="110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</row>
    <row r="259" s="6" customFormat="1" ht="50.25" customHeight="1" spans="1:237">
      <c r="A259" s="54" t="s">
        <v>1298</v>
      </c>
      <c r="B259" s="47">
        <v>10204446</v>
      </c>
      <c r="C259" s="55">
        <v>1</v>
      </c>
      <c r="D259" s="56" t="s">
        <v>1299</v>
      </c>
      <c r="E259" s="56">
        <v>1</v>
      </c>
      <c r="F259" s="57">
        <v>52</v>
      </c>
      <c r="G259" s="44">
        <v>41766.625</v>
      </c>
      <c r="H259" s="44">
        <v>41776.4166666667</v>
      </c>
      <c r="I259" s="56" t="s">
        <v>1190</v>
      </c>
      <c r="J259" s="44">
        <v>41759</v>
      </c>
      <c r="K259" s="56" t="s">
        <v>134</v>
      </c>
      <c r="L259" s="36">
        <v>1</v>
      </c>
      <c r="M259" s="36">
        <v>1</v>
      </c>
      <c r="N259" s="66">
        <v>1</v>
      </c>
      <c r="O259" s="66">
        <v>2</v>
      </c>
      <c r="P259" s="64" t="str">
        <f t="shared" si="66"/>
        <v>1</v>
      </c>
      <c r="Q259" s="64" t="str">
        <f t="shared" si="67"/>
        <v>0</v>
      </c>
      <c r="R259" s="66">
        <v>44.5</v>
      </c>
      <c r="S259" s="69" t="str">
        <f t="shared" si="68"/>
        <v>0</v>
      </c>
      <c r="T259" s="66">
        <v>18.7</v>
      </c>
      <c r="U259" s="66" t="str">
        <f t="shared" si="69"/>
        <v>0</v>
      </c>
      <c r="V259" s="56" t="s">
        <v>218</v>
      </c>
      <c r="W259" s="77">
        <v>11</v>
      </c>
      <c r="X259" s="75" t="str">
        <f t="shared" si="70"/>
        <v>0</v>
      </c>
      <c r="Y259" s="130">
        <v>45.8</v>
      </c>
      <c r="Z259" s="81" t="str">
        <f t="shared" si="71"/>
        <v>0</v>
      </c>
      <c r="AA259" s="130">
        <v>48.2</v>
      </c>
      <c r="AB259" s="81" t="str">
        <f t="shared" si="72"/>
        <v>1</v>
      </c>
      <c r="AC259" s="130">
        <v>28.2</v>
      </c>
      <c r="AD259" s="81" t="str">
        <f t="shared" si="73"/>
        <v>0</v>
      </c>
      <c r="AE259" s="130">
        <v>45.1</v>
      </c>
      <c r="AF259" s="81" t="str">
        <f t="shared" si="74"/>
        <v>0</v>
      </c>
      <c r="AG259" s="130">
        <v>193</v>
      </c>
      <c r="AH259" s="81" t="str">
        <f t="shared" si="75"/>
        <v>0</v>
      </c>
      <c r="AI259" s="66">
        <v>132.5</v>
      </c>
      <c r="AJ259" s="55" t="str">
        <f t="shared" si="76"/>
        <v>0</v>
      </c>
      <c r="AK259" s="88">
        <v>20.28</v>
      </c>
      <c r="AL259" s="55" t="str">
        <f t="shared" si="77"/>
        <v>0</v>
      </c>
      <c r="AM259" s="66">
        <v>1.25</v>
      </c>
      <c r="AN259" s="55" t="str">
        <f t="shared" si="78"/>
        <v>0</v>
      </c>
      <c r="AO259" s="66">
        <v>839.1</v>
      </c>
      <c r="AP259" s="55" t="str">
        <f t="shared" si="79"/>
        <v>1</v>
      </c>
      <c r="AQ259" s="130">
        <v>1</v>
      </c>
      <c r="AR259" s="56" t="s">
        <v>99</v>
      </c>
      <c r="AS259" s="56"/>
      <c r="AT259" s="56" t="s">
        <v>111</v>
      </c>
      <c r="AU259" s="56" t="s">
        <v>112</v>
      </c>
      <c r="AV259" s="56" t="s">
        <v>99</v>
      </c>
      <c r="AW259" s="98" t="s">
        <v>100</v>
      </c>
      <c r="AX259" s="56" t="s">
        <v>99</v>
      </c>
      <c r="AY259" s="56" t="s">
        <v>100</v>
      </c>
      <c r="AZ259" s="56" t="s">
        <v>99</v>
      </c>
      <c r="BA259" s="56" t="s">
        <v>121</v>
      </c>
      <c r="BB259" s="56" t="s">
        <v>99</v>
      </c>
      <c r="BC259" s="56" t="s">
        <v>100</v>
      </c>
      <c r="BD259" s="56" t="s">
        <v>121</v>
      </c>
      <c r="BE259" s="56" t="s">
        <v>99</v>
      </c>
      <c r="BF259" s="56" t="s">
        <v>112</v>
      </c>
      <c r="BG259" s="56" t="s">
        <v>99</v>
      </c>
      <c r="BH259" s="56" t="s">
        <v>112</v>
      </c>
      <c r="BI259" s="56" t="s">
        <v>99</v>
      </c>
      <c r="BJ259" s="56" t="s">
        <v>99</v>
      </c>
      <c r="BK259" s="56" t="s">
        <v>101</v>
      </c>
      <c r="BL259" s="56" t="s">
        <v>101</v>
      </c>
      <c r="BM259" s="56" t="s">
        <v>812</v>
      </c>
      <c r="BN259" s="104" t="s">
        <v>102</v>
      </c>
      <c r="BO259" s="66" t="s">
        <v>102</v>
      </c>
      <c r="BP259" s="56" t="s">
        <v>112</v>
      </c>
      <c r="BQ259" s="56" t="s">
        <v>155</v>
      </c>
      <c r="BR259" s="81">
        <v>1</v>
      </c>
      <c r="BS259" s="81">
        <v>49</v>
      </c>
      <c r="BT259" s="81" t="s">
        <v>1300</v>
      </c>
      <c r="BU259" s="81"/>
      <c r="BV259" s="81"/>
      <c r="BW259" s="81">
        <v>0</v>
      </c>
      <c r="BX259" s="81">
        <v>0</v>
      </c>
      <c r="BY259" s="81">
        <v>1</v>
      </c>
      <c r="BZ259" s="81">
        <v>1</v>
      </c>
      <c r="CA259" s="81">
        <v>1</v>
      </c>
      <c r="CB259" s="81">
        <v>1</v>
      </c>
      <c r="CC259" s="81">
        <v>0</v>
      </c>
      <c r="CD259" s="81">
        <v>1</v>
      </c>
      <c r="CE259" s="81">
        <v>0</v>
      </c>
      <c r="CF259" s="81">
        <v>0</v>
      </c>
      <c r="CG259" s="81">
        <v>0</v>
      </c>
      <c r="CH259" s="81">
        <v>0</v>
      </c>
      <c r="CI259" s="81">
        <v>0</v>
      </c>
      <c r="CJ259" s="79">
        <v>1</v>
      </c>
      <c r="CK259" s="79">
        <v>0</v>
      </c>
      <c r="CL259" s="79">
        <v>1</v>
      </c>
      <c r="CM259" s="79">
        <v>0</v>
      </c>
      <c r="CN259" s="79">
        <v>1</v>
      </c>
      <c r="CO259" s="113">
        <v>41771</v>
      </c>
      <c r="CP259" s="114">
        <v>44134</v>
      </c>
      <c r="CQ259" s="113"/>
      <c r="CR259" s="128">
        <v>44134</v>
      </c>
      <c r="CS259" s="6">
        <v>82</v>
      </c>
      <c r="CT259" s="6">
        <v>0</v>
      </c>
      <c r="CU259" s="118">
        <v>60</v>
      </c>
      <c r="CV259" s="119">
        <v>0</v>
      </c>
      <c r="CW259" s="79">
        <v>24</v>
      </c>
      <c r="CX259" s="79">
        <v>0</v>
      </c>
      <c r="CY259" s="79"/>
      <c r="CZ259" s="79"/>
      <c r="DA259" s="118">
        <f>DATEDIF(CO259,CP259,"m")</f>
        <v>77</v>
      </c>
      <c r="DB259" s="10">
        <v>0</v>
      </c>
      <c r="DC259" s="6">
        <v>60</v>
      </c>
      <c r="DD259" s="6">
        <v>0</v>
      </c>
      <c r="DE259" s="110"/>
      <c r="DF259" s="10"/>
      <c r="DG259" s="8"/>
      <c r="DH259" s="13"/>
      <c r="DI259" s="13"/>
      <c r="DJ259" s="13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</row>
    <row r="260" s="12" customFormat="1" ht="50.25" customHeight="1" spans="1:237">
      <c r="A260" s="39" t="s">
        <v>1301</v>
      </c>
      <c r="B260" s="40">
        <v>10205741</v>
      </c>
      <c r="C260" s="41">
        <v>1</v>
      </c>
      <c r="D260" s="42" t="s">
        <v>1302</v>
      </c>
      <c r="E260" s="42">
        <v>1</v>
      </c>
      <c r="F260" s="43">
        <v>25</v>
      </c>
      <c r="G260" s="44">
        <v>41771.6666666667</v>
      </c>
      <c r="H260" s="45">
        <v>41781.4166666667</v>
      </c>
      <c r="I260" s="42" t="s">
        <v>550</v>
      </c>
      <c r="J260" s="45">
        <v>41769</v>
      </c>
      <c r="K260" s="42" t="s">
        <v>134</v>
      </c>
      <c r="L260" s="36">
        <v>1</v>
      </c>
      <c r="M260" s="36">
        <v>1</v>
      </c>
      <c r="N260" s="64">
        <v>1</v>
      </c>
      <c r="O260" s="64">
        <v>1</v>
      </c>
      <c r="P260" s="64" t="str">
        <f t="shared" si="66"/>
        <v>1</v>
      </c>
      <c r="Q260" s="64" t="str">
        <f t="shared" si="67"/>
        <v>1</v>
      </c>
      <c r="R260" s="64">
        <v>41.9</v>
      </c>
      <c r="S260" s="69" t="str">
        <f t="shared" si="68"/>
        <v>0</v>
      </c>
      <c r="T260" s="64">
        <v>19.6</v>
      </c>
      <c r="U260" s="64" t="str">
        <f t="shared" si="69"/>
        <v>0</v>
      </c>
      <c r="V260" s="42" t="s">
        <v>110</v>
      </c>
      <c r="W260" s="72">
        <v>12.1</v>
      </c>
      <c r="X260" s="71" t="str">
        <f t="shared" si="70"/>
        <v>0</v>
      </c>
      <c r="Y260" s="129">
        <v>64.9</v>
      </c>
      <c r="Z260" s="79" t="str">
        <f t="shared" si="71"/>
        <v>0</v>
      </c>
      <c r="AA260" s="129">
        <v>45.2</v>
      </c>
      <c r="AB260" s="79" t="str">
        <f t="shared" si="72"/>
        <v>1</v>
      </c>
      <c r="AC260" s="129">
        <v>89.2</v>
      </c>
      <c r="AD260" s="79" t="str">
        <f t="shared" si="73"/>
        <v>1</v>
      </c>
      <c r="AE260" s="129">
        <v>102.9</v>
      </c>
      <c r="AF260" s="79" t="str">
        <f t="shared" si="74"/>
        <v>1</v>
      </c>
      <c r="AG260" s="129">
        <v>244</v>
      </c>
      <c r="AH260" s="79" t="str">
        <f t="shared" si="75"/>
        <v>0</v>
      </c>
      <c r="AI260" s="64">
        <v>114121</v>
      </c>
      <c r="AJ260" s="41" t="str">
        <f t="shared" si="76"/>
        <v>1</v>
      </c>
      <c r="AK260" s="85">
        <v>12.83</v>
      </c>
      <c r="AL260" s="41" t="str">
        <f t="shared" si="77"/>
        <v>0</v>
      </c>
      <c r="AM260" s="64">
        <v>1.96</v>
      </c>
      <c r="AN260" s="41" t="str">
        <f t="shared" si="78"/>
        <v>0</v>
      </c>
      <c r="AO260" s="64">
        <v>559.4</v>
      </c>
      <c r="AP260" s="41" t="str">
        <f t="shared" si="79"/>
        <v>1</v>
      </c>
      <c r="AQ260" s="129">
        <v>0</v>
      </c>
      <c r="AR260" s="42" t="s">
        <v>265</v>
      </c>
      <c r="AS260" s="36">
        <v>2</v>
      </c>
      <c r="AT260" s="42" t="s">
        <v>98</v>
      </c>
      <c r="AU260" s="42" t="s">
        <v>99</v>
      </c>
      <c r="AV260" s="42" t="s">
        <v>99</v>
      </c>
      <c r="AW260" s="96" t="s">
        <v>100</v>
      </c>
      <c r="AX260" s="42" t="s">
        <v>99</v>
      </c>
      <c r="AY260" s="42" t="s">
        <v>100</v>
      </c>
      <c r="AZ260" s="42" t="s">
        <v>99</v>
      </c>
      <c r="BA260" s="42" t="s">
        <v>121</v>
      </c>
      <c r="BB260" s="42" t="s">
        <v>99</v>
      </c>
      <c r="BC260" s="42"/>
      <c r="BD260" s="42"/>
      <c r="BE260" s="42" t="s">
        <v>101</v>
      </c>
      <c r="BF260" s="42" t="s">
        <v>101</v>
      </c>
      <c r="BG260" s="42" t="s">
        <v>101</v>
      </c>
      <c r="BH260" s="42" t="s">
        <v>101</v>
      </c>
      <c r="BI260" s="42" t="s">
        <v>101</v>
      </c>
      <c r="BJ260" s="42" t="s">
        <v>101</v>
      </c>
      <c r="BK260" s="42" t="s">
        <v>101</v>
      </c>
      <c r="BL260" s="42" t="s">
        <v>101</v>
      </c>
      <c r="BM260" s="42"/>
      <c r="BN260" s="101" t="s">
        <v>102</v>
      </c>
      <c r="BO260" s="64" t="s">
        <v>177</v>
      </c>
      <c r="BP260" s="42" t="s">
        <v>112</v>
      </c>
      <c r="BQ260" s="42" t="s">
        <v>1287</v>
      </c>
      <c r="BR260" s="79">
        <v>1</v>
      </c>
      <c r="BS260" s="79">
        <v>123</v>
      </c>
      <c r="BT260" s="79" t="s">
        <v>1303</v>
      </c>
      <c r="BU260" s="79"/>
      <c r="BV260" s="161"/>
      <c r="BW260" s="79">
        <v>1</v>
      </c>
      <c r="BX260" s="79">
        <v>1</v>
      </c>
      <c r="BY260" s="79">
        <v>1</v>
      </c>
      <c r="BZ260" s="79">
        <v>1</v>
      </c>
      <c r="CA260" s="79">
        <v>1</v>
      </c>
      <c r="CB260" s="79">
        <v>1</v>
      </c>
      <c r="CC260" s="79">
        <v>1</v>
      </c>
      <c r="CD260" s="79">
        <v>1</v>
      </c>
      <c r="CE260" s="79">
        <v>1</v>
      </c>
      <c r="CF260" s="79">
        <v>0</v>
      </c>
      <c r="CG260" s="79">
        <v>0</v>
      </c>
      <c r="CH260" s="79">
        <v>0</v>
      </c>
      <c r="CI260" s="79">
        <v>0</v>
      </c>
      <c r="CJ260" s="79">
        <v>0</v>
      </c>
      <c r="CK260" s="79">
        <v>0</v>
      </c>
      <c r="CL260" s="79">
        <v>1</v>
      </c>
      <c r="CM260" s="79">
        <v>0</v>
      </c>
      <c r="CN260" s="79">
        <v>1</v>
      </c>
      <c r="CO260" s="107">
        <v>41775</v>
      </c>
      <c r="CP260" s="108">
        <v>42226</v>
      </c>
      <c r="CQ260" s="107">
        <v>41822</v>
      </c>
      <c r="CR260" s="79"/>
      <c r="CS260" s="6">
        <v>19</v>
      </c>
      <c r="CT260" s="6">
        <v>1</v>
      </c>
      <c r="CU260" s="118">
        <f>DATEDIF(CO260,CQ260,"m")</f>
        <v>1</v>
      </c>
      <c r="CV260" s="79">
        <v>1</v>
      </c>
      <c r="CW260" s="79">
        <v>1</v>
      </c>
      <c r="CX260" s="79">
        <v>1</v>
      </c>
      <c r="CY260" s="79">
        <f>DATEDIF(CQ260,DE260,"m")</f>
        <v>4</v>
      </c>
      <c r="CZ260" s="79">
        <v>1</v>
      </c>
      <c r="DA260" s="118">
        <f>DATEDIF(CO260,DE260,"m")</f>
        <v>5</v>
      </c>
      <c r="DB260" s="6">
        <v>1</v>
      </c>
      <c r="DC260" s="6">
        <v>5</v>
      </c>
      <c r="DD260" s="6">
        <v>1</v>
      </c>
      <c r="DE260" s="108">
        <v>41958</v>
      </c>
      <c r="DF260" s="6">
        <v>1</v>
      </c>
      <c r="DG260" s="8"/>
      <c r="DH260" s="8"/>
      <c r="DI260" s="8"/>
      <c r="DJ260" s="8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</row>
    <row r="261" s="6" customFormat="1" ht="50.25" customHeight="1" spans="1:266">
      <c r="A261" s="54" t="s">
        <v>1304</v>
      </c>
      <c r="B261" s="47">
        <v>10206125</v>
      </c>
      <c r="C261" s="55">
        <v>1</v>
      </c>
      <c r="D261" s="56" t="s">
        <v>1305</v>
      </c>
      <c r="E261" s="56">
        <v>2</v>
      </c>
      <c r="F261" s="57">
        <v>48</v>
      </c>
      <c r="G261" s="44">
        <v>41778.625</v>
      </c>
      <c r="H261" s="44">
        <v>41788.4583333333</v>
      </c>
      <c r="I261" s="56" t="s">
        <v>1306</v>
      </c>
      <c r="J261" s="44">
        <v>41773</v>
      </c>
      <c r="K261" s="56" t="s">
        <v>134</v>
      </c>
      <c r="L261" s="36">
        <v>1</v>
      </c>
      <c r="M261" s="36">
        <v>1</v>
      </c>
      <c r="N261" s="66">
        <v>1</v>
      </c>
      <c r="O261" s="66">
        <v>2</v>
      </c>
      <c r="P261" s="64" t="str">
        <f t="shared" si="66"/>
        <v>1</v>
      </c>
      <c r="Q261" s="64" t="str">
        <f t="shared" si="67"/>
        <v>0</v>
      </c>
      <c r="R261" s="66">
        <v>44.8</v>
      </c>
      <c r="S261" s="69" t="str">
        <f t="shared" si="68"/>
        <v>0</v>
      </c>
      <c r="T261" s="66">
        <v>11.5</v>
      </c>
      <c r="U261" s="66" t="str">
        <f t="shared" si="69"/>
        <v>0</v>
      </c>
      <c r="V261" s="56" t="s">
        <v>250</v>
      </c>
      <c r="W261" s="77">
        <v>11.1</v>
      </c>
      <c r="X261" s="75" t="str">
        <f t="shared" si="70"/>
        <v>0</v>
      </c>
      <c r="Y261" s="130">
        <v>172</v>
      </c>
      <c r="Z261" s="81" t="str">
        <f t="shared" si="71"/>
        <v>1</v>
      </c>
      <c r="AA261" s="130">
        <v>64.7</v>
      </c>
      <c r="AB261" s="81" t="str">
        <f t="shared" si="72"/>
        <v>1</v>
      </c>
      <c r="AC261" s="130">
        <v>50</v>
      </c>
      <c r="AD261" s="81" t="str">
        <f t="shared" si="73"/>
        <v>1</v>
      </c>
      <c r="AE261" s="130">
        <v>53.5</v>
      </c>
      <c r="AF261" s="81" t="str">
        <f t="shared" si="74"/>
        <v>1</v>
      </c>
      <c r="AG261" s="130">
        <v>268</v>
      </c>
      <c r="AH261" s="81" t="str">
        <f t="shared" si="75"/>
        <v>0</v>
      </c>
      <c r="AI261" s="66">
        <v>7.84</v>
      </c>
      <c r="AJ261" s="55" t="str">
        <f t="shared" si="76"/>
        <v>0</v>
      </c>
      <c r="AK261" s="88">
        <v>10.3</v>
      </c>
      <c r="AL261" s="55" t="str">
        <f t="shared" si="77"/>
        <v>0</v>
      </c>
      <c r="AM261" s="66">
        <v>2.63</v>
      </c>
      <c r="AN261" s="55" t="str">
        <f t="shared" si="78"/>
        <v>0</v>
      </c>
      <c r="AO261" s="66">
        <v>187.3</v>
      </c>
      <c r="AP261" s="55" t="str">
        <f t="shared" si="79"/>
        <v>0</v>
      </c>
      <c r="AQ261" s="130">
        <v>0</v>
      </c>
      <c r="AR261" s="56" t="s">
        <v>99</v>
      </c>
      <c r="AS261" s="56"/>
      <c r="AT261" s="56" t="s">
        <v>98</v>
      </c>
      <c r="AU261" s="56" t="s">
        <v>99</v>
      </c>
      <c r="AV261" s="56" t="s">
        <v>99</v>
      </c>
      <c r="AW261" s="98" t="s">
        <v>100</v>
      </c>
      <c r="AX261" s="56" t="s">
        <v>121</v>
      </c>
      <c r="AY261" s="56" t="s">
        <v>100</v>
      </c>
      <c r="AZ261" s="56" t="s">
        <v>121</v>
      </c>
      <c r="BA261" s="56" t="s">
        <v>100</v>
      </c>
      <c r="BB261" s="56" t="s">
        <v>121</v>
      </c>
      <c r="BC261" s="56" t="s">
        <v>100</v>
      </c>
      <c r="BD261" s="56" t="s">
        <v>121</v>
      </c>
      <c r="BE261" s="56" t="s">
        <v>101</v>
      </c>
      <c r="BF261" s="56" t="s">
        <v>101</v>
      </c>
      <c r="BG261" s="56" t="s">
        <v>101</v>
      </c>
      <c r="BH261" s="56" t="s">
        <v>101</v>
      </c>
      <c r="BI261" s="56" t="s">
        <v>101</v>
      </c>
      <c r="BJ261" s="56" t="s">
        <v>101</v>
      </c>
      <c r="BK261" s="56" t="s">
        <v>101</v>
      </c>
      <c r="BL261" s="56" t="s">
        <v>101</v>
      </c>
      <c r="BM261" s="56" t="s">
        <v>726</v>
      </c>
      <c r="BN261" s="104" t="s">
        <v>102</v>
      </c>
      <c r="BO261" s="66" t="s">
        <v>102</v>
      </c>
      <c r="BP261" s="56" t="s">
        <v>112</v>
      </c>
      <c r="BQ261" s="56" t="s">
        <v>233</v>
      </c>
      <c r="BR261" s="81">
        <v>1</v>
      </c>
      <c r="BS261" s="81">
        <v>49</v>
      </c>
      <c r="BT261" s="81" t="s">
        <v>1307</v>
      </c>
      <c r="BU261" s="81"/>
      <c r="BV261" s="81"/>
      <c r="BW261" s="81">
        <v>0</v>
      </c>
      <c r="BX261" s="81">
        <v>0</v>
      </c>
      <c r="BY261" s="81">
        <v>1</v>
      </c>
      <c r="BZ261" s="81">
        <v>1</v>
      </c>
      <c r="CA261" s="81">
        <v>1</v>
      </c>
      <c r="CB261" s="81">
        <v>1</v>
      </c>
      <c r="CC261" s="81">
        <v>0</v>
      </c>
      <c r="CD261" s="81">
        <v>1</v>
      </c>
      <c r="CE261" s="81">
        <v>0</v>
      </c>
      <c r="CF261" s="81">
        <v>1</v>
      </c>
      <c r="CG261" s="81">
        <v>0</v>
      </c>
      <c r="CH261" s="81">
        <v>0</v>
      </c>
      <c r="CI261" s="81">
        <v>0</v>
      </c>
      <c r="CJ261" s="79">
        <v>0</v>
      </c>
      <c r="CK261" s="79">
        <v>0</v>
      </c>
      <c r="CL261" s="79">
        <v>0</v>
      </c>
      <c r="CM261" s="79">
        <v>0</v>
      </c>
      <c r="CN261" s="79">
        <v>1</v>
      </c>
      <c r="CO261" s="113">
        <v>41781</v>
      </c>
      <c r="CP261" s="114">
        <v>44152</v>
      </c>
      <c r="CQ261" s="113"/>
      <c r="CR261" s="128">
        <v>44152</v>
      </c>
      <c r="CS261" s="10">
        <v>82</v>
      </c>
      <c r="CT261" s="10">
        <v>0</v>
      </c>
      <c r="CU261" s="118">
        <v>60</v>
      </c>
      <c r="CV261" s="119">
        <v>0</v>
      </c>
      <c r="CW261" s="79">
        <v>24</v>
      </c>
      <c r="CX261" s="79">
        <v>0</v>
      </c>
      <c r="CY261" s="79"/>
      <c r="CZ261" s="79"/>
      <c r="DA261" s="118">
        <f t="shared" ref="DA261:DA266" si="81">DATEDIF(CO261,CP261,"m")</f>
        <v>77</v>
      </c>
      <c r="DB261" s="10">
        <v>0</v>
      </c>
      <c r="DC261" s="6">
        <v>60</v>
      </c>
      <c r="DD261" s="6">
        <v>0</v>
      </c>
      <c r="DE261" s="110"/>
      <c r="DF261" s="10"/>
      <c r="DG261" s="13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</row>
    <row r="262" s="10" customFormat="1" ht="50.25" customHeight="1" spans="1:266">
      <c r="A262" s="39" t="s">
        <v>1308</v>
      </c>
      <c r="B262" s="40">
        <v>10207532</v>
      </c>
      <c r="C262" s="41">
        <v>1</v>
      </c>
      <c r="D262" s="42" t="s">
        <v>1309</v>
      </c>
      <c r="E262" s="42">
        <v>1</v>
      </c>
      <c r="F262" s="43">
        <v>52</v>
      </c>
      <c r="G262" s="44">
        <v>41782.375</v>
      </c>
      <c r="H262" s="45">
        <v>41794.4166666667</v>
      </c>
      <c r="I262" s="42" t="s">
        <v>1078</v>
      </c>
      <c r="J262" s="45">
        <v>41785</v>
      </c>
      <c r="K262" s="42" t="s">
        <v>1137</v>
      </c>
      <c r="L262" s="36">
        <v>2</v>
      </c>
      <c r="M262" s="36">
        <v>1</v>
      </c>
      <c r="N262" s="64">
        <v>1</v>
      </c>
      <c r="O262" s="64">
        <v>1</v>
      </c>
      <c r="P262" s="64" t="str">
        <f t="shared" si="66"/>
        <v>1</v>
      </c>
      <c r="Q262" s="64" t="str">
        <f t="shared" si="67"/>
        <v>1</v>
      </c>
      <c r="R262" s="64">
        <v>41.4</v>
      </c>
      <c r="S262" s="69" t="str">
        <f t="shared" si="68"/>
        <v>0</v>
      </c>
      <c r="T262" s="64">
        <v>6.2</v>
      </c>
      <c r="U262" s="64" t="str">
        <f t="shared" si="69"/>
        <v>0</v>
      </c>
      <c r="V262" s="42" t="s">
        <v>146</v>
      </c>
      <c r="W262" s="72">
        <v>11.5</v>
      </c>
      <c r="X262" s="71" t="str">
        <f t="shared" si="70"/>
        <v>0</v>
      </c>
      <c r="Y262" s="129">
        <v>114.9</v>
      </c>
      <c r="Z262" s="79" t="str">
        <f t="shared" si="71"/>
        <v>1</v>
      </c>
      <c r="AA262" s="129">
        <v>20.9</v>
      </c>
      <c r="AB262" s="79" t="str">
        <f t="shared" si="72"/>
        <v>0</v>
      </c>
      <c r="AC262" s="129">
        <v>29.6</v>
      </c>
      <c r="AD262" s="79" t="str">
        <f t="shared" si="73"/>
        <v>0</v>
      </c>
      <c r="AE262" s="129">
        <v>31.2</v>
      </c>
      <c r="AF262" s="79" t="str">
        <f t="shared" si="74"/>
        <v>0</v>
      </c>
      <c r="AG262" s="129">
        <v>159</v>
      </c>
      <c r="AH262" s="79" t="str">
        <f t="shared" si="75"/>
        <v>0</v>
      </c>
      <c r="AI262" s="64">
        <v>3.89</v>
      </c>
      <c r="AJ262" s="41" t="str">
        <f t="shared" si="76"/>
        <v>0</v>
      </c>
      <c r="AK262" s="85">
        <v>29.76</v>
      </c>
      <c r="AL262" s="41" t="str">
        <f t="shared" si="77"/>
        <v>0</v>
      </c>
      <c r="AM262" s="64">
        <v>3.7</v>
      </c>
      <c r="AN262" s="41" t="str">
        <f t="shared" si="78"/>
        <v>0</v>
      </c>
      <c r="AO262" s="64">
        <v>257.6</v>
      </c>
      <c r="AP262" s="41" t="str">
        <f t="shared" si="79"/>
        <v>0</v>
      </c>
      <c r="AQ262" s="129">
        <v>0</v>
      </c>
      <c r="AR262" s="42" t="s">
        <v>99</v>
      </c>
      <c r="AS262" s="42"/>
      <c r="AT262" s="42" t="s">
        <v>111</v>
      </c>
      <c r="AU262" s="42" t="s">
        <v>112</v>
      </c>
      <c r="AV262" s="42" t="s">
        <v>99</v>
      </c>
      <c r="AW262" s="96" t="s">
        <v>121</v>
      </c>
      <c r="AX262" s="42" t="s">
        <v>121</v>
      </c>
      <c r="AY262" s="42" t="s">
        <v>100</v>
      </c>
      <c r="AZ262" s="42" t="s">
        <v>99</v>
      </c>
      <c r="BA262" s="42" t="s">
        <v>100</v>
      </c>
      <c r="BB262" s="42" t="s">
        <v>121</v>
      </c>
      <c r="BC262" s="42" t="s">
        <v>100</v>
      </c>
      <c r="BD262" s="42" t="s">
        <v>121</v>
      </c>
      <c r="BE262" s="42" t="s">
        <v>101</v>
      </c>
      <c r="BF262" s="42" t="s">
        <v>112</v>
      </c>
      <c r="BG262" s="42" t="s">
        <v>101</v>
      </c>
      <c r="BH262" s="42" t="s">
        <v>112</v>
      </c>
      <c r="BI262" s="42" t="s">
        <v>99</v>
      </c>
      <c r="BJ262" s="42" t="s">
        <v>99</v>
      </c>
      <c r="BK262" s="42" t="s">
        <v>101</v>
      </c>
      <c r="BL262" s="42" t="s">
        <v>101</v>
      </c>
      <c r="BM262" s="42" t="s">
        <v>726</v>
      </c>
      <c r="BN262" s="101" t="s">
        <v>102</v>
      </c>
      <c r="BO262" s="64" t="s">
        <v>102</v>
      </c>
      <c r="BP262" s="42" t="s">
        <v>99</v>
      </c>
      <c r="BQ262" s="42" t="s">
        <v>492</v>
      </c>
      <c r="BR262" s="79">
        <v>1</v>
      </c>
      <c r="BS262" s="79">
        <v>26</v>
      </c>
      <c r="BT262" s="79" t="s">
        <v>1310</v>
      </c>
      <c r="BU262" s="79"/>
      <c r="BV262" s="79"/>
      <c r="BW262" s="79">
        <v>0</v>
      </c>
      <c r="BX262" s="79">
        <v>0</v>
      </c>
      <c r="BY262" s="79">
        <v>1</v>
      </c>
      <c r="BZ262" s="79">
        <v>1</v>
      </c>
      <c r="CA262" s="79">
        <v>1</v>
      </c>
      <c r="CB262" s="79">
        <v>1</v>
      </c>
      <c r="CC262" s="79">
        <v>0</v>
      </c>
      <c r="CD262" s="79">
        <v>1</v>
      </c>
      <c r="CE262" s="79">
        <v>0</v>
      </c>
      <c r="CF262" s="79">
        <v>0</v>
      </c>
      <c r="CG262" s="79">
        <v>0</v>
      </c>
      <c r="CH262" s="79">
        <v>0</v>
      </c>
      <c r="CI262" s="79">
        <v>0</v>
      </c>
      <c r="CJ262" s="79">
        <v>0</v>
      </c>
      <c r="CK262" s="79">
        <v>1</v>
      </c>
      <c r="CL262" s="79">
        <v>0</v>
      </c>
      <c r="CM262" s="79">
        <v>0</v>
      </c>
      <c r="CN262" s="79">
        <v>1</v>
      </c>
      <c r="CO262" s="107">
        <v>41787</v>
      </c>
      <c r="CP262" s="108">
        <v>44134</v>
      </c>
      <c r="CQ262" s="107"/>
      <c r="CR262" s="109">
        <v>43904</v>
      </c>
      <c r="CS262" s="6">
        <v>82</v>
      </c>
      <c r="CT262" s="6">
        <v>0</v>
      </c>
      <c r="CU262" s="118">
        <v>60</v>
      </c>
      <c r="CV262" s="79">
        <v>0</v>
      </c>
      <c r="CW262" s="79">
        <v>24</v>
      </c>
      <c r="CX262" s="79">
        <v>0</v>
      </c>
      <c r="CY262" s="79"/>
      <c r="CZ262" s="79"/>
      <c r="DA262" s="118">
        <f t="shared" si="81"/>
        <v>77</v>
      </c>
      <c r="DB262" s="6">
        <v>0</v>
      </c>
      <c r="DC262" s="6">
        <v>60</v>
      </c>
      <c r="DD262" s="6">
        <v>0</v>
      </c>
      <c r="DE262" s="108"/>
      <c r="DF262" s="6"/>
      <c r="DG262" s="8"/>
      <c r="DH262" s="13"/>
      <c r="DI262" s="13"/>
      <c r="DJ262" s="13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</row>
    <row r="263" s="6" customFormat="1" ht="50.25" customHeight="1" spans="1:237">
      <c r="A263" s="39" t="s">
        <v>1311</v>
      </c>
      <c r="B263" s="40">
        <v>10206430</v>
      </c>
      <c r="C263" s="41">
        <v>1</v>
      </c>
      <c r="D263" s="42" t="s">
        <v>1312</v>
      </c>
      <c r="E263" s="42">
        <v>2</v>
      </c>
      <c r="F263" s="43">
        <v>56</v>
      </c>
      <c r="G263" s="44">
        <v>41785.625</v>
      </c>
      <c r="H263" s="45">
        <v>41796.4166666667</v>
      </c>
      <c r="I263" s="42" t="s">
        <v>1313</v>
      </c>
      <c r="J263" s="45">
        <v>41775</v>
      </c>
      <c r="K263" s="42" t="s">
        <v>1137</v>
      </c>
      <c r="L263" s="36">
        <v>2</v>
      </c>
      <c r="M263" s="36">
        <v>1</v>
      </c>
      <c r="N263" s="64">
        <v>1</v>
      </c>
      <c r="O263" s="64">
        <v>1</v>
      </c>
      <c r="P263" s="64" t="str">
        <f t="shared" si="66"/>
        <v>1</v>
      </c>
      <c r="Q263" s="64" t="str">
        <f t="shared" si="67"/>
        <v>1</v>
      </c>
      <c r="R263" s="64">
        <v>41.5</v>
      </c>
      <c r="S263" s="69" t="str">
        <f t="shared" si="68"/>
        <v>0</v>
      </c>
      <c r="T263" s="64">
        <v>13.4</v>
      </c>
      <c r="U263" s="64" t="str">
        <f t="shared" si="69"/>
        <v>0</v>
      </c>
      <c r="V263" s="42" t="s">
        <v>201</v>
      </c>
      <c r="W263" s="72">
        <v>11.2</v>
      </c>
      <c r="X263" s="71" t="str">
        <f t="shared" si="70"/>
        <v>0</v>
      </c>
      <c r="Y263" s="129">
        <v>69.4</v>
      </c>
      <c r="Z263" s="79" t="str">
        <f t="shared" si="71"/>
        <v>0</v>
      </c>
      <c r="AA263" s="129">
        <v>232</v>
      </c>
      <c r="AB263" s="79" t="str">
        <f t="shared" si="72"/>
        <v>1</v>
      </c>
      <c r="AC263" s="129">
        <v>146.9</v>
      </c>
      <c r="AD263" s="79" t="str">
        <f t="shared" si="73"/>
        <v>1</v>
      </c>
      <c r="AE263" s="129">
        <v>61.6</v>
      </c>
      <c r="AF263" s="79" t="str">
        <f t="shared" si="74"/>
        <v>1</v>
      </c>
      <c r="AG263" s="129">
        <v>54</v>
      </c>
      <c r="AH263" s="79" t="str">
        <f t="shared" si="75"/>
        <v>1</v>
      </c>
      <c r="AI263" s="64">
        <v>1879</v>
      </c>
      <c r="AJ263" s="41" t="str">
        <f t="shared" si="76"/>
        <v>1</v>
      </c>
      <c r="AK263" s="85">
        <v>23.33</v>
      </c>
      <c r="AL263" s="41" t="str">
        <f t="shared" si="77"/>
        <v>0</v>
      </c>
      <c r="AM263" s="64">
        <v>1.62</v>
      </c>
      <c r="AN263" s="41" t="str">
        <f t="shared" si="78"/>
        <v>0</v>
      </c>
      <c r="AO263" s="64">
        <v>229.5</v>
      </c>
      <c r="AP263" s="41" t="str">
        <f t="shared" si="79"/>
        <v>0</v>
      </c>
      <c r="AQ263" s="129">
        <v>0</v>
      </c>
      <c r="AR263" s="42" t="s">
        <v>99</v>
      </c>
      <c r="AS263" s="42"/>
      <c r="AT263" s="42" t="s">
        <v>111</v>
      </c>
      <c r="AU263" s="42" t="s">
        <v>112</v>
      </c>
      <c r="AV263" s="42" t="s">
        <v>99</v>
      </c>
      <c r="AW263" s="96" t="s">
        <v>121</v>
      </c>
      <c r="AX263" s="42" t="s">
        <v>121</v>
      </c>
      <c r="AY263" s="42" t="s">
        <v>100</v>
      </c>
      <c r="AZ263" s="42" t="s">
        <v>100</v>
      </c>
      <c r="BA263" s="42" t="s">
        <v>121</v>
      </c>
      <c r="BB263" s="42" t="s">
        <v>121</v>
      </c>
      <c r="BC263" s="42" t="s">
        <v>100</v>
      </c>
      <c r="BD263" s="42" t="s">
        <v>121</v>
      </c>
      <c r="BE263" s="42" t="s">
        <v>101</v>
      </c>
      <c r="BF263" s="42" t="s">
        <v>101</v>
      </c>
      <c r="BG263" s="42" t="s">
        <v>101</v>
      </c>
      <c r="BH263" s="42" t="s">
        <v>101</v>
      </c>
      <c r="BI263" s="42" t="s">
        <v>101</v>
      </c>
      <c r="BJ263" s="42" t="s">
        <v>101</v>
      </c>
      <c r="BK263" s="42" t="s">
        <v>101</v>
      </c>
      <c r="BL263" s="42" t="s">
        <v>101</v>
      </c>
      <c r="BM263" s="42" t="s">
        <v>485</v>
      </c>
      <c r="BN263" s="101" t="s">
        <v>102</v>
      </c>
      <c r="BO263" s="64" t="s">
        <v>102</v>
      </c>
      <c r="BP263" s="42" t="s">
        <v>99</v>
      </c>
      <c r="BQ263" s="42" t="s">
        <v>155</v>
      </c>
      <c r="BR263" s="79">
        <v>1</v>
      </c>
      <c r="BS263" s="79">
        <v>30</v>
      </c>
      <c r="BT263" s="79" t="s">
        <v>1314</v>
      </c>
      <c r="BU263" s="79"/>
      <c r="BV263" s="79"/>
      <c r="BW263" s="79">
        <v>0</v>
      </c>
      <c r="BX263" s="79">
        <v>0</v>
      </c>
      <c r="BY263" s="79">
        <v>1</v>
      </c>
      <c r="BZ263" s="79">
        <v>1</v>
      </c>
      <c r="CA263" s="79">
        <v>1</v>
      </c>
      <c r="CB263" s="79">
        <v>1</v>
      </c>
      <c r="CC263" s="79">
        <v>0</v>
      </c>
      <c r="CD263" s="79">
        <v>1</v>
      </c>
      <c r="CE263" s="79">
        <v>0</v>
      </c>
      <c r="CF263" s="79">
        <v>0</v>
      </c>
      <c r="CG263" s="79">
        <v>0</v>
      </c>
      <c r="CH263" s="79">
        <v>0</v>
      </c>
      <c r="CI263" s="79">
        <v>0</v>
      </c>
      <c r="CJ263" s="79">
        <v>0</v>
      </c>
      <c r="CK263" s="79">
        <v>0</v>
      </c>
      <c r="CL263" s="79">
        <v>1</v>
      </c>
      <c r="CM263" s="79">
        <v>1</v>
      </c>
      <c r="CN263" s="79">
        <v>1</v>
      </c>
      <c r="CO263" s="107">
        <v>41793</v>
      </c>
      <c r="CP263" s="108">
        <v>44141</v>
      </c>
      <c r="CQ263" s="107"/>
      <c r="CR263" s="109">
        <v>43969</v>
      </c>
      <c r="CS263" s="6">
        <v>17</v>
      </c>
      <c r="CT263" s="6">
        <v>1</v>
      </c>
      <c r="CU263" s="118">
        <v>60</v>
      </c>
      <c r="CV263" s="79">
        <v>0</v>
      </c>
      <c r="CW263" s="79">
        <v>24</v>
      </c>
      <c r="CX263" s="79">
        <v>0</v>
      </c>
      <c r="CY263" s="79"/>
      <c r="CZ263" s="79"/>
      <c r="DA263" s="118">
        <f t="shared" si="81"/>
        <v>77</v>
      </c>
      <c r="DB263" s="6">
        <v>0</v>
      </c>
      <c r="DC263" s="6">
        <v>60</v>
      </c>
      <c r="DD263" s="6">
        <v>0</v>
      </c>
      <c r="DE263" s="10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</row>
    <row r="264" s="6" customFormat="1" ht="50.25" customHeight="1" spans="1:237">
      <c r="A264" s="39" t="s">
        <v>1315</v>
      </c>
      <c r="B264" s="47">
        <v>10207440</v>
      </c>
      <c r="C264" s="41">
        <v>1</v>
      </c>
      <c r="D264" s="42" t="s">
        <v>1316</v>
      </c>
      <c r="E264" s="42">
        <v>2</v>
      </c>
      <c r="F264" s="43">
        <v>51</v>
      </c>
      <c r="G264" s="44">
        <v>41788.4583333333</v>
      </c>
      <c r="H264" s="45">
        <v>41802.4166666667</v>
      </c>
      <c r="I264" s="42" t="s">
        <v>1317</v>
      </c>
      <c r="J264" s="45">
        <v>41782</v>
      </c>
      <c r="K264" s="42" t="s">
        <v>134</v>
      </c>
      <c r="L264" s="36">
        <v>1</v>
      </c>
      <c r="M264" s="36">
        <v>1</v>
      </c>
      <c r="N264" s="64">
        <v>1</v>
      </c>
      <c r="O264" s="64">
        <v>1</v>
      </c>
      <c r="P264" s="64" t="str">
        <f t="shared" si="66"/>
        <v>1</v>
      </c>
      <c r="Q264" s="64" t="str">
        <f t="shared" si="67"/>
        <v>1</v>
      </c>
      <c r="R264" s="64">
        <v>38.9</v>
      </c>
      <c r="S264" s="69" t="str">
        <f t="shared" si="68"/>
        <v>0</v>
      </c>
      <c r="T264" s="64">
        <v>16</v>
      </c>
      <c r="U264" s="64" t="str">
        <f t="shared" si="69"/>
        <v>0</v>
      </c>
      <c r="V264" s="42" t="s">
        <v>1253</v>
      </c>
      <c r="W264" s="72">
        <v>10.8</v>
      </c>
      <c r="X264" s="71" t="str">
        <f t="shared" si="70"/>
        <v>0</v>
      </c>
      <c r="Y264" s="129">
        <v>102.9</v>
      </c>
      <c r="Z264" s="79" t="str">
        <f t="shared" si="71"/>
        <v>1</v>
      </c>
      <c r="AA264" s="129">
        <v>29.1</v>
      </c>
      <c r="AB264" s="79" t="str">
        <f t="shared" si="72"/>
        <v>0</v>
      </c>
      <c r="AC264" s="129">
        <v>30.3</v>
      </c>
      <c r="AD264" s="79" t="str">
        <f t="shared" si="73"/>
        <v>0</v>
      </c>
      <c r="AE264" s="129">
        <v>23.2</v>
      </c>
      <c r="AF264" s="79" t="str">
        <f t="shared" si="74"/>
        <v>0</v>
      </c>
      <c r="AG264" s="129">
        <v>159</v>
      </c>
      <c r="AH264" s="79" t="str">
        <f t="shared" si="75"/>
        <v>0</v>
      </c>
      <c r="AI264" s="64">
        <v>2954</v>
      </c>
      <c r="AJ264" s="41" t="str">
        <f t="shared" si="76"/>
        <v>1</v>
      </c>
      <c r="AK264" s="85">
        <v>16.14</v>
      </c>
      <c r="AL264" s="41" t="str">
        <f t="shared" si="77"/>
        <v>0</v>
      </c>
      <c r="AM264" s="64">
        <v>0.525</v>
      </c>
      <c r="AN264" s="41" t="str">
        <f t="shared" si="78"/>
        <v>0</v>
      </c>
      <c r="AO264" s="64">
        <v>90.35</v>
      </c>
      <c r="AP264" s="41" t="str">
        <f t="shared" si="79"/>
        <v>0</v>
      </c>
      <c r="AQ264" s="129">
        <v>0</v>
      </c>
      <c r="AR264" s="42" t="s">
        <v>99</v>
      </c>
      <c r="AS264" s="42"/>
      <c r="AT264" s="42" t="s">
        <v>98</v>
      </c>
      <c r="AU264" s="42" t="s">
        <v>99</v>
      </c>
      <c r="AV264" s="42" t="s">
        <v>99</v>
      </c>
      <c r="AW264" s="96" t="s">
        <v>121</v>
      </c>
      <c r="AX264" s="42" t="s">
        <v>99</v>
      </c>
      <c r="AY264" s="42" t="s">
        <v>100</v>
      </c>
      <c r="AZ264" s="42" t="s">
        <v>99</v>
      </c>
      <c r="BA264" s="42" t="s">
        <v>121</v>
      </c>
      <c r="BB264" s="42" t="s">
        <v>99</v>
      </c>
      <c r="BC264" s="42" t="s">
        <v>100</v>
      </c>
      <c r="BD264" s="42" t="s">
        <v>121</v>
      </c>
      <c r="BE264" s="42" t="s">
        <v>101</v>
      </c>
      <c r="BF264" s="42" t="s">
        <v>101</v>
      </c>
      <c r="BG264" s="42" t="s">
        <v>101</v>
      </c>
      <c r="BH264" s="42" t="s">
        <v>101</v>
      </c>
      <c r="BI264" s="42" t="s">
        <v>101</v>
      </c>
      <c r="BJ264" s="42" t="s">
        <v>101</v>
      </c>
      <c r="BK264" s="42" t="s">
        <v>101</v>
      </c>
      <c r="BL264" s="42" t="s">
        <v>101</v>
      </c>
      <c r="BM264" s="42"/>
      <c r="BN264" s="101" t="s">
        <v>102</v>
      </c>
      <c r="BO264" s="64" t="s">
        <v>102</v>
      </c>
      <c r="BP264" s="42" t="s">
        <v>112</v>
      </c>
      <c r="BQ264" s="42" t="s">
        <v>147</v>
      </c>
      <c r="BR264" s="79">
        <v>1</v>
      </c>
      <c r="BS264" s="79">
        <v>50</v>
      </c>
      <c r="BT264" s="79" t="s">
        <v>1318</v>
      </c>
      <c r="BU264" s="79"/>
      <c r="BV264" s="79"/>
      <c r="BW264" s="79">
        <v>0</v>
      </c>
      <c r="BX264" s="79">
        <v>0</v>
      </c>
      <c r="BY264" s="79">
        <v>1</v>
      </c>
      <c r="BZ264" s="79">
        <v>1</v>
      </c>
      <c r="CA264" s="79">
        <v>1</v>
      </c>
      <c r="CB264" s="79">
        <v>1</v>
      </c>
      <c r="CC264" s="79">
        <v>1</v>
      </c>
      <c r="CD264" s="79">
        <v>1</v>
      </c>
      <c r="CE264" s="79">
        <v>1</v>
      </c>
      <c r="CF264" s="79">
        <v>0</v>
      </c>
      <c r="CG264" s="79">
        <v>0</v>
      </c>
      <c r="CH264" s="79">
        <v>0</v>
      </c>
      <c r="CI264" s="79">
        <v>0</v>
      </c>
      <c r="CJ264" s="79">
        <v>1</v>
      </c>
      <c r="CK264" s="79">
        <v>0</v>
      </c>
      <c r="CL264" s="79">
        <v>0</v>
      </c>
      <c r="CM264" s="79">
        <v>0</v>
      </c>
      <c r="CN264" s="79">
        <v>1</v>
      </c>
      <c r="CO264" s="107">
        <v>41793</v>
      </c>
      <c r="CP264" s="108">
        <v>44152</v>
      </c>
      <c r="CQ264" s="107"/>
      <c r="CR264" s="109">
        <v>44083</v>
      </c>
      <c r="CS264" s="6">
        <v>14</v>
      </c>
      <c r="CT264" s="6">
        <v>1</v>
      </c>
      <c r="CU264" s="118">
        <v>60</v>
      </c>
      <c r="CV264" s="79">
        <v>0</v>
      </c>
      <c r="CW264" s="79">
        <v>24</v>
      </c>
      <c r="CX264" s="79">
        <v>0</v>
      </c>
      <c r="CY264" s="79"/>
      <c r="CZ264" s="79"/>
      <c r="DA264" s="118">
        <f t="shared" si="81"/>
        <v>77</v>
      </c>
      <c r="DB264" s="6">
        <v>0</v>
      </c>
      <c r="DC264" s="6">
        <v>60</v>
      </c>
      <c r="DD264" s="6">
        <v>0</v>
      </c>
      <c r="DE264" s="10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</row>
    <row r="265" s="6" customFormat="1" ht="50.25" customHeight="1" spans="1:266">
      <c r="A265" s="39" t="s">
        <v>1319</v>
      </c>
      <c r="B265" s="40">
        <v>10208337</v>
      </c>
      <c r="C265" s="41">
        <v>1</v>
      </c>
      <c r="D265" s="42" t="s">
        <v>1320</v>
      </c>
      <c r="E265" s="42">
        <v>1</v>
      </c>
      <c r="F265" s="43">
        <v>36</v>
      </c>
      <c r="G265" s="44">
        <v>41789.3333333333</v>
      </c>
      <c r="H265" s="45">
        <v>41801.4583333333</v>
      </c>
      <c r="I265" s="42" t="s">
        <v>967</v>
      </c>
      <c r="J265" s="45">
        <v>41789</v>
      </c>
      <c r="K265" s="42" t="s">
        <v>1137</v>
      </c>
      <c r="L265" s="36">
        <v>2</v>
      </c>
      <c r="M265" s="36">
        <v>1</v>
      </c>
      <c r="N265" s="64">
        <v>1</v>
      </c>
      <c r="O265" s="64">
        <v>1</v>
      </c>
      <c r="P265" s="64" t="str">
        <f t="shared" si="66"/>
        <v>1</v>
      </c>
      <c r="Q265" s="64" t="str">
        <f t="shared" si="67"/>
        <v>1</v>
      </c>
      <c r="R265" s="64">
        <v>40.2</v>
      </c>
      <c r="S265" s="69" t="str">
        <f t="shared" si="68"/>
        <v>0</v>
      </c>
      <c r="T265" s="64">
        <v>12.7</v>
      </c>
      <c r="U265" s="64" t="str">
        <f t="shared" si="69"/>
        <v>0</v>
      </c>
      <c r="V265" s="42" t="s">
        <v>146</v>
      </c>
      <c r="W265" s="72">
        <v>11.9</v>
      </c>
      <c r="X265" s="71" t="str">
        <f t="shared" si="70"/>
        <v>0</v>
      </c>
      <c r="Y265" s="129">
        <v>71.1</v>
      </c>
      <c r="Z265" s="79" t="str">
        <f t="shared" si="71"/>
        <v>0</v>
      </c>
      <c r="AA265" s="129">
        <v>45.1</v>
      </c>
      <c r="AB265" s="79" t="str">
        <f t="shared" si="72"/>
        <v>1</v>
      </c>
      <c r="AC265" s="129">
        <v>31.3</v>
      </c>
      <c r="AD265" s="79" t="str">
        <f t="shared" si="73"/>
        <v>0</v>
      </c>
      <c r="AE265" s="129">
        <v>40.9</v>
      </c>
      <c r="AF265" s="79" t="str">
        <f t="shared" si="74"/>
        <v>0</v>
      </c>
      <c r="AG265" s="129">
        <v>157</v>
      </c>
      <c r="AH265" s="79" t="str">
        <f t="shared" si="75"/>
        <v>0</v>
      </c>
      <c r="AI265" s="64">
        <v>5726</v>
      </c>
      <c r="AJ265" s="41" t="str">
        <f t="shared" si="76"/>
        <v>1</v>
      </c>
      <c r="AK265" s="85">
        <v>16.03</v>
      </c>
      <c r="AL265" s="41" t="str">
        <f t="shared" si="77"/>
        <v>0</v>
      </c>
      <c r="AM265" s="64">
        <v>0.835</v>
      </c>
      <c r="AN265" s="41" t="str">
        <f t="shared" si="78"/>
        <v>0</v>
      </c>
      <c r="AO265" s="64">
        <v>525.2</v>
      </c>
      <c r="AP265" s="41" t="str">
        <f t="shared" si="79"/>
        <v>1</v>
      </c>
      <c r="AQ265" s="129">
        <v>0</v>
      </c>
      <c r="AR265" s="42" t="s">
        <v>99</v>
      </c>
      <c r="AS265" s="42"/>
      <c r="AT265" s="42" t="s">
        <v>111</v>
      </c>
      <c r="AU265" s="42" t="s">
        <v>112</v>
      </c>
      <c r="AV265" s="42" t="s">
        <v>99</v>
      </c>
      <c r="AW265" s="96" t="s">
        <v>100</v>
      </c>
      <c r="AX265" s="42" t="s">
        <v>99</v>
      </c>
      <c r="AY265" s="42" t="s">
        <v>100</v>
      </c>
      <c r="AZ265" s="42" t="s">
        <v>99</v>
      </c>
      <c r="BA265" s="42" t="s">
        <v>121</v>
      </c>
      <c r="BB265" s="42" t="s">
        <v>99</v>
      </c>
      <c r="BC265" s="42" t="s">
        <v>100</v>
      </c>
      <c r="BD265" s="42" t="s">
        <v>121</v>
      </c>
      <c r="BE265" s="42" t="s">
        <v>99</v>
      </c>
      <c r="BF265" s="42" t="s">
        <v>99</v>
      </c>
      <c r="BG265" s="42" t="s">
        <v>101</v>
      </c>
      <c r="BH265" s="42" t="s">
        <v>101</v>
      </c>
      <c r="BI265" s="42" t="s">
        <v>99</v>
      </c>
      <c r="BJ265" s="42" t="s">
        <v>99</v>
      </c>
      <c r="BK265" s="42" t="s">
        <v>1150</v>
      </c>
      <c r="BL265" s="42" t="s">
        <v>101</v>
      </c>
      <c r="BM265" s="42" t="s">
        <v>692</v>
      </c>
      <c r="BN265" s="101" t="s">
        <v>102</v>
      </c>
      <c r="BO265" s="64" t="s">
        <v>102</v>
      </c>
      <c r="BP265" s="42" t="s">
        <v>112</v>
      </c>
      <c r="BQ265" s="42" t="s">
        <v>129</v>
      </c>
      <c r="BR265" s="79">
        <v>1</v>
      </c>
      <c r="BS265" s="79">
        <v>50</v>
      </c>
      <c r="BT265" s="79" t="s">
        <v>1321</v>
      </c>
      <c r="BU265" s="79"/>
      <c r="BV265" s="161"/>
      <c r="BW265" s="161">
        <v>0</v>
      </c>
      <c r="BX265" s="79">
        <v>0</v>
      </c>
      <c r="BY265" s="79">
        <v>1</v>
      </c>
      <c r="BZ265" s="79">
        <v>1</v>
      </c>
      <c r="CA265" s="79">
        <v>0</v>
      </c>
      <c r="CB265" s="79">
        <v>1</v>
      </c>
      <c r="CC265" s="79">
        <v>1</v>
      </c>
      <c r="CD265" s="79">
        <v>1</v>
      </c>
      <c r="CE265" s="79">
        <v>1</v>
      </c>
      <c r="CF265" s="79">
        <v>0</v>
      </c>
      <c r="CG265" s="79">
        <v>0</v>
      </c>
      <c r="CH265" s="79">
        <v>0</v>
      </c>
      <c r="CI265" s="79">
        <v>0</v>
      </c>
      <c r="CJ265" s="79">
        <v>0</v>
      </c>
      <c r="CK265" s="79">
        <v>0</v>
      </c>
      <c r="CL265" s="79">
        <v>1</v>
      </c>
      <c r="CM265" s="79">
        <v>1</v>
      </c>
      <c r="CN265" s="79">
        <v>1</v>
      </c>
      <c r="CO265" s="107">
        <v>41795</v>
      </c>
      <c r="CP265" s="108">
        <v>44152</v>
      </c>
      <c r="CQ265" s="107"/>
      <c r="CR265" s="109">
        <v>44055</v>
      </c>
      <c r="CS265" s="6">
        <v>3</v>
      </c>
      <c r="CT265" s="6">
        <v>1</v>
      </c>
      <c r="CU265" s="118">
        <v>60</v>
      </c>
      <c r="CV265" s="79">
        <v>0</v>
      </c>
      <c r="CW265" s="79">
        <v>24</v>
      </c>
      <c r="CX265" s="79">
        <v>0</v>
      </c>
      <c r="CY265" s="79"/>
      <c r="CZ265" s="79"/>
      <c r="DA265" s="118">
        <f t="shared" si="81"/>
        <v>77</v>
      </c>
      <c r="DB265" s="6">
        <v>0</v>
      </c>
      <c r="DC265" s="6">
        <v>60</v>
      </c>
      <c r="DD265" s="6">
        <v>0</v>
      </c>
      <c r="DE265" s="10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</row>
    <row r="266" s="10" customFormat="1" ht="50.25" customHeight="1" spans="1:266">
      <c r="A266" s="39" t="s">
        <v>1322</v>
      </c>
      <c r="B266" s="40">
        <v>10208343</v>
      </c>
      <c r="C266" s="41">
        <v>1</v>
      </c>
      <c r="D266" s="42" t="s">
        <v>1323</v>
      </c>
      <c r="E266" s="42">
        <v>1</v>
      </c>
      <c r="F266" s="43">
        <v>38</v>
      </c>
      <c r="G266" s="44">
        <v>41788.375</v>
      </c>
      <c r="H266" s="45">
        <v>41799.4583333333</v>
      </c>
      <c r="I266" s="42" t="s">
        <v>1324</v>
      </c>
      <c r="J266" s="45">
        <v>41793</v>
      </c>
      <c r="K266" s="42" t="s">
        <v>286</v>
      </c>
      <c r="L266" s="36">
        <v>2</v>
      </c>
      <c r="M266" s="36">
        <v>1</v>
      </c>
      <c r="N266" s="64">
        <v>1</v>
      </c>
      <c r="O266" s="64">
        <v>1</v>
      </c>
      <c r="P266" s="64" t="str">
        <f t="shared" si="66"/>
        <v>1</v>
      </c>
      <c r="Q266" s="64" t="str">
        <f t="shared" si="67"/>
        <v>1</v>
      </c>
      <c r="R266" s="64">
        <v>44.1</v>
      </c>
      <c r="S266" s="69" t="str">
        <f t="shared" si="68"/>
        <v>0</v>
      </c>
      <c r="T266" s="64">
        <v>14.4</v>
      </c>
      <c r="U266" s="64" t="str">
        <f t="shared" si="69"/>
        <v>0</v>
      </c>
      <c r="V266" s="42" t="s">
        <v>146</v>
      </c>
      <c r="W266" s="72">
        <v>11.5</v>
      </c>
      <c r="X266" s="71" t="str">
        <f t="shared" si="70"/>
        <v>0</v>
      </c>
      <c r="Y266" s="129">
        <v>65.5</v>
      </c>
      <c r="Z266" s="79" t="str">
        <f t="shared" si="71"/>
        <v>0</v>
      </c>
      <c r="AA266" s="129">
        <v>50.3</v>
      </c>
      <c r="AB266" s="79" t="str">
        <f t="shared" si="72"/>
        <v>1</v>
      </c>
      <c r="AC266" s="129">
        <v>33.5</v>
      </c>
      <c r="AD266" s="79" t="str">
        <f t="shared" si="73"/>
        <v>0</v>
      </c>
      <c r="AE266" s="129">
        <v>44.6</v>
      </c>
      <c r="AF266" s="79" t="str">
        <f t="shared" si="74"/>
        <v>0</v>
      </c>
      <c r="AG266" s="129">
        <v>152</v>
      </c>
      <c r="AH266" s="79" t="str">
        <f t="shared" si="75"/>
        <v>0</v>
      </c>
      <c r="AI266" s="64">
        <v>8.47</v>
      </c>
      <c r="AJ266" s="41" t="str">
        <f t="shared" si="76"/>
        <v>0</v>
      </c>
      <c r="AK266" s="85">
        <v>0.615</v>
      </c>
      <c r="AL266" s="41" t="str">
        <f t="shared" si="77"/>
        <v>0</v>
      </c>
      <c r="AM266" s="64">
        <v>1.3</v>
      </c>
      <c r="AN266" s="41" t="str">
        <f t="shared" si="78"/>
        <v>0</v>
      </c>
      <c r="AO266" s="64">
        <v>416.4</v>
      </c>
      <c r="AP266" s="41" t="str">
        <f t="shared" si="79"/>
        <v>1</v>
      </c>
      <c r="AQ266" s="129">
        <v>1</v>
      </c>
      <c r="AR266" s="42" t="s">
        <v>120</v>
      </c>
      <c r="AS266" s="36">
        <v>1</v>
      </c>
      <c r="AT266" s="42" t="s">
        <v>98</v>
      </c>
      <c r="AU266" s="42" t="s">
        <v>99</v>
      </c>
      <c r="AV266" s="42" t="s">
        <v>99</v>
      </c>
      <c r="AW266" s="96" t="s">
        <v>121</v>
      </c>
      <c r="AX266" s="42" t="s">
        <v>99</v>
      </c>
      <c r="AY266" s="42" t="s">
        <v>100</v>
      </c>
      <c r="AZ266" s="42" t="s">
        <v>121</v>
      </c>
      <c r="BA266" s="42" t="s">
        <v>121</v>
      </c>
      <c r="BB266" s="42" t="s">
        <v>121</v>
      </c>
      <c r="BC266" s="42" t="s">
        <v>100</v>
      </c>
      <c r="BD266" s="42" t="s">
        <v>100</v>
      </c>
      <c r="BE266" s="42" t="s">
        <v>99</v>
      </c>
      <c r="BF266" s="42" t="s">
        <v>112</v>
      </c>
      <c r="BG266" s="42" t="s">
        <v>101</v>
      </c>
      <c r="BH266" s="42" t="s">
        <v>101</v>
      </c>
      <c r="BI266" s="42" t="s">
        <v>112</v>
      </c>
      <c r="BJ266" s="42" t="s">
        <v>99</v>
      </c>
      <c r="BK266" s="42" t="s">
        <v>101</v>
      </c>
      <c r="BL266" s="42" t="s">
        <v>101</v>
      </c>
      <c r="BM266" s="42" t="s">
        <v>901</v>
      </c>
      <c r="BN266" s="101" t="s">
        <v>102</v>
      </c>
      <c r="BO266" s="64" t="s">
        <v>102</v>
      </c>
      <c r="BP266" s="42" t="s">
        <v>112</v>
      </c>
      <c r="BQ266" s="42" t="s">
        <v>129</v>
      </c>
      <c r="BR266" s="79">
        <v>1</v>
      </c>
      <c r="BS266" s="79">
        <v>45</v>
      </c>
      <c r="BT266" s="79" t="s">
        <v>1325</v>
      </c>
      <c r="BU266" s="79"/>
      <c r="BV266" s="79"/>
      <c r="BW266" s="79">
        <v>0</v>
      </c>
      <c r="BX266" s="79">
        <v>0</v>
      </c>
      <c r="BY266" s="79">
        <v>1</v>
      </c>
      <c r="BZ266" s="79">
        <v>1</v>
      </c>
      <c r="CA266" s="79">
        <v>1</v>
      </c>
      <c r="CB266" s="79">
        <v>1</v>
      </c>
      <c r="CC266" s="79">
        <v>0</v>
      </c>
      <c r="CD266" s="79">
        <v>1</v>
      </c>
      <c r="CE266" s="79">
        <v>0</v>
      </c>
      <c r="CF266" s="79">
        <v>0</v>
      </c>
      <c r="CG266" s="79">
        <v>0</v>
      </c>
      <c r="CH266" s="79">
        <v>0</v>
      </c>
      <c r="CI266" s="79">
        <v>0</v>
      </c>
      <c r="CJ266" s="79">
        <v>0</v>
      </c>
      <c r="CK266" s="79">
        <v>0</v>
      </c>
      <c r="CL266" s="79">
        <v>0</v>
      </c>
      <c r="CM266" s="79">
        <v>0</v>
      </c>
      <c r="CN266" s="79">
        <v>1</v>
      </c>
      <c r="CO266" s="107">
        <v>41795</v>
      </c>
      <c r="CP266" s="108">
        <v>44124</v>
      </c>
      <c r="CQ266" s="107">
        <v>42591</v>
      </c>
      <c r="CR266" s="79"/>
      <c r="CS266" s="6">
        <v>77</v>
      </c>
      <c r="CT266" s="6">
        <v>0</v>
      </c>
      <c r="CU266" s="118">
        <f>DATEDIF(CO266,CQ266,"m")</f>
        <v>26</v>
      </c>
      <c r="CV266" s="79">
        <v>1</v>
      </c>
      <c r="CW266" s="79">
        <v>24</v>
      </c>
      <c r="CX266" s="79">
        <v>0</v>
      </c>
      <c r="CY266" s="79">
        <f>DATEDIF(CQ266,CP266,"m")</f>
        <v>50</v>
      </c>
      <c r="CZ266" s="79">
        <v>0</v>
      </c>
      <c r="DA266" s="118">
        <f t="shared" si="81"/>
        <v>76</v>
      </c>
      <c r="DB266" s="6">
        <v>0</v>
      </c>
      <c r="DC266" s="6">
        <v>60</v>
      </c>
      <c r="DD266" s="6">
        <v>0</v>
      </c>
      <c r="DE266" s="108"/>
      <c r="DF266" s="6"/>
      <c r="DG266" s="13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</row>
    <row r="267" s="6" customFormat="1" ht="50.25" customHeight="1" spans="1:237">
      <c r="A267" s="39" t="s">
        <v>1326</v>
      </c>
      <c r="B267" s="40">
        <v>10207863</v>
      </c>
      <c r="C267" s="41">
        <v>1</v>
      </c>
      <c r="D267" s="42" t="s">
        <v>1327</v>
      </c>
      <c r="E267" s="42">
        <v>1</v>
      </c>
      <c r="F267" s="43">
        <v>45</v>
      </c>
      <c r="G267" s="44">
        <v>41786.625</v>
      </c>
      <c r="H267" s="45">
        <v>41806.4166666667</v>
      </c>
      <c r="I267" s="42">
        <v>21.12</v>
      </c>
      <c r="J267" s="45">
        <v>41789</v>
      </c>
      <c r="K267" s="159" t="s">
        <v>1137</v>
      </c>
      <c r="L267" s="36">
        <v>2</v>
      </c>
      <c r="M267" s="36">
        <v>1</v>
      </c>
      <c r="N267" s="159">
        <v>1</v>
      </c>
      <c r="O267" s="159">
        <v>1</v>
      </c>
      <c r="P267" s="64" t="str">
        <f t="shared" si="66"/>
        <v>1</v>
      </c>
      <c r="Q267" s="64" t="str">
        <f t="shared" si="67"/>
        <v>1</v>
      </c>
      <c r="R267" s="173">
        <v>45.1</v>
      </c>
      <c r="S267" s="69" t="str">
        <f t="shared" si="68"/>
        <v>0</v>
      </c>
      <c r="T267" s="166">
        <v>14.4</v>
      </c>
      <c r="U267" s="64" t="str">
        <f t="shared" si="69"/>
        <v>0</v>
      </c>
      <c r="V267" s="159">
        <v>0.99</v>
      </c>
      <c r="W267" s="72">
        <v>11.4</v>
      </c>
      <c r="X267" s="71" t="str">
        <f t="shared" si="70"/>
        <v>0</v>
      </c>
      <c r="Y267" s="129">
        <v>108.1</v>
      </c>
      <c r="Z267" s="79" t="str">
        <f t="shared" si="71"/>
        <v>1</v>
      </c>
      <c r="AA267" s="129">
        <v>44.5</v>
      </c>
      <c r="AB267" s="79" t="str">
        <f t="shared" si="72"/>
        <v>1</v>
      </c>
      <c r="AC267" s="129">
        <v>41</v>
      </c>
      <c r="AD267" s="79" t="str">
        <f t="shared" si="73"/>
        <v>1</v>
      </c>
      <c r="AE267" s="129">
        <v>122.1</v>
      </c>
      <c r="AF267" s="79" t="str">
        <f t="shared" si="74"/>
        <v>1</v>
      </c>
      <c r="AG267" s="129">
        <v>162</v>
      </c>
      <c r="AH267" s="79" t="str">
        <f t="shared" si="75"/>
        <v>0</v>
      </c>
      <c r="AI267" s="166">
        <v>37783</v>
      </c>
      <c r="AJ267" s="41" t="str">
        <f t="shared" si="76"/>
        <v>1</v>
      </c>
      <c r="AK267" s="182">
        <v>27.77</v>
      </c>
      <c r="AL267" s="41" t="str">
        <f t="shared" si="77"/>
        <v>0</v>
      </c>
      <c r="AM267" s="159">
        <v>3.34</v>
      </c>
      <c r="AN267" s="41" t="str">
        <f t="shared" si="78"/>
        <v>0</v>
      </c>
      <c r="AO267" s="159">
        <v>468.9</v>
      </c>
      <c r="AP267" s="41" t="str">
        <f t="shared" si="79"/>
        <v>1</v>
      </c>
      <c r="AQ267" s="129">
        <v>0</v>
      </c>
      <c r="AR267" s="159">
        <v>1</v>
      </c>
      <c r="AS267" s="36">
        <v>0</v>
      </c>
      <c r="AT267" s="42" t="s">
        <v>98</v>
      </c>
      <c r="AU267" s="42" t="s">
        <v>99</v>
      </c>
      <c r="AV267" s="42" t="s">
        <v>99</v>
      </c>
      <c r="AW267" s="96" t="s">
        <v>121</v>
      </c>
      <c r="AX267" s="42" t="s">
        <v>99</v>
      </c>
      <c r="AY267" s="42" t="s">
        <v>100</v>
      </c>
      <c r="AZ267" s="42" t="s">
        <v>100</v>
      </c>
      <c r="BA267" s="42" t="s">
        <v>100</v>
      </c>
      <c r="BB267" s="42" t="s">
        <v>99</v>
      </c>
      <c r="BC267" s="42" t="s">
        <v>100</v>
      </c>
      <c r="BD267" s="42" t="s">
        <v>99</v>
      </c>
      <c r="BE267" s="42" t="s">
        <v>101</v>
      </c>
      <c r="BF267" s="42" t="s">
        <v>99</v>
      </c>
      <c r="BG267" s="42" t="s">
        <v>112</v>
      </c>
      <c r="BH267" s="42" t="s">
        <v>101</v>
      </c>
      <c r="BI267" s="42" t="s">
        <v>112</v>
      </c>
      <c r="BJ267" s="42" t="s">
        <v>99</v>
      </c>
      <c r="BK267" s="42" t="s">
        <v>1328</v>
      </c>
      <c r="BL267" s="42" t="s">
        <v>101</v>
      </c>
      <c r="BM267" s="42"/>
      <c r="BN267" s="101" t="s">
        <v>102</v>
      </c>
      <c r="BO267" s="64" t="s">
        <v>122</v>
      </c>
      <c r="BP267" s="42" t="s">
        <v>99</v>
      </c>
      <c r="BQ267" s="42" t="s">
        <v>817</v>
      </c>
      <c r="BR267" s="102" t="s">
        <v>121</v>
      </c>
      <c r="BS267" s="79">
        <v>82</v>
      </c>
      <c r="BT267" s="79" t="s">
        <v>1329</v>
      </c>
      <c r="BU267" s="79" t="s">
        <v>360</v>
      </c>
      <c r="BV267" s="79"/>
      <c r="BW267" s="79">
        <v>0</v>
      </c>
      <c r="BX267" s="79">
        <v>0</v>
      </c>
      <c r="BY267" s="79">
        <v>1</v>
      </c>
      <c r="BZ267" s="79">
        <v>1</v>
      </c>
      <c r="CA267" s="79">
        <v>0</v>
      </c>
      <c r="CB267" s="79">
        <v>1</v>
      </c>
      <c r="CC267" s="79">
        <v>0</v>
      </c>
      <c r="CD267" s="79">
        <v>1</v>
      </c>
      <c r="CE267" s="79">
        <v>0</v>
      </c>
      <c r="CF267" s="79">
        <v>0</v>
      </c>
      <c r="CG267" s="79">
        <v>0</v>
      </c>
      <c r="CH267" s="79">
        <v>0</v>
      </c>
      <c r="CI267" s="79">
        <v>1</v>
      </c>
      <c r="CJ267" s="79">
        <v>1</v>
      </c>
      <c r="CK267" s="79">
        <v>0</v>
      </c>
      <c r="CL267" s="79">
        <v>0</v>
      </c>
      <c r="CM267" s="79">
        <v>0</v>
      </c>
      <c r="CN267" s="79">
        <v>0</v>
      </c>
      <c r="CO267" s="107">
        <v>41796</v>
      </c>
      <c r="CP267" s="108">
        <v>42165</v>
      </c>
      <c r="CQ267" s="107">
        <v>41834</v>
      </c>
      <c r="CR267" s="79"/>
      <c r="CS267" s="6">
        <v>77</v>
      </c>
      <c r="CT267" s="6">
        <v>0</v>
      </c>
      <c r="CU267" s="118">
        <f>DATEDIF(CO267,CQ267,"m")</f>
        <v>1</v>
      </c>
      <c r="CV267" s="79">
        <v>1</v>
      </c>
      <c r="CW267" s="79">
        <v>1</v>
      </c>
      <c r="CX267" s="79">
        <v>1</v>
      </c>
      <c r="CY267" s="79">
        <f>DATEDIF(CQ267,DE267,"m")</f>
        <v>2</v>
      </c>
      <c r="CZ267" s="79">
        <v>1</v>
      </c>
      <c r="DA267" s="118">
        <f>DATEDIF(CO267,DE267,"m")</f>
        <v>3</v>
      </c>
      <c r="DB267" s="6">
        <v>1</v>
      </c>
      <c r="DC267" s="6">
        <v>3</v>
      </c>
      <c r="DD267" s="6">
        <v>1</v>
      </c>
      <c r="DE267" s="108">
        <v>41897</v>
      </c>
      <c r="DF267" s="6">
        <v>1</v>
      </c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</row>
    <row r="268" s="6" customFormat="1" ht="50.25" customHeight="1" spans="1:237">
      <c r="A268" s="39" t="s">
        <v>1330</v>
      </c>
      <c r="B268" s="47">
        <v>10208437</v>
      </c>
      <c r="C268" s="41">
        <v>1</v>
      </c>
      <c r="D268" s="42" t="s">
        <v>1331</v>
      </c>
      <c r="E268" s="42">
        <v>1</v>
      </c>
      <c r="F268" s="43">
        <v>64</v>
      </c>
      <c r="G268" s="44">
        <v>41789.3333333333</v>
      </c>
      <c r="H268" s="45">
        <v>41801.4583333333</v>
      </c>
      <c r="I268" s="42" t="s">
        <v>1332</v>
      </c>
      <c r="J268" s="45">
        <v>41794</v>
      </c>
      <c r="K268" s="42" t="s">
        <v>134</v>
      </c>
      <c r="L268" s="36">
        <v>1</v>
      </c>
      <c r="M268" s="36">
        <v>1</v>
      </c>
      <c r="N268" s="64">
        <v>1</v>
      </c>
      <c r="O268" s="64">
        <v>1</v>
      </c>
      <c r="P268" s="64" t="str">
        <f t="shared" si="66"/>
        <v>1</v>
      </c>
      <c r="Q268" s="64" t="str">
        <f t="shared" si="67"/>
        <v>1</v>
      </c>
      <c r="R268" s="64">
        <v>45.6</v>
      </c>
      <c r="S268" s="69" t="str">
        <f t="shared" si="68"/>
        <v>0</v>
      </c>
      <c r="T268" s="64">
        <v>14</v>
      </c>
      <c r="U268" s="64" t="str">
        <f t="shared" si="69"/>
        <v>0</v>
      </c>
      <c r="V268" s="42" t="s">
        <v>201</v>
      </c>
      <c r="W268" s="72">
        <v>10.9</v>
      </c>
      <c r="X268" s="71" t="str">
        <f t="shared" si="70"/>
        <v>0</v>
      </c>
      <c r="Y268" s="129">
        <v>49.1</v>
      </c>
      <c r="Z268" s="79" t="str">
        <f t="shared" si="71"/>
        <v>0</v>
      </c>
      <c r="AA268" s="129">
        <v>20</v>
      </c>
      <c r="AB268" s="79" t="str">
        <f t="shared" si="72"/>
        <v>0</v>
      </c>
      <c r="AC268" s="129">
        <v>21</v>
      </c>
      <c r="AD268" s="79" t="str">
        <f t="shared" si="73"/>
        <v>0</v>
      </c>
      <c r="AE268" s="129">
        <v>24</v>
      </c>
      <c r="AF268" s="79" t="str">
        <f t="shared" si="74"/>
        <v>0</v>
      </c>
      <c r="AG268" s="129">
        <v>83</v>
      </c>
      <c r="AH268" s="79" t="str">
        <f t="shared" si="75"/>
        <v>1</v>
      </c>
      <c r="AI268" s="64">
        <v>67.35</v>
      </c>
      <c r="AJ268" s="41" t="str">
        <f t="shared" si="76"/>
        <v>0</v>
      </c>
      <c r="AK268" s="85" t="s">
        <v>551</v>
      </c>
      <c r="AL268" s="41" t="str">
        <f t="shared" si="77"/>
        <v>1</v>
      </c>
      <c r="AM268" s="64">
        <v>2.8</v>
      </c>
      <c r="AN268" s="41" t="str">
        <f t="shared" si="78"/>
        <v>0</v>
      </c>
      <c r="AO268" s="64">
        <v>311.5</v>
      </c>
      <c r="AP268" s="41" t="str">
        <f t="shared" si="79"/>
        <v>0</v>
      </c>
      <c r="AQ268" s="129">
        <v>0</v>
      </c>
      <c r="AR268" s="42" t="s">
        <v>265</v>
      </c>
      <c r="AS268" s="36">
        <v>2</v>
      </c>
      <c r="AT268" s="42" t="s">
        <v>196</v>
      </c>
      <c r="AU268" s="42" t="s">
        <v>99</v>
      </c>
      <c r="AV268" s="42" t="s">
        <v>99</v>
      </c>
      <c r="AW268" s="96" t="s">
        <v>121</v>
      </c>
      <c r="AX268" s="42" t="s">
        <v>99</v>
      </c>
      <c r="AY268" s="42" t="s">
        <v>100</v>
      </c>
      <c r="AZ268" s="42" t="s">
        <v>100</v>
      </c>
      <c r="BA268" s="42" t="s">
        <v>121</v>
      </c>
      <c r="BB268" s="42" t="s">
        <v>121</v>
      </c>
      <c r="BC268" s="42" t="s">
        <v>100</v>
      </c>
      <c r="BD268" s="42" t="s">
        <v>121</v>
      </c>
      <c r="BE268" s="42" t="s">
        <v>101</v>
      </c>
      <c r="BF268" s="42" t="s">
        <v>101</v>
      </c>
      <c r="BG268" s="42" t="s">
        <v>101</v>
      </c>
      <c r="BH268" s="42" t="s">
        <v>101</v>
      </c>
      <c r="BI268" s="42" t="s">
        <v>101</v>
      </c>
      <c r="BJ268" s="42" t="s">
        <v>101</v>
      </c>
      <c r="BK268" s="42" t="s">
        <v>101</v>
      </c>
      <c r="BL268" s="42" t="s">
        <v>101</v>
      </c>
      <c r="BM268" s="42"/>
      <c r="BN268" s="101" t="s">
        <v>102</v>
      </c>
      <c r="BO268" s="64">
        <v>0</v>
      </c>
      <c r="BP268" s="42" t="s">
        <v>112</v>
      </c>
      <c r="BQ268" s="42" t="s">
        <v>252</v>
      </c>
      <c r="BR268" s="79">
        <v>1</v>
      </c>
      <c r="BS268" s="79">
        <v>17</v>
      </c>
      <c r="BT268" s="79" t="s">
        <v>1333</v>
      </c>
      <c r="BU268" s="79"/>
      <c r="BV268" s="79"/>
      <c r="BW268" s="79">
        <v>0</v>
      </c>
      <c r="BX268" s="79">
        <v>0</v>
      </c>
      <c r="BY268" s="79">
        <v>1</v>
      </c>
      <c r="BZ268" s="79">
        <v>1</v>
      </c>
      <c r="CA268" s="79">
        <v>1</v>
      </c>
      <c r="CB268" s="79">
        <v>1</v>
      </c>
      <c r="CC268" s="79">
        <v>0</v>
      </c>
      <c r="CD268" s="79">
        <v>1</v>
      </c>
      <c r="CE268" s="79">
        <v>0</v>
      </c>
      <c r="CF268" s="79">
        <v>0</v>
      </c>
      <c r="CG268" s="79">
        <v>0</v>
      </c>
      <c r="CH268" s="79">
        <v>0</v>
      </c>
      <c r="CI268" s="79">
        <v>0</v>
      </c>
      <c r="CJ268" s="79">
        <v>0</v>
      </c>
      <c r="CK268" s="79">
        <v>1</v>
      </c>
      <c r="CL268" s="79">
        <v>0</v>
      </c>
      <c r="CM268" s="79">
        <v>0</v>
      </c>
      <c r="CN268" s="79">
        <v>1</v>
      </c>
      <c r="CO268" s="107">
        <v>41796</v>
      </c>
      <c r="CP268" s="108">
        <v>44152</v>
      </c>
      <c r="CQ268" s="107">
        <v>42781</v>
      </c>
      <c r="CR268" s="79"/>
      <c r="CS268" s="6">
        <v>1</v>
      </c>
      <c r="CT268" s="6">
        <v>1</v>
      </c>
      <c r="CU268" s="118">
        <f>DATEDIF(CO268,CQ268,"m")</f>
        <v>32</v>
      </c>
      <c r="CV268" s="79">
        <v>1</v>
      </c>
      <c r="CW268" s="79">
        <v>24</v>
      </c>
      <c r="CX268" s="79">
        <v>0</v>
      </c>
      <c r="CY268" s="79">
        <f>DATEDIF(CQ268,CP268,"m")</f>
        <v>45</v>
      </c>
      <c r="CZ268" s="79">
        <v>0</v>
      </c>
      <c r="DA268" s="118">
        <f>DATEDIF(CO268,CP268,"m")</f>
        <v>77</v>
      </c>
      <c r="DB268" s="6">
        <v>0</v>
      </c>
      <c r="DC268" s="6">
        <v>60</v>
      </c>
      <c r="DD268" s="6">
        <v>0</v>
      </c>
      <c r="DE268" s="10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</row>
    <row r="269" s="10" customFormat="1" ht="50.25" customHeight="1" spans="1:266">
      <c r="A269" s="54" t="s">
        <v>1334</v>
      </c>
      <c r="B269" s="40">
        <v>10207662</v>
      </c>
      <c r="C269" s="55">
        <v>1</v>
      </c>
      <c r="D269" s="56" t="s">
        <v>1335</v>
      </c>
      <c r="E269" s="56">
        <v>1</v>
      </c>
      <c r="F269" s="57">
        <v>60</v>
      </c>
      <c r="G269" s="44">
        <v>41793.625</v>
      </c>
      <c r="H269" s="44">
        <v>41808.4166666667</v>
      </c>
      <c r="I269" s="56" t="s">
        <v>1190</v>
      </c>
      <c r="J269" s="44">
        <v>41786</v>
      </c>
      <c r="K269" s="56" t="s">
        <v>1137</v>
      </c>
      <c r="L269" s="36">
        <v>2</v>
      </c>
      <c r="M269" s="36">
        <v>1</v>
      </c>
      <c r="N269" s="66">
        <v>1</v>
      </c>
      <c r="O269" s="66">
        <v>1</v>
      </c>
      <c r="P269" s="64" t="str">
        <f t="shared" si="66"/>
        <v>1</v>
      </c>
      <c r="Q269" s="64" t="str">
        <f t="shared" si="67"/>
        <v>1</v>
      </c>
      <c r="R269" s="66">
        <v>46.3</v>
      </c>
      <c r="S269" s="69" t="str">
        <f t="shared" si="68"/>
        <v>0</v>
      </c>
      <c r="T269" s="66">
        <v>13.1</v>
      </c>
      <c r="U269" s="66" t="str">
        <f t="shared" si="69"/>
        <v>0</v>
      </c>
      <c r="V269" s="56" t="s">
        <v>146</v>
      </c>
      <c r="W269" s="77">
        <v>11.6</v>
      </c>
      <c r="X269" s="75" t="str">
        <f t="shared" si="70"/>
        <v>0</v>
      </c>
      <c r="Y269" s="130">
        <v>45.7</v>
      </c>
      <c r="Z269" s="81" t="str">
        <f t="shared" si="71"/>
        <v>0</v>
      </c>
      <c r="AA269" s="130">
        <v>12.8</v>
      </c>
      <c r="AB269" s="81" t="str">
        <f t="shared" si="72"/>
        <v>0</v>
      </c>
      <c r="AC269" s="130">
        <v>25.3</v>
      </c>
      <c r="AD269" s="81" t="str">
        <f t="shared" si="73"/>
        <v>0</v>
      </c>
      <c r="AE269" s="130">
        <v>16</v>
      </c>
      <c r="AF269" s="81" t="str">
        <f t="shared" si="74"/>
        <v>0</v>
      </c>
      <c r="AG269" s="130">
        <v>137</v>
      </c>
      <c r="AH269" s="81" t="str">
        <f t="shared" si="75"/>
        <v>0</v>
      </c>
      <c r="AI269" s="66">
        <v>2.62</v>
      </c>
      <c r="AJ269" s="55" t="str">
        <f t="shared" si="76"/>
        <v>0</v>
      </c>
      <c r="AK269" s="88">
        <v>16.94</v>
      </c>
      <c r="AL269" s="55" t="str">
        <f t="shared" si="77"/>
        <v>0</v>
      </c>
      <c r="AM269" s="66">
        <v>2.52</v>
      </c>
      <c r="AN269" s="55" t="str">
        <f t="shared" si="78"/>
        <v>0</v>
      </c>
      <c r="AO269" s="66">
        <v>561</v>
      </c>
      <c r="AP269" s="55" t="str">
        <f t="shared" si="79"/>
        <v>1</v>
      </c>
      <c r="AQ269" s="130">
        <v>0</v>
      </c>
      <c r="AR269" s="56" t="s">
        <v>99</v>
      </c>
      <c r="AS269" s="56"/>
      <c r="AT269" s="56" t="s">
        <v>111</v>
      </c>
      <c r="AU269" s="56" t="s">
        <v>112</v>
      </c>
      <c r="AV269" s="56" t="s">
        <v>99</v>
      </c>
      <c r="AW269" s="98" t="s">
        <v>121</v>
      </c>
      <c r="AX269" s="56" t="s">
        <v>121</v>
      </c>
      <c r="AY269" s="56" t="s">
        <v>100</v>
      </c>
      <c r="AZ269" s="56" t="s">
        <v>100</v>
      </c>
      <c r="BA269" s="56" t="s">
        <v>100</v>
      </c>
      <c r="BB269" s="56" t="s">
        <v>121</v>
      </c>
      <c r="BC269" s="56" t="s">
        <v>100</v>
      </c>
      <c r="BD269" s="56" t="s">
        <v>100</v>
      </c>
      <c r="BE269" s="56" t="s">
        <v>101</v>
      </c>
      <c r="BF269" s="56" t="s">
        <v>112</v>
      </c>
      <c r="BG269" s="56" t="s">
        <v>112</v>
      </c>
      <c r="BH269" s="56" t="s">
        <v>112</v>
      </c>
      <c r="BI269" s="56" t="s">
        <v>112</v>
      </c>
      <c r="BJ269" s="56" t="s">
        <v>99</v>
      </c>
      <c r="BK269" s="56" t="s">
        <v>101</v>
      </c>
      <c r="BL269" s="56" t="s">
        <v>101</v>
      </c>
      <c r="BM269" s="56"/>
      <c r="BN269" s="104" t="s">
        <v>102</v>
      </c>
      <c r="BO269" s="66">
        <v>0</v>
      </c>
      <c r="BP269" s="56" t="s">
        <v>99</v>
      </c>
      <c r="BQ269" s="56" t="s">
        <v>147</v>
      </c>
      <c r="BR269" s="81">
        <v>1</v>
      </c>
      <c r="BS269" s="81">
        <v>14</v>
      </c>
      <c r="BT269" s="81" t="s">
        <v>1056</v>
      </c>
      <c r="BU269" s="81"/>
      <c r="BV269" s="81"/>
      <c r="BW269" s="81">
        <v>0</v>
      </c>
      <c r="BX269" s="81">
        <v>0</v>
      </c>
      <c r="BY269" s="81">
        <v>1</v>
      </c>
      <c r="BZ269" s="81">
        <v>1</v>
      </c>
      <c r="CA269" s="81">
        <v>1</v>
      </c>
      <c r="CB269" s="81">
        <v>1</v>
      </c>
      <c r="CC269" s="81">
        <v>0</v>
      </c>
      <c r="CD269" s="81">
        <v>1</v>
      </c>
      <c r="CE269" s="81">
        <v>0</v>
      </c>
      <c r="CF269" s="81">
        <v>0</v>
      </c>
      <c r="CG269" s="81">
        <v>0</v>
      </c>
      <c r="CH269" s="81">
        <v>0</v>
      </c>
      <c r="CI269" s="81">
        <v>0</v>
      </c>
      <c r="CJ269" s="79">
        <v>0</v>
      </c>
      <c r="CK269" s="79">
        <v>0</v>
      </c>
      <c r="CL269" s="79">
        <v>1</v>
      </c>
      <c r="CM269" s="79">
        <v>1</v>
      </c>
      <c r="CN269" s="79">
        <v>1</v>
      </c>
      <c r="CO269" s="113">
        <v>41801</v>
      </c>
      <c r="CP269" s="114">
        <v>44152</v>
      </c>
      <c r="CQ269" s="113"/>
      <c r="CR269" s="128">
        <v>44152</v>
      </c>
      <c r="CS269" s="10">
        <v>82</v>
      </c>
      <c r="CT269" s="10">
        <v>0</v>
      </c>
      <c r="CU269" s="118">
        <v>60</v>
      </c>
      <c r="CV269" s="119">
        <v>0</v>
      </c>
      <c r="CW269" s="79">
        <v>24</v>
      </c>
      <c r="CX269" s="79">
        <v>0</v>
      </c>
      <c r="CY269" s="79"/>
      <c r="CZ269" s="79"/>
      <c r="DA269" s="118">
        <f>DATEDIF(CO269,CP269,"m")</f>
        <v>77</v>
      </c>
      <c r="DB269" s="10">
        <v>0</v>
      </c>
      <c r="DC269" s="6">
        <v>60</v>
      </c>
      <c r="DD269" s="6">
        <v>0</v>
      </c>
      <c r="DE269" s="110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</row>
    <row r="270" s="6" customFormat="1" ht="50.25" customHeight="1" spans="1:237">
      <c r="A270" s="39" t="s">
        <v>1336</v>
      </c>
      <c r="B270" s="47">
        <v>10207976</v>
      </c>
      <c r="C270" s="41">
        <v>1</v>
      </c>
      <c r="D270" s="42" t="s">
        <v>1337</v>
      </c>
      <c r="E270" s="42">
        <v>2</v>
      </c>
      <c r="F270" s="43">
        <v>53</v>
      </c>
      <c r="G270" s="44">
        <v>41788.625</v>
      </c>
      <c r="H270" s="45">
        <v>41803.4583333333</v>
      </c>
      <c r="I270" s="42" t="s">
        <v>1338</v>
      </c>
      <c r="J270" s="45">
        <v>41787</v>
      </c>
      <c r="K270" s="42" t="s">
        <v>134</v>
      </c>
      <c r="L270" s="36">
        <v>1</v>
      </c>
      <c r="M270" s="36">
        <v>1</v>
      </c>
      <c r="N270" s="64">
        <v>1</v>
      </c>
      <c r="O270" s="64">
        <v>1</v>
      </c>
      <c r="P270" s="64" t="str">
        <f t="shared" si="66"/>
        <v>1</v>
      </c>
      <c r="Q270" s="64" t="str">
        <f t="shared" si="67"/>
        <v>1</v>
      </c>
      <c r="R270" s="64">
        <v>40.2</v>
      </c>
      <c r="S270" s="69" t="str">
        <f t="shared" si="68"/>
        <v>0</v>
      </c>
      <c r="T270" s="64">
        <v>10.5</v>
      </c>
      <c r="U270" s="64" t="str">
        <f t="shared" si="69"/>
        <v>0</v>
      </c>
      <c r="V270" s="42" t="s">
        <v>159</v>
      </c>
      <c r="W270" s="72">
        <v>12</v>
      </c>
      <c r="X270" s="71" t="str">
        <f t="shared" si="70"/>
        <v>0</v>
      </c>
      <c r="Y270" s="129">
        <v>87.5</v>
      </c>
      <c r="Z270" s="79" t="str">
        <f t="shared" si="71"/>
        <v>0</v>
      </c>
      <c r="AA270" s="129">
        <v>9.9</v>
      </c>
      <c r="AB270" s="79" t="str">
        <f t="shared" si="72"/>
        <v>0</v>
      </c>
      <c r="AC270" s="129">
        <v>25.4</v>
      </c>
      <c r="AD270" s="79" t="str">
        <f t="shared" si="73"/>
        <v>0</v>
      </c>
      <c r="AE270" s="129">
        <v>17.7</v>
      </c>
      <c r="AF270" s="79" t="str">
        <f t="shared" si="74"/>
        <v>0</v>
      </c>
      <c r="AG270" s="129">
        <v>163.7</v>
      </c>
      <c r="AH270" s="79" t="str">
        <f t="shared" si="75"/>
        <v>0</v>
      </c>
      <c r="AI270" s="64">
        <v>12922</v>
      </c>
      <c r="AJ270" s="41" t="str">
        <f t="shared" si="76"/>
        <v>1</v>
      </c>
      <c r="AK270" s="85">
        <v>39.75</v>
      </c>
      <c r="AL270" s="41" t="str">
        <f t="shared" si="77"/>
        <v>1</v>
      </c>
      <c r="AM270" s="64">
        <v>3.15</v>
      </c>
      <c r="AN270" s="41" t="str">
        <f t="shared" si="78"/>
        <v>0</v>
      </c>
      <c r="AO270" s="64">
        <v>248.6</v>
      </c>
      <c r="AP270" s="41" t="str">
        <f t="shared" si="79"/>
        <v>0</v>
      </c>
      <c r="AQ270" s="129">
        <v>0</v>
      </c>
      <c r="AR270" s="42" t="s">
        <v>99</v>
      </c>
      <c r="AS270" s="36">
        <v>0</v>
      </c>
      <c r="AT270" s="42" t="s">
        <v>111</v>
      </c>
      <c r="AU270" s="42" t="s">
        <v>112</v>
      </c>
      <c r="AV270" s="42" t="s">
        <v>99</v>
      </c>
      <c r="AW270" s="96" t="s">
        <v>100</v>
      </c>
      <c r="AX270" s="42" t="s">
        <v>99</v>
      </c>
      <c r="AY270" s="42" t="s">
        <v>100</v>
      </c>
      <c r="AZ270" s="42" t="s">
        <v>99</v>
      </c>
      <c r="BA270" s="42" t="s">
        <v>121</v>
      </c>
      <c r="BB270" s="42" t="s">
        <v>121</v>
      </c>
      <c r="BC270" s="42" t="s">
        <v>100</v>
      </c>
      <c r="BD270" s="42" t="s">
        <v>121</v>
      </c>
      <c r="BE270" s="42" t="s">
        <v>101</v>
      </c>
      <c r="BF270" s="42" t="s">
        <v>101</v>
      </c>
      <c r="BG270" s="42" t="s">
        <v>101</v>
      </c>
      <c r="BH270" s="42" t="s">
        <v>101</v>
      </c>
      <c r="BI270" s="42" t="s">
        <v>101</v>
      </c>
      <c r="BJ270" s="42" t="s">
        <v>101</v>
      </c>
      <c r="BK270" s="42" t="s">
        <v>101</v>
      </c>
      <c r="BL270" s="42" t="s">
        <v>101</v>
      </c>
      <c r="BM270" s="42" t="s">
        <v>726</v>
      </c>
      <c r="BN270" s="101" t="s">
        <v>102</v>
      </c>
      <c r="BO270" s="64" t="s">
        <v>102</v>
      </c>
      <c r="BP270" s="42" t="s">
        <v>112</v>
      </c>
      <c r="BQ270" s="42" t="s">
        <v>1214</v>
      </c>
      <c r="BR270" s="79">
        <v>1</v>
      </c>
      <c r="BS270" s="79">
        <v>67</v>
      </c>
      <c r="BT270" s="79" t="s">
        <v>1339</v>
      </c>
      <c r="BU270" s="79"/>
      <c r="BV270" s="79"/>
      <c r="BW270" s="79">
        <v>0</v>
      </c>
      <c r="BX270" s="79">
        <v>0</v>
      </c>
      <c r="BY270" s="79">
        <v>1</v>
      </c>
      <c r="BZ270" s="79">
        <v>1</v>
      </c>
      <c r="CA270" s="79">
        <v>1</v>
      </c>
      <c r="CB270" s="79">
        <v>1</v>
      </c>
      <c r="CC270" s="79">
        <v>1</v>
      </c>
      <c r="CD270" s="79">
        <v>1</v>
      </c>
      <c r="CE270" s="79">
        <v>1</v>
      </c>
      <c r="CF270" s="79">
        <v>1</v>
      </c>
      <c r="CG270" s="79">
        <v>0</v>
      </c>
      <c r="CH270" s="79">
        <v>0</v>
      </c>
      <c r="CI270" s="79">
        <v>0</v>
      </c>
      <c r="CJ270" s="79">
        <v>0</v>
      </c>
      <c r="CK270" s="79">
        <v>1</v>
      </c>
      <c r="CL270" s="79">
        <v>1</v>
      </c>
      <c r="CM270" s="79">
        <v>1</v>
      </c>
      <c r="CN270" s="79">
        <v>1</v>
      </c>
      <c r="CO270" s="107">
        <v>41801</v>
      </c>
      <c r="CP270" s="108">
        <v>44152</v>
      </c>
      <c r="CQ270" s="107">
        <v>41879</v>
      </c>
      <c r="CR270" s="79"/>
      <c r="CS270" s="6">
        <v>32</v>
      </c>
      <c r="CT270" s="6">
        <v>1</v>
      </c>
      <c r="CU270" s="118">
        <f>DATEDIF(CO270,CQ270,"m")</f>
        <v>2</v>
      </c>
      <c r="CV270" s="79">
        <v>1</v>
      </c>
      <c r="CW270" s="79">
        <v>2</v>
      </c>
      <c r="CX270" s="79">
        <v>1</v>
      </c>
      <c r="CY270" s="79">
        <f>DATEDIF(CQ270,CP270,"m")</f>
        <v>74</v>
      </c>
      <c r="CZ270" s="79">
        <v>0</v>
      </c>
      <c r="DA270" s="118">
        <f>DATEDIF(CO270,CP270,"m")</f>
        <v>77</v>
      </c>
      <c r="DB270" s="6">
        <v>0</v>
      </c>
      <c r="DC270" s="6">
        <v>60</v>
      </c>
      <c r="DD270" s="6">
        <v>0</v>
      </c>
      <c r="DE270" s="10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</row>
    <row r="271" s="6" customFormat="1" ht="50.25" customHeight="1" spans="1:237">
      <c r="A271" s="39" t="s">
        <v>1340</v>
      </c>
      <c r="B271" s="40">
        <v>10208231</v>
      </c>
      <c r="C271" s="41">
        <v>1</v>
      </c>
      <c r="D271" s="42" t="s">
        <v>1341</v>
      </c>
      <c r="E271" s="42">
        <v>1</v>
      </c>
      <c r="F271" s="43">
        <v>48</v>
      </c>
      <c r="G271" s="44">
        <v>41795.375</v>
      </c>
      <c r="H271" s="45">
        <v>41806.4583333333</v>
      </c>
      <c r="I271" s="42" t="s">
        <v>1342</v>
      </c>
      <c r="J271" s="45">
        <v>41788</v>
      </c>
      <c r="K271" s="42" t="s">
        <v>134</v>
      </c>
      <c r="L271" s="36">
        <v>1</v>
      </c>
      <c r="M271" s="36">
        <v>1</v>
      </c>
      <c r="N271" s="64">
        <v>1</v>
      </c>
      <c r="O271" s="64">
        <v>2</v>
      </c>
      <c r="P271" s="64" t="str">
        <f t="shared" si="66"/>
        <v>1</v>
      </c>
      <c r="Q271" s="64" t="str">
        <f t="shared" si="67"/>
        <v>0</v>
      </c>
      <c r="R271" s="64">
        <v>41.7</v>
      </c>
      <c r="S271" s="69" t="str">
        <f t="shared" si="68"/>
        <v>0</v>
      </c>
      <c r="T271" s="64">
        <v>7.7</v>
      </c>
      <c r="U271" s="64" t="str">
        <f t="shared" si="69"/>
        <v>0</v>
      </c>
      <c r="V271" s="42" t="s">
        <v>1343</v>
      </c>
      <c r="W271" s="72">
        <v>10.7</v>
      </c>
      <c r="X271" s="71" t="str">
        <f t="shared" si="70"/>
        <v>0</v>
      </c>
      <c r="Y271" s="129">
        <v>100</v>
      </c>
      <c r="Z271" s="79" t="str">
        <f t="shared" si="71"/>
        <v>0</v>
      </c>
      <c r="AA271" s="129">
        <v>29.4</v>
      </c>
      <c r="AB271" s="79" t="str">
        <f t="shared" si="72"/>
        <v>0</v>
      </c>
      <c r="AC271" s="129">
        <v>23</v>
      </c>
      <c r="AD271" s="79" t="str">
        <f t="shared" si="73"/>
        <v>0</v>
      </c>
      <c r="AE271" s="129">
        <v>20.5</v>
      </c>
      <c r="AF271" s="79" t="str">
        <f t="shared" si="74"/>
        <v>0</v>
      </c>
      <c r="AG271" s="129">
        <v>233</v>
      </c>
      <c r="AH271" s="79" t="str">
        <f t="shared" si="75"/>
        <v>0</v>
      </c>
      <c r="AI271" s="64">
        <v>7877</v>
      </c>
      <c r="AJ271" s="41" t="str">
        <f t="shared" si="76"/>
        <v>1</v>
      </c>
      <c r="AK271" s="85">
        <v>13.37</v>
      </c>
      <c r="AL271" s="41" t="str">
        <f t="shared" si="77"/>
        <v>0</v>
      </c>
      <c r="AM271" s="64">
        <v>9.64</v>
      </c>
      <c r="AN271" s="41" t="str">
        <f t="shared" si="78"/>
        <v>1</v>
      </c>
      <c r="AO271" s="64">
        <v>96.5</v>
      </c>
      <c r="AP271" s="41" t="str">
        <f t="shared" si="79"/>
        <v>0</v>
      </c>
      <c r="AQ271" s="129">
        <v>0</v>
      </c>
      <c r="AR271" s="42" t="s">
        <v>99</v>
      </c>
      <c r="AS271" s="42"/>
      <c r="AT271" s="42" t="s">
        <v>98</v>
      </c>
      <c r="AU271" s="42" t="s">
        <v>99</v>
      </c>
      <c r="AV271" s="42" t="s">
        <v>99</v>
      </c>
      <c r="AW271" s="96" t="s">
        <v>121</v>
      </c>
      <c r="AX271" s="42" t="s">
        <v>99</v>
      </c>
      <c r="AY271" s="42" t="s">
        <v>100</v>
      </c>
      <c r="AZ271" s="42" t="s">
        <v>100</v>
      </c>
      <c r="BA271" s="42" t="s">
        <v>121</v>
      </c>
      <c r="BB271" s="42" t="s">
        <v>121</v>
      </c>
      <c r="BC271" s="42" t="s">
        <v>100</v>
      </c>
      <c r="BD271" s="42" t="s">
        <v>121</v>
      </c>
      <c r="BE271" s="42" t="s">
        <v>101</v>
      </c>
      <c r="BF271" s="42" t="s">
        <v>99</v>
      </c>
      <c r="BG271" s="42" t="s">
        <v>112</v>
      </c>
      <c r="BH271" s="42" t="s">
        <v>99</v>
      </c>
      <c r="BI271" s="42" t="s">
        <v>99</v>
      </c>
      <c r="BJ271" s="42" t="s">
        <v>99</v>
      </c>
      <c r="BK271" s="42" t="s">
        <v>101</v>
      </c>
      <c r="BL271" s="42" t="s">
        <v>101</v>
      </c>
      <c r="BM271" s="42"/>
      <c r="BN271" s="101" t="s">
        <v>102</v>
      </c>
      <c r="BO271" s="64" t="s">
        <v>102</v>
      </c>
      <c r="BP271" s="42" t="s">
        <v>99</v>
      </c>
      <c r="BQ271" s="42" t="s">
        <v>147</v>
      </c>
      <c r="BR271" s="79">
        <v>1</v>
      </c>
      <c r="BS271" s="79">
        <v>35</v>
      </c>
      <c r="BT271" s="79" t="s">
        <v>1344</v>
      </c>
      <c r="BU271" s="79"/>
      <c r="BV271" s="79"/>
      <c r="BW271" s="79">
        <v>0</v>
      </c>
      <c r="BX271" s="79">
        <v>0</v>
      </c>
      <c r="BY271" s="79">
        <v>1</v>
      </c>
      <c r="BZ271" s="79">
        <v>1</v>
      </c>
      <c r="CA271" s="79">
        <v>0</v>
      </c>
      <c r="CB271" s="79">
        <v>1</v>
      </c>
      <c r="CC271" s="79">
        <v>0</v>
      </c>
      <c r="CD271" s="79">
        <v>1</v>
      </c>
      <c r="CE271" s="79">
        <v>0</v>
      </c>
      <c r="CF271" s="79">
        <v>0</v>
      </c>
      <c r="CG271" s="79">
        <v>0</v>
      </c>
      <c r="CH271" s="79">
        <v>0</v>
      </c>
      <c r="CI271" s="79">
        <v>0</v>
      </c>
      <c r="CJ271" s="79">
        <v>0</v>
      </c>
      <c r="CK271" s="79">
        <v>0</v>
      </c>
      <c r="CL271" s="79">
        <v>1</v>
      </c>
      <c r="CM271" s="79">
        <v>0</v>
      </c>
      <c r="CN271" s="79">
        <v>0</v>
      </c>
      <c r="CO271" s="107">
        <v>41801</v>
      </c>
      <c r="CP271" s="108">
        <v>44148</v>
      </c>
      <c r="CQ271" s="107"/>
      <c r="CR271" s="109">
        <v>43242</v>
      </c>
      <c r="CS271" s="6">
        <v>82</v>
      </c>
      <c r="CT271" s="6">
        <v>0</v>
      </c>
      <c r="CU271" s="118">
        <v>60</v>
      </c>
      <c r="CV271" s="79">
        <v>0</v>
      </c>
      <c r="CW271" s="79">
        <v>24</v>
      </c>
      <c r="CX271" s="79">
        <v>0</v>
      </c>
      <c r="CY271" s="79"/>
      <c r="CZ271" s="79"/>
      <c r="DA271" s="118">
        <f>DATEDIF(CO271,CP271,"m")</f>
        <v>77</v>
      </c>
      <c r="DB271" s="6">
        <v>0</v>
      </c>
      <c r="DC271" s="6">
        <v>60</v>
      </c>
      <c r="DD271" s="6">
        <v>0</v>
      </c>
      <c r="DE271" s="10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</row>
    <row r="272" s="11" customFormat="1" ht="50.25" customHeight="1" spans="1:237">
      <c r="A272" s="39" t="s">
        <v>1345</v>
      </c>
      <c r="B272" s="47">
        <v>10208364</v>
      </c>
      <c r="C272" s="41">
        <v>1</v>
      </c>
      <c r="D272" s="42" t="s">
        <v>1346</v>
      </c>
      <c r="E272" s="42">
        <v>1</v>
      </c>
      <c r="F272" s="43">
        <v>35</v>
      </c>
      <c r="G272" s="44">
        <v>41800.75</v>
      </c>
      <c r="H272" s="45">
        <v>41810.4583333333</v>
      </c>
      <c r="I272" s="42" t="s">
        <v>1347</v>
      </c>
      <c r="J272" s="45">
        <v>41789</v>
      </c>
      <c r="K272" s="42" t="s">
        <v>134</v>
      </c>
      <c r="L272" s="36">
        <v>1</v>
      </c>
      <c r="M272" s="36">
        <v>1</v>
      </c>
      <c r="N272" s="64">
        <v>1</v>
      </c>
      <c r="O272" s="64">
        <v>1</v>
      </c>
      <c r="P272" s="64" t="str">
        <f t="shared" si="66"/>
        <v>1</v>
      </c>
      <c r="Q272" s="64" t="str">
        <f t="shared" si="67"/>
        <v>1</v>
      </c>
      <c r="R272" s="64">
        <v>42.4</v>
      </c>
      <c r="S272" s="69" t="str">
        <f t="shared" si="68"/>
        <v>0</v>
      </c>
      <c r="T272" s="64">
        <v>18.5</v>
      </c>
      <c r="U272" s="64" t="str">
        <f t="shared" si="69"/>
        <v>0</v>
      </c>
      <c r="V272" s="42" t="s">
        <v>270</v>
      </c>
      <c r="W272" s="72">
        <v>11.4</v>
      </c>
      <c r="X272" s="71" t="str">
        <f t="shared" si="70"/>
        <v>0</v>
      </c>
      <c r="Y272" s="129">
        <v>133.3</v>
      </c>
      <c r="Z272" s="79" t="str">
        <f t="shared" si="71"/>
        <v>1</v>
      </c>
      <c r="AA272" s="129">
        <v>65.8</v>
      </c>
      <c r="AB272" s="79" t="str">
        <f t="shared" si="72"/>
        <v>1</v>
      </c>
      <c r="AC272" s="129">
        <v>70.1</v>
      </c>
      <c r="AD272" s="79" t="str">
        <f t="shared" si="73"/>
        <v>1</v>
      </c>
      <c r="AE272" s="129">
        <v>154.9</v>
      </c>
      <c r="AF272" s="79" t="str">
        <f t="shared" si="74"/>
        <v>1</v>
      </c>
      <c r="AG272" s="129">
        <v>175</v>
      </c>
      <c r="AH272" s="79" t="str">
        <f t="shared" si="75"/>
        <v>0</v>
      </c>
      <c r="AI272" s="64">
        <v>2141</v>
      </c>
      <c r="AJ272" s="41" t="str">
        <f t="shared" si="76"/>
        <v>1</v>
      </c>
      <c r="AK272" s="85">
        <v>36.76</v>
      </c>
      <c r="AL272" s="41" t="str">
        <f t="shared" si="77"/>
        <v>1</v>
      </c>
      <c r="AM272" s="64">
        <v>1.41</v>
      </c>
      <c r="AN272" s="41" t="str">
        <f t="shared" si="78"/>
        <v>0</v>
      </c>
      <c r="AO272" s="64">
        <v>122.6</v>
      </c>
      <c r="AP272" s="41" t="str">
        <f t="shared" si="79"/>
        <v>0</v>
      </c>
      <c r="AQ272" s="129">
        <v>0</v>
      </c>
      <c r="AR272" s="42" t="s">
        <v>265</v>
      </c>
      <c r="AS272" s="36">
        <v>2</v>
      </c>
      <c r="AT272" s="42" t="s">
        <v>98</v>
      </c>
      <c r="AU272" s="42" t="s">
        <v>99</v>
      </c>
      <c r="AV272" s="42" t="s">
        <v>99</v>
      </c>
      <c r="AW272" s="96" t="s">
        <v>121</v>
      </c>
      <c r="AX272" s="42" t="s">
        <v>99</v>
      </c>
      <c r="AY272" s="42" t="s">
        <v>100</v>
      </c>
      <c r="AZ272" s="42" t="s">
        <v>100</v>
      </c>
      <c r="BA272" s="42" t="s">
        <v>121</v>
      </c>
      <c r="BB272" s="42" t="s">
        <v>99</v>
      </c>
      <c r="BC272" s="42" t="s">
        <v>100</v>
      </c>
      <c r="BD272" s="42" t="s">
        <v>121</v>
      </c>
      <c r="BE272" s="42" t="s">
        <v>101</v>
      </c>
      <c r="BF272" s="42" t="s">
        <v>101</v>
      </c>
      <c r="BG272" s="42" t="s">
        <v>101</v>
      </c>
      <c r="BH272" s="42" t="s">
        <v>101</v>
      </c>
      <c r="BI272" s="42" t="s">
        <v>101</v>
      </c>
      <c r="BJ272" s="42" t="s">
        <v>101</v>
      </c>
      <c r="BK272" s="42" t="s">
        <v>101</v>
      </c>
      <c r="BL272" s="42" t="s">
        <v>101</v>
      </c>
      <c r="BM272" s="42"/>
      <c r="BN272" s="101" t="s">
        <v>102</v>
      </c>
      <c r="BO272" s="64" t="s">
        <v>177</v>
      </c>
      <c r="BP272" s="42" t="s">
        <v>112</v>
      </c>
      <c r="BQ272" s="42" t="s">
        <v>1214</v>
      </c>
      <c r="BR272" s="79">
        <v>1</v>
      </c>
      <c r="BS272" s="79">
        <v>75</v>
      </c>
      <c r="BT272" s="79" t="s">
        <v>1348</v>
      </c>
      <c r="BU272" s="79"/>
      <c r="BV272" s="79"/>
      <c r="BW272" s="79">
        <v>1</v>
      </c>
      <c r="BX272" s="79">
        <v>0</v>
      </c>
      <c r="BY272" s="79">
        <v>1</v>
      </c>
      <c r="BZ272" s="79">
        <v>1</v>
      </c>
      <c r="CA272" s="79">
        <v>1</v>
      </c>
      <c r="CB272" s="79">
        <v>1</v>
      </c>
      <c r="CC272" s="79">
        <v>0</v>
      </c>
      <c r="CD272" s="79">
        <v>1</v>
      </c>
      <c r="CE272" s="79">
        <v>0</v>
      </c>
      <c r="CF272" s="79">
        <v>0</v>
      </c>
      <c r="CG272" s="79">
        <v>0</v>
      </c>
      <c r="CH272" s="79">
        <v>0</v>
      </c>
      <c r="CI272" s="79">
        <v>1</v>
      </c>
      <c r="CJ272" s="79">
        <v>1</v>
      </c>
      <c r="CK272" s="79">
        <v>0</v>
      </c>
      <c r="CL272" s="79">
        <v>1</v>
      </c>
      <c r="CM272" s="79">
        <v>0</v>
      </c>
      <c r="CN272" s="79">
        <v>0</v>
      </c>
      <c r="CO272" s="107">
        <v>41806</v>
      </c>
      <c r="CP272" s="108">
        <v>44152</v>
      </c>
      <c r="CQ272" s="107">
        <v>41845</v>
      </c>
      <c r="CR272" s="79"/>
      <c r="CS272" s="11">
        <v>26</v>
      </c>
      <c r="CT272" s="11">
        <v>1</v>
      </c>
      <c r="CU272" s="118">
        <f>DATEDIF(CO272,CQ272,"m")</f>
        <v>1</v>
      </c>
      <c r="CV272" s="79">
        <v>1</v>
      </c>
      <c r="CW272" s="79">
        <v>1</v>
      </c>
      <c r="CX272" s="79">
        <v>1</v>
      </c>
      <c r="CY272" s="79">
        <f>DATEDIF(CQ272,DE272,"m")</f>
        <v>5</v>
      </c>
      <c r="CZ272" s="79">
        <v>1</v>
      </c>
      <c r="DA272" s="118">
        <f>DATEDIF(CO272,DE272,"m")</f>
        <v>6</v>
      </c>
      <c r="DB272" s="6">
        <v>1</v>
      </c>
      <c r="DC272" s="6">
        <v>6</v>
      </c>
      <c r="DD272" s="6">
        <v>1</v>
      </c>
      <c r="DE272" s="108">
        <v>42000</v>
      </c>
      <c r="DF272" s="6">
        <v>1</v>
      </c>
      <c r="DG272" s="8"/>
      <c r="DH272" s="8"/>
      <c r="DI272" s="8"/>
      <c r="DJ272" s="8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</row>
    <row r="273" s="6" customFormat="1" ht="50.25" customHeight="1" spans="1:237">
      <c r="A273" s="39" t="s">
        <v>1349</v>
      </c>
      <c r="B273" s="40">
        <v>10211047</v>
      </c>
      <c r="C273" s="41">
        <v>1</v>
      </c>
      <c r="D273" s="42" t="s">
        <v>1350</v>
      </c>
      <c r="E273" s="42">
        <v>1</v>
      </c>
      <c r="F273" s="43">
        <v>48</v>
      </c>
      <c r="G273" s="44">
        <v>41809.625</v>
      </c>
      <c r="H273" s="45">
        <v>41821.4583333333</v>
      </c>
      <c r="I273" s="42" t="s">
        <v>998</v>
      </c>
      <c r="J273" s="45">
        <v>41811</v>
      </c>
      <c r="K273" s="42" t="s">
        <v>134</v>
      </c>
      <c r="L273" s="36">
        <v>1</v>
      </c>
      <c r="M273" s="36">
        <v>1</v>
      </c>
      <c r="N273" s="64">
        <v>1</v>
      </c>
      <c r="O273" s="64">
        <v>1</v>
      </c>
      <c r="P273" s="64" t="str">
        <f t="shared" si="66"/>
        <v>1</v>
      </c>
      <c r="Q273" s="64" t="str">
        <f t="shared" si="67"/>
        <v>1</v>
      </c>
      <c r="R273" s="64">
        <v>41.6</v>
      </c>
      <c r="S273" s="69" t="str">
        <f t="shared" si="68"/>
        <v>0</v>
      </c>
      <c r="T273" s="64">
        <v>13.6</v>
      </c>
      <c r="U273" s="64" t="str">
        <f t="shared" si="69"/>
        <v>0</v>
      </c>
      <c r="V273" s="42" t="s">
        <v>207</v>
      </c>
      <c r="W273" s="72">
        <v>10.9</v>
      </c>
      <c r="X273" s="71" t="str">
        <f t="shared" si="70"/>
        <v>0</v>
      </c>
      <c r="Y273" s="129">
        <v>93.7</v>
      </c>
      <c r="Z273" s="79" t="str">
        <f t="shared" si="71"/>
        <v>0</v>
      </c>
      <c r="AA273" s="129">
        <v>37.6</v>
      </c>
      <c r="AB273" s="79" t="str">
        <f t="shared" si="72"/>
        <v>0</v>
      </c>
      <c r="AC273" s="129">
        <v>33.3</v>
      </c>
      <c r="AD273" s="79" t="str">
        <f t="shared" si="73"/>
        <v>0</v>
      </c>
      <c r="AE273" s="129">
        <v>104.3</v>
      </c>
      <c r="AF273" s="79" t="str">
        <f t="shared" si="74"/>
        <v>1</v>
      </c>
      <c r="AG273" s="129">
        <v>162.7</v>
      </c>
      <c r="AH273" s="79" t="str">
        <f t="shared" si="75"/>
        <v>0</v>
      </c>
      <c r="AI273" s="64">
        <v>17260</v>
      </c>
      <c r="AJ273" s="41" t="str">
        <f t="shared" si="76"/>
        <v>1</v>
      </c>
      <c r="AK273" s="85">
        <v>23.08</v>
      </c>
      <c r="AL273" s="41" t="str">
        <f t="shared" si="77"/>
        <v>0</v>
      </c>
      <c r="AM273" s="64">
        <v>3.24</v>
      </c>
      <c r="AN273" s="41" t="str">
        <f t="shared" si="78"/>
        <v>0</v>
      </c>
      <c r="AO273" s="64">
        <v>482.7</v>
      </c>
      <c r="AP273" s="41" t="str">
        <f t="shared" si="79"/>
        <v>1</v>
      </c>
      <c r="AQ273" s="129">
        <v>1</v>
      </c>
      <c r="AR273" s="42" t="s">
        <v>1059</v>
      </c>
      <c r="AS273" s="36">
        <v>2</v>
      </c>
      <c r="AT273" s="42" t="s">
        <v>196</v>
      </c>
      <c r="AU273" s="42" t="s">
        <v>99</v>
      </c>
      <c r="AV273" s="42" t="s">
        <v>99</v>
      </c>
      <c r="AW273" s="96" t="s">
        <v>100</v>
      </c>
      <c r="AX273" s="42" t="s">
        <v>99</v>
      </c>
      <c r="AY273" s="42" t="s">
        <v>100</v>
      </c>
      <c r="AZ273" s="42" t="s">
        <v>99</v>
      </c>
      <c r="BA273" s="42" t="s">
        <v>121</v>
      </c>
      <c r="BB273" s="42" t="s">
        <v>99</v>
      </c>
      <c r="BC273" s="42" t="s">
        <v>100</v>
      </c>
      <c r="BD273" s="42" t="s">
        <v>99</v>
      </c>
      <c r="BE273" s="42" t="s">
        <v>99</v>
      </c>
      <c r="BF273" s="42" t="s">
        <v>99</v>
      </c>
      <c r="BG273" s="42" t="s">
        <v>99</v>
      </c>
      <c r="BH273" s="42" t="s">
        <v>112</v>
      </c>
      <c r="BI273" s="42" t="s">
        <v>99</v>
      </c>
      <c r="BJ273" s="42" t="s">
        <v>99</v>
      </c>
      <c r="BK273" s="42" t="s">
        <v>775</v>
      </c>
      <c r="BL273" s="42" t="s">
        <v>101</v>
      </c>
      <c r="BM273" s="42"/>
      <c r="BN273" s="101" t="s">
        <v>102</v>
      </c>
      <c r="BO273" s="64" t="s">
        <v>122</v>
      </c>
      <c r="BP273" s="42" t="s">
        <v>99</v>
      </c>
      <c r="BQ273" s="42" t="s">
        <v>1351</v>
      </c>
      <c r="BR273" s="102" t="s">
        <v>121</v>
      </c>
      <c r="BS273" s="79">
        <v>77</v>
      </c>
      <c r="BT273" s="79" t="s">
        <v>1352</v>
      </c>
      <c r="BU273" s="79" t="s">
        <v>616</v>
      </c>
      <c r="BV273" s="79"/>
      <c r="BW273" s="79">
        <v>0</v>
      </c>
      <c r="BX273" s="79">
        <v>0</v>
      </c>
      <c r="BY273" s="79">
        <v>1</v>
      </c>
      <c r="BZ273" s="79">
        <v>1</v>
      </c>
      <c r="CA273" s="79">
        <v>0</v>
      </c>
      <c r="CB273" s="79">
        <v>1</v>
      </c>
      <c r="CC273" s="79">
        <v>1</v>
      </c>
      <c r="CD273" s="79">
        <v>1</v>
      </c>
      <c r="CE273" s="79">
        <v>1</v>
      </c>
      <c r="CF273" s="79">
        <v>0</v>
      </c>
      <c r="CG273" s="79">
        <v>0</v>
      </c>
      <c r="CH273" s="79">
        <v>0</v>
      </c>
      <c r="CI273" s="79">
        <v>0</v>
      </c>
      <c r="CJ273" s="79">
        <v>0</v>
      </c>
      <c r="CK273" s="79">
        <v>1</v>
      </c>
      <c r="CL273" s="79">
        <v>0</v>
      </c>
      <c r="CM273" s="79">
        <v>0</v>
      </c>
      <c r="CN273" s="79">
        <v>1</v>
      </c>
      <c r="CO273" s="107">
        <v>41814</v>
      </c>
      <c r="CP273" s="108">
        <v>44153</v>
      </c>
      <c r="CQ273" s="107">
        <v>41905</v>
      </c>
      <c r="CR273" s="79"/>
      <c r="CS273" s="6">
        <v>76</v>
      </c>
      <c r="CT273" s="6">
        <v>0</v>
      </c>
      <c r="CU273" s="118">
        <f>DATEDIF(CO273,CQ273,"m")</f>
        <v>2</v>
      </c>
      <c r="CV273" s="79">
        <v>1</v>
      </c>
      <c r="CW273" s="79">
        <v>2</v>
      </c>
      <c r="CX273" s="79">
        <v>1</v>
      </c>
      <c r="CY273" s="79">
        <f>DATEDIF(CQ273,CP273,"m")</f>
        <v>73</v>
      </c>
      <c r="CZ273" s="79">
        <v>0</v>
      </c>
      <c r="DA273" s="118">
        <f t="shared" ref="DA273:DA286" si="82">DATEDIF(CO273,CP273,"m")</f>
        <v>76</v>
      </c>
      <c r="DB273" s="6">
        <v>0</v>
      </c>
      <c r="DC273" s="6">
        <v>60</v>
      </c>
      <c r="DD273" s="6">
        <v>0</v>
      </c>
      <c r="DE273" s="10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</row>
    <row r="274" s="11" customFormat="1" ht="50.25" customHeight="1" spans="1:266">
      <c r="A274" s="39" t="s">
        <v>1353</v>
      </c>
      <c r="B274" s="40">
        <v>10210507</v>
      </c>
      <c r="C274" s="41">
        <v>1</v>
      </c>
      <c r="D274" s="42" t="s">
        <v>1354</v>
      </c>
      <c r="E274" s="42">
        <v>1</v>
      </c>
      <c r="F274" s="43">
        <v>50</v>
      </c>
      <c r="G274" s="44">
        <v>41816.3333333333</v>
      </c>
      <c r="H274" s="45">
        <v>41827.4166666667</v>
      </c>
      <c r="I274" s="42" t="s">
        <v>1102</v>
      </c>
      <c r="J274" s="45">
        <v>41807</v>
      </c>
      <c r="K274" s="42" t="s">
        <v>286</v>
      </c>
      <c r="L274" s="36">
        <v>2</v>
      </c>
      <c r="M274" s="36">
        <v>1</v>
      </c>
      <c r="N274" s="64">
        <v>1</v>
      </c>
      <c r="O274" s="64">
        <v>1</v>
      </c>
      <c r="P274" s="64" t="str">
        <f t="shared" si="66"/>
        <v>1</v>
      </c>
      <c r="Q274" s="64" t="str">
        <f t="shared" si="67"/>
        <v>1</v>
      </c>
      <c r="R274" s="64">
        <v>45.8</v>
      </c>
      <c r="S274" s="69" t="str">
        <f t="shared" si="68"/>
        <v>0</v>
      </c>
      <c r="T274" s="64">
        <v>22.1</v>
      </c>
      <c r="U274" s="64" t="str">
        <f t="shared" si="69"/>
        <v>0</v>
      </c>
      <c r="V274" s="42" t="s">
        <v>146</v>
      </c>
      <c r="W274" s="72">
        <v>11.5</v>
      </c>
      <c r="X274" s="71" t="str">
        <f t="shared" si="70"/>
        <v>0</v>
      </c>
      <c r="Y274" s="129">
        <v>56.6</v>
      </c>
      <c r="Z274" s="79" t="str">
        <f t="shared" si="71"/>
        <v>0</v>
      </c>
      <c r="AA274" s="129">
        <v>63.2</v>
      </c>
      <c r="AB274" s="79" t="str">
        <f t="shared" si="72"/>
        <v>1</v>
      </c>
      <c r="AC274" s="129">
        <v>50.2</v>
      </c>
      <c r="AD274" s="79" t="str">
        <f t="shared" si="73"/>
        <v>1</v>
      </c>
      <c r="AE274" s="129">
        <v>58.6</v>
      </c>
      <c r="AF274" s="79" t="str">
        <f t="shared" si="74"/>
        <v>1</v>
      </c>
      <c r="AG274" s="129">
        <v>92</v>
      </c>
      <c r="AH274" s="79" t="str">
        <f t="shared" si="75"/>
        <v>1</v>
      </c>
      <c r="AI274" s="64">
        <v>7.09</v>
      </c>
      <c r="AJ274" s="41" t="str">
        <f t="shared" si="76"/>
        <v>0</v>
      </c>
      <c r="AK274" s="85">
        <v>19.06</v>
      </c>
      <c r="AL274" s="41" t="str">
        <f t="shared" si="77"/>
        <v>0</v>
      </c>
      <c r="AM274" s="64">
        <v>0.739</v>
      </c>
      <c r="AN274" s="41" t="str">
        <f t="shared" si="78"/>
        <v>0</v>
      </c>
      <c r="AO274" s="64">
        <v>698.8</v>
      </c>
      <c r="AP274" s="41" t="str">
        <f t="shared" si="79"/>
        <v>1</v>
      </c>
      <c r="AQ274" s="129">
        <v>1</v>
      </c>
      <c r="AR274" s="42" t="s">
        <v>99</v>
      </c>
      <c r="AS274" s="42"/>
      <c r="AT274" s="42" t="s">
        <v>111</v>
      </c>
      <c r="AU274" s="42" t="s">
        <v>112</v>
      </c>
      <c r="AV274" s="42" t="s">
        <v>99</v>
      </c>
      <c r="AW274" s="96" t="s">
        <v>121</v>
      </c>
      <c r="AX274" s="42" t="s">
        <v>99</v>
      </c>
      <c r="AY274" s="42" t="s">
        <v>100</v>
      </c>
      <c r="AZ274" s="42" t="s">
        <v>121</v>
      </c>
      <c r="BA274" s="42" t="s">
        <v>121</v>
      </c>
      <c r="BB274" s="42" t="s">
        <v>121</v>
      </c>
      <c r="BC274" s="42" t="s">
        <v>100</v>
      </c>
      <c r="BD274" s="42" t="s">
        <v>121</v>
      </c>
      <c r="BE274" s="42" t="s">
        <v>99</v>
      </c>
      <c r="BF274" s="42" t="s">
        <v>99</v>
      </c>
      <c r="BG274" s="42" t="s">
        <v>101</v>
      </c>
      <c r="BH274" s="42" t="s">
        <v>101</v>
      </c>
      <c r="BI274" s="42" t="s">
        <v>99</v>
      </c>
      <c r="BJ274" s="42" t="s">
        <v>99</v>
      </c>
      <c r="BK274" s="42" t="s">
        <v>101</v>
      </c>
      <c r="BL274" s="42" t="s">
        <v>101</v>
      </c>
      <c r="BM274" s="42" t="s">
        <v>1355</v>
      </c>
      <c r="BN274" s="101" t="s">
        <v>102</v>
      </c>
      <c r="BO274" s="64" t="s">
        <v>102</v>
      </c>
      <c r="BP274" s="42" t="s">
        <v>112</v>
      </c>
      <c r="BQ274" s="42" t="s">
        <v>155</v>
      </c>
      <c r="BR274" s="79">
        <v>1</v>
      </c>
      <c r="BS274" s="79">
        <v>35</v>
      </c>
      <c r="BT274" s="79" t="s">
        <v>1356</v>
      </c>
      <c r="BU274" s="79"/>
      <c r="BV274" s="79"/>
      <c r="BW274" s="79">
        <v>0</v>
      </c>
      <c r="BX274" s="79">
        <v>0</v>
      </c>
      <c r="BY274" s="79">
        <v>1</v>
      </c>
      <c r="BZ274" s="79">
        <v>1</v>
      </c>
      <c r="CA274" s="79">
        <v>0</v>
      </c>
      <c r="CB274" s="79">
        <v>1</v>
      </c>
      <c r="CC274" s="79">
        <v>1</v>
      </c>
      <c r="CD274" s="79">
        <v>1</v>
      </c>
      <c r="CE274" s="79">
        <v>1</v>
      </c>
      <c r="CF274" s="79">
        <v>0</v>
      </c>
      <c r="CG274" s="79">
        <v>0</v>
      </c>
      <c r="CH274" s="79">
        <v>0</v>
      </c>
      <c r="CI274" s="79">
        <v>0</v>
      </c>
      <c r="CJ274" s="79">
        <v>1</v>
      </c>
      <c r="CK274" s="79">
        <v>0</v>
      </c>
      <c r="CL274" s="79">
        <v>1</v>
      </c>
      <c r="CM274" s="79">
        <v>1</v>
      </c>
      <c r="CN274" s="79">
        <v>1</v>
      </c>
      <c r="CO274" s="107">
        <v>41822</v>
      </c>
      <c r="CP274" s="108">
        <v>44152</v>
      </c>
      <c r="CQ274" s="107"/>
      <c r="CR274" s="109">
        <v>43993</v>
      </c>
      <c r="CS274" s="11">
        <v>82</v>
      </c>
      <c r="CT274" s="11">
        <v>0</v>
      </c>
      <c r="CU274" s="118">
        <v>60</v>
      </c>
      <c r="CV274" s="79">
        <v>0</v>
      </c>
      <c r="CW274" s="79">
        <v>24</v>
      </c>
      <c r="CX274" s="79">
        <v>0</v>
      </c>
      <c r="CY274" s="79"/>
      <c r="CZ274" s="79"/>
      <c r="DA274" s="118">
        <f t="shared" si="82"/>
        <v>76</v>
      </c>
      <c r="DB274" s="6">
        <v>0</v>
      </c>
      <c r="DC274" s="6">
        <v>60</v>
      </c>
      <c r="DD274" s="6">
        <v>0</v>
      </c>
      <c r="DE274" s="108"/>
      <c r="DF274" s="6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</row>
    <row r="275" s="6" customFormat="1" ht="50.25" customHeight="1" spans="1:237">
      <c r="A275" s="39" t="s">
        <v>1357</v>
      </c>
      <c r="B275" s="47">
        <v>10211993</v>
      </c>
      <c r="C275" s="41">
        <v>1</v>
      </c>
      <c r="D275" s="42" t="s">
        <v>1358</v>
      </c>
      <c r="E275" s="42">
        <v>1</v>
      </c>
      <c r="F275" s="43">
        <v>63</v>
      </c>
      <c r="G275" s="44">
        <v>41820.375</v>
      </c>
      <c r="H275" s="45">
        <v>41831.4166666667</v>
      </c>
      <c r="I275" s="42" t="s">
        <v>1078</v>
      </c>
      <c r="J275" s="45">
        <v>41821</v>
      </c>
      <c r="K275" s="42" t="s">
        <v>134</v>
      </c>
      <c r="L275" s="36">
        <v>1</v>
      </c>
      <c r="M275" s="36">
        <v>1</v>
      </c>
      <c r="N275" s="64">
        <v>1</v>
      </c>
      <c r="O275" s="64">
        <v>1</v>
      </c>
      <c r="P275" s="64" t="str">
        <f t="shared" si="66"/>
        <v>1</v>
      </c>
      <c r="Q275" s="64" t="str">
        <f t="shared" si="67"/>
        <v>1</v>
      </c>
      <c r="R275" s="64">
        <v>43.5</v>
      </c>
      <c r="S275" s="69" t="str">
        <f t="shared" si="68"/>
        <v>0</v>
      </c>
      <c r="T275" s="64">
        <v>7.7</v>
      </c>
      <c r="U275" s="64" t="str">
        <f t="shared" si="69"/>
        <v>0</v>
      </c>
      <c r="V275" s="42" t="s">
        <v>534</v>
      </c>
      <c r="W275" s="72">
        <v>10.2</v>
      </c>
      <c r="X275" s="71" t="str">
        <f t="shared" si="70"/>
        <v>0</v>
      </c>
      <c r="Y275" s="129">
        <v>104.7</v>
      </c>
      <c r="Z275" s="79" t="str">
        <f t="shared" si="71"/>
        <v>1</v>
      </c>
      <c r="AA275" s="129">
        <v>41</v>
      </c>
      <c r="AB275" s="79" t="str">
        <f t="shared" si="72"/>
        <v>1</v>
      </c>
      <c r="AC275" s="129">
        <v>29</v>
      </c>
      <c r="AD275" s="79" t="str">
        <f t="shared" si="73"/>
        <v>0</v>
      </c>
      <c r="AE275" s="129">
        <v>43.5</v>
      </c>
      <c r="AF275" s="79" t="str">
        <f t="shared" si="74"/>
        <v>0</v>
      </c>
      <c r="AG275" s="129">
        <v>200.3</v>
      </c>
      <c r="AH275" s="79" t="str">
        <f t="shared" si="75"/>
        <v>0</v>
      </c>
      <c r="AI275" s="64">
        <v>5.81</v>
      </c>
      <c r="AJ275" s="41" t="str">
        <f t="shared" si="76"/>
        <v>0</v>
      </c>
      <c r="AK275" s="85">
        <v>43.23</v>
      </c>
      <c r="AL275" s="41" t="str">
        <f t="shared" si="77"/>
        <v>1</v>
      </c>
      <c r="AM275" s="64">
        <v>6.34</v>
      </c>
      <c r="AN275" s="41" t="str">
        <f t="shared" si="78"/>
        <v>1</v>
      </c>
      <c r="AO275" s="64">
        <v>462.7</v>
      </c>
      <c r="AP275" s="41" t="str">
        <f t="shared" si="79"/>
        <v>1</v>
      </c>
      <c r="AQ275" s="129">
        <v>0</v>
      </c>
      <c r="AR275" s="42" t="s">
        <v>99</v>
      </c>
      <c r="AS275" s="42"/>
      <c r="AT275" s="42" t="s">
        <v>196</v>
      </c>
      <c r="AU275" s="42" t="s">
        <v>99</v>
      </c>
      <c r="AV275" s="42" t="s">
        <v>99</v>
      </c>
      <c r="AW275" s="96" t="s">
        <v>121</v>
      </c>
      <c r="AX275" s="42" t="s">
        <v>99</v>
      </c>
      <c r="AY275" s="42" t="s">
        <v>100</v>
      </c>
      <c r="AZ275" s="42" t="s">
        <v>99</v>
      </c>
      <c r="BA275" s="42" t="s">
        <v>121</v>
      </c>
      <c r="BB275" s="42" t="s">
        <v>121</v>
      </c>
      <c r="BC275" s="42" t="s">
        <v>100</v>
      </c>
      <c r="BD275" s="42" t="s">
        <v>121</v>
      </c>
      <c r="BE275" s="42" t="s">
        <v>101</v>
      </c>
      <c r="BF275" s="42" t="s">
        <v>101</v>
      </c>
      <c r="BG275" s="42" t="s">
        <v>101</v>
      </c>
      <c r="BH275" s="42" t="s">
        <v>101</v>
      </c>
      <c r="BI275" s="42" t="s">
        <v>101</v>
      </c>
      <c r="BJ275" s="42" t="s">
        <v>101</v>
      </c>
      <c r="BK275" s="42" t="s">
        <v>101</v>
      </c>
      <c r="BL275" s="42" t="s">
        <v>101</v>
      </c>
      <c r="BM275" s="42"/>
      <c r="BN275" s="101" t="s">
        <v>102</v>
      </c>
      <c r="BO275" s="64" t="s">
        <v>102</v>
      </c>
      <c r="BP275" s="42" t="s">
        <v>112</v>
      </c>
      <c r="BQ275" s="42" t="s">
        <v>1116</v>
      </c>
      <c r="BR275" s="102" t="s">
        <v>121</v>
      </c>
      <c r="BS275" s="125">
        <v>27</v>
      </c>
      <c r="BT275" s="79" t="s">
        <v>1359</v>
      </c>
      <c r="BU275" s="79" t="s">
        <v>1294</v>
      </c>
      <c r="BV275" s="79"/>
      <c r="BW275" s="79">
        <v>0</v>
      </c>
      <c r="BX275" s="79">
        <v>0</v>
      </c>
      <c r="BY275" s="79">
        <v>1</v>
      </c>
      <c r="BZ275" s="79">
        <v>1</v>
      </c>
      <c r="CA275" s="79">
        <v>1</v>
      </c>
      <c r="CB275" s="79">
        <v>1</v>
      </c>
      <c r="CC275" s="79">
        <v>1</v>
      </c>
      <c r="CD275" s="79">
        <v>1</v>
      </c>
      <c r="CE275" s="79">
        <v>1</v>
      </c>
      <c r="CF275" s="79">
        <v>0</v>
      </c>
      <c r="CG275" s="79">
        <v>0</v>
      </c>
      <c r="CH275" s="79">
        <v>0</v>
      </c>
      <c r="CI275" s="79">
        <v>0</v>
      </c>
      <c r="CJ275" s="79">
        <v>0</v>
      </c>
      <c r="CK275" s="79">
        <v>1</v>
      </c>
      <c r="CL275" s="79">
        <v>1</v>
      </c>
      <c r="CM275" s="79">
        <v>0</v>
      </c>
      <c r="CN275" s="79">
        <v>1</v>
      </c>
      <c r="CO275" s="107">
        <v>41824</v>
      </c>
      <c r="CP275" s="107">
        <v>43648</v>
      </c>
      <c r="CQ275" s="107"/>
      <c r="CR275" s="109">
        <v>43648</v>
      </c>
      <c r="CS275" s="11">
        <v>60</v>
      </c>
      <c r="CT275" s="11">
        <v>0</v>
      </c>
      <c r="CU275" s="118">
        <f>DATEDIF(CO275,CP275,"m")</f>
        <v>59</v>
      </c>
      <c r="CV275" s="79">
        <v>0</v>
      </c>
      <c r="CW275" s="79">
        <v>24</v>
      </c>
      <c r="CX275" s="79">
        <v>0</v>
      </c>
      <c r="CY275" s="79"/>
      <c r="CZ275" s="79"/>
      <c r="DA275" s="118">
        <f t="shared" si="82"/>
        <v>59</v>
      </c>
      <c r="DB275" s="6">
        <v>0</v>
      </c>
      <c r="DC275" s="6">
        <v>59</v>
      </c>
      <c r="DD275" s="8">
        <v>0</v>
      </c>
      <c r="DE275" s="10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</row>
    <row r="276" s="6" customFormat="1" ht="50.25" customHeight="1" spans="1:266">
      <c r="A276" s="39" t="s">
        <v>1360</v>
      </c>
      <c r="B276" s="40">
        <v>10211076</v>
      </c>
      <c r="C276" s="41">
        <v>1</v>
      </c>
      <c r="D276" s="42" t="s">
        <v>1361</v>
      </c>
      <c r="E276" s="42">
        <v>1</v>
      </c>
      <c r="F276" s="43">
        <v>56</v>
      </c>
      <c r="G276" s="44">
        <v>41816.375</v>
      </c>
      <c r="H276" s="45">
        <v>41835.4583333333</v>
      </c>
      <c r="I276" s="42" t="s">
        <v>1324</v>
      </c>
      <c r="J276" s="45">
        <v>41811</v>
      </c>
      <c r="K276" s="42" t="s">
        <v>286</v>
      </c>
      <c r="L276" s="36">
        <v>2</v>
      </c>
      <c r="M276" s="36">
        <v>1</v>
      </c>
      <c r="N276" s="64">
        <v>1</v>
      </c>
      <c r="O276" s="64">
        <v>1</v>
      </c>
      <c r="P276" s="64" t="str">
        <f t="shared" si="66"/>
        <v>1</v>
      </c>
      <c r="Q276" s="64" t="str">
        <f t="shared" si="67"/>
        <v>1</v>
      </c>
      <c r="R276" s="64">
        <v>34.4</v>
      </c>
      <c r="S276" s="69" t="str">
        <f t="shared" si="68"/>
        <v>1</v>
      </c>
      <c r="T276" s="64">
        <v>270.2</v>
      </c>
      <c r="U276" s="64" t="str">
        <f t="shared" si="69"/>
        <v>1</v>
      </c>
      <c r="V276" s="42" t="s">
        <v>146</v>
      </c>
      <c r="W276" s="72">
        <v>11.5</v>
      </c>
      <c r="X276" s="71" t="str">
        <f t="shared" si="70"/>
        <v>0</v>
      </c>
      <c r="Y276" s="129">
        <v>279</v>
      </c>
      <c r="Z276" s="79" t="str">
        <f t="shared" si="71"/>
        <v>1</v>
      </c>
      <c r="AA276" s="129">
        <v>43.1</v>
      </c>
      <c r="AB276" s="79" t="str">
        <f t="shared" si="72"/>
        <v>1</v>
      </c>
      <c r="AC276" s="129">
        <v>71.9</v>
      </c>
      <c r="AD276" s="79" t="str">
        <f t="shared" si="73"/>
        <v>1</v>
      </c>
      <c r="AE276" s="129">
        <v>616.7</v>
      </c>
      <c r="AF276" s="79" t="str">
        <f t="shared" si="74"/>
        <v>1</v>
      </c>
      <c r="AG276" s="129">
        <v>246</v>
      </c>
      <c r="AH276" s="79" t="str">
        <f t="shared" si="75"/>
        <v>0</v>
      </c>
      <c r="AI276" s="64">
        <v>4894</v>
      </c>
      <c r="AJ276" s="41" t="str">
        <f t="shared" si="76"/>
        <v>1</v>
      </c>
      <c r="AK276" s="85">
        <v>375.7</v>
      </c>
      <c r="AL276" s="41" t="str">
        <f t="shared" si="77"/>
        <v>1</v>
      </c>
      <c r="AM276" s="64">
        <v>5.11</v>
      </c>
      <c r="AN276" s="41" t="str">
        <f t="shared" si="78"/>
        <v>1</v>
      </c>
      <c r="AO276" s="64">
        <v>1136</v>
      </c>
      <c r="AP276" s="41" t="str">
        <f t="shared" si="79"/>
        <v>1</v>
      </c>
      <c r="AQ276" s="129">
        <v>1</v>
      </c>
      <c r="AR276" s="42" t="s">
        <v>99</v>
      </c>
      <c r="AS276" s="42"/>
      <c r="AT276" s="42" t="s">
        <v>188</v>
      </c>
      <c r="AU276" s="42" t="s">
        <v>99</v>
      </c>
      <c r="AV276" s="42" t="s">
        <v>99</v>
      </c>
      <c r="AW276" s="96" t="s">
        <v>121</v>
      </c>
      <c r="AX276" s="42" t="s">
        <v>99</v>
      </c>
      <c r="AY276" s="42" t="s">
        <v>100</v>
      </c>
      <c r="AZ276" s="42" t="s">
        <v>99</v>
      </c>
      <c r="BA276" s="42" t="s">
        <v>121</v>
      </c>
      <c r="BB276" s="42" t="s">
        <v>99</v>
      </c>
      <c r="BC276" s="42" t="s">
        <v>99</v>
      </c>
      <c r="BD276" s="42" t="s">
        <v>121</v>
      </c>
      <c r="BE276" s="42" t="s">
        <v>99</v>
      </c>
      <c r="BF276" s="42" t="s">
        <v>112</v>
      </c>
      <c r="BG276" s="42" t="s">
        <v>99</v>
      </c>
      <c r="BH276" s="42" t="s">
        <v>112</v>
      </c>
      <c r="BI276" s="42" t="s">
        <v>99</v>
      </c>
      <c r="BJ276" s="42" t="s">
        <v>99</v>
      </c>
      <c r="BK276" s="42" t="s">
        <v>101</v>
      </c>
      <c r="BL276" s="42" t="s">
        <v>99</v>
      </c>
      <c r="BM276" s="42"/>
      <c r="BN276" s="101" t="s">
        <v>122</v>
      </c>
      <c r="BO276" s="64" t="s">
        <v>177</v>
      </c>
      <c r="BP276" s="42" t="s">
        <v>112</v>
      </c>
      <c r="BQ276" s="42" t="s">
        <v>306</v>
      </c>
      <c r="BR276" s="79">
        <v>1</v>
      </c>
      <c r="BS276" s="79">
        <v>80</v>
      </c>
      <c r="BT276" s="79" t="s">
        <v>1362</v>
      </c>
      <c r="BU276" s="79"/>
      <c r="BV276" s="79"/>
      <c r="BW276" s="161">
        <v>1</v>
      </c>
      <c r="BX276" s="79">
        <v>0</v>
      </c>
      <c r="BY276" s="79">
        <v>1</v>
      </c>
      <c r="BZ276" s="79">
        <v>1</v>
      </c>
      <c r="CA276" s="79">
        <v>0</v>
      </c>
      <c r="CB276" s="79">
        <v>1</v>
      </c>
      <c r="CC276" s="79">
        <v>1</v>
      </c>
      <c r="CD276" s="79">
        <v>1</v>
      </c>
      <c r="CE276" s="79">
        <v>1</v>
      </c>
      <c r="CF276" s="79">
        <v>0</v>
      </c>
      <c r="CG276" s="79">
        <v>0</v>
      </c>
      <c r="CH276" s="79">
        <v>0</v>
      </c>
      <c r="CI276" s="79">
        <v>0</v>
      </c>
      <c r="CJ276" s="79">
        <v>1</v>
      </c>
      <c r="CK276" s="79">
        <v>1</v>
      </c>
      <c r="CL276" s="79">
        <v>0</v>
      </c>
      <c r="CM276" s="79">
        <v>0</v>
      </c>
      <c r="CN276" s="79">
        <v>1</v>
      </c>
      <c r="CO276" s="107">
        <v>41827</v>
      </c>
      <c r="CP276" s="108">
        <v>44153</v>
      </c>
      <c r="CQ276" s="107"/>
      <c r="CR276" s="109">
        <v>44026</v>
      </c>
      <c r="CS276" s="6">
        <v>81</v>
      </c>
      <c r="CT276" s="6">
        <v>0</v>
      </c>
      <c r="CU276" s="118">
        <v>60</v>
      </c>
      <c r="CV276" s="79">
        <v>0</v>
      </c>
      <c r="CW276" s="79">
        <v>24</v>
      </c>
      <c r="CX276" s="79">
        <v>0</v>
      </c>
      <c r="CY276" s="79"/>
      <c r="CZ276" s="79"/>
      <c r="DA276" s="118">
        <f t="shared" si="82"/>
        <v>76</v>
      </c>
      <c r="DB276" s="6">
        <v>0</v>
      </c>
      <c r="DC276" s="6">
        <v>60</v>
      </c>
      <c r="DD276" s="6">
        <v>0</v>
      </c>
      <c r="DE276" s="10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</row>
    <row r="277" s="6" customFormat="1" ht="50.25" customHeight="1" spans="1:237">
      <c r="A277" s="39" t="s">
        <v>1363</v>
      </c>
      <c r="B277" s="47">
        <v>10212354</v>
      </c>
      <c r="C277" s="41">
        <v>1</v>
      </c>
      <c r="D277" s="42" t="s">
        <v>1364</v>
      </c>
      <c r="E277" s="42">
        <v>1</v>
      </c>
      <c r="F277" s="43">
        <v>27</v>
      </c>
      <c r="G277" s="44">
        <v>41824.6666666667</v>
      </c>
      <c r="H277" s="45">
        <v>41836.4166666667</v>
      </c>
      <c r="I277" s="42" t="s">
        <v>1365</v>
      </c>
      <c r="J277" s="45">
        <v>41824</v>
      </c>
      <c r="K277" s="42" t="s">
        <v>134</v>
      </c>
      <c r="L277" s="36">
        <v>1</v>
      </c>
      <c r="M277" s="36">
        <v>1</v>
      </c>
      <c r="N277" s="64">
        <v>1</v>
      </c>
      <c r="O277" s="64">
        <v>1</v>
      </c>
      <c r="P277" s="64" t="str">
        <f t="shared" si="66"/>
        <v>1</v>
      </c>
      <c r="Q277" s="64" t="str">
        <f t="shared" si="67"/>
        <v>1</v>
      </c>
      <c r="R277" s="64">
        <v>37</v>
      </c>
      <c r="S277" s="69" t="str">
        <f t="shared" si="68"/>
        <v>0</v>
      </c>
      <c r="T277" s="64">
        <v>10.1</v>
      </c>
      <c r="U277" s="64" t="str">
        <f t="shared" si="69"/>
        <v>0</v>
      </c>
      <c r="V277" s="42" t="s">
        <v>159</v>
      </c>
      <c r="W277" s="72">
        <v>12</v>
      </c>
      <c r="X277" s="71" t="str">
        <f t="shared" si="70"/>
        <v>0</v>
      </c>
      <c r="Y277" s="129">
        <v>61.5</v>
      </c>
      <c r="Z277" s="79" t="str">
        <f t="shared" si="71"/>
        <v>0</v>
      </c>
      <c r="AA277" s="129">
        <v>47</v>
      </c>
      <c r="AB277" s="79" t="str">
        <f t="shared" si="72"/>
        <v>1</v>
      </c>
      <c r="AC277" s="129">
        <v>35.2</v>
      </c>
      <c r="AD277" s="79" t="str">
        <f t="shared" si="73"/>
        <v>1</v>
      </c>
      <c r="AE277" s="129">
        <v>88.2</v>
      </c>
      <c r="AF277" s="79" t="str">
        <f t="shared" si="74"/>
        <v>1</v>
      </c>
      <c r="AG277" s="129">
        <v>115</v>
      </c>
      <c r="AH277" s="79" t="str">
        <f t="shared" si="75"/>
        <v>0</v>
      </c>
      <c r="AI277" s="64">
        <v>46890</v>
      </c>
      <c r="AJ277" s="41" t="str">
        <f t="shared" si="76"/>
        <v>1</v>
      </c>
      <c r="AK277" s="85">
        <v>21.77</v>
      </c>
      <c r="AL277" s="41" t="str">
        <f t="shared" si="77"/>
        <v>0</v>
      </c>
      <c r="AM277" s="64">
        <v>3.55</v>
      </c>
      <c r="AN277" s="41" t="str">
        <f t="shared" si="78"/>
        <v>0</v>
      </c>
      <c r="AO277" s="64">
        <v>564.6</v>
      </c>
      <c r="AP277" s="41" t="str">
        <f t="shared" si="79"/>
        <v>1</v>
      </c>
      <c r="AQ277" s="129">
        <v>0</v>
      </c>
      <c r="AR277" s="42" t="s">
        <v>99</v>
      </c>
      <c r="AS277" s="42"/>
      <c r="AT277" s="42" t="s">
        <v>1366</v>
      </c>
      <c r="AU277" s="42" t="s">
        <v>99</v>
      </c>
      <c r="AV277" s="42" t="s">
        <v>99</v>
      </c>
      <c r="AW277" s="96" t="s">
        <v>121</v>
      </c>
      <c r="AX277" s="42" t="s">
        <v>99</v>
      </c>
      <c r="AY277" s="42" t="s">
        <v>100</v>
      </c>
      <c r="AZ277" s="42" t="s">
        <v>99</v>
      </c>
      <c r="BA277" s="42" t="s">
        <v>121</v>
      </c>
      <c r="BB277" s="42" t="s">
        <v>121</v>
      </c>
      <c r="BC277" s="42" t="s">
        <v>100</v>
      </c>
      <c r="BD277" s="42" t="s">
        <v>100</v>
      </c>
      <c r="BE277" s="42" t="s">
        <v>99</v>
      </c>
      <c r="BF277" s="42" t="s">
        <v>99</v>
      </c>
      <c r="BG277" s="42" t="s">
        <v>99</v>
      </c>
      <c r="BH277" s="42" t="s">
        <v>99</v>
      </c>
      <c r="BI277" s="42" t="s">
        <v>99</v>
      </c>
      <c r="BJ277" s="42" t="s">
        <v>99</v>
      </c>
      <c r="BK277" s="42" t="s">
        <v>935</v>
      </c>
      <c r="BL277" s="42" t="s">
        <v>101</v>
      </c>
      <c r="BM277" s="42" t="s">
        <v>485</v>
      </c>
      <c r="BN277" s="101" t="s">
        <v>102</v>
      </c>
      <c r="BO277" s="64" t="s">
        <v>102</v>
      </c>
      <c r="BP277" s="42" t="s">
        <v>112</v>
      </c>
      <c r="BQ277" s="42" t="s">
        <v>155</v>
      </c>
      <c r="BR277" s="79">
        <v>1</v>
      </c>
      <c r="BS277" s="79">
        <v>74</v>
      </c>
      <c r="BT277" s="79" t="s">
        <v>1367</v>
      </c>
      <c r="BU277" s="79"/>
      <c r="BV277" s="79"/>
      <c r="BW277" s="79">
        <v>0</v>
      </c>
      <c r="BX277" s="79">
        <v>0</v>
      </c>
      <c r="BY277" s="79">
        <v>1</v>
      </c>
      <c r="BZ277" s="79">
        <v>1</v>
      </c>
      <c r="CA277" s="79">
        <v>1</v>
      </c>
      <c r="CB277" s="79">
        <v>1</v>
      </c>
      <c r="CC277" s="79">
        <v>1</v>
      </c>
      <c r="CD277" s="79">
        <v>1</v>
      </c>
      <c r="CE277" s="79">
        <v>0</v>
      </c>
      <c r="CF277" s="79">
        <v>1</v>
      </c>
      <c r="CG277" s="79">
        <v>0</v>
      </c>
      <c r="CH277" s="79">
        <v>0</v>
      </c>
      <c r="CI277" s="79">
        <v>0</v>
      </c>
      <c r="CJ277" s="79">
        <v>0</v>
      </c>
      <c r="CK277" s="79">
        <v>0</v>
      </c>
      <c r="CL277" s="79">
        <v>1</v>
      </c>
      <c r="CM277" s="79">
        <v>1</v>
      </c>
      <c r="CN277" s="79">
        <v>1</v>
      </c>
      <c r="CO277" s="107">
        <v>41829</v>
      </c>
      <c r="CP277" s="108">
        <v>44153</v>
      </c>
      <c r="CQ277" s="107"/>
      <c r="CR277" s="109">
        <v>44010</v>
      </c>
      <c r="CS277" s="6">
        <v>81</v>
      </c>
      <c r="CT277" s="6">
        <v>0</v>
      </c>
      <c r="CU277" s="118">
        <v>60</v>
      </c>
      <c r="CV277" s="79">
        <v>0</v>
      </c>
      <c r="CW277" s="79">
        <v>24</v>
      </c>
      <c r="CX277" s="79">
        <v>0</v>
      </c>
      <c r="CY277" s="79"/>
      <c r="CZ277" s="79"/>
      <c r="DA277" s="118">
        <f t="shared" si="82"/>
        <v>76</v>
      </c>
      <c r="DB277" s="6">
        <v>0</v>
      </c>
      <c r="DC277" s="6">
        <v>60</v>
      </c>
      <c r="DD277" s="6">
        <v>0</v>
      </c>
      <c r="DE277" s="10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</row>
    <row r="278" s="11" customFormat="1" ht="50.25" customHeight="1" spans="1:266">
      <c r="A278" s="54" t="s">
        <v>1368</v>
      </c>
      <c r="B278" s="47">
        <v>10212357</v>
      </c>
      <c r="C278" s="55">
        <v>1</v>
      </c>
      <c r="D278" s="56" t="s">
        <v>1369</v>
      </c>
      <c r="E278" s="56">
        <v>1</v>
      </c>
      <c r="F278" s="57">
        <v>47</v>
      </c>
      <c r="G278" s="44">
        <v>41827.375</v>
      </c>
      <c r="H278" s="44">
        <v>41842.4166666667</v>
      </c>
      <c r="I278" s="56" t="s">
        <v>1190</v>
      </c>
      <c r="J278" s="44">
        <v>41823</v>
      </c>
      <c r="K278" s="56" t="s">
        <v>134</v>
      </c>
      <c r="L278" s="36">
        <v>1</v>
      </c>
      <c r="M278" s="36">
        <v>1</v>
      </c>
      <c r="N278" s="66">
        <v>1</v>
      </c>
      <c r="O278" s="66">
        <v>1</v>
      </c>
      <c r="P278" s="64" t="str">
        <f t="shared" si="66"/>
        <v>1</v>
      </c>
      <c r="Q278" s="64" t="str">
        <f t="shared" si="67"/>
        <v>1</v>
      </c>
      <c r="R278" s="66">
        <v>40.8</v>
      </c>
      <c r="S278" s="69" t="str">
        <f t="shared" si="68"/>
        <v>0</v>
      </c>
      <c r="T278" s="66">
        <v>8.6</v>
      </c>
      <c r="U278" s="66" t="str">
        <f t="shared" si="69"/>
        <v>0</v>
      </c>
      <c r="V278" s="56" t="s">
        <v>194</v>
      </c>
      <c r="W278" s="77">
        <v>10.7</v>
      </c>
      <c r="X278" s="75" t="str">
        <f t="shared" si="70"/>
        <v>0</v>
      </c>
      <c r="Y278" s="130">
        <v>81.1</v>
      </c>
      <c r="Z278" s="81" t="str">
        <f t="shared" si="71"/>
        <v>0</v>
      </c>
      <c r="AA278" s="130">
        <v>57.9</v>
      </c>
      <c r="AB278" s="81" t="str">
        <f t="shared" si="72"/>
        <v>1</v>
      </c>
      <c r="AC278" s="130">
        <v>32.6</v>
      </c>
      <c r="AD278" s="81" t="str">
        <f t="shared" si="73"/>
        <v>0</v>
      </c>
      <c r="AE278" s="130">
        <v>64.7</v>
      </c>
      <c r="AF278" s="81" t="str">
        <f t="shared" si="74"/>
        <v>1</v>
      </c>
      <c r="AG278" s="130">
        <v>188</v>
      </c>
      <c r="AH278" s="81" t="str">
        <f t="shared" si="75"/>
        <v>0</v>
      </c>
      <c r="AI278" s="66">
        <v>5.8</v>
      </c>
      <c r="AJ278" s="55" t="str">
        <f t="shared" si="76"/>
        <v>0</v>
      </c>
      <c r="AK278" s="88">
        <v>9.91</v>
      </c>
      <c r="AL278" s="55" t="str">
        <f t="shared" si="77"/>
        <v>0</v>
      </c>
      <c r="AM278" s="66">
        <v>3.68</v>
      </c>
      <c r="AN278" s="55" t="str">
        <f t="shared" si="78"/>
        <v>0</v>
      </c>
      <c r="AO278" s="66">
        <v>536.3</v>
      </c>
      <c r="AP278" s="55" t="str">
        <f t="shared" si="79"/>
        <v>1</v>
      </c>
      <c r="AQ278" s="130">
        <v>1</v>
      </c>
      <c r="AR278" s="56" t="s">
        <v>99</v>
      </c>
      <c r="AS278" s="56"/>
      <c r="AT278" s="56" t="s">
        <v>111</v>
      </c>
      <c r="AU278" s="56" t="s">
        <v>112</v>
      </c>
      <c r="AV278" s="56" t="s">
        <v>99</v>
      </c>
      <c r="AW278" s="98" t="s">
        <v>99</v>
      </c>
      <c r="AX278" s="56" t="s">
        <v>121</v>
      </c>
      <c r="AY278" s="56" t="s">
        <v>100</v>
      </c>
      <c r="AZ278" s="56" t="s">
        <v>99</v>
      </c>
      <c r="BA278" s="56" t="s">
        <v>121</v>
      </c>
      <c r="BB278" s="56" t="s">
        <v>121</v>
      </c>
      <c r="BC278" s="56" t="s">
        <v>100</v>
      </c>
      <c r="BD278" s="56" t="s">
        <v>121</v>
      </c>
      <c r="BE278" s="124" t="s">
        <v>101</v>
      </c>
      <c r="BF278" s="124" t="s">
        <v>101</v>
      </c>
      <c r="BG278" s="124" t="s">
        <v>101</v>
      </c>
      <c r="BH278" s="124" t="s">
        <v>101</v>
      </c>
      <c r="BI278" s="124" t="s">
        <v>101</v>
      </c>
      <c r="BJ278" s="124" t="s">
        <v>101</v>
      </c>
      <c r="BK278" s="124" t="s">
        <v>101</v>
      </c>
      <c r="BL278" s="124" t="s">
        <v>101</v>
      </c>
      <c r="BM278" s="124"/>
      <c r="BN278" s="126" t="s">
        <v>102</v>
      </c>
      <c r="BO278" s="127" t="s">
        <v>102</v>
      </c>
      <c r="BP278" s="124" t="s">
        <v>112</v>
      </c>
      <c r="BQ278" s="124" t="s">
        <v>1021</v>
      </c>
      <c r="BR278" s="119">
        <v>1</v>
      </c>
      <c r="BS278" s="119">
        <v>24</v>
      </c>
      <c r="BT278" s="119" t="s">
        <v>1370</v>
      </c>
      <c r="BU278" s="119"/>
      <c r="BV278" s="119"/>
      <c r="BW278" s="119">
        <v>0</v>
      </c>
      <c r="BX278" s="119">
        <v>0</v>
      </c>
      <c r="BY278" s="119">
        <v>1</v>
      </c>
      <c r="BZ278" s="119">
        <v>1</v>
      </c>
      <c r="CA278" s="119">
        <v>1</v>
      </c>
      <c r="CB278" s="79">
        <v>1</v>
      </c>
      <c r="CC278" s="119">
        <v>0</v>
      </c>
      <c r="CD278" s="119">
        <v>0</v>
      </c>
      <c r="CE278" s="119">
        <v>0</v>
      </c>
      <c r="CF278" s="119">
        <v>0</v>
      </c>
      <c r="CG278" s="119">
        <v>0</v>
      </c>
      <c r="CH278" s="119">
        <v>0</v>
      </c>
      <c r="CI278" s="119">
        <v>0</v>
      </c>
      <c r="CJ278" s="79">
        <v>0</v>
      </c>
      <c r="CK278" s="79">
        <v>1</v>
      </c>
      <c r="CL278" s="79">
        <v>1</v>
      </c>
      <c r="CM278" s="79">
        <v>0</v>
      </c>
      <c r="CN278" s="79">
        <v>0</v>
      </c>
      <c r="CO278" s="113">
        <v>41829</v>
      </c>
      <c r="CP278" s="113">
        <v>42579</v>
      </c>
      <c r="CQ278" s="113"/>
      <c r="CR278" s="115">
        <v>42579</v>
      </c>
      <c r="CS278" s="11">
        <v>59</v>
      </c>
      <c r="CT278" s="11">
        <v>0</v>
      </c>
      <c r="CU278" s="118">
        <f>DATEDIF(CO278,CP278,"m")</f>
        <v>24</v>
      </c>
      <c r="CV278" s="81">
        <v>0</v>
      </c>
      <c r="CW278" s="79">
        <v>24</v>
      </c>
      <c r="CX278" s="79">
        <v>0</v>
      </c>
      <c r="CY278" s="79"/>
      <c r="CZ278" s="79"/>
      <c r="DA278" s="118">
        <f t="shared" si="82"/>
        <v>24</v>
      </c>
      <c r="DB278" s="8">
        <v>0</v>
      </c>
      <c r="DC278" s="8">
        <v>24</v>
      </c>
      <c r="DD278" s="8">
        <v>0</v>
      </c>
      <c r="DE278" s="114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</row>
    <row r="279" s="11" customFormat="1" ht="50.25" customHeight="1" spans="1:266">
      <c r="A279" s="39" t="s">
        <v>1371</v>
      </c>
      <c r="B279" s="47">
        <v>10211846</v>
      </c>
      <c r="C279" s="41">
        <v>1</v>
      </c>
      <c r="D279" s="42" t="s">
        <v>1372</v>
      </c>
      <c r="E279" s="42">
        <v>1</v>
      </c>
      <c r="F279" s="43">
        <v>50</v>
      </c>
      <c r="G279" s="44">
        <v>41823.375</v>
      </c>
      <c r="H279" s="45">
        <v>41842.4166666667</v>
      </c>
      <c r="I279" s="42" t="s">
        <v>1252</v>
      </c>
      <c r="J279" s="45">
        <v>41820</v>
      </c>
      <c r="K279" s="42" t="s">
        <v>1137</v>
      </c>
      <c r="L279" s="36">
        <v>2</v>
      </c>
      <c r="M279" s="36">
        <v>1</v>
      </c>
      <c r="N279" s="64">
        <v>1</v>
      </c>
      <c r="O279" s="64">
        <v>1</v>
      </c>
      <c r="P279" s="64" t="str">
        <f t="shared" si="66"/>
        <v>1</v>
      </c>
      <c r="Q279" s="64" t="str">
        <f t="shared" si="67"/>
        <v>1</v>
      </c>
      <c r="R279" s="64">
        <v>41.5</v>
      </c>
      <c r="S279" s="69" t="str">
        <f t="shared" si="68"/>
        <v>0</v>
      </c>
      <c r="T279" s="64">
        <v>15.3</v>
      </c>
      <c r="U279" s="64" t="str">
        <f t="shared" si="69"/>
        <v>0</v>
      </c>
      <c r="V279" s="42" t="s">
        <v>364</v>
      </c>
      <c r="W279" s="72">
        <v>12</v>
      </c>
      <c r="X279" s="71" t="str">
        <f t="shared" si="70"/>
        <v>0</v>
      </c>
      <c r="Y279" s="129">
        <v>109.7</v>
      </c>
      <c r="Z279" s="79" t="str">
        <f t="shared" si="71"/>
        <v>1</v>
      </c>
      <c r="AA279" s="129">
        <v>194.4</v>
      </c>
      <c r="AB279" s="79" t="str">
        <f t="shared" si="72"/>
        <v>1</v>
      </c>
      <c r="AC279" s="129">
        <v>87.5</v>
      </c>
      <c r="AD279" s="79" t="str">
        <f t="shared" si="73"/>
        <v>1</v>
      </c>
      <c r="AE279" s="129">
        <v>341.2</v>
      </c>
      <c r="AF279" s="79" t="str">
        <f t="shared" si="74"/>
        <v>1</v>
      </c>
      <c r="AG279" s="129">
        <v>237</v>
      </c>
      <c r="AH279" s="79" t="str">
        <f t="shared" si="75"/>
        <v>0</v>
      </c>
      <c r="AI279" s="64">
        <v>9041</v>
      </c>
      <c r="AJ279" s="41" t="str">
        <f t="shared" si="76"/>
        <v>1</v>
      </c>
      <c r="AK279" s="85">
        <v>0.6</v>
      </c>
      <c r="AL279" s="41" t="str">
        <f t="shared" si="77"/>
        <v>0</v>
      </c>
      <c r="AM279" s="64">
        <v>6.73</v>
      </c>
      <c r="AN279" s="41" t="str">
        <f t="shared" si="78"/>
        <v>1</v>
      </c>
      <c r="AO279" s="64">
        <v>1729</v>
      </c>
      <c r="AP279" s="41" t="str">
        <f t="shared" si="79"/>
        <v>1</v>
      </c>
      <c r="AQ279" s="129">
        <v>0</v>
      </c>
      <c r="AR279" s="42" t="s">
        <v>195</v>
      </c>
      <c r="AS279" s="36">
        <v>2</v>
      </c>
      <c r="AT279" s="42" t="s">
        <v>111</v>
      </c>
      <c r="AU279" s="42" t="s">
        <v>112</v>
      </c>
      <c r="AV279" s="42" t="s">
        <v>99</v>
      </c>
      <c r="AW279" s="96" t="s">
        <v>100</v>
      </c>
      <c r="AX279" s="42" t="s">
        <v>99</v>
      </c>
      <c r="AY279" s="42" t="s">
        <v>100</v>
      </c>
      <c r="AZ279" s="42" t="s">
        <v>100</v>
      </c>
      <c r="BA279" s="42" t="s">
        <v>100</v>
      </c>
      <c r="BB279" s="42" t="s">
        <v>99</v>
      </c>
      <c r="BC279" s="42" t="s">
        <v>100</v>
      </c>
      <c r="BD279" s="42" t="s">
        <v>121</v>
      </c>
      <c r="BE279" s="42" t="s">
        <v>101</v>
      </c>
      <c r="BF279" s="42" t="s">
        <v>99</v>
      </c>
      <c r="BG279" s="42" t="s">
        <v>99</v>
      </c>
      <c r="BH279" s="42" t="s">
        <v>99</v>
      </c>
      <c r="BI279" s="42" t="s">
        <v>99</v>
      </c>
      <c r="BJ279" s="42" t="s">
        <v>112</v>
      </c>
      <c r="BK279" s="42" t="s">
        <v>99</v>
      </c>
      <c r="BL279" s="42" t="s">
        <v>101</v>
      </c>
      <c r="BM279" s="42"/>
      <c r="BN279" s="101" t="s">
        <v>102</v>
      </c>
      <c r="BO279" s="64" t="s">
        <v>177</v>
      </c>
      <c r="BP279" s="42" t="s">
        <v>112</v>
      </c>
      <c r="BQ279" s="42" t="s">
        <v>155</v>
      </c>
      <c r="BR279" s="79">
        <v>1</v>
      </c>
      <c r="BS279" s="79">
        <v>40</v>
      </c>
      <c r="BT279" s="79" t="s">
        <v>543</v>
      </c>
      <c r="BU279" s="79"/>
      <c r="BV279" s="79"/>
      <c r="BW279" s="79">
        <v>1</v>
      </c>
      <c r="BX279" s="79">
        <v>0</v>
      </c>
      <c r="BY279" s="79">
        <v>1</v>
      </c>
      <c r="BZ279" s="79">
        <v>1</v>
      </c>
      <c r="CA279" s="79">
        <v>1</v>
      </c>
      <c r="CB279" s="79">
        <v>1</v>
      </c>
      <c r="CC279" s="79">
        <v>1</v>
      </c>
      <c r="CD279" s="79">
        <v>1</v>
      </c>
      <c r="CE279" s="79">
        <v>1</v>
      </c>
      <c r="CF279" s="79">
        <v>0</v>
      </c>
      <c r="CG279" s="79">
        <v>0</v>
      </c>
      <c r="CH279" s="79">
        <v>0</v>
      </c>
      <c r="CI279" s="79">
        <v>1</v>
      </c>
      <c r="CJ279" s="79">
        <v>1</v>
      </c>
      <c r="CK279" s="79">
        <v>1</v>
      </c>
      <c r="CL279" s="79">
        <v>0</v>
      </c>
      <c r="CM279" s="79">
        <v>0</v>
      </c>
      <c r="CN279" s="79">
        <v>1</v>
      </c>
      <c r="CO279" s="107">
        <v>41836</v>
      </c>
      <c r="CP279" s="108">
        <v>44153</v>
      </c>
      <c r="CQ279" s="107">
        <v>41872</v>
      </c>
      <c r="CR279" s="79"/>
      <c r="CS279" s="6">
        <v>76</v>
      </c>
      <c r="CT279" s="6">
        <v>0</v>
      </c>
      <c r="CU279" s="118">
        <f>DATEDIF(CO279,CQ279,"m")</f>
        <v>1</v>
      </c>
      <c r="CV279" s="79">
        <v>1</v>
      </c>
      <c r="CW279" s="79">
        <v>1</v>
      </c>
      <c r="CX279" s="79">
        <v>1</v>
      </c>
      <c r="CY279" s="79">
        <f>DATEDIF(CQ279,CP279,"m")</f>
        <v>74</v>
      </c>
      <c r="CZ279" s="79">
        <v>0</v>
      </c>
      <c r="DA279" s="118">
        <f t="shared" si="82"/>
        <v>76</v>
      </c>
      <c r="DB279" s="6">
        <v>0</v>
      </c>
      <c r="DC279" s="6">
        <v>60</v>
      </c>
      <c r="DD279" s="6">
        <v>0</v>
      </c>
      <c r="DE279" s="108"/>
      <c r="DF279" s="6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</row>
    <row r="280" s="6" customFormat="1" ht="50.25" customHeight="1" spans="1:266">
      <c r="A280" s="54" t="s">
        <v>1373</v>
      </c>
      <c r="B280" s="40">
        <v>10212502</v>
      </c>
      <c r="C280" s="55">
        <v>1</v>
      </c>
      <c r="D280" s="56" t="s">
        <v>1374</v>
      </c>
      <c r="E280" s="56">
        <v>2</v>
      </c>
      <c r="F280" s="57">
        <v>62</v>
      </c>
      <c r="G280" s="44">
        <v>41830.625</v>
      </c>
      <c r="H280" s="44">
        <v>41843.5</v>
      </c>
      <c r="I280" s="56" t="s">
        <v>900</v>
      </c>
      <c r="J280" s="44">
        <v>41824</v>
      </c>
      <c r="K280" s="56" t="s">
        <v>1137</v>
      </c>
      <c r="L280" s="36">
        <v>2</v>
      </c>
      <c r="M280" s="36">
        <v>1</v>
      </c>
      <c r="N280" s="66">
        <v>1</v>
      </c>
      <c r="O280" s="66">
        <v>1</v>
      </c>
      <c r="P280" s="64" t="str">
        <f>IF(N280=1,"1","0")</f>
        <v>1</v>
      </c>
      <c r="Q280" s="64" t="str">
        <f>IF(O280=1,"1","0")</f>
        <v>1</v>
      </c>
      <c r="R280" s="66">
        <v>42.2</v>
      </c>
      <c r="S280" s="69" t="str">
        <f>IF(R280&gt;=35,"0","1")</f>
        <v>0</v>
      </c>
      <c r="T280" s="66">
        <v>25</v>
      </c>
      <c r="U280" s="66" t="str">
        <f>IF(T280&lt;=34,"0","1")</f>
        <v>0</v>
      </c>
      <c r="V280" s="56" t="s">
        <v>110</v>
      </c>
      <c r="W280" s="77">
        <v>12.1</v>
      </c>
      <c r="X280" s="75" t="str">
        <f>IF(W280&gt;13.5,"1","0")</f>
        <v>0</v>
      </c>
      <c r="Y280" s="130">
        <v>87.3</v>
      </c>
      <c r="Z280" s="81" t="str">
        <f>IF(Y280&gt;100,"1","0")</f>
        <v>0</v>
      </c>
      <c r="AA280" s="130">
        <v>20.2</v>
      </c>
      <c r="AB280" s="81" t="str">
        <f>IF(AA280&gt;40,"1","0")</f>
        <v>0</v>
      </c>
      <c r="AC280" s="130">
        <v>27.3</v>
      </c>
      <c r="AD280" s="81" t="str">
        <f>IF(AC280&gt;35,"1","0")</f>
        <v>0</v>
      </c>
      <c r="AE280" s="130">
        <v>47.9</v>
      </c>
      <c r="AF280" s="81" t="str">
        <f>IF(AE280&gt;50,"1","0")</f>
        <v>0</v>
      </c>
      <c r="AG280" s="130">
        <v>37.9</v>
      </c>
      <c r="AH280" s="81" t="str">
        <f>IF(AG280&lt;100,"1","0")</f>
        <v>1</v>
      </c>
      <c r="AI280" s="66">
        <v>5.99</v>
      </c>
      <c r="AJ280" s="55" t="str">
        <f>IF(AI280&gt;200,"1","0")</f>
        <v>0</v>
      </c>
      <c r="AK280" s="88">
        <v>30.19</v>
      </c>
      <c r="AL280" s="55" t="str">
        <f>IF(AK280&gt;35,"1","0")</f>
        <v>0</v>
      </c>
      <c r="AM280" s="66">
        <v>4.43</v>
      </c>
      <c r="AN280" s="55" t="str">
        <f>IF(AM280&gt;5,"1","0")</f>
        <v>0</v>
      </c>
      <c r="AO280" s="66">
        <v>336.6</v>
      </c>
      <c r="AP280" s="55" t="str">
        <f>IF(AO280&gt;400,"1","0")</f>
        <v>0</v>
      </c>
      <c r="AQ280" s="130">
        <v>0</v>
      </c>
      <c r="AR280" s="56" t="s">
        <v>99</v>
      </c>
      <c r="AS280" s="56"/>
      <c r="AT280" s="56" t="s">
        <v>111</v>
      </c>
      <c r="AU280" s="56" t="s">
        <v>112</v>
      </c>
      <c r="AV280" s="56" t="s">
        <v>99</v>
      </c>
      <c r="AW280" s="98" t="s">
        <v>121</v>
      </c>
      <c r="AX280" s="56" t="s">
        <v>121</v>
      </c>
      <c r="AY280" s="56" t="s">
        <v>100</v>
      </c>
      <c r="AZ280" s="56" t="s">
        <v>121</v>
      </c>
      <c r="BA280" s="56" t="s">
        <v>121</v>
      </c>
      <c r="BB280" s="56" t="s">
        <v>121</v>
      </c>
      <c r="BC280" s="56" t="s">
        <v>100</v>
      </c>
      <c r="BD280" s="56" t="s">
        <v>121</v>
      </c>
      <c r="BE280" s="56" t="s">
        <v>101</v>
      </c>
      <c r="BF280" s="56" t="s">
        <v>101</v>
      </c>
      <c r="BG280" s="56" t="s">
        <v>101</v>
      </c>
      <c r="BH280" s="56" t="s">
        <v>101</v>
      </c>
      <c r="BI280" s="56" t="s">
        <v>101</v>
      </c>
      <c r="BJ280" s="56" t="s">
        <v>101</v>
      </c>
      <c r="BK280" s="56" t="s">
        <v>101</v>
      </c>
      <c r="BL280" s="56" t="s">
        <v>101</v>
      </c>
      <c r="BM280" s="56"/>
      <c r="BN280" s="104" t="s">
        <v>102</v>
      </c>
      <c r="BO280" s="66" t="s">
        <v>102</v>
      </c>
      <c r="BP280" s="56" t="s">
        <v>99</v>
      </c>
      <c r="BQ280" s="56" t="s">
        <v>213</v>
      </c>
      <c r="BR280" s="102" t="s">
        <v>121</v>
      </c>
      <c r="BS280" s="125">
        <v>18</v>
      </c>
      <c r="BT280" s="81" t="s">
        <v>272</v>
      </c>
      <c r="BU280" s="81" t="s">
        <v>135</v>
      </c>
      <c r="BV280" s="81"/>
      <c r="BW280" s="81">
        <v>0</v>
      </c>
      <c r="BX280" s="81">
        <v>0</v>
      </c>
      <c r="BY280" s="81">
        <v>1</v>
      </c>
      <c r="BZ280" s="81">
        <v>1</v>
      </c>
      <c r="CA280" s="81">
        <v>1</v>
      </c>
      <c r="CB280" s="81">
        <v>1</v>
      </c>
      <c r="CC280" s="81">
        <v>0</v>
      </c>
      <c r="CD280" s="81">
        <v>1</v>
      </c>
      <c r="CE280" s="81">
        <v>0</v>
      </c>
      <c r="CF280" s="81">
        <v>0</v>
      </c>
      <c r="CG280" s="81">
        <v>0</v>
      </c>
      <c r="CH280" s="81">
        <v>1</v>
      </c>
      <c r="CI280" s="81">
        <v>0</v>
      </c>
      <c r="CJ280" s="79">
        <v>0</v>
      </c>
      <c r="CK280" s="79">
        <v>0</v>
      </c>
      <c r="CL280" s="79">
        <v>1</v>
      </c>
      <c r="CM280" s="79">
        <v>1</v>
      </c>
      <c r="CN280" s="79">
        <v>0</v>
      </c>
      <c r="CO280" s="113">
        <v>41836</v>
      </c>
      <c r="CP280" s="114">
        <v>44133</v>
      </c>
      <c r="CQ280" s="113"/>
      <c r="CR280" s="128">
        <v>44133</v>
      </c>
      <c r="CS280" s="10">
        <v>6</v>
      </c>
      <c r="CT280" s="10">
        <v>1</v>
      </c>
      <c r="CU280" s="118">
        <v>60</v>
      </c>
      <c r="CV280" s="119">
        <v>0</v>
      </c>
      <c r="CW280" s="79">
        <v>24</v>
      </c>
      <c r="CX280" s="79">
        <v>0</v>
      </c>
      <c r="CY280" s="79"/>
      <c r="CZ280" s="79"/>
      <c r="DA280" s="118">
        <f t="shared" si="82"/>
        <v>75</v>
      </c>
      <c r="DB280" s="10">
        <v>0</v>
      </c>
      <c r="DC280" s="6">
        <v>60</v>
      </c>
      <c r="DD280" s="6">
        <v>0</v>
      </c>
      <c r="DE280" s="110"/>
      <c r="DF280" s="10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</row>
    <row r="281" s="11" customFormat="1" ht="50.25" customHeight="1" spans="1:266">
      <c r="A281" s="39" t="s">
        <v>1375</v>
      </c>
      <c r="B281" s="40">
        <v>10212395</v>
      </c>
      <c r="C281" s="41">
        <v>1</v>
      </c>
      <c r="D281" s="42" t="s">
        <v>1376</v>
      </c>
      <c r="E281" s="42">
        <v>1</v>
      </c>
      <c r="F281" s="43">
        <v>50</v>
      </c>
      <c r="G281" s="44">
        <v>41834.4583333333</v>
      </c>
      <c r="H281" s="45">
        <v>41848.4166666667</v>
      </c>
      <c r="I281" s="42" t="s">
        <v>1377</v>
      </c>
      <c r="J281" s="45">
        <v>41830</v>
      </c>
      <c r="K281" s="42" t="s">
        <v>286</v>
      </c>
      <c r="L281" s="36">
        <v>2</v>
      </c>
      <c r="M281" s="36">
        <v>1</v>
      </c>
      <c r="N281" s="64">
        <v>1</v>
      </c>
      <c r="O281" s="64">
        <v>1</v>
      </c>
      <c r="P281" s="64" t="str">
        <f>IF(N281=1,"1","0")</f>
        <v>1</v>
      </c>
      <c r="Q281" s="64" t="str">
        <f>IF(O281=1,"1","0")</f>
        <v>1</v>
      </c>
      <c r="R281" s="64">
        <v>43</v>
      </c>
      <c r="S281" s="69" t="str">
        <f>IF(R281&gt;=35,"0","1")</f>
        <v>0</v>
      </c>
      <c r="T281" s="64">
        <v>19.4</v>
      </c>
      <c r="U281" s="64" t="str">
        <f>IF(T281&lt;=34,"0","1")</f>
        <v>0</v>
      </c>
      <c r="V281" s="42" t="s">
        <v>276</v>
      </c>
      <c r="W281" s="72">
        <v>12.4</v>
      </c>
      <c r="X281" s="71" t="str">
        <f>IF(W281&gt;13.5,"1","0")</f>
        <v>0</v>
      </c>
      <c r="Y281" s="129">
        <v>69.8</v>
      </c>
      <c r="Z281" s="79" t="str">
        <f>IF(Y281&gt;100,"1","0")</f>
        <v>0</v>
      </c>
      <c r="AA281" s="129">
        <v>49.9</v>
      </c>
      <c r="AB281" s="79" t="str">
        <f>IF(AA281&gt;40,"1","0")</f>
        <v>1</v>
      </c>
      <c r="AC281" s="129">
        <v>31.9</v>
      </c>
      <c r="AD281" s="79" t="str">
        <f>IF(AC281&gt;35,"1","0")</f>
        <v>0</v>
      </c>
      <c r="AE281" s="129">
        <v>54.3</v>
      </c>
      <c r="AF281" s="79" t="str">
        <f>IF(AE281&gt;50,"1","0")</f>
        <v>1</v>
      </c>
      <c r="AG281" s="129">
        <v>192</v>
      </c>
      <c r="AH281" s="79" t="str">
        <f>IF(AG281&lt;100,"1","0")</f>
        <v>0</v>
      </c>
      <c r="AI281" s="64">
        <v>115.5</v>
      </c>
      <c r="AJ281" s="41" t="str">
        <f>IF(AI281&gt;200,"1","0")</f>
        <v>0</v>
      </c>
      <c r="AK281" s="85">
        <v>37.39</v>
      </c>
      <c r="AL281" s="41" t="str">
        <f>IF(AK281&gt;35,"1","0")</f>
        <v>1</v>
      </c>
      <c r="AM281" s="64">
        <v>7</v>
      </c>
      <c r="AN281" s="41" t="str">
        <f>IF(AM281&gt;5,"1","0")</f>
        <v>1</v>
      </c>
      <c r="AO281" s="42"/>
      <c r="AP281" s="41" t="str">
        <f>IF(AO281&gt;400,"1","0")</f>
        <v>0</v>
      </c>
      <c r="AQ281" s="129">
        <v>0</v>
      </c>
      <c r="AR281" s="42" t="s">
        <v>99</v>
      </c>
      <c r="AS281" s="42"/>
      <c r="AT281" s="42" t="s">
        <v>111</v>
      </c>
      <c r="AU281" s="42" t="s">
        <v>112</v>
      </c>
      <c r="AV281" s="42" t="s">
        <v>99</v>
      </c>
      <c r="AW281" s="96" t="s">
        <v>100</v>
      </c>
      <c r="AX281" s="42" t="s">
        <v>99</v>
      </c>
      <c r="AY281" s="42" t="s">
        <v>100</v>
      </c>
      <c r="AZ281" s="42" t="s">
        <v>99</v>
      </c>
      <c r="BA281" s="42" t="s">
        <v>100</v>
      </c>
      <c r="BB281" s="42" t="s">
        <v>121</v>
      </c>
      <c r="BC281" s="42" t="s">
        <v>100</v>
      </c>
      <c r="BD281" s="42" t="s">
        <v>121</v>
      </c>
      <c r="BE281" s="42" t="s">
        <v>101</v>
      </c>
      <c r="BF281" s="42" t="s">
        <v>101</v>
      </c>
      <c r="BG281" s="42" t="s">
        <v>101</v>
      </c>
      <c r="BH281" s="42" t="s">
        <v>101</v>
      </c>
      <c r="BI281" s="42" t="s">
        <v>101</v>
      </c>
      <c r="BJ281" s="42" t="s">
        <v>101</v>
      </c>
      <c r="BK281" s="42" t="s">
        <v>101</v>
      </c>
      <c r="BL281" s="42" t="s">
        <v>101</v>
      </c>
      <c r="BM281" s="42"/>
      <c r="BN281" s="101" t="s">
        <v>102</v>
      </c>
      <c r="BO281" s="64">
        <v>0</v>
      </c>
      <c r="BP281" s="42" t="s">
        <v>112</v>
      </c>
      <c r="BQ281" s="42" t="s">
        <v>155</v>
      </c>
      <c r="BR281" s="79">
        <v>1</v>
      </c>
      <c r="BS281" s="79">
        <v>20</v>
      </c>
      <c r="BT281" s="79" t="s">
        <v>932</v>
      </c>
      <c r="BU281" s="79"/>
      <c r="BV281" s="79"/>
      <c r="BW281" s="79">
        <v>0</v>
      </c>
      <c r="BX281" s="79">
        <v>0</v>
      </c>
      <c r="BY281" s="79">
        <v>1</v>
      </c>
      <c r="BZ281" s="79">
        <v>1</v>
      </c>
      <c r="CA281" s="79">
        <v>1</v>
      </c>
      <c r="CB281" s="79">
        <v>1</v>
      </c>
      <c r="CC281" s="79">
        <v>0</v>
      </c>
      <c r="CD281" s="79">
        <v>1</v>
      </c>
      <c r="CE281" s="79">
        <v>0</v>
      </c>
      <c r="CF281" s="79">
        <v>0</v>
      </c>
      <c r="CG281" s="79">
        <v>0</v>
      </c>
      <c r="CH281" s="79">
        <v>0</v>
      </c>
      <c r="CI281" s="79">
        <v>0</v>
      </c>
      <c r="CJ281" s="79">
        <v>0</v>
      </c>
      <c r="CK281" s="79">
        <v>0</v>
      </c>
      <c r="CL281" s="79">
        <v>0</v>
      </c>
      <c r="CM281" s="79">
        <v>0</v>
      </c>
      <c r="CN281" s="79">
        <v>0</v>
      </c>
      <c r="CO281" s="107">
        <v>41838</v>
      </c>
      <c r="CP281" s="108">
        <v>44134</v>
      </c>
      <c r="CQ281" s="107"/>
      <c r="CR281" s="109">
        <v>43808</v>
      </c>
      <c r="CS281" s="6">
        <v>10</v>
      </c>
      <c r="CT281" s="6">
        <v>1</v>
      </c>
      <c r="CU281" s="118">
        <v>60</v>
      </c>
      <c r="CV281" s="79">
        <v>0</v>
      </c>
      <c r="CW281" s="79">
        <v>24</v>
      </c>
      <c r="CX281" s="79">
        <v>0</v>
      </c>
      <c r="CY281" s="79"/>
      <c r="CZ281" s="79"/>
      <c r="DA281" s="118">
        <f t="shared" si="82"/>
        <v>75</v>
      </c>
      <c r="DB281" s="6">
        <v>0</v>
      </c>
      <c r="DC281" s="6">
        <v>60</v>
      </c>
      <c r="DD281" s="6">
        <v>0</v>
      </c>
      <c r="DE281" s="108"/>
      <c r="DF281" s="6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</row>
    <row r="282" s="6" customFormat="1" ht="50.25" customHeight="1" spans="1:237">
      <c r="A282" s="54" t="s">
        <v>1378</v>
      </c>
      <c r="B282" s="40">
        <v>10212272</v>
      </c>
      <c r="C282" s="55">
        <v>1</v>
      </c>
      <c r="D282" s="56" t="s">
        <v>1379</v>
      </c>
      <c r="E282" s="56">
        <v>1</v>
      </c>
      <c r="F282" s="57">
        <v>54</v>
      </c>
      <c r="G282" s="44">
        <v>41841.4583333333</v>
      </c>
      <c r="H282" s="44">
        <v>41855.4583333333</v>
      </c>
      <c r="I282" s="56" t="s">
        <v>1380</v>
      </c>
      <c r="J282" s="44">
        <v>41823</v>
      </c>
      <c r="K282" s="56" t="s">
        <v>1137</v>
      </c>
      <c r="L282" s="36">
        <v>2</v>
      </c>
      <c r="M282" s="36">
        <v>1</v>
      </c>
      <c r="N282" s="66">
        <v>2</v>
      </c>
      <c r="O282" s="66">
        <v>2</v>
      </c>
      <c r="P282" s="64" t="str">
        <f>IF(N282=1,"1","0")</f>
        <v>0</v>
      </c>
      <c r="Q282" s="64" t="str">
        <f>IF(O282=1,"1","0")</f>
        <v>0</v>
      </c>
      <c r="R282" s="66">
        <v>45.2</v>
      </c>
      <c r="S282" s="69" t="str">
        <f>IF(R282&gt;=35,"0","1")</f>
        <v>0</v>
      </c>
      <c r="T282" s="66">
        <v>11.4</v>
      </c>
      <c r="U282" s="66" t="str">
        <f>IF(T282&lt;=34,"0","1")</f>
        <v>0</v>
      </c>
      <c r="V282" s="56" t="s">
        <v>207</v>
      </c>
      <c r="W282" s="77">
        <v>10.9</v>
      </c>
      <c r="X282" s="75" t="str">
        <f>IF(W282&gt;13.5,"1","0")</f>
        <v>0</v>
      </c>
      <c r="Y282" s="130">
        <v>75.1</v>
      </c>
      <c r="Z282" s="81" t="str">
        <f>IF(Y282&gt;100,"1","0")</f>
        <v>0</v>
      </c>
      <c r="AA282" s="130">
        <v>20.9</v>
      </c>
      <c r="AB282" s="81" t="str">
        <f>IF(AA282&gt;40,"1","0")</f>
        <v>0</v>
      </c>
      <c r="AC282" s="130">
        <v>21.4</v>
      </c>
      <c r="AD282" s="81" t="str">
        <f>IF(AC282&gt;35,"1","0")</f>
        <v>0</v>
      </c>
      <c r="AE282" s="130">
        <v>16.2</v>
      </c>
      <c r="AF282" s="81" t="str">
        <f>IF(AE282&gt;50,"1","0")</f>
        <v>0</v>
      </c>
      <c r="AG282" s="130">
        <v>220</v>
      </c>
      <c r="AH282" s="81" t="str">
        <f>IF(AG282&lt;100,"1","0")</f>
        <v>0</v>
      </c>
      <c r="AI282" s="66">
        <v>6.39</v>
      </c>
      <c r="AJ282" s="55" t="str">
        <f>IF(AI282&gt;200,"1","0")</f>
        <v>0</v>
      </c>
      <c r="AK282" s="88">
        <v>24.54</v>
      </c>
      <c r="AL282" s="55" t="str">
        <f>IF(AK282&gt;35,"1","0")</f>
        <v>0</v>
      </c>
      <c r="AM282" s="66">
        <v>2.89</v>
      </c>
      <c r="AN282" s="55" t="str">
        <f>IF(AM282&gt;5,"1","0")</f>
        <v>0</v>
      </c>
      <c r="AO282" s="66">
        <v>359.1</v>
      </c>
      <c r="AP282" s="55" t="str">
        <f>IF(AO282&gt;400,"1","0")</f>
        <v>0</v>
      </c>
      <c r="AQ282" s="130">
        <v>0</v>
      </c>
      <c r="AR282" s="56" t="s">
        <v>99</v>
      </c>
      <c r="AS282" s="56"/>
      <c r="AT282" s="56" t="s">
        <v>111</v>
      </c>
      <c r="AU282" s="56" t="s">
        <v>112</v>
      </c>
      <c r="AV282" s="56" t="s">
        <v>99</v>
      </c>
      <c r="AW282" s="98" t="s">
        <v>99</v>
      </c>
      <c r="AX282" s="56" t="s">
        <v>99</v>
      </c>
      <c r="AY282" s="56" t="s">
        <v>100</v>
      </c>
      <c r="AZ282" s="56" t="s">
        <v>99</v>
      </c>
      <c r="BA282" s="56" t="s">
        <v>100</v>
      </c>
      <c r="BB282" s="56" t="s">
        <v>100</v>
      </c>
      <c r="BC282" s="56" t="s">
        <v>100</v>
      </c>
      <c r="BD282" s="56" t="s">
        <v>99</v>
      </c>
      <c r="BE282" s="56" t="s">
        <v>101</v>
      </c>
      <c r="BF282" s="56" t="s">
        <v>101</v>
      </c>
      <c r="BG282" s="56" t="s">
        <v>101</v>
      </c>
      <c r="BH282" s="56" t="s">
        <v>101</v>
      </c>
      <c r="BI282" s="56" t="s">
        <v>101</v>
      </c>
      <c r="BJ282" s="56" t="s">
        <v>101</v>
      </c>
      <c r="BK282" s="56" t="s">
        <v>101</v>
      </c>
      <c r="BL282" s="56" t="s">
        <v>101</v>
      </c>
      <c r="BM282" s="56"/>
      <c r="BN282" s="104" t="s">
        <v>102</v>
      </c>
      <c r="BO282" s="66" t="s">
        <v>102</v>
      </c>
      <c r="BP282" s="56" t="s">
        <v>99</v>
      </c>
      <c r="BQ282" s="56" t="s">
        <v>103</v>
      </c>
      <c r="BR282" s="81">
        <v>1</v>
      </c>
      <c r="BS282" s="81">
        <v>35</v>
      </c>
      <c r="BT282" s="81" t="s">
        <v>1381</v>
      </c>
      <c r="BU282" s="81"/>
      <c r="BV282" s="81"/>
      <c r="BW282" s="81">
        <v>0</v>
      </c>
      <c r="BX282" s="81">
        <v>0</v>
      </c>
      <c r="BY282" s="81">
        <v>1</v>
      </c>
      <c r="BZ282" s="81">
        <v>1</v>
      </c>
      <c r="CA282" s="81">
        <v>0</v>
      </c>
      <c r="CB282" s="81">
        <v>1</v>
      </c>
      <c r="CC282" s="81">
        <v>1</v>
      </c>
      <c r="CD282" s="81">
        <v>1</v>
      </c>
      <c r="CE282" s="81">
        <v>1</v>
      </c>
      <c r="CF282" s="81">
        <v>1</v>
      </c>
      <c r="CG282" s="81">
        <v>0</v>
      </c>
      <c r="CH282" s="81">
        <v>0</v>
      </c>
      <c r="CI282" s="81">
        <v>0</v>
      </c>
      <c r="CJ282" s="79">
        <v>0</v>
      </c>
      <c r="CK282" s="79">
        <v>1</v>
      </c>
      <c r="CL282" s="79">
        <v>0</v>
      </c>
      <c r="CM282" s="79">
        <v>0</v>
      </c>
      <c r="CN282" s="79">
        <v>1</v>
      </c>
      <c r="CO282" s="113">
        <v>41849</v>
      </c>
      <c r="CP282" s="114">
        <v>44153</v>
      </c>
      <c r="CQ282" s="113"/>
      <c r="CR282" s="128">
        <v>44153</v>
      </c>
      <c r="CS282" s="11">
        <v>2</v>
      </c>
      <c r="CT282" s="11">
        <v>1</v>
      </c>
      <c r="CU282" s="118">
        <v>60</v>
      </c>
      <c r="CV282" s="119">
        <v>0</v>
      </c>
      <c r="CW282" s="79">
        <v>24</v>
      </c>
      <c r="CX282" s="79">
        <v>0</v>
      </c>
      <c r="CY282" s="79"/>
      <c r="CZ282" s="79"/>
      <c r="DA282" s="118">
        <f t="shared" si="82"/>
        <v>75</v>
      </c>
      <c r="DB282" s="10">
        <v>0</v>
      </c>
      <c r="DC282" s="6">
        <v>60</v>
      </c>
      <c r="DD282" s="6">
        <v>0</v>
      </c>
      <c r="DE282" s="110"/>
      <c r="DF282" s="10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</row>
    <row r="283" s="6" customFormat="1" ht="50.25" customHeight="1" spans="1:237">
      <c r="A283" s="39" t="s">
        <v>1382</v>
      </c>
      <c r="B283" s="40">
        <v>10214918</v>
      </c>
      <c r="C283" s="41">
        <v>1</v>
      </c>
      <c r="D283" s="42" t="s">
        <v>1383</v>
      </c>
      <c r="E283" s="42">
        <v>1</v>
      </c>
      <c r="F283" s="43">
        <v>51</v>
      </c>
      <c r="G283" s="44">
        <v>41844.5833333333</v>
      </c>
      <c r="H283" s="45">
        <v>41858.4583333333</v>
      </c>
      <c r="I283" s="42" t="s">
        <v>1141</v>
      </c>
      <c r="J283" s="45">
        <v>41849</v>
      </c>
      <c r="K283" s="42" t="s">
        <v>286</v>
      </c>
      <c r="L283" s="36">
        <v>2</v>
      </c>
      <c r="M283" s="36">
        <v>1</v>
      </c>
      <c r="N283" s="64">
        <v>1</v>
      </c>
      <c r="O283" s="64">
        <v>2</v>
      </c>
      <c r="P283" s="64" t="str">
        <f t="shared" ref="P283:P314" si="83">IF(N283=1,"1","0")</f>
        <v>1</v>
      </c>
      <c r="Q283" s="64" t="str">
        <f t="shared" ref="Q283:Q314" si="84">IF(O283=1,"1","0")</f>
        <v>0</v>
      </c>
      <c r="R283" s="64">
        <v>45.7</v>
      </c>
      <c r="S283" s="69" t="str">
        <f t="shared" ref="S283:S314" si="85">IF(R283&gt;=35,"0","1")</f>
        <v>0</v>
      </c>
      <c r="T283" s="64">
        <v>9.1</v>
      </c>
      <c r="U283" s="64" t="str">
        <f t="shared" ref="U283:U314" si="86">IF(T283&lt;=34,"0","1")</f>
        <v>0</v>
      </c>
      <c r="V283" s="42" t="s">
        <v>146</v>
      </c>
      <c r="W283" s="72">
        <v>11.8</v>
      </c>
      <c r="X283" s="71" t="str">
        <f t="shared" ref="X283:X314" si="87">IF(W283&gt;13.5,"1","0")</f>
        <v>0</v>
      </c>
      <c r="Y283" s="129">
        <v>65.7</v>
      </c>
      <c r="Z283" s="79" t="str">
        <f t="shared" ref="Z283:Z314" si="88">IF(Y283&gt;100,"1","0")</f>
        <v>0</v>
      </c>
      <c r="AA283" s="129">
        <v>89</v>
      </c>
      <c r="AB283" s="79" t="str">
        <f t="shared" ref="AB283:AB314" si="89">IF(AA283&gt;40,"1","0")</f>
        <v>1</v>
      </c>
      <c r="AC283" s="129">
        <v>89.5</v>
      </c>
      <c r="AD283" s="79" t="str">
        <f t="shared" ref="AD283:AD314" si="90">IF(AC283&gt;35,"1","0")</f>
        <v>1</v>
      </c>
      <c r="AE283" s="129">
        <v>91.1</v>
      </c>
      <c r="AF283" s="79" t="str">
        <f t="shared" ref="AF283:AF314" si="91">IF(AE283&gt;50,"1","0")</f>
        <v>1</v>
      </c>
      <c r="AG283" s="129">
        <v>240</v>
      </c>
      <c r="AH283" s="79" t="str">
        <f t="shared" ref="AH283:AH314" si="92">IF(AG283&lt;100,"1","0")</f>
        <v>0</v>
      </c>
      <c r="AI283" s="41">
        <v>121000</v>
      </c>
      <c r="AJ283" s="41" t="str">
        <f t="shared" ref="AJ283:AJ314" si="93">IF(AI283&gt;200,"1","0")</f>
        <v>1</v>
      </c>
      <c r="AK283" s="85">
        <v>17.58</v>
      </c>
      <c r="AL283" s="41" t="str">
        <f t="shared" ref="AL283:AL314" si="94">IF(AK283&gt;35,"1","0")</f>
        <v>0</v>
      </c>
      <c r="AM283" s="64">
        <v>0.93</v>
      </c>
      <c r="AN283" s="41" t="str">
        <f t="shared" ref="AN283:AN314" si="95">IF(AM283&gt;5,"1","0")</f>
        <v>0</v>
      </c>
      <c r="AO283" s="64">
        <v>315.7</v>
      </c>
      <c r="AP283" s="41" t="str">
        <f t="shared" ref="AP283:AP314" si="96">IF(AO283&gt;400,"1","0")</f>
        <v>0</v>
      </c>
      <c r="AQ283" s="129">
        <v>1</v>
      </c>
      <c r="AR283" s="42" t="s">
        <v>120</v>
      </c>
      <c r="AS283" s="36">
        <v>1</v>
      </c>
      <c r="AT283" s="42" t="s">
        <v>98</v>
      </c>
      <c r="AU283" s="42" t="s">
        <v>99</v>
      </c>
      <c r="AV283" s="42" t="s">
        <v>99</v>
      </c>
      <c r="AW283" s="96" t="s">
        <v>100</v>
      </c>
      <c r="AX283" s="42" t="s">
        <v>99</v>
      </c>
      <c r="AY283" s="42" t="s">
        <v>100</v>
      </c>
      <c r="AZ283" s="42" t="s">
        <v>99</v>
      </c>
      <c r="BA283" s="42" t="s">
        <v>100</v>
      </c>
      <c r="BB283" s="42" t="s">
        <v>99</v>
      </c>
      <c r="BC283" s="42" t="s">
        <v>100</v>
      </c>
      <c r="BD283" s="42" t="s">
        <v>121</v>
      </c>
      <c r="BE283" s="42" t="s">
        <v>101</v>
      </c>
      <c r="BF283" s="42" t="s">
        <v>101</v>
      </c>
      <c r="BG283" s="42" t="s">
        <v>101</v>
      </c>
      <c r="BH283" s="42" t="s">
        <v>101</v>
      </c>
      <c r="BI283" s="42" t="s">
        <v>101</v>
      </c>
      <c r="BJ283" s="42" t="s">
        <v>101</v>
      </c>
      <c r="BK283" s="42" t="s">
        <v>101</v>
      </c>
      <c r="BL283" s="42" t="s">
        <v>101</v>
      </c>
      <c r="BM283" s="42"/>
      <c r="BN283" s="101" t="s">
        <v>102</v>
      </c>
      <c r="BO283" s="64" t="s">
        <v>102</v>
      </c>
      <c r="BP283" s="42" t="s">
        <v>112</v>
      </c>
      <c r="BQ283" s="42" t="s">
        <v>1214</v>
      </c>
      <c r="BR283" s="79">
        <v>1</v>
      </c>
      <c r="BS283" s="79">
        <v>133</v>
      </c>
      <c r="BT283" s="79" t="s">
        <v>1384</v>
      </c>
      <c r="BU283" s="79"/>
      <c r="BV283" s="79"/>
      <c r="BW283" s="79">
        <v>0</v>
      </c>
      <c r="BX283" s="79">
        <v>0</v>
      </c>
      <c r="BY283" s="79">
        <v>1</v>
      </c>
      <c r="BZ283" s="79">
        <v>1</v>
      </c>
      <c r="CA283" s="79">
        <v>1</v>
      </c>
      <c r="CB283" s="79">
        <v>1</v>
      </c>
      <c r="CC283" s="79">
        <v>1</v>
      </c>
      <c r="CD283" s="79">
        <v>1</v>
      </c>
      <c r="CE283" s="79">
        <v>1</v>
      </c>
      <c r="CF283" s="79">
        <v>0</v>
      </c>
      <c r="CG283" s="79">
        <v>0</v>
      </c>
      <c r="CH283" s="79">
        <v>0</v>
      </c>
      <c r="CI283" s="79">
        <v>0</v>
      </c>
      <c r="CJ283" s="79">
        <v>0</v>
      </c>
      <c r="CK283" s="79">
        <v>0</v>
      </c>
      <c r="CL283" s="79">
        <v>1</v>
      </c>
      <c r="CM283" s="79">
        <v>1</v>
      </c>
      <c r="CN283" s="79">
        <v>1</v>
      </c>
      <c r="CO283" s="107">
        <v>41851</v>
      </c>
      <c r="CP283" s="108">
        <v>44145</v>
      </c>
      <c r="CQ283" s="107">
        <v>43959</v>
      </c>
      <c r="CR283" s="79"/>
      <c r="CS283" s="10">
        <v>63</v>
      </c>
      <c r="CT283" s="10">
        <v>0</v>
      </c>
      <c r="CU283" s="118">
        <v>60</v>
      </c>
      <c r="CV283" s="79">
        <v>0</v>
      </c>
      <c r="CW283" s="79">
        <v>24</v>
      </c>
      <c r="CX283" s="79">
        <v>0</v>
      </c>
      <c r="CY283" s="79"/>
      <c r="CZ283" s="79"/>
      <c r="DA283" s="118">
        <f t="shared" si="82"/>
        <v>75</v>
      </c>
      <c r="DB283" s="6">
        <v>0</v>
      </c>
      <c r="DC283" s="6">
        <v>60</v>
      </c>
      <c r="DD283" s="6">
        <v>0</v>
      </c>
      <c r="DE283" s="10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</row>
    <row r="284" s="8" customFormat="1" ht="50.25" customHeight="1" spans="1:266">
      <c r="A284" s="39" t="s">
        <v>1385</v>
      </c>
      <c r="B284" s="47">
        <v>10215072</v>
      </c>
      <c r="C284" s="41">
        <v>1</v>
      </c>
      <c r="D284" s="42" t="s">
        <v>1386</v>
      </c>
      <c r="E284" s="42">
        <v>1</v>
      </c>
      <c r="F284" s="43">
        <v>56</v>
      </c>
      <c r="G284" s="44">
        <v>41848.3333333333</v>
      </c>
      <c r="H284" s="45">
        <v>41862.4166666667</v>
      </c>
      <c r="I284" s="42" t="s">
        <v>1055</v>
      </c>
      <c r="J284" s="45">
        <v>41846</v>
      </c>
      <c r="K284" s="42" t="s">
        <v>134</v>
      </c>
      <c r="L284" s="36">
        <v>1</v>
      </c>
      <c r="M284" s="36">
        <v>1</v>
      </c>
      <c r="N284" s="64">
        <v>1</v>
      </c>
      <c r="O284" s="64">
        <v>2</v>
      </c>
      <c r="P284" s="64" t="str">
        <f t="shared" si="83"/>
        <v>1</v>
      </c>
      <c r="Q284" s="64" t="str">
        <f t="shared" si="84"/>
        <v>0</v>
      </c>
      <c r="R284" s="64">
        <v>41.3</v>
      </c>
      <c r="S284" s="69" t="str">
        <f t="shared" si="85"/>
        <v>0</v>
      </c>
      <c r="T284" s="64">
        <v>8.1</v>
      </c>
      <c r="U284" s="64" t="str">
        <f t="shared" si="86"/>
        <v>0</v>
      </c>
      <c r="V284" s="42" t="s">
        <v>218</v>
      </c>
      <c r="W284" s="72">
        <v>11</v>
      </c>
      <c r="X284" s="71" t="str">
        <f t="shared" si="87"/>
        <v>0</v>
      </c>
      <c r="Y284" s="129">
        <v>78.8</v>
      </c>
      <c r="Z284" s="79" t="str">
        <f t="shared" si="88"/>
        <v>0</v>
      </c>
      <c r="AA284" s="129">
        <v>54.8</v>
      </c>
      <c r="AB284" s="79" t="str">
        <f t="shared" si="89"/>
        <v>1</v>
      </c>
      <c r="AC284" s="129">
        <v>45.6</v>
      </c>
      <c r="AD284" s="79" t="str">
        <f t="shared" si="90"/>
        <v>1</v>
      </c>
      <c r="AE284" s="129">
        <v>50.7</v>
      </c>
      <c r="AF284" s="79" t="str">
        <f t="shared" si="91"/>
        <v>1</v>
      </c>
      <c r="AG284" s="129">
        <v>174</v>
      </c>
      <c r="AH284" s="79" t="str">
        <f t="shared" si="92"/>
        <v>0</v>
      </c>
      <c r="AI284" s="64">
        <v>10891</v>
      </c>
      <c r="AJ284" s="41" t="str">
        <f t="shared" si="93"/>
        <v>1</v>
      </c>
      <c r="AK284" s="85">
        <v>21</v>
      </c>
      <c r="AL284" s="41" t="str">
        <f t="shared" si="94"/>
        <v>0</v>
      </c>
      <c r="AM284" s="64">
        <v>3.77</v>
      </c>
      <c r="AN284" s="41" t="str">
        <f t="shared" si="95"/>
        <v>0</v>
      </c>
      <c r="AO284" s="64">
        <v>320.5</v>
      </c>
      <c r="AP284" s="41" t="str">
        <f t="shared" si="96"/>
        <v>0</v>
      </c>
      <c r="AQ284" s="129">
        <v>0</v>
      </c>
      <c r="AR284" s="42" t="s">
        <v>99</v>
      </c>
      <c r="AS284" s="42"/>
      <c r="AT284" s="42" t="s">
        <v>98</v>
      </c>
      <c r="AU284" s="42" t="s">
        <v>99</v>
      </c>
      <c r="AV284" s="42" t="s">
        <v>99</v>
      </c>
      <c r="AW284" s="96" t="s">
        <v>100</v>
      </c>
      <c r="AX284" s="42" t="s">
        <v>99</v>
      </c>
      <c r="AY284" s="42" t="s">
        <v>100</v>
      </c>
      <c r="AZ284" s="42" t="s">
        <v>100</v>
      </c>
      <c r="BA284" s="42" t="s">
        <v>121</v>
      </c>
      <c r="BB284" s="42" t="s">
        <v>121</v>
      </c>
      <c r="BC284" s="42" t="s">
        <v>100</v>
      </c>
      <c r="BD284" s="42" t="s">
        <v>99</v>
      </c>
      <c r="BE284" s="42" t="s">
        <v>101</v>
      </c>
      <c r="BF284" s="42" t="s">
        <v>101</v>
      </c>
      <c r="BG284" s="42" t="s">
        <v>101</v>
      </c>
      <c r="BH284" s="42" t="s">
        <v>101</v>
      </c>
      <c r="BI284" s="42" t="s">
        <v>101</v>
      </c>
      <c r="BJ284" s="42" t="s">
        <v>101</v>
      </c>
      <c r="BK284" s="42" t="s">
        <v>101</v>
      </c>
      <c r="BL284" s="42" t="s">
        <v>101</v>
      </c>
      <c r="BM284" s="42" t="s">
        <v>726</v>
      </c>
      <c r="BN284" s="101" t="s">
        <v>102</v>
      </c>
      <c r="BO284" s="64" t="s">
        <v>122</v>
      </c>
      <c r="BP284" s="42" t="s">
        <v>112</v>
      </c>
      <c r="BQ284" s="42" t="s">
        <v>202</v>
      </c>
      <c r="BR284" s="102" t="s">
        <v>121</v>
      </c>
      <c r="BS284" s="79">
        <v>35</v>
      </c>
      <c r="BT284" s="79" t="s">
        <v>1387</v>
      </c>
      <c r="BU284" s="79" t="s">
        <v>1388</v>
      </c>
      <c r="BV284" s="79"/>
      <c r="BW284" s="79">
        <v>0</v>
      </c>
      <c r="BX284" s="79">
        <v>0</v>
      </c>
      <c r="BY284" s="79">
        <v>1</v>
      </c>
      <c r="BZ284" s="79">
        <v>1</v>
      </c>
      <c r="CA284" s="79">
        <v>1</v>
      </c>
      <c r="CB284" s="79">
        <v>1</v>
      </c>
      <c r="CC284" s="79">
        <v>1</v>
      </c>
      <c r="CD284" s="79">
        <v>1</v>
      </c>
      <c r="CE284" s="79">
        <v>1</v>
      </c>
      <c r="CF284" s="79">
        <v>0</v>
      </c>
      <c r="CG284" s="79">
        <v>0</v>
      </c>
      <c r="CH284" s="79">
        <v>0</v>
      </c>
      <c r="CI284" s="79">
        <v>1</v>
      </c>
      <c r="CJ284" s="79">
        <v>0</v>
      </c>
      <c r="CK284" s="79">
        <v>1</v>
      </c>
      <c r="CL284" s="79">
        <v>0</v>
      </c>
      <c r="CM284" s="79">
        <v>0</v>
      </c>
      <c r="CN284" s="79">
        <v>1</v>
      </c>
      <c r="CO284" s="107">
        <v>41852</v>
      </c>
      <c r="CP284" s="108">
        <v>44140</v>
      </c>
      <c r="CQ284" s="107"/>
      <c r="CR284" s="109">
        <v>43493</v>
      </c>
      <c r="CS284" s="6">
        <v>80</v>
      </c>
      <c r="CT284" s="6">
        <v>0</v>
      </c>
      <c r="CU284" s="118">
        <v>60</v>
      </c>
      <c r="CV284" s="79">
        <v>0</v>
      </c>
      <c r="CW284" s="79">
        <v>24</v>
      </c>
      <c r="CX284" s="79">
        <v>0</v>
      </c>
      <c r="CY284" s="79"/>
      <c r="CZ284" s="79"/>
      <c r="DA284" s="118">
        <f t="shared" si="82"/>
        <v>75</v>
      </c>
      <c r="DB284" s="6">
        <v>0</v>
      </c>
      <c r="DC284" s="6">
        <v>60</v>
      </c>
      <c r="DD284" s="6">
        <v>0</v>
      </c>
      <c r="DE284" s="108"/>
      <c r="DF284" s="6"/>
      <c r="DG284" s="13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</row>
    <row r="285" s="6" customFormat="1" ht="50.25" customHeight="1" spans="1:237">
      <c r="A285" s="39" t="s">
        <v>1389</v>
      </c>
      <c r="B285" s="40">
        <v>10215666</v>
      </c>
      <c r="C285" s="41">
        <v>1</v>
      </c>
      <c r="D285" s="42" t="s">
        <v>1390</v>
      </c>
      <c r="E285" s="42">
        <v>1</v>
      </c>
      <c r="F285" s="43">
        <v>49</v>
      </c>
      <c r="G285" s="44">
        <v>41850.625</v>
      </c>
      <c r="H285" s="45">
        <v>41859.4583333333</v>
      </c>
      <c r="I285" s="42" t="s">
        <v>1210</v>
      </c>
      <c r="J285" s="45">
        <v>41851</v>
      </c>
      <c r="K285" s="42" t="s">
        <v>1137</v>
      </c>
      <c r="L285" s="36">
        <v>2</v>
      </c>
      <c r="M285" s="36">
        <v>1</v>
      </c>
      <c r="N285" s="64">
        <v>1</v>
      </c>
      <c r="O285" s="64">
        <v>2</v>
      </c>
      <c r="P285" s="64" t="str">
        <f t="shared" si="83"/>
        <v>1</v>
      </c>
      <c r="Q285" s="64" t="str">
        <f t="shared" si="84"/>
        <v>0</v>
      </c>
      <c r="R285" s="64">
        <v>47.5</v>
      </c>
      <c r="S285" s="69" t="str">
        <f t="shared" si="85"/>
        <v>0</v>
      </c>
      <c r="T285" s="64">
        <v>10.3</v>
      </c>
      <c r="U285" s="64" t="str">
        <f t="shared" si="86"/>
        <v>0</v>
      </c>
      <c r="V285" s="42" t="s">
        <v>319</v>
      </c>
      <c r="W285" s="72">
        <v>12.5</v>
      </c>
      <c r="X285" s="71" t="str">
        <f t="shared" si="87"/>
        <v>0</v>
      </c>
      <c r="Y285" s="129">
        <v>96.8</v>
      </c>
      <c r="Z285" s="79" t="str">
        <f t="shared" si="88"/>
        <v>0</v>
      </c>
      <c r="AA285" s="129">
        <v>21.5</v>
      </c>
      <c r="AB285" s="79" t="str">
        <f t="shared" si="89"/>
        <v>0</v>
      </c>
      <c r="AC285" s="129">
        <v>24.3</v>
      </c>
      <c r="AD285" s="79" t="str">
        <f t="shared" si="90"/>
        <v>0</v>
      </c>
      <c r="AE285" s="129">
        <v>33.9</v>
      </c>
      <c r="AF285" s="79" t="str">
        <f t="shared" si="91"/>
        <v>0</v>
      </c>
      <c r="AG285" s="129">
        <v>173</v>
      </c>
      <c r="AH285" s="79" t="str">
        <f t="shared" si="92"/>
        <v>0</v>
      </c>
      <c r="AI285" s="64">
        <v>217</v>
      </c>
      <c r="AJ285" s="41" t="str">
        <f t="shared" si="93"/>
        <v>1</v>
      </c>
      <c r="AK285" s="85">
        <v>21.32</v>
      </c>
      <c r="AL285" s="41" t="str">
        <f t="shared" si="94"/>
        <v>0</v>
      </c>
      <c r="AM285" s="64">
        <v>2.6</v>
      </c>
      <c r="AN285" s="41" t="str">
        <f t="shared" si="95"/>
        <v>0</v>
      </c>
      <c r="AO285" s="64">
        <v>259.4</v>
      </c>
      <c r="AP285" s="41" t="str">
        <f t="shared" si="96"/>
        <v>0</v>
      </c>
      <c r="AQ285" s="129">
        <v>0</v>
      </c>
      <c r="AR285" s="42" t="s">
        <v>99</v>
      </c>
      <c r="AS285" s="42"/>
      <c r="AT285" s="42" t="s">
        <v>111</v>
      </c>
      <c r="AU285" s="42" t="s">
        <v>112</v>
      </c>
      <c r="AV285" s="42" t="s">
        <v>99</v>
      </c>
      <c r="AW285" s="96" t="s">
        <v>121</v>
      </c>
      <c r="AX285" s="42" t="s">
        <v>121</v>
      </c>
      <c r="AY285" s="42" t="s">
        <v>100</v>
      </c>
      <c r="AZ285" s="42" t="s">
        <v>121</v>
      </c>
      <c r="BA285" s="42" t="s">
        <v>121</v>
      </c>
      <c r="BB285" s="42" t="s">
        <v>121</v>
      </c>
      <c r="BC285" s="42" t="s">
        <v>100</v>
      </c>
      <c r="BD285" s="42" t="s">
        <v>121</v>
      </c>
      <c r="BE285" s="42" t="s">
        <v>101</v>
      </c>
      <c r="BF285" s="42" t="s">
        <v>101</v>
      </c>
      <c r="BG285" s="42" t="s">
        <v>101</v>
      </c>
      <c r="BH285" s="42" t="s">
        <v>101</v>
      </c>
      <c r="BI285" s="42" t="s">
        <v>101</v>
      </c>
      <c r="BJ285" s="42" t="s">
        <v>101</v>
      </c>
      <c r="BK285" s="42" t="s">
        <v>101</v>
      </c>
      <c r="BL285" s="42" t="s">
        <v>101</v>
      </c>
      <c r="BM285" s="42" t="s">
        <v>485</v>
      </c>
      <c r="BN285" s="101" t="s">
        <v>102</v>
      </c>
      <c r="BO285" s="64">
        <v>0</v>
      </c>
      <c r="BP285" s="42" t="s">
        <v>112</v>
      </c>
      <c r="BQ285" s="42" t="s">
        <v>1030</v>
      </c>
      <c r="BR285" s="79">
        <v>1</v>
      </c>
      <c r="BS285" s="79">
        <v>17</v>
      </c>
      <c r="BT285" s="79" t="s">
        <v>1391</v>
      </c>
      <c r="BU285" s="79"/>
      <c r="BV285" s="79"/>
      <c r="BW285" s="79">
        <v>0</v>
      </c>
      <c r="BX285" s="79">
        <v>0</v>
      </c>
      <c r="BY285" s="79">
        <v>1</v>
      </c>
      <c r="BZ285" s="79">
        <v>1</v>
      </c>
      <c r="CA285" s="79">
        <v>0</v>
      </c>
      <c r="CB285" s="79">
        <v>1</v>
      </c>
      <c r="CC285" s="79">
        <v>0</v>
      </c>
      <c r="CD285" s="79">
        <v>1</v>
      </c>
      <c r="CE285" s="79">
        <v>0</v>
      </c>
      <c r="CF285" s="79">
        <v>0</v>
      </c>
      <c r="CG285" s="79">
        <v>0</v>
      </c>
      <c r="CH285" s="79">
        <v>0</v>
      </c>
      <c r="CI285" s="79">
        <v>0</v>
      </c>
      <c r="CJ285" s="79">
        <v>0</v>
      </c>
      <c r="CK285" s="79">
        <v>0</v>
      </c>
      <c r="CL285" s="79">
        <v>1</v>
      </c>
      <c r="CM285" s="79">
        <v>1</v>
      </c>
      <c r="CN285" s="79">
        <v>1</v>
      </c>
      <c r="CO285" s="107">
        <v>41855</v>
      </c>
      <c r="CP285" s="108">
        <v>44120</v>
      </c>
      <c r="CQ285" s="107"/>
      <c r="CR285" s="109">
        <v>43657</v>
      </c>
      <c r="CS285" s="6">
        <v>23</v>
      </c>
      <c r="CT285" s="6">
        <v>1</v>
      </c>
      <c r="CU285" s="118">
        <v>60</v>
      </c>
      <c r="CV285" s="79">
        <v>0</v>
      </c>
      <c r="CW285" s="79">
        <v>24</v>
      </c>
      <c r="CX285" s="79">
        <v>0</v>
      </c>
      <c r="CY285" s="79"/>
      <c r="CZ285" s="79"/>
      <c r="DA285" s="118">
        <f t="shared" si="82"/>
        <v>74</v>
      </c>
      <c r="DB285" s="6">
        <v>0</v>
      </c>
      <c r="DC285" s="6">
        <v>60</v>
      </c>
      <c r="DD285" s="6">
        <v>0</v>
      </c>
      <c r="DE285" s="10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</row>
    <row r="286" s="10" customFormat="1" ht="50.25" customHeight="1" spans="1:266">
      <c r="A286" s="39" t="s">
        <v>1392</v>
      </c>
      <c r="B286" s="47">
        <v>10214561</v>
      </c>
      <c r="C286" s="41">
        <v>1</v>
      </c>
      <c r="D286" s="42" t="s">
        <v>1393</v>
      </c>
      <c r="E286" s="42">
        <v>1</v>
      </c>
      <c r="F286" s="43">
        <v>57</v>
      </c>
      <c r="G286" s="44">
        <v>41848.375</v>
      </c>
      <c r="H286" s="45">
        <v>41862.4583333333</v>
      </c>
      <c r="I286" s="42" t="s">
        <v>1394</v>
      </c>
      <c r="J286" s="45">
        <v>41843</v>
      </c>
      <c r="K286" s="42" t="s">
        <v>134</v>
      </c>
      <c r="L286" s="36">
        <v>1</v>
      </c>
      <c r="M286" s="36">
        <v>1</v>
      </c>
      <c r="N286" s="64">
        <v>1</v>
      </c>
      <c r="O286" s="64">
        <v>1</v>
      </c>
      <c r="P286" s="64" t="str">
        <f t="shared" si="83"/>
        <v>1</v>
      </c>
      <c r="Q286" s="64" t="str">
        <f t="shared" si="84"/>
        <v>1</v>
      </c>
      <c r="R286" s="64">
        <v>42.3</v>
      </c>
      <c r="S286" s="69" t="str">
        <f t="shared" si="85"/>
        <v>0</v>
      </c>
      <c r="T286" s="64">
        <v>15.9</v>
      </c>
      <c r="U286" s="64" t="str">
        <f t="shared" si="86"/>
        <v>0</v>
      </c>
      <c r="V286" s="42" t="s">
        <v>351</v>
      </c>
      <c r="W286" s="72">
        <v>12.6</v>
      </c>
      <c r="X286" s="71" t="str">
        <f t="shared" si="87"/>
        <v>0</v>
      </c>
      <c r="Y286" s="129">
        <v>69.1</v>
      </c>
      <c r="Z286" s="79" t="str">
        <f t="shared" si="88"/>
        <v>0</v>
      </c>
      <c r="AA286" s="129">
        <v>22</v>
      </c>
      <c r="AB286" s="79" t="str">
        <f t="shared" si="89"/>
        <v>0</v>
      </c>
      <c r="AC286" s="129">
        <v>33.3</v>
      </c>
      <c r="AD286" s="79" t="str">
        <f t="shared" si="90"/>
        <v>0</v>
      </c>
      <c r="AE286" s="129">
        <v>46.6</v>
      </c>
      <c r="AF286" s="79" t="str">
        <f t="shared" si="91"/>
        <v>0</v>
      </c>
      <c r="AG286" s="129">
        <v>151</v>
      </c>
      <c r="AH286" s="79" t="str">
        <f t="shared" si="92"/>
        <v>0</v>
      </c>
      <c r="AI286" s="64">
        <v>453.3</v>
      </c>
      <c r="AJ286" s="41" t="str">
        <f t="shared" si="93"/>
        <v>1</v>
      </c>
      <c r="AK286" s="85">
        <v>21.03</v>
      </c>
      <c r="AL286" s="41" t="str">
        <f t="shared" si="94"/>
        <v>0</v>
      </c>
      <c r="AM286" s="64">
        <v>2.76</v>
      </c>
      <c r="AN286" s="41" t="str">
        <f t="shared" si="95"/>
        <v>0</v>
      </c>
      <c r="AO286" s="64">
        <v>592.7</v>
      </c>
      <c r="AP286" s="41" t="str">
        <f t="shared" si="96"/>
        <v>1</v>
      </c>
      <c r="AQ286" s="129">
        <v>0</v>
      </c>
      <c r="AR286" s="42" t="s">
        <v>99</v>
      </c>
      <c r="AS286" s="42"/>
      <c r="AT286" s="42" t="s">
        <v>111</v>
      </c>
      <c r="AU286" s="42" t="s">
        <v>112</v>
      </c>
      <c r="AV286" s="42" t="s">
        <v>99</v>
      </c>
      <c r="AW286" s="96" t="s">
        <v>121</v>
      </c>
      <c r="AX286" s="42" t="s">
        <v>99</v>
      </c>
      <c r="AY286" s="42" t="s">
        <v>100</v>
      </c>
      <c r="AZ286" s="42" t="s">
        <v>99</v>
      </c>
      <c r="BA286" s="42" t="s">
        <v>121</v>
      </c>
      <c r="BB286" s="42" t="s">
        <v>121</v>
      </c>
      <c r="BC286" s="42" t="s">
        <v>100</v>
      </c>
      <c r="BD286" s="42" t="s">
        <v>121</v>
      </c>
      <c r="BE286" s="42" t="s">
        <v>101</v>
      </c>
      <c r="BF286" s="42" t="s">
        <v>101</v>
      </c>
      <c r="BG286" s="42" t="s">
        <v>101</v>
      </c>
      <c r="BH286" s="42" t="s">
        <v>101</v>
      </c>
      <c r="BI286" s="42" t="s">
        <v>101</v>
      </c>
      <c r="BJ286" s="42" t="s">
        <v>101</v>
      </c>
      <c r="BK286" s="42" t="s">
        <v>101</v>
      </c>
      <c r="BL286" s="42" t="s">
        <v>101</v>
      </c>
      <c r="BM286" s="42"/>
      <c r="BN286" s="101" t="s">
        <v>102</v>
      </c>
      <c r="BO286" s="64" t="s">
        <v>102</v>
      </c>
      <c r="BP286" s="42" t="s">
        <v>112</v>
      </c>
      <c r="BQ286" s="42" t="s">
        <v>155</v>
      </c>
      <c r="BR286" s="79">
        <v>1</v>
      </c>
      <c r="BS286" s="79">
        <v>62</v>
      </c>
      <c r="BT286" s="79" t="s">
        <v>1395</v>
      </c>
      <c r="BU286" s="79"/>
      <c r="BV286" s="79"/>
      <c r="BW286" s="79">
        <v>0</v>
      </c>
      <c r="BX286" s="79">
        <v>0</v>
      </c>
      <c r="BY286" s="79">
        <v>1</v>
      </c>
      <c r="BZ286" s="79">
        <v>1</v>
      </c>
      <c r="CA286" s="79">
        <v>1</v>
      </c>
      <c r="CB286" s="79">
        <v>1</v>
      </c>
      <c r="CC286" s="79">
        <v>1</v>
      </c>
      <c r="CD286" s="79">
        <v>1</v>
      </c>
      <c r="CE286" s="79">
        <v>1</v>
      </c>
      <c r="CF286" s="79">
        <v>0</v>
      </c>
      <c r="CG286" s="79">
        <v>0</v>
      </c>
      <c r="CH286" s="79">
        <v>0</v>
      </c>
      <c r="CI286" s="79">
        <v>0</v>
      </c>
      <c r="CJ286" s="79">
        <v>0</v>
      </c>
      <c r="CK286" s="79">
        <v>0</v>
      </c>
      <c r="CL286" s="79">
        <v>0</v>
      </c>
      <c r="CM286" s="79">
        <v>0</v>
      </c>
      <c r="CN286" s="79">
        <v>0</v>
      </c>
      <c r="CO286" s="107">
        <v>41856</v>
      </c>
      <c r="CP286" s="108">
        <v>44153</v>
      </c>
      <c r="CQ286" s="107"/>
      <c r="CR286" s="109">
        <v>44002</v>
      </c>
      <c r="CS286" s="6">
        <v>80</v>
      </c>
      <c r="CT286" s="6">
        <v>0</v>
      </c>
      <c r="CU286" s="118">
        <v>60</v>
      </c>
      <c r="CV286" s="79">
        <v>0</v>
      </c>
      <c r="CW286" s="79">
        <v>24</v>
      </c>
      <c r="CX286" s="79">
        <v>0</v>
      </c>
      <c r="CY286" s="79"/>
      <c r="CZ286" s="79"/>
      <c r="DA286" s="118">
        <f t="shared" si="82"/>
        <v>75</v>
      </c>
      <c r="DB286" s="6">
        <v>0</v>
      </c>
      <c r="DC286" s="6">
        <v>60</v>
      </c>
      <c r="DD286" s="6">
        <v>0</v>
      </c>
      <c r="DE286" s="108"/>
      <c r="DF286" s="6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</row>
    <row r="287" s="6" customFormat="1" ht="50.25" customHeight="1" spans="1:266">
      <c r="A287" s="165" t="s">
        <v>1396</v>
      </c>
      <c r="B287" s="40">
        <v>10215114</v>
      </c>
      <c r="C287" s="166">
        <v>1</v>
      </c>
      <c r="D287" s="159" t="s">
        <v>1397</v>
      </c>
      <c r="E287" s="159">
        <v>1</v>
      </c>
      <c r="F287" s="167">
        <v>61</v>
      </c>
      <c r="G287" s="44">
        <v>41845.4166666667</v>
      </c>
      <c r="H287" s="168">
        <v>41864.4166666667</v>
      </c>
      <c r="I287" s="159" t="s">
        <v>613</v>
      </c>
      <c r="J287" s="168">
        <v>41850</v>
      </c>
      <c r="K287" s="159" t="s">
        <v>134</v>
      </c>
      <c r="L287" s="36">
        <v>1</v>
      </c>
      <c r="M287" s="36">
        <v>1</v>
      </c>
      <c r="N287" s="173">
        <v>1</v>
      </c>
      <c r="O287" s="173">
        <v>1</v>
      </c>
      <c r="P287" s="64" t="str">
        <f t="shared" si="83"/>
        <v>1</v>
      </c>
      <c r="Q287" s="64" t="str">
        <f t="shared" si="84"/>
        <v>1</v>
      </c>
      <c r="R287" s="173">
        <v>45.3</v>
      </c>
      <c r="S287" s="69" t="str">
        <f t="shared" si="85"/>
        <v>0</v>
      </c>
      <c r="T287" s="173">
        <v>21.9</v>
      </c>
      <c r="U287" s="64" t="str">
        <f t="shared" si="86"/>
        <v>0</v>
      </c>
      <c r="V287" s="159" t="s">
        <v>250</v>
      </c>
      <c r="W287" s="176">
        <v>11.1</v>
      </c>
      <c r="X287" s="71" t="str">
        <f t="shared" si="87"/>
        <v>0</v>
      </c>
      <c r="Y287" s="180">
        <v>85.2</v>
      </c>
      <c r="Z287" s="79" t="str">
        <f t="shared" si="88"/>
        <v>0</v>
      </c>
      <c r="AA287" s="180">
        <v>25.4</v>
      </c>
      <c r="AB287" s="79" t="str">
        <f t="shared" si="89"/>
        <v>0</v>
      </c>
      <c r="AC287" s="180">
        <v>53.8</v>
      </c>
      <c r="AD287" s="79" t="str">
        <f t="shared" si="90"/>
        <v>1</v>
      </c>
      <c r="AE287" s="180">
        <v>107.9</v>
      </c>
      <c r="AF287" s="79" t="str">
        <f t="shared" si="91"/>
        <v>1</v>
      </c>
      <c r="AG287" s="180">
        <v>162.3</v>
      </c>
      <c r="AH287" s="79" t="str">
        <f t="shared" si="92"/>
        <v>0</v>
      </c>
      <c r="AI287" s="173">
        <v>733.8</v>
      </c>
      <c r="AJ287" s="41" t="str">
        <f t="shared" si="93"/>
        <v>1</v>
      </c>
      <c r="AK287" s="182">
        <v>49.97</v>
      </c>
      <c r="AL287" s="41" t="str">
        <f t="shared" si="94"/>
        <v>1</v>
      </c>
      <c r="AM287" s="173">
        <v>1.06</v>
      </c>
      <c r="AN287" s="41" t="str">
        <f t="shared" si="95"/>
        <v>0</v>
      </c>
      <c r="AO287" s="173">
        <v>1138</v>
      </c>
      <c r="AP287" s="41" t="str">
        <f t="shared" si="96"/>
        <v>1</v>
      </c>
      <c r="AQ287" s="180">
        <v>1</v>
      </c>
      <c r="AR287" s="159" t="s">
        <v>265</v>
      </c>
      <c r="AS287" s="36">
        <v>2</v>
      </c>
      <c r="AT287" s="159" t="s">
        <v>370</v>
      </c>
      <c r="AU287" s="159" t="s">
        <v>99</v>
      </c>
      <c r="AV287" s="159" t="s">
        <v>99</v>
      </c>
      <c r="AW287" s="186" t="s">
        <v>100</v>
      </c>
      <c r="AX287" s="159" t="s">
        <v>99</v>
      </c>
      <c r="AY287" s="159" t="s">
        <v>100</v>
      </c>
      <c r="AZ287" s="159" t="s">
        <v>99</v>
      </c>
      <c r="BA287" s="159" t="s">
        <v>100</v>
      </c>
      <c r="BB287" s="159" t="s">
        <v>99</v>
      </c>
      <c r="BC287" s="159" t="s">
        <v>100</v>
      </c>
      <c r="BD287" s="159" t="s">
        <v>100</v>
      </c>
      <c r="BE287" s="159" t="s">
        <v>101</v>
      </c>
      <c r="BF287" s="159" t="s">
        <v>101</v>
      </c>
      <c r="BG287" s="159" t="s">
        <v>101</v>
      </c>
      <c r="BH287" s="159" t="s">
        <v>101</v>
      </c>
      <c r="BI287" s="159" t="s">
        <v>101</v>
      </c>
      <c r="BJ287" s="159" t="s">
        <v>101</v>
      </c>
      <c r="BK287" s="159" t="s">
        <v>101</v>
      </c>
      <c r="BL287" s="159" t="s">
        <v>101</v>
      </c>
      <c r="BM287" s="159" t="s">
        <v>1398</v>
      </c>
      <c r="BN287" s="189" t="s">
        <v>102</v>
      </c>
      <c r="BO287" s="173" t="s">
        <v>177</v>
      </c>
      <c r="BP287" s="159" t="s">
        <v>99</v>
      </c>
      <c r="BQ287" s="159" t="s">
        <v>202</v>
      </c>
      <c r="BR287" s="161">
        <v>1</v>
      </c>
      <c r="BS287" s="161">
        <v>97</v>
      </c>
      <c r="BT287" s="161" t="s">
        <v>1399</v>
      </c>
      <c r="BU287" s="161"/>
      <c r="BV287" s="161"/>
      <c r="BW287" s="161">
        <v>1</v>
      </c>
      <c r="BX287" s="161">
        <v>0</v>
      </c>
      <c r="BY287" s="161">
        <v>1</v>
      </c>
      <c r="BZ287" s="161">
        <v>1</v>
      </c>
      <c r="CA287" s="161">
        <v>1</v>
      </c>
      <c r="CB287" s="161">
        <v>1</v>
      </c>
      <c r="CC287" s="161">
        <v>1</v>
      </c>
      <c r="CD287" s="161">
        <v>1</v>
      </c>
      <c r="CE287" s="161">
        <v>1</v>
      </c>
      <c r="CF287" s="161">
        <v>0</v>
      </c>
      <c r="CG287" s="161">
        <v>0</v>
      </c>
      <c r="CH287" s="161">
        <v>0</v>
      </c>
      <c r="CI287" s="161">
        <v>1</v>
      </c>
      <c r="CJ287" s="79">
        <v>1</v>
      </c>
      <c r="CK287" s="79">
        <v>1</v>
      </c>
      <c r="CL287" s="79">
        <v>1</v>
      </c>
      <c r="CM287" s="79">
        <v>1</v>
      </c>
      <c r="CN287" s="79">
        <v>1</v>
      </c>
      <c r="CO287" s="194">
        <v>41856</v>
      </c>
      <c r="CP287" s="108">
        <v>42563</v>
      </c>
      <c r="CQ287" s="194">
        <v>41897</v>
      </c>
      <c r="CR287" s="161"/>
      <c r="CS287" s="6">
        <v>75</v>
      </c>
      <c r="CT287" s="6">
        <v>0</v>
      </c>
      <c r="CU287" s="118">
        <f>DATEDIF(CO287,CQ287,"m")</f>
        <v>1</v>
      </c>
      <c r="CV287" s="79">
        <v>1</v>
      </c>
      <c r="CW287" s="79">
        <v>1</v>
      </c>
      <c r="CX287" s="79">
        <v>1</v>
      </c>
      <c r="CY287" s="79">
        <f>DATEDIF(CQ287,DE287,"m")</f>
        <v>4</v>
      </c>
      <c r="CZ287" s="79">
        <v>1</v>
      </c>
      <c r="DA287" s="118">
        <f>DATEDIF(CO287,DE287,"m")</f>
        <v>5</v>
      </c>
      <c r="DB287" s="6">
        <v>1</v>
      </c>
      <c r="DC287" s="6">
        <v>5</v>
      </c>
      <c r="DD287" s="6">
        <v>1</v>
      </c>
      <c r="DE287" s="108">
        <v>42019</v>
      </c>
      <c r="DF287" s="6">
        <v>1</v>
      </c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</row>
    <row r="288" s="6" customFormat="1" ht="50.25" customHeight="1" spans="1:266">
      <c r="A288" s="39" t="s">
        <v>1400</v>
      </c>
      <c r="B288" s="47">
        <v>10214501</v>
      </c>
      <c r="C288" s="41">
        <v>1</v>
      </c>
      <c r="D288" s="42" t="s">
        <v>1401</v>
      </c>
      <c r="E288" s="42">
        <v>1</v>
      </c>
      <c r="F288" s="43">
        <v>36</v>
      </c>
      <c r="G288" s="44">
        <v>41852.4166666667</v>
      </c>
      <c r="H288" s="45">
        <v>41862.5833333333</v>
      </c>
      <c r="I288" s="42" t="s">
        <v>1402</v>
      </c>
      <c r="J288" s="45">
        <v>41842</v>
      </c>
      <c r="K288" s="42" t="s">
        <v>1137</v>
      </c>
      <c r="L288" s="36">
        <v>2</v>
      </c>
      <c r="M288" s="36">
        <v>1</v>
      </c>
      <c r="N288" s="64">
        <v>1</v>
      </c>
      <c r="O288" s="64">
        <v>2</v>
      </c>
      <c r="P288" s="64" t="str">
        <f t="shared" si="83"/>
        <v>1</v>
      </c>
      <c r="Q288" s="64" t="str">
        <f t="shared" si="84"/>
        <v>0</v>
      </c>
      <c r="R288" s="64">
        <v>47.5</v>
      </c>
      <c r="S288" s="69" t="str">
        <f t="shared" si="85"/>
        <v>0</v>
      </c>
      <c r="T288" s="64">
        <v>11.4</v>
      </c>
      <c r="U288" s="64" t="str">
        <f t="shared" si="86"/>
        <v>0</v>
      </c>
      <c r="V288" s="42" t="s">
        <v>201</v>
      </c>
      <c r="W288" s="72">
        <v>10.9</v>
      </c>
      <c r="X288" s="71" t="str">
        <f t="shared" si="87"/>
        <v>0</v>
      </c>
      <c r="Y288" s="129">
        <v>140.9</v>
      </c>
      <c r="Z288" s="79" t="str">
        <f t="shared" si="88"/>
        <v>1</v>
      </c>
      <c r="AA288" s="129">
        <v>63.3</v>
      </c>
      <c r="AB288" s="79" t="str">
        <f t="shared" si="89"/>
        <v>1</v>
      </c>
      <c r="AC288" s="129">
        <v>28.5</v>
      </c>
      <c r="AD288" s="79" t="str">
        <f t="shared" si="90"/>
        <v>0</v>
      </c>
      <c r="AE288" s="129">
        <v>27.8</v>
      </c>
      <c r="AF288" s="79" t="str">
        <f t="shared" si="91"/>
        <v>0</v>
      </c>
      <c r="AG288" s="183"/>
      <c r="AH288" s="79" t="str">
        <f t="shared" si="92"/>
        <v>1</v>
      </c>
      <c r="AI288" s="64">
        <v>1716</v>
      </c>
      <c r="AJ288" s="41" t="str">
        <f t="shared" si="93"/>
        <v>1</v>
      </c>
      <c r="AK288" s="85">
        <v>9.06</v>
      </c>
      <c r="AL288" s="41" t="str">
        <f t="shared" si="94"/>
        <v>0</v>
      </c>
      <c r="AM288" s="64">
        <v>2.63</v>
      </c>
      <c r="AN288" s="41" t="str">
        <f t="shared" si="95"/>
        <v>0</v>
      </c>
      <c r="AO288" s="64">
        <v>486.4</v>
      </c>
      <c r="AP288" s="41" t="str">
        <f t="shared" si="96"/>
        <v>1</v>
      </c>
      <c r="AQ288" s="129">
        <v>0</v>
      </c>
      <c r="AR288" s="42" t="s">
        <v>99</v>
      </c>
      <c r="AS288" s="42"/>
      <c r="AT288" s="42" t="s">
        <v>111</v>
      </c>
      <c r="AU288" s="42" t="s">
        <v>112</v>
      </c>
      <c r="AV288" s="42" t="s">
        <v>99</v>
      </c>
      <c r="AW288" s="96" t="s">
        <v>100</v>
      </c>
      <c r="AX288" s="42" t="s">
        <v>99</v>
      </c>
      <c r="AY288" s="42" t="s">
        <v>100</v>
      </c>
      <c r="AZ288" s="42" t="s">
        <v>100</v>
      </c>
      <c r="BA288" s="42" t="s">
        <v>121</v>
      </c>
      <c r="BB288" s="42" t="s">
        <v>121</v>
      </c>
      <c r="BC288" s="42" t="s">
        <v>100</v>
      </c>
      <c r="BD288" s="42" t="s">
        <v>100</v>
      </c>
      <c r="BE288" s="42" t="s">
        <v>101</v>
      </c>
      <c r="BF288" s="42" t="s">
        <v>101</v>
      </c>
      <c r="BG288" s="42" t="s">
        <v>101</v>
      </c>
      <c r="BH288" s="42" t="s">
        <v>101</v>
      </c>
      <c r="BI288" s="42" t="s">
        <v>101</v>
      </c>
      <c r="BJ288" s="42" t="s">
        <v>101</v>
      </c>
      <c r="BK288" s="42" t="s">
        <v>101</v>
      </c>
      <c r="BL288" s="42" t="s">
        <v>101</v>
      </c>
      <c r="BM288" s="42" t="s">
        <v>1403</v>
      </c>
      <c r="BN288" s="101" t="s">
        <v>102</v>
      </c>
      <c r="BO288" s="64">
        <v>0</v>
      </c>
      <c r="BP288" s="42" t="s">
        <v>112</v>
      </c>
      <c r="BQ288" s="42" t="s">
        <v>129</v>
      </c>
      <c r="BR288" s="79">
        <v>1</v>
      </c>
      <c r="BS288" s="79">
        <v>11</v>
      </c>
      <c r="BT288" s="79" t="s">
        <v>1404</v>
      </c>
      <c r="BU288" s="79"/>
      <c r="BV288" s="79"/>
      <c r="BW288" s="79">
        <v>0</v>
      </c>
      <c r="BX288" s="79">
        <v>0</v>
      </c>
      <c r="BY288" s="79">
        <v>1</v>
      </c>
      <c r="BZ288" s="79">
        <v>1</v>
      </c>
      <c r="CA288" s="79">
        <v>1</v>
      </c>
      <c r="CB288" s="79">
        <v>1</v>
      </c>
      <c r="CC288" s="79">
        <v>0</v>
      </c>
      <c r="CD288" s="79">
        <v>1</v>
      </c>
      <c r="CE288" s="79">
        <v>0</v>
      </c>
      <c r="CF288" s="79">
        <v>0</v>
      </c>
      <c r="CG288" s="79">
        <v>0</v>
      </c>
      <c r="CH288" s="79">
        <v>0</v>
      </c>
      <c r="CI288" s="79">
        <v>0</v>
      </c>
      <c r="CJ288" s="79">
        <v>0</v>
      </c>
      <c r="CK288" s="79">
        <v>0</v>
      </c>
      <c r="CL288" s="79">
        <v>0</v>
      </c>
      <c r="CM288" s="79">
        <v>0</v>
      </c>
      <c r="CN288" s="79">
        <v>1</v>
      </c>
      <c r="CO288" s="107">
        <v>41857</v>
      </c>
      <c r="CP288" s="108">
        <v>44153</v>
      </c>
      <c r="CQ288" s="107"/>
      <c r="CR288" s="109">
        <v>43555</v>
      </c>
      <c r="CS288" s="8">
        <v>80</v>
      </c>
      <c r="CT288" s="8">
        <v>0</v>
      </c>
      <c r="CU288" s="118">
        <v>60</v>
      </c>
      <c r="CV288" s="79">
        <v>0</v>
      </c>
      <c r="CW288" s="79">
        <v>24</v>
      </c>
      <c r="CX288" s="79">
        <v>0</v>
      </c>
      <c r="CY288" s="79"/>
      <c r="CZ288" s="79"/>
      <c r="DA288" s="118">
        <f>DATEDIF(CO288,CP288,"m")</f>
        <v>75</v>
      </c>
      <c r="DB288" s="6">
        <v>0</v>
      </c>
      <c r="DC288" s="6">
        <v>60</v>
      </c>
      <c r="DD288" s="6">
        <v>0</v>
      </c>
      <c r="DE288" s="10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</row>
    <row r="289" s="6" customFormat="1" ht="50.25" customHeight="1" spans="1:237">
      <c r="A289" s="54" t="s">
        <v>1405</v>
      </c>
      <c r="B289" s="40">
        <v>10215585</v>
      </c>
      <c r="C289" s="55">
        <v>1</v>
      </c>
      <c r="D289" s="56" t="s">
        <v>1406</v>
      </c>
      <c r="E289" s="56">
        <v>1</v>
      </c>
      <c r="F289" s="57">
        <v>46</v>
      </c>
      <c r="G289" s="44">
        <v>41855.4166666667</v>
      </c>
      <c r="H289" s="44">
        <v>41872.375</v>
      </c>
      <c r="I289" s="56" t="s">
        <v>1407</v>
      </c>
      <c r="J289" s="44">
        <v>41853</v>
      </c>
      <c r="K289" s="56" t="s">
        <v>134</v>
      </c>
      <c r="L289" s="36">
        <v>1</v>
      </c>
      <c r="M289" s="36">
        <v>1</v>
      </c>
      <c r="N289" s="66">
        <v>1</v>
      </c>
      <c r="O289" s="66">
        <v>1</v>
      </c>
      <c r="P289" s="64" t="str">
        <f t="shared" si="83"/>
        <v>1</v>
      </c>
      <c r="Q289" s="64" t="str">
        <f t="shared" si="84"/>
        <v>1</v>
      </c>
      <c r="R289" s="66">
        <v>48.2</v>
      </c>
      <c r="S289" s="69" t="str">
        <f t="shared" si="85"/>
        <v>0</v>
      </c>
      <c r="T289" s="66">
        <v>12.2</v>
      </c>
      <c r="U289" s="66" t="str">
        <f t="shared" si="86"/>
        <v>0</v>
      </c>
      <c r="V289" s="56" t="s">
        <v>170</v>
      </c>
      <c r="W289" s="77">
        <v>11.9</v>
      </c>
      <c r="X289" s="75" t="str">
        <f t="shared" si="87"/>
        <v>0</v>
      </c>
      <c r="Y289" s="130">
        <v>78.1</v>
      </c>
      <c r="Z289" s="81" t="str">
        <f t="shared" si="88"/>
        <v>0</v>
      </c>
      <c r="AA289" s="130">
        <v>30.6</v>
      </c>
      <c r="AB289" s="81" t="str">
        <f t="shared" si="89"/>
        <v>0</v>
      </c>
      <c r="AC289" s="130">
        <v>27.3</v>
      </c>
      <c r="AD289" s="81" t="str">
        <f t="shared" si="90"/>
        <v>0</v>
      </c>
      <c r="AE289" s="130">
        <v>114</v>
      </c>
      <c r="AF289" s="81" t="str">
        <f t="shared" si="91"/>
        <v>1</v>
      </c>
      <c r="AG289" s="130">
        <v>229</v>
      </c>
      <c r="AH289" s="81" t="str">
        <f t="shared" si="92"/>
        <v>0</v>
      </c>
      <c r="AI289" s="66">
        <v>1.82</v>
      </c>
      <c r="AJ289" s="55" t="str">
        <f t="shared" si="93"/>
        <v>0</v>
      </c>
      <c r="AK289" s="88">
        <v>0.619</v>
      </c>
      <c r="AL289" s="55" t="str">
        <f t="shared" si="94"/>
        <v>0</v>
      </c>
      <c r="AM289" s="66">
        <v>2.41</v>
      </c>
      <c r="AN289" s="55" t="str">
        <f t="shared" si="95"/>
        <v>0</v>
      </c>
      <c r="AO289" s="66">
        <v>530.4</v>
      </c>
      <c r="AP289" s="55" t="str">
        <f t="shared" si="96"/>
        <v>1</v>
      </c>
      <c r="AQ289" s="130">
        <v>0</v>
      </c>
      <c r="AR289" s="56" t="s">
        <v>99</v>
      </c>
      <c r="AS289" s="56"/>
      <c r="AT289" s="56" t="s">
        <v>111</v>
      </c>
      <c r="AU289" s="56" t="s">
        <v>112</v>
      </c>
      <c r="AV289" s="56" t="s">
        <v>99</v>
      </c>
      <c r="AW289" s="98" t="s">
        <v>121</v>
      </c>
      <c r="AX289" s="56" t="s">
        <v>99</v>
      </c>
      <c r="AY289" s="56" t="s">
        <v>100</v>
      </c>
      <c r="AZ289" s="56" t="s">
        <v>100</v>
      </c>
      <c r="BA289" s="56" t="s">
        <v>100</v>
      </c>
      <c r="BB289" s="56" t="s">
        <v>121</v>
      </c>
      <c r="BC289" s="56" t="s">
        <v>100</v>
      </c>
      <c r="BD289" s="56" t="s">
        <v>99</v>
      </c>
      <c r="BE289" s="124" t="s">
        <v>99</v>
      </c>
      <c r="BF289" s="124" t="s">
        <v>112</v>
      </c>
      <c r="BG289" s="124" t="s">
        <v>99</v>
      </c>
      <c r="BH289" s="124" t="s">
        <v>112</v>
      </c>
      <c r="BI289" s="124" t="s">
        <v>99</v>
      </c>
      <c r="BJ289" s="124" t="s">
        <v>99</v>
      </c>
      <c r="BK289" s="124" t="s">
        <v>1408</v>
      </c>
      <c r="BL289" s="124" t="s">
        <v>101</v>
      </c>
      <c r="BM289" s="124"/>
      <c r="BN289" s="126" t="s">
        <v>102</v>
      </c>
      <c r="BO289" s="127" t="s">
        <v>122</v>
      </c>
      <c r="BP289" s="124" t="s">
        <v>99</v>
      </c>
      <c r="BQ289" s="124" t="s">
        <v>155</v>
      </c>
      <c r="BR289" s="102" t="s">
        <v>121</v>
      </c>
      <c r="BS289" s="119">
        <v>55</v>
      </c>
      <c r="BT289" s="119" t="s">
        <v>1409</v>
      </c>
      <c r="BU289" s="119" t="s">
        <v>142</v>
      </c>
      <c r="BV289" s="119"/>
      <c r="BW289" s="119">
        <v>0</v>
      </c>
      <c r="BX289" s="119">
        <v>0</v>
      </c>
      <c r="BY289" s="119">
        <v>1</v>
      </c>
      <c r="BZ289" s="119">
        <v>1</v>
      </c>
      <c r="CA289" s="119">
        <v>0</v>
      </c>
      <c r="CB289" s="119">
        <v>1</v>
      </c>
      <c r="CC289" s="119">
        <v>1</v>
      </c>
      <c r="CD289" s="119">
        <v>1</v>
      </c>
      <c r="CE289" s="119">
        <v>1</v>
      </c>
      <c r="CF289" s="119">
        <v>0</v>
      </c>
      <c r="CG289" s="119">
        <v>0</v>
      </c>
      <c r="CH289" s="119">
        <v>0</v>
      </c>
      <c r="CI289" s="119">
        <v>0</v>
      </c>
      <c r="CJ289" s="79">
        <v>0</v>
      </c>
      <c r="CK289" s="79">
        <v>0</v>
      </c>
      <c r="CL289" s="79">
        <v>0</v>
      </c>
      <c r="CM289" s="79">
        <v>0</v>
      </c>
      <c r="CN289" s="79">
        <v>1</v>
      </c>
      <c r="CO289" s="113">
        <v>41863</v>
      </c>
      <c r="CP289" s="113">
        <v>43079</v>
      </c>
      <c r="CQ289" s="113"/>
      <c r="CR289" s="115">
        <v>43079</v>
      </c>
      <c r="CS289" s="6">
        <v>59</v>
      </c>
      <c r="CT289" s="6">
        <v>0</v>
      </c>
      <c r="CU289" s="118">
        <f>DATEDIF(CO289,CP289,"m")</f>
        <v>39</v>
      </c>
      <c r="CV289" s="81">
        <v>0</v>
      </c>
      <c r="CW289" s="79">
        <v>24</v>
      </c>
      <c r="CX289" s="79">
        <v>0</v>
      </c>
      <c r="CY289" s="79"/>
      <c r="CZ289" s="79"/>
      <c r="DA289" s="118">
        <f>DATEDIF(CO289,CP289,"m")</f>
        <v>39</v>
      </c>
      <c r="DB289" s="8">
        <v>0</v>
      </c>
      <c r="DC289" s="8">
        <v>39</v>
      </c>
      <c r="DD289" s="8">
        <v>0</v>
      </c>
      <c r="DE289" s="114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</row>
    <row r="290" s="6" customFormat="1" ht="50.25" customHeight="1" spans="1:237">
      <c r="A290" s="39" t="s">
        <v>1410</v>
      </c>
      <c r="B290" s="40">
        <v>10218264</v>
      </c>
      <c r="C290" s="41">
        <v>1</v>
      </c>
      <c r="D290" s="42" t="s">
        <v>1411</v>
      </c>
      <c r="E290" s="42">
        <v>1</v>
      </c>
      <c r="F290" s="43">
        <v>30</v>
      </c>
      <c r="G290" s="44">
        <v>41869.375</v>
      </c>
      <c r="H290" s="45">
        <v>41887.4583333333</v>
      </c>
      <c r="I290" s="42" t="s">
        <v>1412</v>
      </c>
      <c r="J290" s="45">
        <v>41872</v>
      </c>
      <c r="K290" s="42" t="s">
        <v>1137</v>
      </c>
      <c r="L290" s="36">
        <v>2</v>
      </c>
      <c r="M290" s="36">
        <v>1</v>
      </c>
      <c r="N290" s="64">
        <v>1</v>
      </c>
      <c r="O290" s="64">
        <v>2</v>
      </c>
      <c r="P290" s="64" t="str">
        <f t="shared" si="83"/>
        <v>1</v>
      </c>
      <c r="Q290" s="64" t="str">
        <f t="shared" si="84"/>
        <v>0</v>
      </c>
      <c r="R290" s="64">
        <v>42.8</v>
      </c>
      <c r="S290" s="69" t="str">
        <f t="shared" si="85"/>
        <v>0</v>
      </c>
      <c r="T290" s="64">
        <v>11.6</v>
      </c>
      <c r="U290" s="64" t="str">
        <f t="shared" si="86"/>
        <v>0</v>
      </c>
      <c r="V290" s="42" t="s">
        <v>159</v>
      </c>
      <c r="W290" s="72">
        <v>12</v>
      </c>
      <c r="X290" s="71" t="str">
        <f t="shared" si="87"/>
        <v>0</v>
      </c>
      <c r="Y290" s="129">
        <v>124.8</v>
      </c>
      <c r="Z290" s="79" t="str">
        <f t="shared" si="88"/>
        <v>1</v>
      </c>
      <c r="AA290" s="129">
        <v>103.2</v>
      </c>
      <c r="AB290" s="79" t="str">
        <f t="shared" si="89"/>
        <v>1</v>
      </c>
      <c r="AC290" s="129">
        <v>87.3</v>
      </c>
      <c r="AD290" s="79" t="str">
        <f t="shared" si="90"/>
        <v>1</v>
      </c>
      <c r="AE290" s="129">
        <v>119.3</v>
      </c>
      <c r="AF290" s="79" t="str">
        <f t="shared" si="91"/>
        <v>1</v>
      </c>
      <c r="AG290" s="129">
        <v>213</v>
      </c>
      <c r="AH290" s="79" t="str">
        <f t="shared" si="92"/>
        <v>0</v>
      </c>
      <c r="AI290" s="64">
        <v>16290</v>
      </c>
      <c r="AJ290" s="41" t="str">
        <f t="shared" si="93"/>
        <v>1</v>
      </c>
      <c r="AK290" s="85">
        <v>20.51</v>
      </c>
      <c r="AL290" s="41" t="str">
        <f t="shared" si="94"/>
        <v>0</v>
      </c>
      <c r="AM290" s="64">
        <v>1.92</v>
      </c>
      <c r="AN290" s="41" t="str">
        <f t="shared" si="95"/>
        <v>0</v>
      </c>
      <c r="AO290" s="64">
        <v>291.3</v>
      </c>
      <c r="AP290" s="41" t="str">
        <f t="shared" si="96"/>
        <v>0</v>
      </c>
      <c r="AQ290" s="129">
        <v>0</v>
      </c>
      <c r="AR290" s="42" t="s">
        <v>265</v>
      </c>
      <c r="AS290" s="36">
        <v>2</v>
      </c>
      <c r="AT290" s="42" t="s">
        <v>328</v>
      </c>
      <c r="AU290" s="42" t="s">
        <v>99</v>
      </c>
      <c r="AV290" s="42" t="s">
        <v>99</v>
      </c>
      <c r="AW290" s="96" t="s">
        <v>121</v>
      </c>
      <c r="AX290" s="42" t="s">
        <v>99</v>
      </c>
      <c r="AY290" s="42" t="s">
        <v>100</v>
      </c>
      <c r="AZ290" s="42" t="s">
        <v>99</v>
      </c>
      <c r="BA290" s="42" t="s">
        <v>100</v>
      </c>
      <c r="BB290" s="42" t="s">
        <v>99</v>
      </c>
      <c r="BC290" s="42" t="s">
        <v>100</v>
      </c>
      <c r="BD290" s="42" t="s">
        <v>121</v>
      </c>
      <c r="BE290" s="42" t="s">
        <v>101</v>
      </c>
      <c r="BF290" s="42" t="s">
        <v>101</v>
      </c>
      <c r="BG290" s="42" t="s">
        <v>101</v>
      </c>
      <c r="BH290" s="42" t="s">
        <v>101</v>
      </c>
      <c r="BI290" s="42" t="s">
        <v>101</v>
      </c>
      <c r="BJ290" s="42" t="s">
        <v>101</v>
      </c>
      <c r="BK290" s="42" t="s">
        <v>101</v>
      </c>
      <c r="BL290" s="42" t="s">
        <v>101</v>
      </c>
      <c r="BM290" s="42"/>
      <c r="BN290" s="101" t="s">
        <v>102</v>
      </c>
      <c r="BO290" s="64" t="s">
        <v>122</v>
      </c>
      <c r="BP290" s="42" t="s">
        <v>112</v>
      </c>
      <c r="BQ290" s="42" t="s">
        <v>1214</v>
      </c>
      <c r="BR290" s="102" t="s">
        <v>121</v>
      </c>
      <c r="BS290" s="79">
        <v>91</v>
      </c>
      <c r="BT290" s="79" t="s">
        <v>1413</v>
      </c>
      <c r="BU290" s="79" t="s">
        <v>1414</v>
      </c>
      <c r="BV290" s="79"/>
      <c r="BW290" s="79">
        <v>0</v>
      </c>
      <c r="BX290" s="79">
        <v>0</v>
      </c>
      <c r="BY290" s="79">
        <v>1</v>
      </c>
      <c r="BZ290" s="79">
        <v>1</v>
      </c>
      <c r="CA290" s="79">
        <v>1</v>
      </c>
      <c r="CB290" s="79">
        <v>1</v>
      </c>
      <c r="CC290" s="79">
        <v>1</v>
      </c>
      <c r="CD290" s="79">
        <v>1</v>
      </c>
      <c r="CE290" s="79">
        <v>1</v>
      </c>
      <c r="CF290" s="79">
        <v>1</v>
      </c>
      <c r="CG290" s="79">
        <v>0</v>
      </c>
      <c r="CH290" s="79">
        <v>0</v>
      </c>
      <c r="CI290" s="79">
        <v>1</v>
      </c>
      <c r="CJ290" s="79">
        <v>0</v>
      </c>
      <c r="CK290" s="79">
        <v>1</v>
      </c>
      <c r="CL290" s="79">
        <v>1</v>
      </c>
      <c r="CM290" s="79">
        <v>1</v>
      </c>
      <c r="CN290" s="79">
        <v>1</v>
      </c>
      <c r="CO290" s="107">
        <v>41883</v>
      </c>
      <c r="CP290" s="108">
        <v>42339</v>
      </c>
      <c r="CQ290" s="107">
        <v>42017</v>
      </c>
      <c r="CR290" s="79"/>
      <c r="CS290" s="6">
        <v>67</v>
      </c>
      <c r="CT290" s="6">
        <v>0</v>
      </c>
      <c r="CU290" s="118">
        <f>DATEDIF(CO290,CQ290,"m")</f>
        <v>4</v>
      </c>
      <c r="CV290" s="79">
        <v>1</v>
      </c>
      <c r="CW290" s="79">
        <v>4</v>
      </c>
      <c r="CX290" s="79">
        <v>1</v>
      </c>
      <c r="CY290" s="79">
        <f>DATEDIF(CQ290,DE290,"m")</f>
        <v>2</v>
      </c>
      <c r="CZ290" s="79">
        <v>1</v>
      </c>
      <c r="DA290" s="118">
        <f>DATEDIF(CO290,DE290,"m")</f>
        <v>6</v>
      </c>
      <c r="DB290" s="6">
        <v>1</v>
      </c>
      <c r="DC290" s="6">
        <v>6</v>
      </c>
      <c r="DD290" s="6">
        <v>1</v>
      </c>
      <c r="DE290" s="108">
        <v>42093</v>
      </c>
      <c r="DF290" s="6">
        <v>1</v>
      </c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</row>
    <row r="291" s="8" customFormat="1" ht="50.25" customHeight="1" spans="1:266">
      <c r="A291" s="54" t="s">
        <v>1415</v>
      </c>
      <c r="B291" s="40">
        <v>10225313</v>
      </c>
      <c r="C291" s="55">
        <v>1</v>
      </c>
      <c r="D291" s="56" t="s">
        <v>1416</v>
      </c>
      <c r="E291" s="56">
        <v>2</v>
      </c>
      <c r="F291" s="57">
        <v>77</v>
      </c>
      <c r="G291" s="44">
        <v>41933.4166666667</v>
      </c>
      <c r="H291" s="44">
        <v>41946.5</v>
      </c>
      <c r="I291" s="56" t="s">
        <v>358</v>
      </c>
      <c r="J291" s="44">
        <v>41933</v>
      </c>
      <c r="K291" s="56" t="s">
        <v>134</v>
      </c>
      <c r="L291" s="36">
        <v>1</v>
      </c>
      <c r="M291" s="36">
        <v>1</v>
      </c>
      <c r="N291" s="66">
        <v>1</v>
      </c>
      <c r="O291" s="66">
        <v>1</v>
      </c>
      <c r="P291" s="66" t="str">
        <f t="shared" si="83"/>
        <v>1</v>
      </c>
      <c r="Q291" s="66" t="str">
        <f t="shared" si="84"/>
        <v>1</v>
      </c>
      <c r="R291" s="66">
        <v>33.5</v>
      </c>
      <c r="S291" s="69" t="str">
        <f t="shared" si="85"/>
        <v>1</v>
      </c>
      <c r="T291" s="66">
        <v>19.2</v>
      </c>
      <c r="U291" s="66" t="str">
        <f t="shared" si="86"/>
        <v>0</v>
      </c>
      <c r="V291" s="56" t="s">
        <v>566</v>
      </c>
      <c r="W291" s="77">
        <v>14.7</v>
      </c>
      <c r="X291" s="75" t="str">
        <f t="shared" si="87"/>
        <v>1</v>
      </c>
      <c r="Y291" s="130">
        <v>108.6</v>
      </c>
      <c r="Z291" s="81" t="str">
        <f t="shared" si="88"/>
        <v>1</v>
      </c>
      <c r="AA291" s="130">
        <v>30.5</v>
      </c>
      <c r="AB291" s="81" t="str">
        <f t="shared" si="89"/>
        <v>0</v>
      </c>
      <c r="AC291" s="130">
        <v>52.7</v>
      </c>
      <c r="AD291" s="81" t="str">
        <f t="shared" si="90"/>
        <v>1</v>
      </c>
      <c r="AE291" s="130">
        <v>52</v>
      </c>
      <c r="AF291" s="81" t="str">
        <f t="shared" si="91"/>
        <v>1</v>
      </c>
      <c r="AG291" s="130">
        <v>57</v>
      </c>
      <c r="AH291" s="81" t="str">
        <f t="shared" si="92"/>
        <v>1</v>
      </c>
      <c r="AI291" s="66">
        <v>8.33</v>
      </c>
      <c r="AJ291" s="55" t="str">
        <f t="shared" si="93"/>
        <v>0</v>
      </c>
      <c r="AK291" s="88">
        <v>49.11</v>
      </c>
      <c r="AL291" s="55" t="str">
        <f t="shared" si="94"/>
        <v>1</v>
      </c>
      <c r="AM291" s="66">
        <v>0.995</v>
      </c>
      <c r="AN291" s="55" t="str">
        <f t="shared" si="95"/>
        <v>0</v>
      </c>
      <c r="AO291" s="66">
        <v>61.06</v>
      </c>
      <c r="AP291" s="55" t="str">
        <f t="shared" si="96"/>
        <v>0</v>
      </c>
      <c r="AQ291" s="130">
        <v>0</v>
      </c>
      <c r="AR291" s="56" t="s">
        <v>99</v>
      </c>
      <c r="AS291" s="36">
        <v>0</v>
      </c>
      <c r="AT291" s="56" t="s">
        <v>196</v>
      </c>
      <c r="AU291" s="56" t="s">
        <v>99</v>
      </c>
      <c r="AV291" s="56" t="s">
        <v>99</v>
      </c>
      <c r="AW291" s="98" t="s">
        <v>121</v>
      </c>
      <c r="AX291" s="56" t="s">
        <v>99</v>
      </c>
      <c r="AY291" s="56" t="s">
        <v>100</v>
      </c>
      <c r="AZ291" s="56" t="s">
        <v>100</v>
      </c>
      <c r="BA291" s="56" t="s">
        <v>121</v>
      </c>
      <c r="BB291" s="56" t="s">
        <v>121</v>
      </c>
      <c r="BC291" s="56" t="s">
        <v>100</v>
      </c>
      <c r="BD291" s="56" t="s">
        <v>121</v>
      </c>
      <c r="BE291" s="56" t="s">
        <v>101</v>
      </c>
      <c r="BF291" s="56" t="s">
        <v>101</v>
      </c>
      <c r="BG291" s="56" t="s">
        <v>99</v>
      </c>
      <c r="BH291" s="56" t="s">
        <v>101</v>
      </c>
      <c r="BI291" s="56" t="s">
        <v>101</v>
      </c>
      <c r="BJ291" s="56" t="s">
        <v>101</v>
      </c>
      <c r="BK291" s="56" t="s">
        <v>935</v>
      </c>
      <c r="BL291" s="56" t="s">
        <v>101</v>
      </c>
      <c r="BM291" s="56" t="s">
        <v>154</v>
      </c>
      <c r="BN291" s="104" t="s">
        <v>102</v>
      </c>
      <c r="BO291" s="66" t="s">
        <v>102</v>
      </c>
      <c r="BP291" s="56" t="s">
        <v>112</v>
      </c>
      <c r="BQ291" s="56" t="s">
        <v>252</v>
      </c>
      <c r="BR291" s="81">
        <v>1</v>
      </c>
      <c r="BS291" s="81">
        <v>62</v>
      </c>
      <c r="BT291" s="81" t="s">
        <v>1417</v>
      </c>
      <c r="BU291" s="81"/>
      <c r="BV291" s="81"/>
      <c r="BW291" s="81">
        <v>0</v>
      </c>
      <c r="BX291" s="81">
        <v>0</v>
      </c>
      <c r="BY291" s="81">
        <v>1</v>
      </c>
      <c r="BZ291" s="81">
        <v>1</v>
      </c>
      <c r="CA291" s="81">
        <v>1</v>
      </c>
      <c r="CB291" s="81">
        <v>1</v>
      </c>
      <c r="CC291" s="81">
        <v>0</v>
      </c>
      <c r="CD291" s="81">
        <v>1</v>
      </c>
      <c r="CE291" s="81">
        <v>1</v>
      </c>
      <c r="CF291" s="81">
        <v>0</v>
      </c>
      <c r="CG291" s="81">
        <v>0</v>
      </c>
      <c r="CH291" s="81">
        <v>0</v>
      </c>
      <c r="CI291" s="81">
        <v>0</v>
      </c>
      <c r="CJ291" s="79">
        <v>0</v>
      </c>
      <c r="CK291" s="79">
        <v>1</v>
      </c>
      <c r="CL291" s="79">
        <v>0</v>
      </c>
      <c r="CM291" s="79">
        <v>0</v>
      </c>
      <c r="CN291" s="79">
        <v>1</v>
      </c>
      <c r="CO291" s="113">
        <v>41941</v>
      </c>
      <c r="CP291" s="114">
        <v>42314</v>
      </c>
      <c r="CQ291" s="113">
        <v>41988</v>
      </c>
      <c r="CS291" s="8">
        <v>4</v>
      </c>
      <c r="CT291" s="8">
        <v>1</v>
      </c>
      <c r="CU291" s="81">
        <f>DATEDIF(CO291,CQ291,"m")</f>
        <v>1</v>
      </c>
      <c r="CV291" s="81">
        <v>1</v>
      </c>
      <c r="CW291" s="81">
        <v>1</v>
      </c>
      <c r="CX291" s="79">
        <v>1</v>
      </c>
      <c r="CY291" s="79">
        <f>DATEDIF(CQ291,DE291,"m")</f>
        <v>4</v>
      </c>
      <c r="CZ291" s="79">
        <v>1</v>
      </c>
      <c r="DA291" s="81">
        <f>DATEDIF(CO291,DE291,"m")</f>
        <v>5</v>
      </c>
      <c r="DB291" s="8">
        <v>1</v>
      </c>
      <c r="DC291" s="8">
        <v>5</v>
      </c>
      <c r="DD291" s="6">
        <v>1</v>
      </c>
      <c r="DE291" s="114">
        <v>42109</v>
      </c>
      <c r="DF291" s="8">
        <v>1</v>
      </c>
      <c r="DH291" s="164"/>
      <c r="DI291" s="164"/>
      <c r="DJ291" s="164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</row>
    <row r="292" s="6" customFormat="1" ht="50.25" customHeight="1" spans="1:237">
      <c r="A292" s="39" t="s">
        <v>1418</v>
      </c>
      <c r="B292" s="40">
        <v>10197879</v>
      </c>
      <c r="C292" s="41">
        <v>2</v>
      </c>
      <c r="D292" s="42" t="s">
        <v>1419</v>
      </c>
      <c r="E292" s="42">
        <v>1</v>
      </c>
      <c r="F292" s="43">
        <v>61</v>
      </c>
      <c r="G292" s="44">
        <v>41977.4166666667</v>
      </c>
      <c r="H292" s="45">
        <v>41985.4166666667</v>
      </c>
      <c r="I292" s="42" t="s">
        <v>1420</v>
      </c>
      <c r="J292" s="45">
        <v>41717</v>
      </c>
      <c r="K292" s="42" t="s">
        <v>134</v>
      </c>
      <c r="L292" s="36">
        <v>1</v>
      </c>
      <c r="M292" s="36">
        <v>1</v>
      </c>
      <c r="N292" s="64">
        <v>1</v>
      </c>
      <c r="O292" s="64">
        <v>1</v>
      </c>
      <c r="P292" s="64" t="str">
        <f t="shared" si="83"/>
        <v>1</v>
      </c>
      <c r="Q292" s="64" t="str">
        <f t="shared" si="84"/>
        <v>1</v>
      </c>
      <c r="R292" s="64">
        <v>43.8</v>
      </c>
      <c r="S292" s="69" t="str">
        <f t="shared" si="85"/>
        <v>0</v>
      </c>
      <c r="T292" s="64">
        <v>13.5</v>
      </c>
      <c r="U292" s="64" t="str">
        <f t="shared" si="86"/>
        <v>0</v>
      </c>
      <c r="V292" s="42" t="s">
        <v>250</v>
      </c>
      <c r="W292" s="72">
        <v>11.4</v>
      </c>
      <c r="X292" s="71" t="str">
        <f t="shared" si="87"/>
        <v>0</v>
      </c>
      <c r="Y292" s="129">
        <v>94.8</v>
      </c>
      <c r="Z292" s="79" t="str">
        <f t="shared" si="88"/>
        <v>0</v>
      </c>
      <c r="AA292" s="129">
        <v>19</v>
      </c>
      <c r="AB292" s="79" t="str">
        <f t="shared" si="89"/>
        <v>0</v>
      </c>
      <c r="AC292" s="129">
        <v>27.4</v>
      </c>
      <c r="AD292" s="79" t="str">
        <f t="shared" si="90"/>
        <v>0</v>
      </c>
      <c r="AE292" s="129">
        <v>31.5</v>
      </c>
      <c r="AF292" s="79" t="str">
        <f t="shared" si="91"/>
        <v>0</v>
      </c>
      <c r="AG292" s="129">
        <v>90.8</v>
      </c>
      <c r="AH292" s="79" t="str">
        <f t="shared" si="92"/>
        <v>1</v>
      </c>
      <c r="AI292" s="64">
        <v>2.99</v>
      </c>
      <c r="AJ292" s="41" t="str">
        <f t="shared" si="93"/>
        <v>0</v>
      </c>
      <c r="AK292" s="85">
        <v>22.53</v>
      </c>
      <c r="AL292" s="41" t="str">
        <f t="shared" si="94"/>
        <v>0</v>
      </c>
      <c r="AM292" s="64">
        <v>2.02</v>
      </c>
      <c r="AN292" s="41" t="str">
        <f t="shared" si="95"/>
        <v>0</v>
      </c>
      <c r="AO292" s="64">
        <v>236</v>
      </c>
      <c r="AP292" s="41" t="str">
        <f t="shared" si="96"/>
        <v>0</v>
      </c>
      <c r="AQ292" s="129">
        <v>0</v>
      </c>
      <c r="AR292" s="42" t="s">
        <v>1421</v>
      </c>
      <c r="AS292" s="36">
        <v>2</v>
      </c>
      <c r="AT292" s="42" t="s">
        <v>111</v>
      </c>
      <c r="AU292" s="42" t="s">
        <v>112</v>
      </c>
      <c r="AV292" s="42" t="s">
        <v>99</v>
      </c>
      <c r="AW292" s="96" t="s">
        <v>121</v>
      </c>
      <c r="AX292" s="42" t="s">
        <v>99</v>
      </c>
      <c r="AY292" s="42" t="s">
        <v>99</v>
      </c>
      <c r="AZ292" s="42" t="s">
        <v>99</v>
      </c>
      <c r="BA292" s="42" t="s">
        <v>121</v>
      </c>
      <c r="BB292" s="42" t="s">
        <v>121</v>
      </c>
      <c r="BC292" s="42" t="s">
        <v>100</v>
      </c>
      <c r="BD292" s="42" t="s">
        <v>121</v>
      </c>
      <c r="BE292" s="42" t="s">
        <v>101</v>
      </c>
      <c r="BF292" s="42" t="s">
        <v>101</v>
      </c>
      <c r="BG292" s="42" t="s">
        <v>101</v>
      </c>
      <c r="BH292" s="42" t="s">
        <v>101</v>
      </c>
      <c r="BI292" s="42" t="s">
        <v>101</v>
      </c>
      <c r="BJ292" s="42" t="s">
        <v>101</v>
      </c>
      <c r="BK292" s="42" t="s">
        <v>101</v>
      </c>
      <c r="BL292" s="42" t="s">
        <v>101</v>
      </c>
      <c r="BM292" s="42"/>
      <c r="BN292" s="101" t="s">
        <v>102</v>
      </c>
      <c r="BO292" s="64">
        <v>0</v>
      </c>
      <c r="BP292" s="42" t="s">
        <v>99</v>
      </c>
      <c r="BQ292" s="42" t="s">
        <v>233</v>
      </c>
      <c r="BR292" s="79">
        <v>1</v>
      </c>
      <c r="BS292" s="79">
        <v>11</v>
      </c>
      <c r="BT292" s="79" t="s">
        <v>1404</v>
      </c>
      <c r="BU292" s="79"/>
      <c r="BV292" s="79"/>
      <c r="BW292" s="79">
        <v>0</v>
      </c>
      <c r="BX292" s="79">
        <v>0</v>
      </c>
      <c r="BY292" s="79">
        <v>0</v>
      </c>
      <c r="BZ292" s="79">
        <v>0</v>
      </c>
      <c r="CA292" s="79">
        <v>0</v>
      </c>
      <c r="CB292" s="79">
        <v>0</v>
      </c>
      <c r="CC292" s="79">
        <v>0</v>
      </c>
      <c r="CD292" s="79">
        <v>1</v>
      </c>
      <c r="CE292" s="79">
        <v>0</v>
      </c>
      <c r="CF292" s="79">
        <v>0</v>
      </c>
      <c r="CG292" s="79">
        <v>0</v>
      </c>
      <c r="CH292" s="79">
        <v>0</v>
      </c>
      <c r="CI292" s="79">
        <v>0</v>
      </c>
      <c r="CJ292" s="79">
        <v>1</v>
      </c>
      <c r="CK292" s="79">
        <v>0</v>
      </c>
      <c r="CL292" s="79">
        <v>1</v>
      </c>
      <c r="CM292" s="79">
        <v>1</v>
      </c>
      <c r="CN292" s="79">
        <v>1</v>
      </c>
      <c r="CO292" s="107">
        <v>41982</v>
      </c>
      <c r="CP292" s="108">
        <v>44151</v>
      </c>
      <c r="CQ292" s="107">
        <v>42689</v>
      </c>
      <c r="CR292" s="79"/>
      <c r="CS292" s="6">
        <v>2</v>
      </c>
      <c r="CT292" s="6">
        <v>1</v>
      </c>
      <c r="CU292" s="118">
        <f>DATEDIF(CO292,CQ292,"m")</f>
        <v>23</v>
      </c>
      <c r="CV292" s="79">
        <v>1</v>
      </c>
      <c r="CW292" s="79">
        <v>23</v>
      </c>
      <c r="CX292" s="79">
        <v>1</v>
      </c>
      <c r="CY292" s="79">
        <f>DATEDIF(CQ292,CP292,"m")</f>
        <v>48</v>
      </c>
      <c r="CZ292" s="79">
        <v>0</v>
      </c>
      <c r="DA292" s="118">
        <f>DATEDIF(CO292,CP292,"m")</f>
        <v>71</v>
      </c>
      <c r="DB292" s="6">
        <v>0</v>
      </c>
      <c r="DC292" s="6">
        <v>60</v>
      </c>
      <c r="DD292" s="6">
        <v>0</v>
      </c>
      <c r="DE292" s="10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</row>
    <row r="293" s="8" customFormat="1" ht="50.25" customHeight="1" spans="1:266">
      <c r="A293" s="39" t="s">
        <v>1422</v>
      </c>
      <c r="B293" s="40">
        <v>10232079</v>
      </c>
      <c r="C293" s="41">
        <v>1</v>
      </c>
      <c r="D293" s="42" t="s">
        <v>1423</v>
      </c>
      <c r="E293" s="42">
        <v>1</v>
      </c>
      <c r="F293" s="43">
        <v>65</v>
      </c>
      <c r="G293" s="44">
        <v>41976.625</v>
      </c>
      <c r="H293" s="45">
        <v>42002.375</v>
      </c>
      <c r="I293" s="42" t="s">
        <v>480</v>
      </c>
      <c r="J293" s="45">
        <v>41972</v>
      </c>
      <c r="K293" s="42" t="s">
        <v>286</v>
      </c>
      <c r="L293" s="36">
        <v>2</v>
      </c>
      <c r="M293" s="36">
        <v>1</v>
      </c>
      <c r="N293" s="64">
        <v>1</v>
      </c>
      <c r="O293" s="64">
        <v>1</v>
      </c>
      <c r="P293" s="64" t="str">
        <f t="shared" si="83"/>
        <v>1</v>
      </c>
      <c r="Q293" s="64" t="str">
        <f t="shared" si="84"/>
        <v>1</v>
      </c>
      <c r="R293" s="64">
        <v>40.5</v>
      </c>
      <c r="S293" s="69" t="str">
        <f t="shared" si="85"/>
        <v>0</v>
      </c>
      <c r="T293" s="64">
        <v>11.5</v>
      </c>
      <c r="U293" s="64" t="str">
        <f t="shared" si="86"/>
        <v>0</v>
      </c>
      <c r="V293" s="42" t="s">
        <v>1343</v>
      </c>
      <c r="W293" s="72">
        <v>10.8</v>
      </c>
      <c r="X293" s="71" t="str">
        <f t="shared" si="87"/>
        <v>0</v>
      </c>
      <c r="Y293" s="129">
        <v>158</v>
      </c>
      <c r="Z293" s="79" t="str">
        <f t="shared" si="88"/>
        <v>1</v>
      </c>
      <c r="AA293" s="129">
        <v>100</v>
      </c>
      <c r="AB293" s="79" t="str">
        <f t="shared" si="89"/>
        <v>1</v>
      </c>
      <c r="AC293" s="129">
        <v>66.4</v>
      </c>
      <c r="AD293" s="79" t="str">
        <f t="shared" si="90"/>
        <v>1</v>
      </c>
      <c r="AE293" s="129">
        <v>160.1</v>
      </c>
      <c r="AF293" s="79" t="str">
        <f t="shared" si="91"/>
        <v>1</v>
      </c>
      <c r="AG293" s="129">
        <v>147.3</v>
      </c>
      <c r="AH293" s="79" t="str">
        <f t="shared" si="92"/>
        <v>0</v>
      </c>
      <c r="AI293" s="64">
        <v>176.5</v>
      </c>
      <c r="AJ293" s="41" t="str">
        <f t="shared" si="93"/>
        <v>0</v>
      </c>
      <c r="AK293" s="85">
        <v>13.52</v>
      </c>
      <c r="AL293" s="41" t="str">
        <f t="shared" si="94"/>
        <v>0</v>
      </c>
      <c r="AM293" s="64">
        <v>3.49</v>
      </c>
      <c r="AN293" s="41" t="str">
        <f t="shared" si="95"/>
        <v>0</v>
      </c>
      <c r="AO293" s="42"/>
      <c r="AP293" s="41" t="str">
        <f t="shared" si="96"/>
        <v>0</v>
      </c>
      <c r="AQ293" s="129">
        <v>1</v>
      </c>
      <c r="AR293" s="42" t="s">
        <v>99</v>
      </c>
      <c r="AS293" s="36">
        <v>0</v>
      </c>
      <c r="AT293" s="42" t="s">
        <v>111</v>
      </c>
      <c r="AU293" s="42" t="s">
        <v>112</v>
      </c>
      <c r="AV293" s="42" t="s">
        <v>99</v>
      </c>
      <c r="AW293" s="96" t="s">
        <v>121</v>
      </c>
      <c r="AX293" s="42" t="s">
        <v>99</v>
      </c>
      <c r="AY293" s="42" t="s">
        <v>100</v>
      </c>
      <c r="AZ293" s="42" t="s">
        <v>99</v>
      </c>
      <c r="BA293" s="42" t="s">
        <v>121</v>
      </c>
      <c r="BB293" s="42" t="s">
        <v>99</v>
      </c>
      <c r="BC293" s="42" t="s">
        <v>100</v>
      </c>
      <c r="BD293" s="42" t="s">
        <v>100</v>
      </c>
      <c r="BE293" s="42" t="s">
        <v>101</v>
      </c>
      <c r="BF293" s="42" t="s">
        <v>101</v>
      </c>
      <c r="BG293" s="42" t="s">
        <v>101</v>
      </c>
      <c r="BH293" s="42" t="s">
        <v>101</v>
      </c>
      <c r="BI293" s="42" t="s">
        <v>101</v>
      </c>
      <c r="BJ293" s="42" t="s">
        <v>101</v>
      </c>
      <c r="BK293" s="42" t="s">
        <v>101</v>
      </c>
      <c r="BL293" s="42" t="s">
        <v>101</v>
      </c>
      <c r="BM293" s="42"/>
      <c r="BN293" s="101" t="s">
        <v>102</v>
      </c>
      <c r="BO293" s="64" t="s">
        <v>122</v>
      </c>
      <c r="BP293" s="42" t="s">
        <v>112</v>
      </c>
      <c r="BQ293" s="42" t="s">
        <v>202</v>
      </c>
      <c r="BR293" s="102" t="s">
        <v>121</v>
      </c>
      <c r="BS293" s="79">
        <v>78</v>
      </c>
      <c r="BT293" s="79" t="s">
        <v>1424</v>
      </c>
      <c r="BU293" s="79"/>
      <c r="BV293" s="79"/>
      <c r="BW293" s="79">
        <v>0</v>
      </c>
      <c r="BX293" s="79">
        <v>0</v>
      </c>
      <c r="BY293" s="79">
        <v>1</v>
      </c>
      <c r="BZ293" s="79">
        <v>1</v>
      </c>
      <c r="CA293" s="79">
        <v>1</v>
      </c>
      <c r="CB293" s="79">
        <v>1</v>
      </c>
      <c r="CC293" s="79">
        <v>1</v>
      </c>
      <c r="CD293" s="79">
        <v>1</v>
      </c>
      <c r="CE293" s="79">
        <v>1</v>
      </c>
      <c r="CF293" s="79">
        <v>0</v>
      </c>
      <c r="CG293" s="79">
        <v>0</v>
      </c>
      <c r="CH293" s="79">
        <v>0</v>
      </c>
      <c r="CI293" s="79">
        <v>0</v>
      </c>
      <c r="CJ293" s="79">
        <v>0</v>
      </c>
      <c r="CK293" s="79">
        <v>1</v>
      </c>
      <c r="CL293" s="79">
        <v>1</v>
      </c>
      <c r="CM293" s="79">
        <v>1</v>
      </c>
      <c r="CN293" s="79">
        <v>1</v>
      </c>
      <c r="CO293" s="107">
        <v>41983</v>
      </c>
      <c r="CP293" s="108">
        <v>42352</v>
      </c>
      <c r="CQ293" s="107">
        <v>42027</v>
      </c>
      <c r="CR293" s="79"/>
      <c r="CS293" s="8">
        <v>1</v>
      </c>
      <c r="CT293" s="8">
        <v>1</v>
      </c>
      <c r="CU293" s="118">
        <f>DATEDIF(CO293,CQ293,"m")</f>
        <v>1</v>
      </c>
      <c r="CV293" s="79">
        <v>1</v>
      </c>
      <c r="CW293" s="79">
        <v>1</v>
      </c>
      <c r="CX293" s="79">
        <v>1</v>
      </c>
      <c r="CY293" s="79">
        <f>DATEDIF(CQ293,DE293,"m")</f>
        <v>2</v>
      </c>
      <c r="CZ293" s="79">
        <v>1</v>
      </c>
      <c r="DA293" s="118">
        <f>DATEDIF(CO293,DE293,"m")</f>
        <v>3</v>
      </c>
      <c r="DB293" s="6">
        <v>1</v>
      </c>
      <c r="DC293" s="6">
        <v>3</v>
      </c>
      <c r="DD293" s="6">
        <v>1</v>
      </c>
      <c r="DE293" s="108">
        <v>42095</v>
      </c>
      <c r="DF293" s="6">
        <v>1</v>
      </c>
      <c r="DH293" s="13"/>
      <c r="DI293" s="13"/>
      <c r="DJ293" s="13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</row>
    <row r="294" s="8" customFormat="1" ht="50.25" customHeight="1" spans="1:266">
      <c r="A294" s="139" t="s">
        <v>1425</v>
      </c>
      <c r="B294" s="140">
        <v>10235783</v>
      </c>
      <c r="C294" s="141">
        <v>2</v>
      </c>
      <c r="D294" s="142" t="s">
        <v>1426</v>
      </c>
      <c r="E294" s="142">
        <v>1</v>
      </c>
      <c r="F294" s="143">
        <v>44</v>
      </c>
      <c r="G294" s="144">
        <v>42359.5833333333</v>
      </c>
      <c r="H294" s="145">
        <v>42369.4166666667</v>
      </c>
      <c r="I294" s="141">
        <v>2</v>
      </c>
      <c r="J294" s="147">
        <v>42003</v>
      </c>
      <c r="K294" s="148" t="s">
        <v>1427</v>
      </c>
      <c r="L294" s="148">
        <v>3</v>
      </c>
      <c r="M294" s="36">
        <v>1</v>
      </c>
      <c r="N294" s="149">
        <v>1</v>
      </c>
      <c r="O294" s="148">
        <v>2</v>
      </c>
      <c r="P294" s="64" t="str">
        <f t="shared" si="83"/>
        <v>1</v>
      </c>
      <c r="Q294" s="64" t="str">
        <f t="shared" si="84"/>
        <v>0</v>
      </c>
      <c r="R294" s="151">
        <v>49.6</v>
      </c>
      <c r="S294" s="69" t="str">
        <f t="shared" si="85"/>
        <v>0</v>
      </c>
      <c r="T294" s="151">
        <v>14</v>
      </c>
      <c r="U294" s="64" t="str">
        <f t="shared" si="86"/>
        <v>0</v>
      </c>
      <c r="V294" s="149">
        <v>1.09</v>
      </c>
      <c r="W294" s="152">
        <v>12.5</v>
      </c>
      <c r="X294" s="71" t="str">
        <f t="shared" si="87"/>
        <v>0</v>
      </c>
      <c r="Y294" s="154">
        <v>103</v>
      </c>
      <c r="Z294" s="79" t="str">
        <f t="shared" si="88"/>
        <v>1</v>
      </c>
      <c r="AA294" s="154">
        <v>51.8</v>
      </c>
      <c r="AB294" s="79" t="str">
        <f t="shared" si="89"/>
        <v>1</v>
      </c>
      <c r="AC294" s="154">
        <v>37.5</v>
      </c>
      <c r="AD294" s="79" t="str">
        <f t="shared" si="90"/>
        <v>1</v>
      </c>
      <c r="AE294" s="154">
        <v>32</v>
      </c>
      <c r="AF294" s="79" t="str">
        <f t="shared" si="91"/>
        <v>0</v>
      </c>
      <c r="AG294" s="154">
        <v>184</v>
      </c>
      <c r="AH294" s="79" t="str">
        <f t="shared" si="92"/>
        <v>0</v>
      </c>
      <c r="AI294" s="151">
        <v>5.03</v>
      </c>
      <c r="AJ294" s="41" t="str">
        <f t="shared" si="93"/>
        <v>0</v>
      </c>
      <c r="AK294" s="156">
        <v>29.8</v>
      </c>
      <c r="AL294" s="41" t="str">
        <f t="shared" si="94"/>
        <v>0</v>
      </c>
      <c r="AM294" s="148">
        <v>2.04</v>
      </c>
      <c r="AN294" s="41" t="str">
        <f t="shared" si="95"/>
        <v>0</v>
      </c>
      <c r="AO294" s="148">
        <v>502.4</v>
      </c>
      <c r="AP294" s="41" t="str">
        <f t="shared" si="96"/>
        <v>1</v>
      </c>
      <c r="AQ294" s="154">
        <v>0</v>
      </c>
      <c r="AR294" s="91" t="s">
        <v>994</v>
      </c>
      <c r="AS294" s="36">
        <v>2</v>
      </c>
      <c r="AT294" s="42" t="s">
        <v>98</v>
      </c>
      <c r="AU294" s="42" t="s">
        <v>99</v>
      </c>
      <c r="AV294" s="151">
        <v>1</v>
      </c>
      <c r="AW294" s="158" t="s">
        <v>100</v>
      </c>
      <c r="AX294" s="148">
        <v>1</v>
      </c>
      <c r="AY294" s="148">
        <v>3</v>
      </c>
      <c r="AZ294" s="148">
        <v>1</v>
      </c>
      <c r="BA294" s="148">
        <v>2</v>
      </c>
      <c r="BB294" s="148">
        <v>1</v>
      </c>
      <c r="BC294" s="148">
        <v>3</v>
      </c>
      <c r="BD294" s="148">
        <v>2</v>
      </c>
      <c r="BE294" s="148" t="s">
        <v>101</v>
      </c>
      <c r="BF294" s="148">
        <v>0</v>
      </c>
      <c r="BG294" s="148">
        <v>0</v>
      </c>
      <c r="BH294" s="148">
        <v>0</v>
      </c>
      <c r="BI294" s="148">
        <v>1</v>
      </c>
      <c r="BJ294" s="148">
        <v>1</v>
      </c>
      <c r="BK294" s="148" t="s">
        <v>101</v>
      </c>
      <c r="BL294" s="148" t="s">
        <v>101</v>
      </c>
      <c r="BM294" s="142"/>
      <c r="BN294" s="142" t="s">
        <v>102</v>
      </c>
      <c r="BO294" s="160" t="s">
        <v>102</v>
      </c>
      <c r="BP294" s="142" t="s">
        <v>112</v>
      </c>
      <c r="BQ294" s="142" t="s">
        <v>147</v>
      </c>
      <c r="BR294" s="142" t="s">
        <v>99</v>
      </c>
      <c r="BS294" s="142" t="s">
        <v>1428</v>
      </c>
      <c r="BT294" s="142" t="s">
        <v>1429</v>
      </c>
      <c r="BU294" s="142"/>
      <c r="BV294" s="148"/>
      <c r="BW294" s="148">
        <v>0</v>
      </c>
      <c r="BX294" s="148">
        <v>0</v>
      </c>
      <c r="BY294" s="148">
        <v>1</v>
      </c>
      <c r="BZ294" s="148">
        <v>1</v>
      </c>
      <c r="CA294" s="148">
        <v>1</v>
      </c>
      <c r="CB294" s="148">
        <v>1</v>
      </c>
      <c r="CC294" s="148">
        <v>1</v>
      </c>
      <c r="CD294" s="148">
        <v>1</v>
      </c>
      <c r="CE294" s="148">
        <v>1</v>
      </c>
      <c r="CF294" s="148">
        <v>0</v>
      </c>
      <c r="CG294" s="148">
        <v>0</v>
      </c>
      <c r="CH294" s="148">
        <v>0</v>
      </c>
      <c r="CI294" s="148">
        <v>0</v>
      </c>
      <c r="CJ294" s="79">
        <v>1</v>
      </c>
      <c r="CK294" s="79">
        <v>1</v>
      </c>
      <c r="CL294" s="79">
        <v>0</v>
      </c>
      <c r="CM294" s="79">
        <v>0</v>
      </c>
      <c r="CN294" s="79">
        <v>1</v>
      </c>
      <c r="CO294" s="147">
        <v>42011</v>
      </c>
      <c r="CP294" s="108">
        <v>42900</v>
      </c>
      <c r="CQ294" s="147">
        <v>42346</v>
      </c>
      <c r="CR294" s="148"/>
      <c r="CS294" s="6">
        <v>70</v>
      </c>
      <c r="CT294" s="6">
        <v>0</v>
      </c>
      <c r="CU294" s="118">
        <f>DATEDIF(CO294,CQ294,"m")</f>
        <v>11</v>
      </c>
      <c r="CV294" s="79">
        <v>1</v>
      </c>
      <c r="CW294" s="79">
        <v>11</v>
      </c>
      <c r="CX294" s="79">
        <v>1</v>
      </c>
      <c r="CY294" s="79">
        <f>DATEDIF(CQ294,DE294,"m")</f>
        <v>11</v>
      </c>
      <c r="CZ294" s="79">
        <v>1</v>
      </c>
      <c r="DA294" s="118">
        <f>DATEDIF(CO294,DE294,"m")</f>
        <v>22</v>
      </c>
      <c r="DB294" s="6">
        <v>1</v>
      </c>
      <c r="DC294" s="6">
        <v>22</v>
      </c>
      <c r="DD294" s="6">
        <v>1</v>
      </c>
      <c r="DE294" s="108">
        <v>42704</v>
      </c>
      <c r="DF294" s="6">
        <v>1</v>
      </c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</row>
    <row r="295" s="10" customFormat="1" ht="50.25" customHeight="1" spans="1:266">
      <c r="A295" s="169" t="s">
        <v>1430</v>
      </c>
      <c r="B295" s="140">
        <v>10235811</v>
      </c>
      <c r="C295" s="170">
        <v>1</v>
      </c>
      <c r="D295" s="171" t="s">
        <v>1431</v>
      </c>
      <c r="E295" s="171">
        <v>1</v>
      </c>
      <c r="F295" s="172">
        <v>43</v>
      </c>
      <c r="G295" s="144">
        <v>42008.3333333333</v>
      </c>
      <c r="H295" s="144">
        <v>42018.625</v>
      </c>
      <c r="I295" s="170">
        <v>2</v>
      </c>
      <c r="J295" s="174">
        <v>42003</v>
      </c>
      <c r="K295" s="175" t="s">
        <v>1427</v>
      </c>
      <c r="L295" s="148">
        <v>3</v>
      </c>
      <c r="M295" s="36">
        <v>1</v>
      </c>
      <c r="N295" s="140">
        <v>1</v>
      </c>
      <c r="O295" s="175">
        <v>2</v>
      </c>
      <c r="P295" s="64" t="str">
        <f t="shared" si="83"/>
        <v>1</v>
      </c>
      <c r="Q295" s="64" t="str">
        <f t="shared" si="84"/>
        <v>0</v>
      </c>
      <c r="R295" s="177">
        <v>41.6</v>
      </c>
      <c r="S295" s="69" t="str">
        <f t="shared" si="85"/>
        <v>0</v>
      </c>
      <c r="T295" s="177">
        <v>10.4</v>
      </c>
      <c r="U295" s="66" t="str">
        <f t="shared" si="86"/>
        <v>0</v>
      </c>
      <c r="V295" s="140">
        <v>1.06</v>
      </c>
      <c r="W295" s="178">
        <v>12.2</v>
      </c>
      <c r="X295" s="75" t="str">
        <f t="shared" si="87"/>
        <v>0</v>
      </c>
      <c r="Y295" s="181">
        <v>76.4</v>
      </c>
      <c r="Z295" s="81" t="str">
        <f t="shared" si="88"/>
        <v>0</v>
      </c>
      <c r="AA295" s="181">
        <v>217.5</v>
      </c>
      <c r="AB295" s="81" t="str">
        <f t="shared" si="89"/>
        <v>1</v>
      </c>
      <c r="AC295" s="181">
        <v>92.1</v>
      </c>
      <c r="AD295" s="81" t="str">
        <f t="shared" si="90"/>
        <v>1</v>
      </c>
      <c r="AE295" s="181">
        <v>25</v>
      </c>
      <c r="AF295" s="81" t="str">
        <f t="shared" si="91"/>
        <v>0</v>
      </c>
      <c r="AG295" s="181">
        <v>244.1</v>
      </c>
      <c r="AH295" s="81" t="str">
        <f t="shared" si="92"/>
        <v>0</v>
      </c>
      <c r="AI295" s="177">
        <v>3253</v>
      </c>
      <c r="AJ295" s="55" t="str">
        <f t="shared" si="93"/>
        <v>1</v>
      </c>
      <c r="AK295" s="184">
        <v>0.969</v>
      </c>
      <c r="AL295" s="55" t="str">
        <f t="shared" si="94"/>
        <v>0</v>
      </c>
      <c r="AM295" s="175">
        <v>1.98</v>
      </c>
      <c r="AN295" s="55" t="str">
        <f t="shared" si="95"/>
        <v>0</v>
      </c>
      <c r="AO295" s="175">
        <v>318</v>
      </c>
      <c r="AP295" s="55" t="str">
        <f t="shared" si="96"/>
        <v>0</v>
      </c>
      <c r="AQ295" s="181">
        <v>0</v>
      </c>
      <c r="AR295" s="92" t="s">
        <v>1432</v>
      </c>
      <c r="AS295" s="92"/>
      <c r="AT295" s="56" t="s">
        <v>98</v>
      </c>
      <c r="AU295" s="56" t="s">
        <v>99</v>
      </c>
      <c r="AV295" s="177">
        <v>1</v>
      </c>
      <c r="AW295" s="187" t="s">
        <v>121</v>
      </c>
      <c r="AX295" s="175">
        <v>2</v>
      </c>
      <c r="AY295" s="175">
        <v>3</v>
      </c>
      <c r="AZ295" s="175">
        <v>3</v>
      </c>
      <c r="BA295" s="175">
        <v>2</v>
      </c>
      <c r="BB295" s="175">
        <v>2</v>
      </c>
      <c r="BC295" s="175">
        <v>3</v>
      </c>
      <c r="BD295" s="175">
        <v>2</v>
      </c>
      <c r="BE295" s="175" t="s">
        <v>101</v>
      </c>
      <c r="BF295" s="175" t="s">
        <v>101</v>
      </c>
      <c r="BG295" s="175" t="s">
        <v>101</v>
      </c>
      <c r="BH295" s="175" t="s">
        <v>101</v>
      </c>
      <c r="BI295" s="175" t="s">
        <v>101</v>
      </c>
      <c r="BJ295" s="175" t="s">
        <v>101</v>
      </c>
      <c r="BK295" s="175" t="s">
        <v>101</v>
      </c>
      <c r="BL295" s="175" t="s">
        <v>101</v>
      </c>
      <c r="BM295" s="171" t="s">
        <v>1433</v>
      </c>
      <c r="BN295" s="171" t="s">
        <v>102</v>
      </c>
      <c r="BO295" s="190" t="s">
        <v>102</v>
      </c>
      <c r="BP295" s="171" t="s">
        <v>112</v>
      </c>
      <c r="BQ295" s="171" t="s">
        <v>1434</v>
      </c>
      <c r="BR295" s="171" t="s">
        <v>99</v>
      </c>
      <c r="BS295" s="171" t="s">
        <v>1435</v>
      </c>
      <c r="BT295" s="171" t="s">
        <v>1436</v>
      </c>
      <c r="BU295" s="171"/>
      <c r="BV295" s="175"/>
      <c r="BW295" s="175">
        <v>0</v>
      </c>
      <c r="BX295" s="175">
        <v>0</v>
      </c>
      <c r="BY295" s="175">
        <v>1</v>
      </c>
      <c r="BZ295" s="175">
        <v>1</v>
      </c>
      <c r="CA295" s="175">
        <v>1</v>
      </c>
      <c r="CB295" s="175">
        <v>1</v>
      </c>
      <c r="CC295" s="175">
        <v>1</v>
      </c>
      <c r="CD295" s="175">
        <v>1</v>
      </c>
      <c r="CE295" s="175">
        <v>1</v>
      </c>
      <c r="CF295" s="175">
        <v>0</v>
      </c>
      <c r="CG295" s="175">
        <v>0</v>
      </c>
      <c r="CH295" s="175">
        <v>0</v>
      </c>
      <c r="CI295" s="175">
        <v>0</v>
      </c>
      <c r="CJ295" s="79">
        <v>0</v>
      </c>
      <c r="CK295" s="79">
        <v>1</v>
      </c>
      <c r="CL295" s="79">
        <v>0</v>
      </c>
      <c r="CM295" s="79">
        <v>0</v>
      </c>
      <c r="CN295" s="79">
        <v>1</v>
      </c>
      <c r="CO295" s="174">
        <v>42012</v>
      </c>
      <c r="CP295" s="114">
        <v>44153</v>
      </c>
      <c r="CQ295" s="174"/>
      <c r="CR295" s="128">
        <v>44153</v>
      </c>
      <c r="CS295" s="8">
        <v>14</v>
      </c>
      <c r="CT295" s="8">
        <v>1</v>
      </c>
      <c r="CU295" s="118">
        <v>60</v>
      </c>
      <c r="CV295" s="119">
        <v>0</v>
      </c>
      <c r="CW295" s="79">
        <v>24</v>
      </c>
      <c r="CX295" s="79">
        <v>0</v>
      </c>
      <c r="CY295" s="79"/>
      <c r="CZ295" s="79"/>
      <c r="DA295" s="118">
        <f>DATEDIF(CO295,CP295,"m")</f>
        <v>70</v>
      </c>
      <c r="DB295" s="10">
        <v>0</v>
      </c>
      <c r="DC295" s="6">
        <v>60</v>
      </c>
      <c r="DD295" s="6">
        <v>0</v>
      </c>
      <c r="DE295" s="110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</row>
    <row r="296" s="8" customFormat="1" ht="50.25" customHeight="1" spans="1:110">
      <c r="A296" s="139" t="s">
        <v>1437</v>
      </c>
      <c r="B296" s="140">
        <v>10236166</v>
      </c>
      <c r="C296" s="141">
        <v>1</v>
      </c>
      <c r="D296" s="142" t="s">
        <v>1438</v>
      </c>
      <c r="E296" s="142">
        <v>1</v>
      </c>
      <c r="F296" s="143">
        <v>59</v>
      </c>
      <c r="G296" s="144">
        <v>42008.3333333333</v>
      </c>
      <c r="H296" s="145">
        <v>42019.4583333333</v>
      </c>
      <c r="I296" s="141">
        <v>2</v>
      </c>
      <c r="J296" s="147">
        <v>42009</v>
      </c>
      <c r="K296" s="148" t="s">
        <v>1137</v>
      </c>
      <c r="L296" s="36">
        <v>2</v>
      </c>
      <c r="M296" s="36">
        <v>1</v>
      </c>
      <c r="N296" s="149">
        <v>1</v>
      </c>
      <c r="O296" s="148">
        <v>1</v>
      </c>
      <c r="P296" s="64" t="str">
        <f t="shared" si="83"/>
        <v>1</v>
      </c>
      <c r="Q296" s="64" t="str">
        <f t="shared" si="84"/>
        <v>1</v>
      </c>
      <c r="R296" s="151">
        <v>40.8</v>
      </c>
      <c r="S296" s="69" t="str">
        <f t="shared" si="85"/>
        <v>0</v>
      </c>
      <c r="T296" s="151">
        <v>12.8</v>
      </c>
      <c r="U296" s="64" t="str">
        <f t="shared" si="86"/>
        <v>0</v>
      </c>
      <c r="V296" s="149">
        <v>1</v>
      </c>
      <c r="W296" s="152">
        <v>11.7</v>
      </c>
      <c r="X296" s="71" t="str">
        <f t="shared" si="87"/>
        <v>0</v>
      </c>
      <c r="Y296" s="154">
        <v>60.1</v>
      </c>
      <c r="Z296" s="79" t="str">
        <f t="shared" si="88"/>
        <v>0</v>
      </c>
      <c r="AA296" s="154">
        <v>32.8</v>
      </c>
      <c r="AB296" s="79" t="str">
        <f t="shared" si="89"/>
        <v>0</v>
      </c>
      <c r="AC296" s="154">
        <v>34.1</v>
      </c>
      <c r="AD296" s="79" t="str">
        <f t="shared" si="90"/>
        <v>0</v>
      </c>
      <c r="AE296" s="154">
        <v>30.7</v>
      </c>
      <c r="AF296" s="79" t="str">
        <f t="shared" si="91"/>
        <v>0</v>
      </c>
      <c r="AG296" s="154">
        <v>146</v>
      </c>
      <c r="AH296" s="79" t="str">
        <f t="shared" si="92"/>
        <v>0</v>
      </c>
      <c r="AI296" s="151">
        <v>4.12</v>
      </c>
      <c r="AJ296" s="41" t="str">
        <f t="shared" si="93"/>
        <v>0</v>
      </c>
      <c r="AK296" s="156">
        <v>45.31</v>
      </c>
      <c r="AL296" s="41" t="str">
        <f t="shared" si="94"/>
        <v>1</v>
      </c>
      <c r="AM296" s="148">
        <v>5.68</v>
      </c>
      <c r="AN296" s="41" t="str">
        <f t="shared" si="95"/>
        <v>1</v>
      </c>
      <c r="AO296" s="148">
        <v>225.9</v>
      </c>
      <c r="AP296" s="41" t="str">
        <f t="shared" si="96"/>
        <v>0</v>
      </c>
      <c r="AQ296" s="154">
        <v>1</v>
      </c>
      <c r="AR296" s="91" t="s">
        <v>1439</v>
      </c>
      <c r="AS296" s="91"/>
      <c r="AT296" s="42" t="s">
        <v>111</v>
      </c>
      <c r="AU296" s="42" t="s">
        <v>112</v>
      </c>
      <c r="AV296" s="151">
        <v>1</v>
      </c>
      <c r="AW296" s="158" t="s">
        <v>121</v>
      </c>
      <c r="AX296" s="148">
        <v>2</v>
      </c>
      <c r="AY296" s="148">
        <v>2</v>
      </c>
      <c r="AZ296" s="148">
        <v>2</v>
      </c>
      <c r="BA296" s="148">
        <v>2</v>
      </c>
      <c r="BB296" s="148">
        <v>2</v>
      </c>
      <c r="BC296" s="148">
        <v>3</v>
      </c>
      <c r="BD296" s="148">
        <v>3</v>
      </c>
      <c r="BE296" s="148" t="s">
        <v>101</v>
      </c>
      <c r="BF296" s="148" t="s">
        <v>101</v>
      </c>
      <c r="BG296" s="148" t="s">
        <v>101</v>
      </c>
      <c r="BH296" s="148" t="s">
        <v>101</v>
      </c>
      <c r="BI296" s="148" t="s">
        <v>101</v>
      </c>
      <c r="BJ296" s="148" t="s">
        <v>101</v>
      </c>
      <c r="BK296" s="148" t="s">
        <v>101</v>
      </c>
      <c r="BL296" s="148" t="s">
        <v>101</v>
      </c>
      <c r="BM296" s="142" t="s">
        <v>1433</v>
      </c>
      <c r="BN296" s="142" t="s">
        <v>102</v>
      </c>
      <c r="BO296" s="160" t="s">
        <v>102</v>
      </c>
      <c r="BP296" s="142" t="s">
        <v>99</v>
      </c>
      <c r="BQ296" s="142" t="s">
        <v>147</v>
      </c>
      <c r="BR296" s="142" t="s">
        <v>99</v>
      </c>
      <c r="BS296" s="142" t="s">
        <v>1428</v>
      </c>
      <c r="BT296" s="142" t="s">
        <v>1440</v>
      </c>
      <c r="BU296" s="142"/>
      <c r="BV296" s="148"/>
      <c r="BW296" s="148">
        <v>0</v>
      </c>
      <c r="BX296" s="148">
        <v>0</v>
      </c>
      <c r="BY296" s="148">
        <v>1</v>
      </c>
      <c r="BZ296" s="148">
        <v>1</v>
      </c>
      <c r="CA296" s="148">
        <v>1</v>
      </c>
      <c r="CB296" s="148">
        <v>1</v>
      </c>
      <c r="CC296" s="148">
        <v>0</v>
      </c>
      <c r="CD296" s="148">
        <v>1</v>
      </c>
      <c r="CE296" s="148">
        <v>1</v>
      </c>
      <c r="CF296" s="148">
        <v>0</v>
      </c>
      <c r="CG296" s="148">
        <v>0</v>
      </c>
      <c r="CH296" s="148">
        <v>0</v>
      </c>
      <c r="CI296" s="148">
        <v>0</v>
      </c>
      <c r="CJ296" s="79">
        <v>0</v>
      </c>
      <c r="CK296" s="79">
        <v>1</v>
      </c>
      <c r="CL296" s="79">
        <v>1</v>
      </c>
      <c r="CM296" s="79">
        <v>0</v>
      </c>
      <c r="CN296" s="79">
        <v>1</v>
      </c>
      <c r="CO296" s="147">
        <v>42012</v>
      </c>
      <c r="CP296" s="108">
        <v>44153</v>
      </c>
      <c r="CQ296" s="147"/>
      <c r="CR296" s="195">
        <v>43986</v>
      </c>
      <c r="CS296" s="10">
        <v>32</v>
      </c>
      <c r="CT296" s="10">
        <v>1</v>
      </c>
      <c r="CU296" s="118">
        <v>60</v>
      </c>
      <c r="CV296" s="79">
        <v>0</v>
      </c>
      <c r="CW296" s="79">
        <v>24</v>
      </c>
      <c r="CX296" s="79">
        <v>0</v>
      </c>
      <c r="CY296" s="79"/>
      <c r="CZ296" s="79"/>
      <c r="DA296" s="118">
        <f>DATEDIF(CO296,CP296,"m")</f>
        <v>70</v>
      </c>
      <c r="DB296" s="6">
        <v>0</v>
      </c>
      <c r="DC296" s="6">
        <v>60</v>
      </c>
      <c r="DD296" s="6">
        <v>0</v>
      </c>
      <c r="DE296" s="108"/>
      <c r="DF296" s="6"/>
    </row>
    <row r="297" s="6" customFormat="1" ht="50.25" customHeight="1" spans="1:266">
      <c r="A297" s="139" t="s">
        <v>1441</v>
      </c>
      <c r="B297" s="140">
        <v>10234049</v>
      </c>
      <c r="C297" s="141">
        <v>1</v>
      </c>
      <c r="D297" s="142" t="s">
        <v>1442</v>
      </c>
      <c r="E297" s="142">
        <v>1</v>
      </c>
      <c r="F297" s="143">
        <v>39</v>
      </c>
      <c r="G297" s="144">
        <v>42010.375</v>
      </c>
      <c r="H297" s="145">
        <v>42019.4583333333</v>
      </c>
      <c r="I297" s="141">
        <v>2</v>
      </c>
      <c r="J297" s="147">
        <v>41989</v>
      </c>
      <c r="K297" s="148" t="s">
        <v>803</v>
      </c>
      <c r="L297" s="148">
        <v>1</v>
      </c>
      <c r="M297" s="36">
        <v>1</v>
      </c>
      <c r="N297" s="149">
        <v>2</v>
      </c>
      <c r="O297" s="148">
        <v>2</v>
      </c>
      <c r="P297" s="64" t="str">
        <f t="shared" si="83"/>
        <v>0</v>
      </c>
      <c r="Q297" s="64" t="str">
        <f t="shared" si="84"/>
        <v>0</v>
      </c>
      <c r="R297" s="151">
        <v>41.4</v>
      </c>
      <c r="S297" s="69" t="str">
        <f t="shared" si="85"/>
        <v>0</v>
      </c>
      <c r="T297" s="151">
        <v>11.6</v>
      </c>
      <c r="U297" s="64" t="str">
        <f t="shared" si="86"/>
        <v>0</v>
      </c>
      <c r="V297" s="149">
        <v>0.98</v>
      </c>
      <c r="W297" s="152">
        <v>11.4</v>
      </c>
      <c r="X297" s="71" t="str">
        <f t="shared" si="87"/>
        <v>0</v>
      </c>
      <c r="Y297" s="154">
        <v>112.7</v>
      </c>
      <c r="Z297" s="79" t="str">
        <f t="shared" si="88"/>
        <v>1</v>
      </c>
      <c r="AA297" s="154">
        <v>46.8</v>
      </c>
      <c r="AB297" s="79" t="str">
        <f t="shared" si="89"/>
        <v>1</v>
      </c>
      <c r="AC297" s="154">
        <v>51.1</v>
      </c>
      <c r="AD297" s="79" t="str">
        <f t="shared" si="90"/>
        <v>1</v>
      </c>
      <c r="AE297" s="154">
        <v>37.4</v>
      </c>
      <c r="AF297" s="79" t="str">
        <f t="shared" si="91"/>
        <v>0</v>
      </c>
      <c r="AG297" s="154">
        <v>190</v>
      </c>
      <c r="AH297" s="79" t="str">
        <f t="shared" si="92"/>
        <v>0</v>
      </c>
      <c r="AI297" s="151">
        <v>38.08</v>
      </c>
      <c r="AJ297" s="41" t="str">
        <f t="shared" si="93"/>
        <v>0</v>
      </c>
      <c r="AK297" s="156">
        <v>0.927</v>
      </c>
      <c r="AL297" s="41" t="str">
        <f t="shared" si="94"/>
        <v>0</v>
      </c>
      <c r="AM297" s="148">
        <v>2.19</v>
      </c>
      <c r="AN297" s="41" t="str">
        <f t="shared" si="95"/>
        <v>0</v>
      </c>
      <c r="AO297" s="185">
        <v>275</v>
      </c>
      <c r="AP297" s="41" t="str">
        <f t="shared" si="96"/>
        <v>0</v>
      </c>
      <c r="AQ297" s="154">
        <v>1</v>
      </c>
      <c r="AR297" s="91" t="s">
        <v>99</v>
      </c>
      <c r="AS297" s="36">
        <v>0</v>
      </c>
      <c r="AT297" s="42" t="s">
        <v>188</v>
      </c>
      <c r="AU297" s="42" t="s">
        <v>99</v>
      </c>
      <c r="AV297" s="151">
        <v>1</v>
      </c>
      <c r="AW297" s="158" t="s">
        <v>100</v>
      </c>
      <c r="AX297" s="148">
        <v>1</v>
      </c>
      <c r="AY297" s="148">
        <v>3</v>
      </c>
      <c r="AZ297" s="148">
        <v>1</v>
      </c>
      <c r="BA297" s="148">
        <v>2</v>
      </c>
      <c r="BB297" s="148">
        <v>2</v>
      </c>
      <c r="BC297" s="148">
        <v>3</v>
      </c>
      <c r="BD297" s="148">
        <v>3</v>
      </c>
      <c r="BE297" s="148" t="s">
        <v>101</v>
      </c>
      <c r="BF297" s="148" t="s">
        <v>101</v>
      </c>
      <c r="BG297" s="148" t="s">
        <v>101</v>
      </c>
      <c r="BH297" s="148" t="s">
        <v>101</v>
      </c>
      <c r="BI297" s="148" t="s">
        <v>101</v>
      </c>
      <c r="BJ297" s="148" t="s">
        <v>101</v>
      </c>
      <c r="BK297" s="148" t="s">
        <v>101</v>
      </c>
      <c r="BL297" s="148" t="s">
        <v>101</v>
      </c>
      <c r="BM297" s="142" t="s">
        <v>1433</v>
      </c>
      <c r="BN297" s="142" t="s">
        <v>102</v>
      </c>
      <c r="BO297" s="160" t="s">
        <v>102</v>
      </c>
      <c r="BP297" s="142" t="s">
        <v>112</v>
      </c>
      <c r="BQ297" s="142" t="s">
        <v>113</v>
      </c>
      <c r="BR297" s="142" t="s">
        <v>99</v>
      </c>
      <c r="BS297" s="142" t="s">
        <v>1443</v>
      </c>
      <c r="BT297" s="142" t="s">
        <v>329</v>
      </c>
      <c r="BU297" s="142"/>
      <c r="BV297" s="148"/>
      <c r="BW297" s="148">
        <v>0</v>
      </c>
      <c r="BX297" s="148">
        <v>0</v>
      </c>
      <c r="BY297" s="148">
        <v>1</v>
      </c>
      <c r="BZ297" s="148">
        <v>1</v>
      </c>
      <c r="CA297" s="148">
        <v>1</v>
      </c>
      <c r="CB297" s="148">
        <v>1</v>
      </c>
      <c r="CC297" s="148">
        <v>1</v>
      </c>
      <c r="CD297" s="148">
        <v>1</v>
      </c>
      <c r="CE297" s="148">
        <v>1</v>
      </c>
      <c r="CF297" s="148">
        <v>0</v>
      </c>
      <c r="CG297" s="148">
        <v>0</v>
      </c>
      <c r="CH297" s="148">
        <v>0</v>
      </c>
      <c r="CI297" s="148">
        <v>0</v>
      </c>
      <c r="CJ297" s="79">
        <v>0</v>
      </c>
      <c r="CK297" s="79">
        <v>0</v>
      </c>
      <c r="CL297" s="79">
        <v>1</v>
      </c>
      <c r="CM297" s="79">
        <v>0</v>
      </c>
      <c r="CN297" s="79">
        <v>0</v>
      </c>
      <c r="CO297" s="147">
        <v>42013</v>
      </c>
      <c r="CP297" s="108">
        <v>43801</v>
      </c>
      <c r="CQ297" s="147">
        <v>42994</v>
      </c>
      <c r="CR297" s="148"/>
      <c r="CS297" s="10">
        <v>1</v>
      </c>
      <c r="CT297" s="10">
        <v>1</v>
      </c>
      <c r="CU297" s="118">
        <f>DATEDIF(CO297,CQ297,"m")</f>
        <v>32</v>
      </c>
      <c r="CV297" s="79">
        <v>1</v>
      </c>
      <c r="CW297" s="79">
        <v>24</v>
      </c>
      <c r="CX297" s="79">
        <v>0</v>
      </c>
      <c r="CY297" s="79">
        <f>DATEDIF(CQ297,DE297,"m")</f>
        <v>13</v>
      </c>
      <c r="CZ297" s="79">
        <v>1</v>
      </c>
      <c r="DA297" s="118">
        <f>DATEDIF(CO297,DE297,"m")</f>
        <v>46</v>
      </c>
      <c r="DB297" s="6">
        <v>1</v>
      </c>
      <c r="DC297" s="6">
        <v>46</v>
      </c>
      <c r="DD297" s="6">
        <v>1</v>
      </c>
      <c r="DE297" s="108">
        <v>43419</v>
      </c>
      <c r="DF297" s="6">
        <v>1</v>
      </c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</row>
    <row r="298" s="6" customFormat="1" ht="50.25" customHeight="1" spans="1:237">
      <c r="A298" s="169" t="s">
        <v>1444</v>
      </c>
      <c r="B298" s="140">
        <v>10235504</v>
      </c>
      <c r="C298" s="170">
        <v>1</v>
      </c>
      <c r="D298" s="171" t="s">
        <v>1445</v>
      </c>
      <c r="E298" s="171">
        <v>2</v>
      </c>
      <c r="F298" s="172">
        <v>51</v>
      </c>
      <c r="G298" s="144">
        <v>42008.4583333333</v>
      </c>
      <c r="H298" s="144">
        <v>42017.4166666667</v>
      </c>
      <c r="I298" s="170">
        <v>2</v>
      </c>
      <c r="J298" s="174">
        <v>42000</v>
      </c>
      <c r="K298" s="175" t="s">
        <v>134</v>
      </c>
      <c r="L298" s="36">
        <v>1</v>
      </c>
      <c r="M298" s="36">
        <v>1</v>
      </c>
      <c r="N298" s="140">
        <v>2</v>
      </c>
      <c r="O298" s="175">
        <v>1</v>
      </c>
      <c r="P298" s="64" t="str">
        <f t="shared" si="83"/>
        <v>0</v>
      </c>
      <c r="Q298" s="64" t="str">
        <f t="shared" si="84"/>
        <v>1</v>
      </c>
      <c r="R298" s="177">
        <v>48.1</v>
      </c>
      <c r="S298" s="69" t="str">
        <f t="shared" si="85"/>
        <v>0</v>
      </c>
      <c r="T298" s="177">
        <v>12.5</v>
      </c>
      <c r="U298" s="66" t="str">
        <f t="shared" si="86"/>
        <v>0</v>
      </c>
      <c r="V298" s="140">
        <v>1.18</v>
      </c>
      <c r="W298" s="178">
        <v>12.6</v>
      </c>
      <c r="X298" s="75" t="str">
        <f t="shared" si="87"/>
        <v>0</v>
      </c>
      <c r="Y298" s="181">
        <v>57.2</v>
      </c>
      <c r="Z298" s="81" t="str">
        <f t="shared" si="88"/>
        <v>0</v>
      </c>
      <c r="AA298" s="181">
        <v>23.5</v>
      </c>
      <c r="AB298" s="81" t="str">
        <f t="shared" si="89"/>
        <v>0</v>
      </c>
      <c r="AC298" s="181">
        <v>21.4</v>
      </c>
      <c r="AD298" s="81" t="str">
        <f t="shared" si="90"/>
        <v>0</v>
      </c>
      <c r="AE298" s="181">
        <v>34.5</v>
      </c>
      <c r="AF298" s="81" t="str">
        <f t="shared" si="91"/>
        <v>0</v>
      </c>
      <c r="AG298" s="181">
        <v>348.1</v>
      </c>
      <c r="AH298" s="81" t="str">
        <f t="shared" si="92"/>
        <v>0</v>
      </c>
      <c r="AI298" s="177">
        <v>352.6</v>
      </c>
      <c r="AJ298" s="55" t="str">
        <f t="shared" si="93"/>
        <v>1</v>
      </c>
      <c r="AK298" s="184">
        <v>9.99</v>
      </c>
      <c r="AL298" s="55" t="str">
        <f t="shared" si="94"/>
        <v>0</v>
      </c>
      <c r="AM298" s="175">
        <v>0.474</v>
      </c>
      <c r="AN298" s="55" t="str">
        <f t="shared" si="95"/>
        <v>0</v>
      </c>
      <c r="AO298" s="175">
        <v>227.2</v>
      </c>
      <c r="AP298" s="55" t="str">
        <f t="shared" si="96"/>
        <v>0</v>
      </c>
      <c r="AQ298" s="181">
        <v>0</v>
      </c>
      <c r="AR298" s="92" t="s">
        <v>120</v>
      </c>
      <c r="AS298" s="36">
        <v>1</v>
      </c>
      <c r="AT298" s="92" t="s">
        <v>111</v>
      </c>
      <c r="AU298" s="92" t="s">
        <v>112</v>
      </c>
      <c r="AV298" s="177">
        <v>1</v>
      </c>
      <c r="AW298" s="187" t="s">
        <v>100</v>
      </c>
      <c r="AX298" s="175">
        <v>1</v>
      </c>
      <c r="AY298" s="175">
        <v>3</v>
      </c>
      <c r="AZ298" s="175">
        <v>1</v>
      </c>
      <c r="BA298" s="175">
        <v>2</v>
      </c>
      <c r="BB298" s="175">
        <v>1</v>
      </c>
      <c r="BC298" s="175">
        <v>3</v>
      </c>
      <c r="BD298" s="175">
        <v>2</v>
      </c>
      <c r="BE298" s="188" t="s">
        <v>101</v>
      </c>
      <c r="BF298" s="188">
        <v>0</v>
      </c>
      <c r="BG298" s="188">
        <v>1</v>
      </c>
      <c r="BH298" s="188">
        <v>1</v>
      </c>
      <c r="BI298" s="188">
        <v>1</v>
      </c>
      <c r="BJ298" s="188" t="s">
        <v>101</v>
      </c>
      <c r="BK298" s="188" t="s">
        <v>101</v>
      </c>
      <c r="BL298" s="188" t="s">
        <v>101</v>
      </c>
      <c r="BM298" s="191" t="s">
        <v>1446</v>
      </c>
      <c r="BN298" s="191" t="s">
        <v>102</v>
      </c>
      <c r="BO298" s="192">
        <v>0</v>
      </c>
      <c r="BP298" s="191" t="s">
        <v>99</v>
      </c>
      <c r="BQ298" s="191" t="s">
        <v>113</v>
      </c>
      <c r="BR298" s="191" t="s">
        <v>99</v>
      </c>
      <c r="BS298" s="191" t="s">
        <v>580</v>
      </c>
      <c r="BT298" s="191" t="s">
        <v>733</v>
      </c>
      <c r="BU298" s="191"/>
      <c r="BV298" s="188"/>
      <c r="BW298" s="188">
        <v>0</v>
      </c>
      <c r="BX298" s="188">
        <v>0</v>
      </c>
      <c r="BY298" s="188">
        <v>1</v>
      </c>
      <c r="BZ298" s="188">
        <v>1</v>
      </c>
      <c r="CA298" s="188">
        <v>1</v>
      </c>
      <c r="CB298" s="188">
        <v>1</v>
      </c>
      <c r="CC298" s="188">
        <v>0</v>
      </c>
      <c r="CD298" s="188">
        <v>1</v>
      </c>
      <c r="CE298" s="188">
        <v>0</v>
      </c>
      <c r="CF298" s="188">
        <v>0</v>
      </c>
      <c r="CG298" s="188">
        <v>0</v>
      </c>
      <c r="CH298" s="188">
        <v>0</v>
      </c>
      <c r="CI298" s="188">
        <v>0</v>
      </c>
      <c r="CJ298" s="79">
        <v>1</v>
      </c>
      <c r="CK298" s="79">
        <v>0</v>
      </c>
      <c r="CL298" s="79">
        <v>1</v>
      </c>
      <c r="CM298" s="79">
        <v>1</v>
      </c>
      <c r="CN298" s="79">
        <v>1</v>
      </c>
      <c r="CO298" s="174">
        <v>42013</v>
      </c>
      <c r="CP298" s="174">
        <v>43372</v>
      </c>
      <c r="CQ298" s="174">
        <v>43372</v>
      </c>
      <c r="CR298" s="175"/>
      <c r="CS298" s="6">
        <v>69</v>
      </c>
      <c r="CT298" s="6">
        <v>0</v>
      </c>
      <c r="CU298" s="118">
        <f>DATEDIF(CO298,CQ298,"m")</f>
        <v>44</v>
      </c>
      <c r="CV298" s="81">
        <v>1</v>
      </c>
      <c r="CW298" s="79">
        <v>24</v>
      </c>
      <c r="CX298" s="79">
        <v>0</v>
      </c>
      <c r="CY298" s="79">
        <f>DATEDIF(CQ298,CP298,"m")</f>
        <v>0</v>
      </c>
      <c r="CZ298" s="79">
        <v>0</v>
      </c>
      <c r="DA298" s="118">
        <f>DATEDIF(CO298,CP298,"m")</f>
        <v>44</v>
      </c>
      <c r="DB298" s="8">
        <v>0</v>
      </c>
      <c r="DC298" s="8">
        <v>44</v>
      </c>
      <c r="DD298" s="8">
        <v>0</v>
      </c>
      <c r="DE298" s="114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</row>
    <row r="299" s="6" customFormat="1" ht="50.25" customHeight="1" spans="1:237">
      <c r="A299" s="139" t="s">
        <v>1447</v>
      </c>
      <c r="B299" s="140">
        <v>10235667</v>
      </c>
      <c r="C299" s="141">
        <v>1</v>
      </c>
      <c r="D299" s="142" t="s">
        <v>1448</v>
      </c>
      <c r="E299" s="142">
        <v>2</v>
      </c>
      <c r="F299" s="143">
        <v>66</v>
      </c>
      <c r="G299" s="144">
        <v>42009.4583333333</v>
      </c>
      <c r="H299" s="145">
        <v>42023.4583333333</v>
      </c>
      <c r="I299" s="141">
        <v>2</v>
      </c>
      <c r="J299" s="147">
        <v>42003</v>
      </c>
      <c r="K299" s="148" t="s">
        <v>134</v>
      </c>
      <c r="L299" s="36">
        <v>1</v>
      </c>
      <c r="M299" s="36">
        <v>1</v>
      </c>
      <c r="N299" s="149">
        <v>1</v>
      </c>
      <c r="O299" s="148">
        <v>1</v>
      </c>
      <c r="P299" s="64" t="str">
        <f t="shared" si="83"/>
        <v>1</v>
      </c>
      <c r="Q299" s="64" t="str">
        <f t="shared" si="84"/>
        <v>1</v>
      </c>
      <c r="R299" s="151">
        <v>44</v>
      </c>
      <c r="S299" s="69" t="str">
        <f t="shared" si="85"/>
        <v>0</v>
      </c>
      <c r="T299" s="151">
        <v>10.5</v>
      </c>
      <c r="U299" s="64" t="str">
        <f t="shared" si="86"/>
        <v>0</v>
      </c>
      <c r="V299" s="149">
        <v>0.93</v>
      </c>
      <c r="W299" s="152">
        <v>10.9</v>
      </c>
      <c r="X299" s="71" t="str">
        <f t="shared" si="87"/>
        <v>0</v>
      </c>
      <c r="Y299" s="154">
        <v>109.9</v>
      </c>
      <c r="Z299" s="79" t="str">
        <f t="shared" si="88"/>
        <v>1</v>
      </c>
      <c r="AA299" s="154">
        <v>22.3</v>
      </c>
      <c r="AB299" s="79" t="str">
        <f t="shared" si="89"/>
        <v>0</v>
      </c>
      <c r="AC299" s="154">
        <v>21.3</v>
      </c>
      <c r="AD299" s="79" t="str">
        <f t="shared" si="90"/>
        <v>0</v>
      </c>
      <c r="AE299" s="154">
        <v>16.8</v>
      </c>
      <c r="AF299" s="79" t="str">
        <f t="shared" si="91"/>
        <v>0</v>
      </c>
      <c r="AG299" s="154">
        <v>86</v>
      </c>
      <c r="AH299" s="79" t="str">
        <f t="shared" si="92"/>
        <v>1</v>
      </c>
      <c r="AI299" s="151">
        <v>154.7</v>
      </c>
      <c r="AJ299" s="41" t="str">
        <f t="shared" si="93"/>
        <v>0</v>
      </c>
      <c r="AK299" s="156">
        <v>0.776</v>
      </c>
      <c r="AL299" s="41" t="str">
        <f t="shared" si="94"/>
        <v>0</v>
      </c>
      <c r="AM299" s="148">
        <v>4.94</v>
      </c>
      <c r="AN299" s="41" t="str">
        <f t="shared" si="95"/>
        <v>0</v>
      </c>
      <c r="AO299" s="148">
        <v>394.6</v>
      </c>
      <c r="AP299" s="41" t="str">
        <f t="shared" si="96"/>
        <v>0</v>
      </c>
      <c r="AQ299" s="154">
        <v>0</v>
      </c>
      <c r="AR299" s="91" t="s">
        <v>1449</v>
      </c>
      <c r="AS299" s="91"/>
      <c r="AT299" s="42" t="s">
        <v>111</v>
      </c>
      <c r="AU299" s="42" t="s">
        <v>112</v>
      </c>
      <c r="AV299" s="151">
        <v>1</v>
      </c>
      <c r="AW299" s="158" t="s">
        <v>121</v>
      </c>
      <c r="AX299" s="148">
        <v>2</v>
      </c>
      <c r="AY299" s="148">
        <v>2</v>
      </c>
      <c r="AZ299" s="148">
        <v>2</v>
      </c>
      <c r="BA299" s="148">
        <v>2</v>
      </c>
      <c r="BB299" s="148">
        <v>2</v>
      </c>
      <c r="BC299" s="148">
        <v>3</v>
      </c>
      <c r="BD299" s="148">
        <v>2</v>
      </c>
      <c r="BE299" s="148">
        <v>1</v>
      </c>
      <c r="BF299" s="148">
        <v>0</v>
      </c>
      <c r="BG299" s="148">
        <v>0</v>
      </c>
      <c r="BH299" s="148">
        <v>0</v>
      </c>
      <c r="BI299" s="148">
        <v>1</v>
      </c>
      <c r="BJ299" s="148">
        <v>1</v>
      </c>
      <c r="BK299" s="148" t="s">
        <v>101</v>
      </c>
      <c r="BL299" s="148" t="s">
        <v>101</v>
      </c>
      <c r="BM299" s="142"/>
      <c r="BN299" s="142" t="s">
        <v>102</v>
      </c>
      <c r="BO299" s="160">
        <v>0</v>
      </c>
      <c r="BP299" s="142" t="s">
        <v>112</v>
      </c>
      <c r="BQ299" s="142" t="s">
        <v>411</v>
      </c>
      <c r="BR299" s="142" t="s">
        <v>99</v>
      </c>
      <c r="BS299" s="142" t="s">
        <v>265</v>
      </c>
      <c r="BT299" s="142" t="s">
        <v>853</v>
      </c>
      <c r="BU299" s="142"/>
      <c r="BV299" s="148"/>
      <c r="BW299" s="148">
        <v>0</v>
      </c>
      <c r="BX299" s="148">
        <v>0</v>
      </c>
      <c r="BY299" s="148">
        <v>1</v>
      </c>
      <c r="BZ299" s="148">
        <v>1</v>
      </c>
      <c r="CA299" s="148">
        <v>1</v>
      </c>
      <c r="CB299" s="148">
        <v>1</v>
      </c>
      <c r="CC299" s="148">
        <v>0</v>
      </c>
      <c r="CD299" s="148">
        <v>1</v>
      </c>
      <c r="CE299" s="148">
        <v>0</v>
      </c>
      <c r="CF299" s="148">
        <v>0</v>
      </c>
      <c r="CG299" s="148">
        <v>0</v>
      </c>
      <c r="CH299" s="148">
        <v>0</v>
      </c>
      <c r="CI299" s="148">
        <v>1</v>
      </c>
      <c r="CJ299" s="79">
        <v>0</v>
      </c>
      <c r="CK299" s="79">
        <v>1</v>
      </c>
      <c r="CL299" s="79">
        <v>0</v>
      </c>
      <c r="CM299" s="79">
        <v>0</v>
      </c>
      <c r="CN299" s="79">
        <v>1</v>
      </c>
      <c r="CO299" s="147">
        <v>42013</v>
      </c>
      <c r="CP299" s="108">
        <v>44153</v>
      </c>
      <c r="CQ299" s="147"/>
      <c r="CR299" s="195">
        <v>43356</v>
      </c>
      <c r="CS299" s="6">
        <v>79</v>
      </c>
      <c r="CT299" s="6">
        <v>0</v>
      </c>
      <c r="CU299" s="118">
        <v>60</v>
      </c>
      <c r="CV299" s="79">
        <v>0</v>
      </c>
      <c r="CW299" s="79">
        <v>24</v>
      </c>
      <c r="CX299" s="79">
        <v>0</v>
      </c>
      <c r="CY299" s="79"/>
      <c r="CZ299" s="79"/>
      <c r="DA299" s="118">
        <f>DATEDIF(CO299,CP299,"m")</f>
        <v>70</v>
      </c>
      <c r="DB299" s="6">
        <v>0</v>
      </c>
      <c r="DC299" s="6">
        <v>60</v>
      </c>
      <c r="DD299" s="6">
        <v>0</v>
      </c>
      <c r="DE299" s="10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</row>
    <row r="300" s="8" customFormat="1" ht="50.25" customHeight="1" spans="1:266">
      <c r="A300" s="139" t="s">
        <v>1450</v>
      </c>
      <c r="B300" s="140">
        <v>10236088</v>
      </c>
      <c r="C300" s="141">
        <v>1</v>
      </c>
      <c r="D300" s="142" t="s">
        <v>1451</v>
      </c>
      <c r="E300" s="142">
        <v>1</v>
      </c>
      <c r="F300" s="143">
        <v>61</v>
      </c>
      <c r="G300" s="144">
        <v>42008.3333333333</v>
      </c>
      <c r="H300" s="145">
        <v>42023.4166666667</v>
      </c>
      <c r="I300" s="141">
        <v>2</v>
      </c>
      <c r="J300" s="147">
        <v>42010</v>
      </c>
      <c r="K300" s="148" t="s">
        <v>134</v>
      </c>
      <c r="L300" s="36">
        <v>1</v>
      </c>
      <c r="M300" s="36">
        <v>1</v>
      </c>
      <c r="N300" s="149">
        <v>1</v>
      </c>
      <c r="O300" s="148">
        <v>2</v>
      </c>
      <c r="P300" s="64" t="str">
        <f t="shared" si="83"/>
        <v>1</v>
      </c>
      <c r="Q300" s="64" t="str">
        <f t="shared" si="84"/>
        <v>0</v>
      </c>
      <c r="R300" s="151">
        <v>43.2</v>
      </c>
      <c r="S300" s="69" t="str">
        <f t="shared" si="85"/>
        <v>0</v>
      </c>
      <c r="T300" s="151">
        <v>14.1</v>
      </c>
      <c r="U300" s="64" t="str">
        <f t="shared" si="86"/>
        <v>0</v>
      </c>
      <c r="V300" s="149">
        <v>1.07</v>
      </c>
      <c r="W300" s="152">
        <v>12.6</v>
      </c>
      <c r="X300" s="71" t="str">
        <f t="shared" si="87"/>
        <v>0</v>
      </c>
      <c r="Y300" s="129">
        <v>64.4</v>
      </c>
      <c r="Z300" s="79" t="str">
        <f t="shared" si="88"/>
        <v>0</v>
      </c>
      <c r="AA300" s="129">
        <v>127.3</v>
      </c>
      <c r="AB300" s="79" t="str">
        <f t="shared" si="89"/>
        <v>1</v>
      </c>
      <c r="AC300" s="129">
        <v>92.5</v>
      </c>
      <c r="AD300" s="79" t="str">
        <f t="shared" si="90"/>
        <v>1</v>
      </c>
      <c r="AE300" s="129">
        <v>51.7</v>
      </c>
      <c r="AF300" s="79" t="str">
        <f t="shared" si="91"/>
        <v>1</v>
      </c>
      <c r="AG300" s="129">
        <v>65</v>
      </c>
      <c r="AH300" s="79" t="str">
        <f t="shared" si="92"/>
        <v>1</v>
      </c>
      <c r="AI300" s="151">
        <v>1697</v>
      </c>
      <c r="AJ300" s="41" t="str">
        <f t="shared" si="93"/>
        <v>1</v>
      </c>
      <c r="AK300" s="156">
        <v>26.24</v>
      </c>
      <c r="AL300" s="41" t="str">
        <f t="shared" si="94"/>
        <v>0</v>
      </c>
      <c r="AM300" s="148">
        <v>1.78</v>
      </c>
      <c r="AN300" s="41" t="str">
        <f t="shared" si="95"/>
        <v>0</v>
      </c>
      <c r="AO300" s="148">
        <v>290.3</v>
      </c>
      <c r="AP300" s="41" t="str">
        <f t="shared" si="96"/>
        <v>0</v>
      </c>
      <c r="AQ300" s="129">
        <v>1</v>
      </c>
      <c r="AR300" s="91" t="s">
        <v>702</v>
      </c>
      <c r="AS300" s="36">
        <v>2</v>
      </c>
      <c r="AT300" s="42" t="s">
        <v>111</v>
      </c>
      <c r="AU300" s="42" t="s">
        <v>112</v>
      </c>
      <c r="AV300" s="151">
        <v>1</v>
      </c>
      <c r="AW300" s="158" t="s">
        <v>100</v>
      </c>
      <c r="AX300" s="148">
        <v>2</v>
      </c>
      <c r="AY300" s="148">
        <v>3</v>
      </c>
      <c r="AZ300" s="148">
        <v>3</v>
      </c>
      <c r="BA300" s="148">
        <v>2</v>
      </c>
      <c r="BB300" s="148">
        <v>2</v>
      </c>
      <c r="BC300" s="148">
        <v>3</v>
      </c>
      <c r="BD300" s="148">
        <v>3</v>
      </c>
      <c r="BE300" s="148" t="s">
        <v>101</v>
      </c>
      <c r="BF300" s="148" t="s">
        <v>101</v>
      </c>
      <c r="BG300" s="148" t="s">
        <v>101</v>
      </c>
      <c r="BH300" s="148" t="s">
        <v>101</v>
      </c>
      <c r="BI300" s="148" t="s">
        <v>101</v>
      </c>
      <c r="BJ300" s="148" t="s">
        <v>101</v>
      </c>
      <c r="BK300" s="148" t="s">
        <v>101</v>
      </c>
      <c r="BL300" s="148" t="s">
        <v>101</v>
      </c>
      <c r="BM300" s="142" t="s">
        <v>386</v>
      </c>
      <c r="BN300" s="142" t="s">
        <v>102</v>
      </c>
      <c r="BO300" s="160" t="s">
        <v>102</v>
      </c>
      <c r="BP300" s="142" t="s">
        <v>112</v>
      </c>
      <c r="BQ300" s="142" t="s">
        <v>411</v>
      </c>
      <c r="BR300" s="142" t="s">
        <v>99</v>
      </c>
      <c r="BS300" s="142" t="s">
        <v>1452</v>
      </c>
      <c r="BT300" s="142" t="s">
        <v>1453</v>
      </c>
      <c r="BU300" s="142"/>
      <c r="BV300" s="148"/>
      <c r="BW300" s="148">
        <v>0</v>
      </c>
      <c r="BX300" s="148">
        <v>0</v>
      </c>
      <c r="BY300" s="148">
        <v>1</v>
      </c>
      <c r="BZ300" s="148">
        <v>1</v>
      </c>
      <c r="CA300" s="148">
        <v>1</v>
      </c>
      <c r="CB300" s="148">
        <v>1</v>
      </c>
      <c r="CC300" s="148">
        <v>1</v>
      </c>
      <c r="CD300" s="148">
        <v>1</v>
      </c>
      <c r="CE300" s="148">
        <v>1</v>
      </c>
      <c r="CF300" s="148">
        <v>0</v>
      </c>
      <c r="CG300" s="148">
        <v>0</v>
      </c>
      <c r="CH300" s="148">
        <v>0</v>
      </c>
      <c r="CI300" s="148">
        <v>0</v>
      </c>
      <c r="CJ300" s="79">
        <v>0</v>
      </c>
      <c r="CK300" s="79">
        <v>0</v>
      </c>
      <c r="CL300" s="79">
        <v>1</v>
      </c>
      <c r="CM300" s="79">
        <v>1</v>
      </c>
      <c r="CN300" s="79">
        <v>1</v>
      </c>
      <c r="CO300" s="147">
        <v>42013</v>
      </c>
      <c r="CP300" s="108">
        <v>43811</v>
      </c>
      <c r="CQ300" s="147">
        <v>42363</v>
      </c>
      <c r="CR300" s="148"/>
      <c r="CS300" s="6">
        <v>2</v>
      </c>
      <c r="CT300" s="6">
        <v>1</v>
      </c>
      <c r="CU300" s="118">
        <f>DATEDIF(CO300,CQ300,"m")</f>
        <v>11</v>
      </c>
      <c r="CV300" s="79">
        <v>1</v>
      </c>
      <c r="CW300" s="79">
        <v>11</v>
      </c>
      <c r="CX300" s="79">
        <v>1</v>
      </c>
      <c r="CY300" s="79">
        <f>DATEDIF(CQ300,DE300,"m")</f>
        <v>34</v>
      </c>
      <c r="CZ300" s="79">
        <v>1</v>
      </c>
      <c r="DA300" s="118">
        <f>DATEDIF(CO300,DE300,"m")</f>
        <v>46</v>
      </c>
      <c r="DB300" s="6">
        <v>1</v>
      </c>
      <c r="DC300" s="6">
        <v>46</v>
      </c>
      <c r="DD300" s="6">
        <v>1</v>
      </c>
      <c r="DE300" s="108">
        <v>43419</v>
      </c>
      <c r="DF300" s="6">
        <v>1</v>
      </c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</row>
    <row r="301" s="6" customFormat="1" ht="50.25" customHeight="1" spans="1:237">
      <c r="A301" s="169" t="s">
        <v>1454</v>
      </c>
      <c r="B301" s="140">
        <v>10236478</v>
      </c>
      <c r="C301" s="170">
        <v>1</v>
      </c>
      <c r="D301" s="171" t="s">
        <v>1455</v>
      </c>
      <c r="E301" s="171">
        <v>1</v>
      </c>
      <c r="F301" s="172">
        <v>45</v>
      </c>
      <c r="G301" s="144">
        <v>42010.6666666667</v>
      </c>
      <c r="H301" s="144">
        <v>42023.4583333333</v>
      </c>
      <c r="I301" s="170">
        <v>2</v>
      </c>
      <c r="J301" s="174">
        <v>42011</v>
      </c>
      <c r="K301" s="175" t="s">
        <v>1137</v>
      </c>
      <c r="L301" s="36">
        <v>2</v>
      </c>
      <c r="M301" s="36">
        <v>1</v>
      </c>
      <c r="N301" s="140">
        <v>1</v>
      </c>
      <c r="O301" s="175">
        <v>1</v>
      </c>
      <c r="P301" s="64" t="str">
        <f t="shared" si="83"/>
        <v>1</v>
      </c>
      <c r="Q301" s="64" t="str">
        <f t="shared" si="84"/>
        <v>1</v>
      </c>
      <c r="R301" s="177">
        <v>45.5</v>
      </c>
      <c r="S301" s="69" t="str">
        <f t="shared" si="85"/>
        <v>0</v>
      </c>
      <c r="T301" s="177">
        <v>11.1</v>
      </c>
      <c r="U301" s="66" t="str">
        <f t="shared" si="86"/>
        <v>0</v>
      </c>
      <c r="V301" s="140">
        <v>0.92</v>
      </c>
      <c r="W301" s="178">
        <v>10.7</v>
      </c>
      <c r="X301" s="75" t="str">
        <f t="shared" si="87"/>
        <v>0</v>
      </c>
      <c r="Y301" s="181">
        <v>53.4</v>
      </c>
      <c r="Z301" s="81" t="str">
        <f t="shared" si="88"/>
        <v>0</v>
      </c>
      <c r="AA301" s="181">
        <v>30</v>
      </c>
      <c r="AB301" s="81" t="str">
        <f t="shared" si="89"/>
        <v>0</v>
      </c>
      <c r="AC301" s="181">
        <v>27.6</v>
      </c>
      <c r="AD301" s="81" t="str">
        <f t="shared" si="90"/>
        <v>0</v>
      </c>
      <c r="AE301" s="181">
        <v>24.4</v>
      </c>
      <c r="AF301" s="81" t="str">
        <f t="shared" si="91"/>
        <v>0</v>
      </c>
      <c r="AG301" s="181">
        <v>201</v>
      </c>
      <c r="AH301" s="81" t="str">
        <f t="shared" si="92"/>
        <v>0</v>
      </c>
      <c r="AI301" s="177">
        <v>1.69</v>
      </c>
      <c r="AJ301" s="55" t="str">
        <f t="shared" si="93"/>
        <v>0</v>
      </c>
      <c r="AK301" s="184">
        <v>8.48</v>
      </c>
      <c r="AL301" s="55" t="str">
        <f t="shared" si="94"/>
        <v>0</v>
      </c>
      <c r="AM301" s="175">
        <v>0.688</v>
      </c>
      <c r="AN301" s="55" t="str">
        <f t="shared" si="95"/>
        <v>0</v>
      </c>
      <c r="AO301" s="175">
        <v>269.2</v>
      </c>
      <c r="AP301" s="55" t="str">
        <f t="shared" si="96"/>
        <v>0</v>
      </c>
      <c r="AQ301" s="181">
        <v>0</v>
      </c>
      <c r="AR301" s="92" t="s">
        <v>1456</v>
      </c>
      <c r="AS301" s="92"/>
      <c r="AT301" s="56" t="s">
        <v>111</v>
      </c>
      <c r="AU301" s="56" t="s">
        <v>112</v>
      </c>
      <c r="AV301" s="177">
        <v>1</v>
      </c>
      <c r="AW301" s="187" t="s">
        <v>100</v>
      </c>
      <c r="AX301" s="175">
        <v>1</v>
      </c>
      <c r="AY301" s="175">
        <v>3</v>
      </c>
      <c r="AZ301" s="175">
        <v>1</v>
      </c>
      <c r="BA301" s="175">
        <v>2</v>
      </c>
      <c r="BB301" s="175">
        <v>1</v>
      </c>
      <c r="BC301" s="175">
        <v>3</v>
      </c>
      <c r="BD301" s="175">
        <v>2</v>
      </c>
      <c r="BE301" s="175" t="s">
        <v>101</v>
      </c>
      <c r="BF301" s="175" t="s">
        <v>101</v>
      </c>
      <c r="BG301" s="175" t="s">
        <v>101</v>
      </c>
      <c r="BH301" s="175" t="s">
        <v>101</v>
      </c>
      <c r="BI301" s="175" t="s">
        <v>101</v>
      </c>
      <c r="BJ301" s="175" t="s">
        <v>101</v>
      </c>
      <c r="BK301" s="175" t="s">
        <v>101</v>
      </c>
      <c r="BL301" s="175" t="s">
        <v>101</v>
      </c>
      <c r="BM301" s="171" t="s">
        <v>1457</v>
      </c>
      <c r="BN301" s="171" t="s">
        <v>102</v>
      </c>
      <c r="BO301" s="190" t="s">
        <v>177</v>
      </c>
      <c r="BP301" s="171" t="s">
        <v>112</v>
      </c>
      <c r="BQ301" s="171" t="s">
        <v>155</v>
      </c>
      <c r="BR301" s="171" t="s">
        <v>99</v>
      </c>
      <c r="BS301" s="171" t="s">
        <v>1458</v>
      </c>
      <c r="BT301" s="171" t="s">
        <v>1459</v>
      </c>
      <c r="BU301" s="171"/>
      <c r="BV301" s="175"/>
      <c r="BW301" s="175">
        <v>1</v>
      </c>
      <c r="BX301" s="175">
        <v>0</v>
      </c>
      <c r="BY301" s="175">
        <v>1</v>
      </c>
      <c r="BZ301" s="175">
        <v>1</v>
      </c>
      <c r="CA301" s="175">
        <v>1</v>
      </c>
      <c r="CB301" s="175">
        <v>1</v>
      </c>
      <c r="CC301" s="175">
        <v>1</v>
      </c>
      <c r="CD301" s="175">
        <v>1</v>
      </c>
      <c r="CE301" s="175">
        <v>1</v>
      </c>
      <c r="CF301" s="175">
        <v>1</v>
      </c>
      <c r="CG301" s="175">
        <v>0</v>
      </c>
      <c r="CH301" s="175">
        <v>0</v>
      </c>
      <c r="CI301" s="175">
        <v>0</v>
      </c>
      <c r="CJ301" s="79">
        <v>0</v>
      </c>
      <c r="CK301" s="79">
        <v>0</v>
      </c>
      <c r="CL301" s="79">
        <v>1</v>
      </c>
      <c r="CM301" s="79">
        <v>1</v>
      </c>
      <c r="CN301" s="79">
        <v>1</v>
      </c>
      <c r="CO301" s="174">
        <v>42016</v>
      </c>
      <c r="CP301" s="114">
        <v>44153</v>
      </c>
      <c r="CQ301" s="174"/>
      <c r="CR301" s="128">
        <v>44153</v>
      </c>
      <c r="CS301" s="6">
        <v>43</v>
      </c>
      <c r="CT301" s="6">
        <v>0</v>
      </c>
      <c r="CU301" s="118">
        <v>60</v>
      </c>
      <c r="CV301" s="119">
        <v>0</v>
      </c>
      <c r="CW301" s="79">
        <v>24</v>
      </c>
      <c r="CX301" s="79">
        <v>0</v>
      </c>
      <c r="CY301" s="79"/>
      <c r="CZ301" s="79"/>
      <c r="DA301" s="118">
        <f>DATEDIF(CO301,CP301,"m")</f>
        <v>70</v>
      </c>
      <c r="DB301" s="10">
        <v>0</v>
      </c>
      <c r="DC301" s="6">
        <v>60</v>
      </c>
      <c r="DD301" s="6">
        <v>0</v>
      </c>
      <c r="DE301" s="110"/>
      <c r="DF301" s="10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</row>
    <row r="302" s="6" customFormat="1" ht="50.25" customHeight="1" spans="1:266">
      <c r="A302" s="139" t="s">
        <v>1460</v>
      </c>
      <c r="B302" s="140">
        <v>10235302</v>
      </c>
      <c r="C302" s="141">
        <v>1</v>
      </c>
      <c r="D302" s="142" t="s">
        <v>1461</v>
      </c>
      <c r="E302" s="142">
        <v>1</v>
      </c>
      <c r="F302" s="143">
        <v>71</v>
      </c>
      <c r="G302" s="144">
        <v>42011.375</v>
      </c>
      <c r="H302" s="145">
        <v>42026.4166666667</v>
      </c>
      <c r="I302" s="141">
        <v>2</v>
      </c>
      <c r="J302" s="147">
        <v>41999</v>
      </c>
      <c r="K302" s="148" t="s">
        <v>1427</v>
      </c>
      <c r="L302" s="148">
        <v>3</v>
      </c>
      <c r="M302" s="36">
        <v>1</v>
      </c>
      <c r="N302" s="149">
        <v>1</v>
      </c>
      <c r="O302" s="148">
        <v>1</v>
      </c>
      <c r="P302" s="64" t="str">
        <f t="shared" si="83"/>
        <v>1</v>
      </c>
      <c r="Q302" s="64" t="str">
        <f t="shared" si="84"/>
        <v>1</v>
      </c>
      <c r="R302" s="151">
        <v>38.5</v>
      </c>
      <c r="S302" s="69" t="str">
        <f t="shared" si="85"/>
        <v>0</v>
      </c>
      <c r="T302" s="151">
        <v>11.5</v>
      </c>
      <c r="U302" s="64" t="str">
        <f t="shared" si="86"/>
        <v>0</v>
      </c>
      <c r="V302" s="149">
        <v>0.93</v>
      </c>
      <c r="W302" s="152">
        <v>10.8</v>
      </c>
      <c r="X302" s="71" t="str">
        <f t="shared" si="87"/>
        <v>0</v>
      </c>
      <c r="Y302" s="154">
        <v>80.1</v>
      </c>
      <c r="Z302" s="79" t="str">
        <f t="shared" si="88"/>
        <v>0</v>
      </c>
      <c r="AA302" s="154">
        <v>40.6</v>
      </c>
      <c r="AB302" s="79" t="str">
        <f t="shared" si="89"/>
        <v>1</v>
      </c>
      <c r="AC302" s="154">
        <v>30.1</v>
      </c>
      <c r="AD302" s="79" t="str">
        <f t="shared" si="90"/>
        <v>0</v>
      </c>
      <c r="AE302" s="154">
        <v>22.4</v>
      </c>
      <c r="AF302" s="79" t="str">
        <f t="shared" si="91"/>
        <v>0</v>
      </c>
      <c r="AG302" s="154">
        <v>159.2</v>
      </c>
      <c r="AH302" s="79" t="str">
        <f t="shared" si="92"/>
        <v>0</v>
      </c>
      <c r="AI302" s="151">
        <v>8.18</v>
      </c>
      <c r="AJ302" s="41" t="str">
        <f t="shared" si="93"/>
        <v>0</v>
      </c>
      <c r="AK302" s="156">
        <v>142.9</v>
      </c>
      <c r="AL302" s="41" t="str">
        <f t="shared" si="94"/>
        <v>1</v>
      </c>
      <c r="AM302" s="148">
        <v>11.07</v>
      </c>
      <c r="AN302" s="41" t="str">
        <f t="shared" si="95"/>
        <v>1</v>
      </c>
      <c r="AO302" s="148"/>
      <c r="AP302" s="41" t="str">
        <f t="shared" si="96"/>
        <v>0</v>
      </c>
      <c r="AQ302" s="154">
        <v>1</v>
      </c>
      <c r="AR302" s="91" t="s">
        <v>1462</v>
      </c>
      <c r="AS302" s="91"/>
      <c r="AT302" s="42" t="s">
        <v>98</v>
      </c>
      <c r="AU302" s="42" t="s">
        <v>99</v>
      </c>
      <c r="AV302" s="151">
        <v>1</v>
      </c>
      <c r="AW302" s="158" t="s">
        <v>121</v>
      </c>
      <c r="AX302" s="148">
        <v>2</v>
      </c>
      <c r="AY302" s="148">
        <v>3</v>
      </c>
      <c r="AZ302" s="148">
        <v>3</v>
      </c>
      <c r="BA302" s="148">
        <v>2</v>
      </c>
      <c r="BB302" s="148">
        <v>2</v>
      </c>
      <c r="BC302" s="148">
        <v>3</v>
      </c>
      <c r="BD302" s="148">
        <v>3</v>
      </c>
      <c r="BE302" s="148" t="s">
        <v>101</v>
      </c>
      <c r="BF302" s="148" t="s">
        <v>101</v>
      </c>
      <c r="BG302" s="148" t="s">
        <v>101</v>
      </c>
      <c r="BH302" s="148" t="s">
        <v>101</v>
      </c>
      <c r="BI302" s="148" t="s">
        <v>101</v>
      </c>
      <c r="BJ302" s="148" t="s">
        <v>101</v>
      </c>
      <c r="BK302" s="148" t="s">
        <v>101</v>
      </c>
      <c r="BL302" s="148" t="s">
        <v>101</v>
      </c>
      <c r="BM302" s="142" t="s">
        <v>726</v>
      </c>
      <c r="BN302" s="142" t="s">
        <v>102</v>
      </c>
      <c r="BO302" s="160" t="s">
        <v>102</v>
      </c>
      <c r="BP302" s="142" t="s">
        <v>99</v>
      </c>
      <c r="BQ302" s="142" t="s">
        <v>113</v>
      </c>
      <c r="BR302" s="102" t="s">
        <v>121</v>
      </c>
      <c r="BS302" s="193" t="s">
        <v>369</v>
      </c>
      <c r="BT302" s="142" t="s">
        <v>582</v>
      </c>
      <c r="BU302" s="142" t="s">
        <v>1294</v>
      </c>
      <c r="BV302" s="148"/>
      <c r="BW302" s="148">
        <v>0</v>
      </c>
      <c r="BX302" s="148">
        <v>0</v>
      </c>
      <c r="BY302" s="148">
        <v>1</v>
      </c>
      <c r="BZ302" s="148">
        <v>1</v>
      </c>
      <c r="CA302" s="148">
        <v>1</v>
      </c>
      <c r="CB302" s="148">
        <v>1</v>
      </c>
      <c r="CC302" s="148">
        <v>0</v>
      </c>
      <c r="CD302" s="148">
        <v>1</v>
      </c>
      <c r="CE302" s="148">
        <v>0</v>
      </c>
      <c r="CF302" s="148">
        <v>0</v>
      </c>
      <c r="CG302" s="148">
        <v>0</v>
      </c>
      <c r="CH302" s="148">
        <v>0</v>
      </c>
      <c r="CI302" s="148">
        <v>0</v>
      </c>
      <c r="CJ302" s="79">
        <v>0</v>
      </c>
      <c r="CK302" s="79">
        <v>0</v>
      </c>
      <c r="CL302" s="79">
        <v>0</v>
      </c>
      <c r="CM302" s="79">
        <v>0</v>
      </c>
      <c r="CN302" s="79">
        <v>0</v>
      </c>
      <c r="CO302" s="147">
        <v>42017</v>
      </c>
      <c r="CP302" s="108">
        <v>44133</v>
      </c>
      <c r="CQ302" s="147"/>
      <c r="CR302" s="195">
        <v>43216</v>
      </c>
      <c r="CS302" s="8">
        <v>78</v>
      </c>
      <c r="CT302" s="8">
        <v>0</v>
      </c>
      <c r="CU302" s="118">
        <v>60</v>
      </c>
      <c r="CV302" s="79">
        <v>0</v>
      </c>
      <c r="CW302" s="79">
        <v>24</v>
      </c>
      <c r="CX302" s="79">
        <v>0</v>
      </c>
      <c r="CY302" s="79"/>
      <c r="CZ302" s="79"/>
      <c r="DA302" s="118">
        <f>DATEDIF(CO302,CP302,"m")</f>
        <v>69</v>
      </c>
      <c r="DB302" s="6">
        <v>0</v>
      </c>
      <c r="DC302" s="6">
        <v>60</v>
      </c>
      <c r="DD302" s="6">
        <v>0</v>
      </c>
      <c r="DE302" s="10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</row>
    <row r="303" s="10" customFormat="1" ht="50.25" customHeight="1" spans="1:237">
      <c r="A303" s="139" t="s">
        <v>1463</v>
      </c>
      <c r="B303" s="140">
        <v>10235960</v>
      </c>
      <c r="C303" s="141">
        <v>1</v>
      </c>
      <c r="D303" s="142" t="s">
        <v>1464</v>
      </c>
      <c r="E303" s="142">
        <v>2</v>
      </c>
      <c r="F303" s="143">
        <v>71</v>
      </c>
      <c r="G303" s="144">
        <v>42016.625</v>
      </c>
      <c r="H303" s="145">
        <v>42025.375</v>
      </c>
      <c r="I303" s="141">
        <v>2</v>
      </c>
      <c r="J303" s="147">
        <v>42008</v>
      </c>
      <c r="K303" s="148" t="s">
        <v>1137</v>
      </c>
      <c r="L303" s="36">
        <v>2</v>
      </c>
      <c r="M303" s="36">
        <v>1</v>
      </c>
      <c r="N303" s="149">
        <v>1</v>
      </c>
      <c r="O303" s="148">
        <v>1</v>
      </c>
      <c r="P303" s="64" t="str">
        <f t="shared" si="83"/>
        <v>1</v>
      </c>
      <c r="Q303" s="64" t="str">
        <f t="shared" si="84"/>
        <v>1</v>
      </c>
      <c r="R303" s="151">
        <v>39.3</v>
      </c>
      <c r="S303" s="69" t="str">
        <f t="shared" si="85"/>
        <v>0</v>
      </c>
      <c r="T303" s="151">
        <v>12.1</v>
      </c>
      <c r="U303" s="64" t="str">
        <f t="shared" si="86"/>
        <v>0</v>
      </c>
      <c r="V303" s="149">
        <v>0.95</v>
      </c>
      <c r="W303" s="152">
        <v>10.9</v>
      </c>
      <c r="X303" s="71" t="str">
        <f t="shared" si="87"/>
        <v>0</v>
      </c>
      <c r="Y303" s="154">
        <v>131.5</v>
      </c>
      <c r="Z303" s="79" t="str">
        <f t="shared" si="88"/>
        <v>1</v>
      </c>
      <c r="AA303" s="154">
        <v>30.4</v>
      </c>
      <c r="AB303" s="79" t="str">
        <f t="shared" si="89"/>
        <v>0</v>
      </c>
      <c r="AC303" s="154">
        <v>49.4</v>
      </c>
      <c r="AD303" s="79" t="str">
        <f t="shared" si="90"/>
        <v>1</v>
      </c>
      <c r="AE303" s="154">
        <v>81.2</v>
      </c>
      <c r="AF303" s="79" t="str">
        <f t="shared" si="91"/>
        <v>1</v>
      </c>
      <c r="AG303" s="154">
        <v>158</v>
      </c>
      <c r="AH303" s="79" t="str">
        <f t="shared" si="92"/>
        <v>0</v>
      </c>
      <c r="AI303" s="151">
        <v>258.4</v>
      </c>
      <c r="AJ303" s="41" t="str">
        <f t="shared" si="93"/>
        <v>1</v>
      </c>
      <c r="AK303" s="156">
        <v>33.78</v>
      </c>
      <c r="AL303" s="41" t="str">
        <f t="shared" si="94"/>
        <v>0</v>
      </c>
      <c r="AM303" s="148">
        <v>2.4</v>
      </c>
      <c r="AN303" s="41" t="str">
        <f t="shared" si="95"/>
        <v>0</v>
      </c>
      <c r="AO303" s="148">
        <v>253.7</v>
      </c>
      <c r="AP303" s="41" t="str">
        <f t="shared" si="96"/>
        <v>0</v>
      </c>
      <c r="AQ303" s="154">
        <v>0</v>
      </c>
      <c r="AR303" s="91" t="s">
        <v>265</v>
      </c>
      <c r="AS303" s="36">
        <v>2</v>
      </c>
      <c r="AT303" s="42" t="s">
        <v>98</v>
      </c>
      <c r="AU303" s="42" t="s">
        <v>99</v>
      </c>
      <c r="AV303" s="151">
        <v>1</v>
      </c>
      <c r="AW303" s="158" t="s">
        <v>100</v>
      </c>
      <c r="AX303" s="148">
        <v>1</v>
      </c>
      <c r="AY303" s="148">
        <v>3</v>
      </c>
      <c r="AZ303" s="148">
        <v>1</v>
      </c>
      <c r="BA303" s="148">
        <v>1</v>
      </c>
      <c r="BB303" s="148">
        <v>1</v>
      </c>
      <c r="BC303" s="148">
        <v>3</v>
      </c>
      <c r="BD303" s="148">
        <v>1</v>
      </c>
      <c r="BE303" s="148" t="s">
        <v>101</v>
      </c>
      <c r="BF303" s="148" t="s">
        <v>101</v>
      </c>
      <c r="BG303" s="148" t="s">
        <v>101</v>
      </c>
      <c r="BH303" s="148" t="s">
        <v>101</v>
      </c>
      <c r="BI303" s="148" t="s">
        <v>101</v>
      </c>
      <c r="BJ303" s="148" t="s">
        <v>101</v>
      </c>
      <c r="BK303" s="148" t="s">
        <v>101</v>
      </c>
      <c r="BL303" s="148" t="s">
        <v>101</v>
      </c>
      <c r="BM303" s="142"/>
      <c r="BN303" s="142" t="s">
        <v>102</v>
      </c>
      <c r="BO303" s="160" t="s">
        <v>102</v>
      </c>
      <c r="BP303" s="142" t="s">
        <v>112</v>
      </c>
      <c r="BQ303" s="142" t="s">
        <v>306</v>
      </c>
      <c r="BR303" s="142" t="s">
        <v>99</v>
      </c>
      <c r="BS303" s="142" t="s">
        <v>1465</v>
      </c>
      <c r="BT303" s="142" t="s">
        <v>1466</v>
      </c>
      <c r="BU303" s="142"/>
      <c r="BV303" s="148"/>
      <c r="BW303" s="148">
        <v>0</v>
      </c>
      <c r="BX303" s="148">
        <v>0</v>
      </c>
      <c r="BY303" s="148">
        <v>1</v>
      </c>
      <c r="BZ303" s="148">
        <v>1</v>
      </c>
      <c r="CA303" s="148">
        <v>1</v>
      </c>
      <c r="CB303" s="148">
        <v>1</v>
      </c>
      <c r="CC303" s="148">
        <v>1</v>
      </c>
      <c r="CD303" s="148">
        <v>1</v>
      </c>
      <c r="CE303" s="148">
        <v>1</v>
      </c>
      <c r="CF303" s="148">
        <v>0</v>
      </c>
      <c r="CG303" s="148">
        <v>0</v>
      </c>
      <c r="CH303" s="148">
        <v>0</v>
      </c>
      <c r="CI303" s="148">
        <v>0</v>
      </c>
      <c r="CJ303" s="79">
        <v>0</v>
      </c>
      <c r="CK303" s="79">
        <v>1</v>
      </c>
      <c r="CL303" s="79">
        <v>1</v>
      </c>
      <c r="CM303" s="79">
        <v>0</v>
      </c>
      <c r="CN303" s="79">
        <v>0</v>
      </c>
      <c r="CO303" s="147">
        <v>42018</v>
      </c>
      <c r="CP303" s="108">
        <v>42510</v>
      </c>
      <c r="CQ303" s="147">
        <v>42107</v>
      </c>
      <c r="CR303" s="148"/>
      <c r="CS303" s="6">
        <v>70</v>
      </c>
      <c r="CT303" s="6">
        <v>0</v>
      </c>
      <c r="CU303" s="118">
        <f>DATEDIF(CO303,CQ303,"m")</f>
        <v>2</v>
      </c>
      <c r="CV303" s="79">
        <v>1</v>
      </c>
      <c r="CW303" s="79">
        <v>2</v>
      </c>
      <c r="CX303" s="79">
        <v>1</v>
      </c>
      <c r="CY303" s="79">
        <f>DATEDIF(CQ303,DE303,"m")</f>
        <v>1</v>
      </c>
      <c r="CZ303" s="79">
        <v>1</v>
      </c>
      <c r="DA303" s="118">
        <f>DATEDIF(CO303,DE303,"m")</f>
        <v>4</v>
      </c>
      <c r="DB303" s="6">
        <v>1</v>
      </c>
      <c r="DC303" s="6">
        <v>4</v>
      </c>
      <c r="DD303" s="6">
        <v>1</v>
      </c>
      <c r="DE303" s="108">
        <v>42139</v>
      </c>
      <c r="DF303" s="6">
        <v>1</v>
      </c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</row>
    <row r="304" s="6" customFormat="1" ht="50.25" customHeight="1" spans="1:237">
      <c r="A304" s="139" t="s">
        <v>1467</v>
      </c>
      <c r="B304" s="140">
        <v>10236801</v>
      </c>
      <c r="C304" s="141">
        <v>1</v>
      </c>
      <c r="D304" s="142" t="s">
        <v>1468</v>
      </c>
      <c r="E304" s="142">
        <v>1</v>
      </c>
      <c r="F304" s="143">
        <v>69</v>
      </c>
      <c r="G304" s="144">
        <v>42012.4166666667</v>
      </c>
      <c r="H304" s="145">
        <v>42026.5833333333</v>
      </c>
      <c r="I304" s="141">
        <v>2</v>
      </c>
      <c r="J304" s="147">
        <v>42016</v>
      </c>
      <c r="K304" s="148" t="s">
        <v>1427</v>
      </c>
      <c r="L304" s="148">
        <v>3</v>
      </c>
      <c r="M304" s="36">
        <v>1</v>
      </c>
      <c r="N304" s="149">
        <v>1</v>
      </c>
      <c r="O304" s="148">
        <v>2</v>
      </c>
      <c r="P304" s="64" t="str">
        <f t="shared" si="83"/>
        <v>1</v>
      </c>
      <c r="Q304" s="64" t="str">
        <f t="shared" si="84"/>
        <v>0</v>
      </c>
      <c r="R304" s="151">
        <v>42.3</v>
      </c>
      <c r="S304" s="69" t="str">
        <f t="shared" si="85"/>
        <v>0</v>
      </c>
      <c r="T304" s="151">
        <v>10.5</v>
      </c>
      <c r="U304" s="64" t="str">
        <f t="shared" si="86"/>
        <v>0</v>
      </c>
      <c r="V304" s="149">
        <v>0.95</v>
      </c>
      <c r="W304" s="152">
        <v>11.1</v>
      </c>
      <c r="X304" s="71" t="str">
        <f t="shared" si="87"/>
        <v>0</v>
      </c>
      <c r="Y304" s="154">
        <v>65.7</v>
      </c>
      <c r="Z304" s="79" t="str">
        <f t="shared" si="88"/>
        <v>0</v>
      </c>
      <c r="AA304" s="154">
        <v>36.4</v>
      </c>
      <c r="AB304" s="79" t="str">
        <f t="shared" si="89"/>
        <v>0</v>
      </c>
      <c r="AC304" s="154">
        <v>26.3</v>
      </c>
      <c r="AD304" s="79" t="str">
        <f t="shared" si="90"/>
        <v>0</v>
      </c>
      <c r="AE304" s="154">
        <v>21.2</v>
      </c>
      <c r="AF304" s="79" t="str">
        <f t="shared" si="91"/>
        <v>0</v>
      </c>
      <c r="AG304" s="154">
        <v>153</v>
      </c>
      <c r="AH304" s="79" t="str">
        <f t="shared" si="92"/>
        <v>0</v>
      </c>
      <c r="AI304" s="151">
        <v>440</v>
      </c>
      <c r="AJ304" s="41" t="str">
        <f t="shared" si="93"/>
        <v>1</v>
      </c>
      <c r="AK304" s="156">
        <v>35.91</v>
      </c>
      <c r="AL304" s="41" t="str">
        <f t="shared" si="94"/>
        <v>1</v>
      </c>
      <c r="AM304" s="148">
        <v>3.98</v>
      </c>
      <c r="AN304" s="41" t="str">
        <f t="shared" si="95"/>
        <v>0</v>
      </c>
      <c r="AO304" s="148">
        <v>487.6</v>
      </c>
      <c r="AP304" s="41" t="str">
        <f t="shared" si="96"/>
        <v>1</v>
      </c>
      <c r="AQ304" s="154">
        <v>0</v>
      </c>
      <c r="AR304" s="91" t="s">
        <v>1469</v>
      </c>
      <c r="AS304" s="36">
        <v>2</v>
      </c>
      <c r="AT304" s="42" t="s">
        <v>111</v>
      </c>
      <c r="AU304" s="42" t="s">
        <v>112</v>
      </c>
      <c r="AV304" s="151">
        <v>1</v>
      </c>
      <c r="AW304" s="158" t="s">
        <v>100</v>
      </c>
      <c r="AX304" s="148">
        <v>2</v>
      </c>
      <c r="AY304" s="148">
        <v>3</v>
      </c>
      <c r="AZ304" s="148">
        <v>3</v>
      </c>
      <c r="BA304" s="148">
        <v>2</v>
      </c>
      <c r="BB304" s="148">
        <v>1</v>
      </c>
      <c r="BC304" s="148">
        <v>3</v>
      </c>
      <c r="BD304" s="148">
        <v>2</v>
      </c>
      <c r="BE304" s="148" t="s">
        <v>101</v>
      </c>
      <c r="BF304" s="148" t="s">
        <v>101</v>
      </c>
      <c r="BG304" s="148" t="s">
        <v>101</v>
      </c>
      <c r="BH304" s="148" t="s">
        <v>101</v>
      </c>
      <c r="BI304" s="148" t="s">
        <v>101</v>
      </c>
      <c r="BJ304" s="148" t="s">
        <v>101</v>
      </c>
      <c r="BK304" s="148" t="s">
        <v>101</v>
      </c>
      <c r="BL304" s="148" t="s">
        <v>101</v>
      </c>
      <c r="BM304" s="142"/>
      <c r="BN304" s="142" t="s">
        <v>102</v>
      </c>
      <c r="BO304" s="160" t="s">
        <v>102</v>
      </c>
      <c r="BP304" s="142" t="s">
        <v>112</v>
      </c>
      <c r="BQ304" s="142" t="s">
        <v>411</v>
      </c>
      <c r="BR304" s="142" t="s">
        <v>99</v>
      </c>
      <c r="BS304" s="142" t="s">
        <v>1470</v>
      </c>
      <c r="BT304" s="142" t="s">
        <v>1471</v>
      </c>
      <c r="BU304" s="142"/>
      <c r="BV304" s="148"/>
      <c r="BW304" s="148">
        <v>0</v>
      </c>
      <c r="BX304" s="148">
        <v>0</v>
      </c>
      <c r="BY304" s="148">
        <v>1</v>
      </c>
      <c r="BZ304" s="148">
        <v>1</v>
      </c>
      <c r="CA304" s="148">
        <v>1</v>
      </c>
      <c r="CB304" s="148">
        <v>1</v>
      </c>
      <c r="CC304" s="148">
        <v>0</v>
      </c>
      <c r="CD304" s="148">
        <v>1</v>
      </c>
      <c r="CE304" s="148">
        <v>0</v>
      </c>
      <c r="CF304" s="148">
        <v>0</v>
      </c>
      <c r="CG304" s="148">
        <v>0</v>
      </c>
      <c r="CH304" s="148">
        <v>0</v>
      </c>
      <c r="CI304" s="148">
        <v>0</v>
      </c>
      <c r="CJ304" s="79">
        <v>0</v>
      </c>
      <c r="CK304" s="79">
        <v>1</v>
      </c>
      <c r="CL304" s="79">
        <v>1</v>
      </c>
      <c r="CM304" s="79">
        <v>1</v>
      </c>
      <c r="CN304" s="79">
        <v>1</v>
      </c>
      <c r="CO304" s="147">
        <v>42018</v>
      </c>
      <c r="CP304" s="108">
        <v>44153</v>
      </c>
      <c r="CQ304" s="147">
        <v>42844</v>
      </c>
      <c r="CR304" s="148"/>
      <c r="CS304" s="6">
        <v>70</v>
      </c>
      <c r="CT304" s="6">
        <v>0</v>
      </c>
      <c r="CU304" s="118">
        <f>DATEDIF(CO304,CQ304,"m")</f>
        <v>27</v>
      </c>
      <c r="CV304" s="79">
        <v>1</v>
      </c>
      <c r="CW304" s="79">
        <v>24</v>
      </c>
      <c r="CX304" s="79">
        <v>0</v>
      </c>
      <c r="CY304" s="79">
        <f>DATEDIF(CQ304,CP304,"m")</f>
        <v>42</v>
      </c>
      <c r="CZ304" s="79">
        <v>0</v>
      </c>
      <c r="DA304" s="118">
        <f>DATEDIF(CO304,CP304,"m")</f>
        <v>70</v>
      </c>
      <c r="DB304" s="6">
        <v>0</v>
      </c>
      <c r="DC304" s="6">
        <v>60</v>
      </c>
      <c r="DD304" s="6">
        <v>0</v>
      </c>
      <c r="DE304" s="10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</row>
    <row r="305" s="6" customFormat="1" ht="50.25" customHeight="1" spans="1:266">
      <c r="A305" s="139" t="s">
        <v>1472</v>
      </c>
      <c r="B305" s="140">
        <v>10236663</v>
      </c>
      <c r="C305" s="141">
        <v>1</v>
      </c>
      <c r="D305" s="142" t="s">
        <v>1473</v>
      </c>
      <c r="E305" s="142">
        <v>1</v>
      </c>
      <c r="F305" s="143">
        <v>63</v>
      </c>
      <c r="G305" s="144">
        <v>42016.5</v>
      </c>
      <c r="H305" s="145">
        <v>42028.5</v>
      </c>
      <c r="I305" s="141">
        <v>2</v>
      </c>
      <c r="J305" s="147">
        <v>42012</v>
      </c>
      <c r="K305" s="148" t="s">
        <v>1427</v>
      </c>
      <c r="L305" s="148">
        <v>3</v>
      </c>
      <c r="M305" s="36">
        <v>1</v>
      </c>
      <c r="N305" s="149">
        <v>2</v>
      </c>
      <c r="O305" s="148">
        <v>1</v>
      </c>
      <c r="P305" s="64" t="str">
        <f t="shared" si="83"/>
        <v>0</v>
      </c>
      <c r="Q305" s="64" t="str">
        <f t="shared" si="84"/>
        <v>1</v>
      </c>
      <c r="R305" s="151">
        <v>39.6</v>
      </c>
      <c r="S305" s="69" t="str">
        <f t="shared" si="85"/>
        <v>0</v>
      </c>
      <c r="T305" s="151">
        <v>9.6</v>
      </c>
      <c r="U305" s="64" t="str">
        <f t="shared" si="86"/>
        <v>0</v>
      </c>
      <c r="V305" s="149">
        <v>0.97</v>
      </c>
      <c r="W305" s="152">
        <v>11.3</v>
      </c>
      <c r="X305" s="71" t="str">
        <f t="shared" si="87"/>
        <v>0</v>
      </c>
      <c r="Y305" s="154">
        <v>91.2</v>
      </c>
      <c r="Z305" s="79" t="str">
        <f t="shared" si="88"/>
        <v>0</v>
      </c>
      <c r="AA305" s="154">
        <v>23.5</v>
      </c>
      <c r="AB305" s="79" t="str">
        <f t="shared" si="89"/>
        <v>0</v>
      </c>
      <c r="AC305" s="154">
        <v>15.6</v>
      </c>
      <c r="AD305" s="79" t="str">
        <f t="shared" si="90"/>
        <v>0</v>
      </c>
      <c r="AE305" s="154">
        <v>34</v>
      </c>
      <c r="AF305" s="79" t="str">
        <f t="shared" si="91"/>
        <v>0</v>
      </c>
      <c r="AG305" s="154">
        <v>271.3</v>
      </c>
      <c r="AH305" s="79" t="str">
        <f t="shared" si="92"/>
        <v>0</v>
      </c>
      <c r="AI305" s="151">
        <v>2.46</v>
      </c>
      <c r="AJ305" s="41" t="str">
        <f t="shared" si="93"/>
        <v>0</v>
      </c>
      <c r="AK305" s="156">
        <v>13.21</v>
      </c>
      <c r="AL305" s="41" t="str">
        <f t="shared" si="94"/>
        <v>0</v>
      </c>
      <c r="AM305" s="148">
        <v>3.6</v>
      </c>
      <c r="AN305" s="41" t="str">
        <f t="shared" si="95"/>
        <v>0</v>
      </c>
      <c r="AO305" s="148">
        <v>856.7</v>
      </c>
      <c r="AP305" s="41" t="str">
        <f t="shared" si="96"/>
        <v>1</v>
      </c>
      <c r="AQ305" s="154">
        <v>1</v>
      </c>
      <c r="AR305" s="91" t="s">
        <v>1474</v>
      </c>
      <c r="AS305" s="91"/>
      <c r="AT305" s="42" t="s">
        <v>188</v>
      </c>
      <c r="AU305" s="42" t="s">
        <v>99</v>
      </c>
      <c r="AV305" s="151">
        <v>1</v>
      </c>
      <c r="AW305" s="158" t="s">
        <v>100</v>
      </c>
      <c r="AX305" s="148">
        <v>1</v>
      </c>
      <c r="AY305" s="148">
        <v>1</v>
      </c>
      <c r="AZ305" s="148">
        <v>1</v>
      </c>
      <c r="BA305" s="148">
        <v>2</v>
      </c>
      <c r="BB305" s="148">
        <v>2</v>
      </c>
      <c r="BC305" s="148">
        <v>3</v>
      </c>
      <c r="BD305" s="148">
        <v>3</v>
      </c>
      <c r="BE305" s="148" t="s">
        <v>101</v>
      </c>
      <c r="BF305" s="148">
        <v>0</v>
      </c>
      <c r="BG305" s="148">
        <v>0</v>
      </c>
      <c r="BH305" s="148">
        <v>1</v>
      </c>
      <c r="BI305" s="148">
        <v>0</v>
      </c>
      <c r="BJ305" s="148">
        <v>1</v>
      </c>
      <c r="BK305" s="148" t="s">
        <v>101</v>
      </c>
      <c r="BL305" s="148" t="s">
        <v>101</v>
      </c>
      <c r="BM305" s="142"/>
      <c r="BN305" s="142" t="s">
        <v>102</v>
      </c>
      <c r="BO305" s="160" t="s">
        <v>102</v>
      </c>
      <c r="BP305" s="142" t="s">
        <v>99</v>
      </c>
      <c r="BQ305" s="142" t="s">
        <v>189</v>
      </c>
      <c r="BR305" s="142" t="s">
        <v>99</v>
      </c>
      <c r="BS305" s="142" t="s">
        <v>1475</v>
      </c>
      <c r="BT305" s="142" t="s">
        <v>1476</v>
      </c>
      <c r="BU305" s="142"/>
      <c r="BV305" s="148"/>
      <c r="BW305" s="148">
        <v>0</v>
      </c>
      <c r="BX305" s="148">
        <v>0</v>
      </c>
      <c r="BY305" s="148">
        <v>1</v>
      </c>
      <c r="BZ305" s="148">
        <v>1</v>
      </c>
      <c r="CA305" s="148">
        <v>1</v>
      </c>
      <c r="CB305" s="148">
        <v>1</v>
      </c>
      <c r="CC305" s="148">
        <v>1</v>
      </c>
      <c r="CD305" s="148">
        <v>1</v>
      </c>
      <c r="CE305" s="148">
        <v>1</v>
      </c>
      <c r="CF305" s="148">
        <v>0</v>
      </c>
      <c r="CG305" s="148">
        <v>1</v>
      </c>
      <c r="CH305" s="148">
        <v>1</v>
      </c>
      <c r="CI305" s="148">
        <v>1</v>
      </c>
      <c r="CJ305" s="79">
        <v>1</v>
      </c>
      <c r="CK305" s="79">
        <v>0</v>
      </c>
      <c r="CL305" s="79">
        <v>1</v>
      </c>
      <c r="CM305" s="79">
        <v>0</v>
      </c>
      <c r="CN305" s="79">
        <v>1</v>
      </c>
      <c r="CO305" s="147">
        <v>42020</v>
      </c>
      <c r="CP305" s="108">
        <v>44153</v>
      </c>
      <c r="CQ305" s="147"/>
      <c r="CR305" s="195">
        <v>43482</v>
      </c>
      <c r="CS305" s="6">
        <v>78</v>
      </c>
      <c r="CT305" s="6">
        <v>0</v>
      </c>
      <c r="CU305" s="118">
        <v>60</v>
      </c>
      <c r="CV305" s="79">
        <v>0</v>
      </c>
      <c r="CW305" s="79">
        <v>24</v>
      </c>
      <c r="CX305" s="79">
        <v>0</v>
      </c>
      <c r="CY305" s="79"/>
      <c r="CZ305" s="79"/>
      <c r="DA305" s="118">
        <f>DATEDIF(CO305,CP305,"m")</f>
        <v>70</v>
      </c>
      <c r="DB305" s="6">
        <v>0</v>
      </c>
      <c r="DC305" s="6">
        <v>60</v>
      </c>
      <c r="DD305" s="6">
        <v>0</v>
      </c>
      <c r="DE305" s="10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</row>
    <row r="306" s="10" customFormat="1" ht="50.25" customHeight="1" spans="1:266">
      <c r="A306" s="139" t="s">
        <v>1477</v>
      </c>
      <c r="B306" s="140">
        <v>10237358</v>
      </c>
      <c r="C306" s="141">
        <v>1</v>
      </c>
      <c r="D306" s="142" t="s">
        <v>1478</v>
      </c>
      <c r="E306" s="142">
        <v>1</v>
      </c>
      <c r="F306" s="143">
        <v>67</v>
      </c>
      <c r="G306" s="144">
        <v>42018.5833333333</v>
      </c>
      <c r="H306" s="145">
        <v>42041.4166666667</v>
      </c>
      <c r="I306" s="141">
        <v>2</v>
      </c>
      <c r="J306" s="147">
        <v>42020</v>
      </c>
      <c r="K306" s="148" t="s">
        <v>1137</v>
      </c>
      <c r="L306" s="36">
        <v>2</v>
      </c>
      <c r="M306" s="36">
        <v>1</v>
      </c>
      <c r="N306" s="149">
        <v>2</v>
      </c>
      <c r="O306" s="148">
        <v>2</v>
      </c>
      <c r="P306" s="64" t="str">
        <f t="shared" si="83"/>
        <v>0</v>
      </c>
      <c r="Q306" s="64" t="str">
        <f t="shared" si="84"/>
        <v>0</v>
      </c>
      <c r="R306" s="151">
        <v>42.6</v>
      </c>
      <c r="S306" s="69" t="str">
        <f t="shared" si="85"/>
        <v>0</v>
      </c>
      <c r="T306" s="151">
        <v>20.7</v>
      </c>
      <c r="U306" s="64" t="str">
        <f t="shared" si="86"/>
        <v>0</v>
      </c>
      <c r="V306" s="149">
        <v>1.03</v>
      </c>
      <c r="W306" s="179">
        <v>11.9</v>
      </c>
      <c r="X306" s="71" t="str">
        <f t="shared" si="87"/>
        <v>0</v>
      </c>
      <c r="Y306" s="154">
        <v>86.3</v>
      </c>
      <c r="Z306" s="79" t="str">
        <f t="shared" si="88"/>
        <v>0</v>
      </c>
      <c r="AA306" s="154">
        <v>34.1</v>
      </c>
      <c r="AB306" s="79" t="str">
        <f t="shared" si="89"/>
        <v>0</v>
      </c>
      <c r="AC306" s="154">
        <v>49.6</v>
      </c>
      <c r="AD306" s="79" t="str">
        <f t="shared" si="90"/>
        <v>1</v>
      </c>
      <c r="AE306" s="154">
        <v>218.4</v>
      </c>
      <c r="AF306" s="79" t="str">
        <f t="shared" si="91"/>
        <v>1</v>
      </c>
      <c r="AG306" s="154">
        <v>248</v>
      </c>
      <c r="AH306" s="79" t="str">
        <f t="shared" si="92"/>
        <v>0</v>
      </c>
      <c r="AI306" s="151">
        <v>36200</v>
      </c>
      <c r="AJ306" s="41" t="str">
        <f t="shared" si="93"/>
        <v>1</v>
      </c>
      <c r="AK306" s="156">
        <v>141.5</v>
      </c>
      <c r="AL306" s="41" t="str">
        <f t="shared" si="94"/>
        <v>1</v>
      </c>
      <c r="AM306" s="148">
        <v>2.97</v>
      </c>
      <c r="AN306" s="41" t="str">
        <f t="shared" si="95"/>
        <v>0</v>
      </c>
      <c r="AO306" s="148">
        <v>414.8</v>
      </c>
      <c r="AP306" s="41" t="str">
        <f t="shared" si="96"/>
        <v>1</v>
      </c>
      <c r="AQ306" s="154">
        <v>1</v>
      </c>
      <c r="AR306" s="91" t="s">
        <v>99</v>
      </c>
      <c r="AS306" s="36">
        <v>0</v>
      </c>
      <c r="AT306" s="91" t="s">
        <v>370</v>
      </c>
      <c r="AU306" s="91" t="s">
        <v>99</v>
      </c>
      <c r="AV306" s="151">
        <v>1</v>
      </c>
      <c r="AW306" s="158" t="s">
        <v>121</v>
      </c>
      <c r="AX306" s="148">
        <v>1</v>
      </c>
      <c r="AY306" s="148">
        <v>3</v>
      </c>
      <c r="AZ306" s="148">
        <v>3</v>
      </c>
      <c r="BA306" s="148">
        <v>2</v>
      </c>
      <c r="BB306" s="148">
        <v>1</v>
      </c>
      <c r="BC306" s="148">
        <v>3</v>
      </c>
      <c r="BD306" s="148">
        <v>2</v>
      </c>
      <c r="BE306" s="148" t="s">
        <v>101</v>
      </c>
      <c r="BF306" s="148" t="s">
        <v>101</v>
      </c>
      <c r="BG306" s="148" t="s">
        <v>101</v>
      </c>
      <c r="BH306" s="148" t="s">
        <v>101</v>
      </c>
      <c r="BI306" s="148" t="s">
        <v>101</v>
      </c>
      <c r="BJ306" s="148" t="s">
        <v>101</v>
      </c>
      <c r="BK306" s="148" t="s">
        <v>101</v>
      </c>
      <c r="BL306" s="148" t="s">
        <v>101</v>
      </c>
      <c r="BM306" s="148" t="s">
        <v>101</v>
      </c>
      <c r="BN306" s="148" t="s">
        <v>102</v>
      </c>
      <c r="BO306" s="149" t="s">
        <v>102</v>
      </c>
      <c r="BP306" s="142" t="s">
        <v>99</v>
      </c>
      <c r="BQ306" s="142" t="s">
        <v>113</v>
      </c>
      <c r="BR306" s="142" t="s">
        <v>99</v>
      </c>
      <c r="BS306" s="142" t="s">
        <v>1479</v>
      </c>
      <c r="BT306" s="142" t="s">
        <v>1480</v>
      </c>
      <c r="BU306" s="142"/>
      <c r="BV306" s="148"/>
      <c r="BW306" s="148">
        <v>0</v>
      </c>
      <c r="BX306" s="148">
        <v>0</v>
      </c>
      <c r="BY306" s="148">
        <v>1</v>
      </c>
      <c r="BZ306" s="148">
        <v>1</v>
      </c>
      <c r="CA306" s="148">
        <v>1</v>
      </c>
      <c r="CB306" s="148">
        <v>1</v>
      </c>
      <c r="CC306" s="148">
        <v>1</v>
      </c>
      <c r="CD306" s="148">
        <v>1</v>
      </c>
      <c r="CE306" s="148">
        <v>1</v>
      </c>
      <c r="CF306" s="148">
        <v>0</v>
      </c>
      <c r="CG306" s="148">
        <v>0</v>
      </c>
      <c r="CH306" s="148">
        <v>0</v>
      </c>
      <c r="CI306" s="148">
        <v>0</v>
      </c>
      <c r="CJ306" s="79">
        <v>0</v>
      </c>
      <c r="CK306" s="79">
        <v>0</v>
      </c>
      <c r="CL306" s="79">
        <v>1</v>
      </c>
      <c r="CM306" s="79">
        <v>1</v>
      </c>
      <c r="CN306" s="79">
        <v>1</v>
      </c>
      <c r="CO306" s="147">
        <v>42026</v>
      </c>
      <c r="CP306" s="108">
        <v>42675</v>
      </c>
      <c r="CQ306" s="147">
        <v>42107</v>
      </c>
      <c r="CR306" s="148"/>
      <c r="CS306" s="6">
        <v>69</v>
      </c>
      <c r="CT306" s="6">
        <v>0</v>
      </c>
      <c r="CU306" s="118">
        <f>DATEDIF(CO306,CQ306,"m")</f>
        <v>2</v>
      </c>
      <c r="CV306" s="79">
        <v>1</v>
      </c>
      <c r="CW306" s="79">
        <v>2</v>
      </c>
      <c r="CX306" s="79">
        <v>1</v>
      </c>
      <c r="CY306" s="79">
        <f>DATEDIF(CQ306,DE306,"m")</f>
        <v>6</v>
      </c>
      <c r="CZ306" s="79">
        <v>1</v>
      </c>
      <c r="DA306" s="118">
        <f>DATEDIF(CO306,DE306,"m")</f>
        <v>8</v>
      </c>
      <c r="DB306" s="6">
        <v>1</v>
      </c>
      <c r="DC306" s="6">
        <v>8</v>
      </c>
      <c r="DD306" s="6">
        <v>1</v>
      </c>
      <c r="DE306" s="108">
        <v>42292</v>
      </c>
      <c r="DF306" s="6">
        <v>1</v>
      </c>
      <c r="DG306" s="164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</row>
    <row r="307" s="6" customFormat="1" ht="50.25" customHeight="1" spans="1:237">
      <c r="A307" s="139" t="s">
        <v>1481</v>
      </c>
      <c r="B307" s="140">
        <v>10237359</v>
      </c>
      <c r="C307" s="141">
        <v>1</v>
      </c>
      <c r="D307" s="142" t="s">
        <v>1482</v>
      </c>
      <c r="E307" s="142">
        <v>2</v>
      </c>
      <c r="F307" s="143">
        <v>62</v>
      </c>
      <c r="G307" s="144">
        <v>42018.375</v>
      </c>
      <c r="H307" s="145">
        <v>42031.5</v>
      </c>
      <c r="I307" s="141">
        <v>2</v>
      </c>
      <c r="J307" s="147">
        <v>42020</v>
      </c>
      <c r="K307" s="148" t="s">
        <v>1137</v>
      </c>
      <c r="L307" s="36">
        <v>2</v>
      </c>
      <c r="M307" s="36">
        <v>1</v>
      </c>
      <c r="N307" s="149">
        <v>1</v>
      </c>
      <c r="O307" s="148">
        <v>1</v>
      </c>
      <c r="P307" s="64" t="str">
        <f t="shared" si="83"/>
        <v>1</v>
      </c>
      <c r="Q307" s="64" t="str">
        <f t="shared" si="84"/>
        <v>1</v>
      </c>
      <c r="R307" s="151">
        <v>44.4</v>
      </c>
      <c r="S307" s="69" t="str">
        <f t="shared" si="85"/>
        <v>0</v>
      </c>
      <c r="T307" s="151">
        <v>20.5</v>
      </c>
      <c r="U307" s="64" t="str">
        <f t="shared" si="86"/>
        <v>0</v>
      </c>
      <c r="V307" s="149">
        <v>1.07</v>
      </c>
      <c r="W307" s="152">
        <v>12.5</v>
      </c>
      <c r="X307" s="71" t="str">
        <f t="shared" si="87"/>
        <v>0</v>
      </c>
      <c r="Y307" s="154">
        <v>88.5</v>
      </c>
      <c r="Z307" s="79" t="str">
        <f t="shared" si="88"/>
        <v>0</v>
      </c>
      <c r="AA307" s="154">
        <v>11.9</v>
      </c>
      <c r="AB307" s="79" t="str">
        <f t="shared" si="89"/>
        <v>0</v>
      </c>
      <c r="AC307" s="154">
        <v>34.6</v>
      </c>
      <c r="AD307" s="79" t="str">
        <f t="shared" si="90"/>
        <v>0</v>
      </c>
      <c r="AE307" s="154">
        <v>73.8</v>
      </c>
      <c r="AF307" s="79" t="str">
        <f t="shared" si="91"/>
        <v>1</v>
      </c>
      <c r="AG307" s="154">
        <v>98</v>
      </c>
      <c r="AH307" s="79" t="str">
        <f t="shared" si="92"/>
        <v>1</v>
      </c>
      <c r="AI307" s="151">
        <v>22.56</v>
      </c>
      <c r="AJ307" s="41" t="str">
        <f t="shared" si="93"/>
        <v>0</v>
      </c>
      <c r="AK307" s="156">
        <v>31.32</v>
      </c>
      <c r="AL307" s="41" t="str">
        <f t="shared" si="94"/>
        <v>0</v>
      </c>
      <c r="AM307" s="148">
        <v>13.43</v>
      </c>
      <c r="AN307" s="41" t="str">
        <f t="shared" si="95"/>
        <v>1</v>
      </c>
      <c r="AO307" s="148">
        <v>203.3</v>
      </c>
      <c r="AP307" s="41" t="str">
        <f t="shared" si="96"/>
        <v>0</v>
      </c>
      <c r="AQ307" s="154">
        <v>0</v>
      </c>
      <c r="AR307" s="91" t="s">
        <v>1483</v>
      </c>
      <c r="AS307" s="36">
        <v>2</v>
      </c>
      <c r="AT307" s="91" t="s">
        <v>1484</v>
      </c>
      <c r="AU307" s="91" t="s">
        <v>112</v>
      </c>
      <c r="AV307" s="151">
        <v>1</v>
      </c>
      <c r="AW307" s="158" t="s">
        <v>121</v>
      </c>
      <c r="AX307" s="148">
        <v>1</v>
      </c>
      <c r="AY307" s="148">
        <v>3</v>
      </c>
      <c r="AZ307" s="148">
        <v>3</v>
      </c>
      <c r="BA307" s="148">
        <v>2</v>
      </c>
      <c r="BB307" s="148">
        <v>1</v>
      </c>
      <c r="BC307" s="148">
        <v>3</v>
      </c>
      <c r="BD307" s="148">
        <v>3</v>
      </c>
      <c r="BE307" s="148">
        <v>1</v>
      </c>
      <c r="BF307" s="148">
        <v>0</v>
      </c>
      <c r="BG307" s="148" t="s">
        <v>101</v>
      </c>
      <c r="BH307" s="148" t="s">
        <v>101</v>
      </c>
      <c r="BI307" s="148" t="s">
        <v>101</v>
      </c>
      <c r="BJ307" s="148">
        <v>1</v>
      </c>
      <c r="BK307" s="148" t="s">
        <v>1485</v>
      </c>
      <c r="BL307" s="148" t="s">
        <v>101</v>
      </c>
      <c r="BM307" s="142" t="s">
        <v>1486</v>
      </c>
      <c r="BN307" s="142" t="s">
        <v>102</v>
      </c>
      <c r="BO307" s="160" t="s">
        <v>102</v>
      </c>
      <c r="BP307" s="142" t="s">
        <v>99</v>
      </c>
      <c r="BQ307" s="142" t="s">
        <v>553</v>
      </c>
      <c r="BR307" s="102" t="s">
        <v>121</v>
      </c>
      <c r="BS307" s="193" t="s">
        <v>1015</v>
      </c>
      <c r="BT307" s="142" t="s">
        <v>969</v>
      </c>
      <c r="BU307" s="142" t="s">
        <v>1487</v>
      </c>
      <c r="BV307" s="148"/>
      <c r="BW307" s="148">
        <v>0</v>
      </c>
      <c r="BX307" s="148">
        <v>0</v>
      </c>
      <c r="BY307" s="148"/>
      <c r="BZ307" s="148"/>
      <c r="CA307" s="148"/>
      <c r="CB307" s="148"/>
      <c r="CC307" s="148"/>
      <c r="CD307" s="148"/>
      <c r="CE307" s="148"/>
      <c r="CF307" s="148"/>
      <c r="CG307" s="148"/>
      <c r="CH307" s="148"/>
      <c r="CI307" s="148"/>
      <c r="CJ307" s="148"/>
      <c r="CK307" s="148">
        <v>0</v>
      </c>
      <c r="CL307" s="148">
        <v>1</v>
      </c>
      <c r="CM307" s="148">
        <v>1</v>
      </c>
      <c r="CN307" s="148">
        <v>1</v>
      </c>
      <c r="CO307" s="147">
        <v>42026</v>
      </c>
      <c r="CP307" s="108">
        <v>44153</v>
      </c>
      <c r="CQ307" s="147">
        <v>42681</v>
      </c>
      <c r="CR307" s="148"/>
      <c r="CS307" s="6">
        <v>2</v>
      </c>
      <c r="CT307" s="6">
        <v>1</v>
      </c>
      <c r="CU307" s="118">
        <f>DATEDIF(CO307,CQ307,"m")</f>
        <v>21</v>
      </c>
      <c r="CV307" s="79">
        <v>1</v>
      </c>
      <c r="CW307" s="79">
        <v>21</v>
      </c>
      <c r="CX307" s="79">
        <v>1</v>
      </c>
      <c r="CY307" s="79">
        <f>DATEDIF(CQ307,CP307,"m")</f>
        <v>48</v>
      </c>
      <c r="CZ307" s="79">
        <v>0</v>
      </c>
      <c r="DA307" s="118">
        <f>DATEDIF(CO307,CP307,"m")</f>
        <v>69</v>
      </c>
      <c r="DB307" s="6">
        <v>0</v>
      </c>
      <c r="DC307" s="6">
        <v>60</v>
      </c>
      <c r="DD307" s="6">
        <v>0</v>
      </c>
      <c r="DE307" s="10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</row>
    <row r="308" s="6" customFormat="1" ht="50.25" customHeight="1" spans="1:237">
      <c r="A308" s="139" t="s">
        <v>1488</v>
      </c>
      <c r="B308" s="140">
        <v>10237595</v>
      </c>
      <c r="C308" s="141">
        <v>1</v>
      </c>
      <c r="D308" s="142" t="s">
        <v>1489</v>
      </c>
      <c r="E308" s="142">
        <v>1</v>
      </c>
      <c r="F308" s="143">
        <v>47</v>
      </c>
      <c r="G308" s="144">
        <v>42024.6666666667</v>
      </c>
      <c r="H308" s="145">
        <v>42038.4166666667</v>
      </c>
      <c r="I308" s="141">
        <v>2</v>
      </c>
      <c r="J308" s="147">
        <v>42020</v>
      </c>
      <c r="K308" s="148" t="s">
        <v>1427</v>
      </c>
      <c r="L308" s="148">
        <v>3</v>
      </c>
      <c r="M308" s="36">
        <v>1</v>
      </c>
      <c r="N308" s="149">
        <v>1</v>
      </c>
      <c r="O308" s="148">
        <v>2</v>
      </c>
      <c r="P308" s="64" t="str">
        <f t="shared" si="83"/>
        <v>1</v>
      </c>
      <c r="Q308" s="64" t="str">
        <f t="shared" si="84"/>
        <v>0</v>
      </c>
      <c r="R308" s="151">
        <v>41.8</v>
      </c>
      <c r="S308" s="69" t="str">
        <f t="shared" si="85"/>
        <v>0</v>
      </c>
      <c r="T308" s="151">
        <v>13.6</v>
      </c>
      <c r="U308" s="64" t="str">
        <f t="shared" si="86"/>
        <v>0</v>
      </c>
      <c r="V308" s="149">
        <v>0.96</v>
      </c>
      <c r="W308" s="152">
        <v>11</v>
      </c>
      <c r="X308" s="71" t="str">
        <f t="shared" si="87"/>
        <v>0</v>
      </c>
      <c r="Y308" s="154">
        <v>72.5</v>
      </c>
      <c r="Z308" s="79" t="str">
        <f t="shared" si="88"/>
        <v>0</v>
      </c>
      <c r="AA308" s="154">
        <v>32</v>
      </c>
      <c r="AB308" s="79" t="str">
        <f t="shared" si="89"/>
        <v>0</v>
      </c>
      <c r="AC308" s="154">
        <v>22.5</v>
      </c>
      <c r="AD308" s="79" t="str">
        <f t="shared" si="90"/>
        <v>0</v>
      </c>
      <c r="AE308" s="154">
        <v>22.1</v>
      </c>
      <c r="AF308" s="79" t="str">
        <f t="shared" si="91"/>
        <v>0</v>
      </c>
      <c r="AG308" s="154">
        <v>246.6</v>
      </c>
      <c r="AH308" s="79" t="str">
        <f t="shared" si="92"/>
        <v>0</v>
      </c>
      <c r="AI308" s="151">
        <v>6.33</v>
      </c>
      <c r="AJ308" s="41" t="str">
        <f t="shared" si="93"/>
        <v>0</v>
      </c>
      <c r="AK308" s="156">
        <v>0.713</v>
      </c>
      <c r="AL308" s="41" t="str">
        <f t="shared" si="94"/>
        <v>0</v>
      </c>
      <c r="AM308" s="148">
        <v>1.75</v>
      </c>
      <c r="AN308" s="41" t="str">
        <f t="shared" si="95"/>
        <v>0</v>
      </c>
      <c r="AO308" s="148">
        <v>242.5</v>
      </c>
      <c r="AP308" s="41" t="str">
        <f t="shared" si="96"/>
        <v>0</v>
      </c>
      <c r="AQ308" s="154">
        <v>0</v>
      </c>
      <c r="AR308" s="91" t="s">
        <v>1490</v>
      </c>
      <c r="AS308" s="91"/>
      <c r="AT308" s="42" t="s">
        <v>98</v>
      </c>
      <c r="AU308" s="42" t="s">
        <v>99</v>
      </c>
      <c r="AV308" s="151">
        <v>1</v>
      </c>
      <c r="AW308" s="158" t="s">
        <v>121</v>
      </c>
      <c r="AX308" s="148">
        <v>2</v>
      </c>
      <c r="AY308" s="148">
        <v>3</v>
      </c>
      <c r="AZ308" s="148">
        <v>3</v>
      </c>
      <c r="BA308" s="148">
        <v>2</v>
      </c>
      <c r="BB308" s="148">
        <v>2</v>
      </c>
      <c r="BC308" s="148">
        <v>3</v>
      </c>
      <c r="BD308" s="148">
        <v>3</v>
      </c>
      <c r="BE308" s="148">
        <v>0</v>
      </c>
      <c r="BF308" s="148">
        <v>0</v>
      </c>
      <c r="BG308" s="148" t="s">
        <v>101</v>
      </c>
      <c r="BH308" s="148" t="s">
        <v>101</v>
      </c>
      <c r="BI308" s="148" t="s">
        <v>101</v>
      </c>
      <c r="BJ308" s="148">
        <v>0</v>
      </c>
      <c r="BK308" s="148" t="s">
        <v>935</v>
      </c>
      <c r="BL308" s="148" t="s">
        <v>101</v>
      </c>
      <c r="BM308" s="142" t="s">
        <v>1491</v>
      </c>
      <c r="BN308" s="142" t="s">
        <v>102</v>
      </c>
      <c r="BO308" s="160" t="s">
        <v>102</v>
      </c>
      <c r="BP308" s="142" t="s">
        <v>99</v>
      </c>
      <c r="BQ308" s="142" t="s">
        <v>291</v>
      </c>
      <c r="BR308" s="142" t="s">
        <v>99</v>
      </c>
      <c r="BS308" s="142" t="s">
        <v>558</v>
      </c>
      <c r="BT308" s="142" t="s">
        <v>1492</v>
      </c>
      <c r="BU308" s="142"/>
      <c r="BV308" s="148"/>
      <c r="BW308" s="148">
        <v>0</v>
      </c>
      <c r="BX308" s="148">
        <v>0</v>
      </c>
      <c r="BY308" s="148">
        <v>1</v>
      </c>
      <c r="BZ308" s="148">
        <v>1</v>
      </c>
      <c r="CA308" s="148">
        <v>1</v>
      </c>
      <c r="CB308" s="148">
        <v>1</v>
      </c>
      <c r="CC308" s="148">
        <v>0</v>
      </c>
      <c r="CD308" s="148">
        <v>1</v>
      </c>
      <c r="CE308" s="148">
        <v>0</v>
      </c>
      <c r="CF308" s="148">
        <v>0</v>
      </c>
      <c r="CG308" s="148">
        <v>0</v>
      </c>
      <c r="CH308" s="148">
        <v>0</v>
      </c>
      <c r="CI308" s="148">
        <v>0</v>
      </c>
      <c r="CJ308" s="79">
        <v>0</v>
      </c>
      <c r="CK308" s="79">
        <v>1</v>
      </c>
      <c r="CL308" s="79">
        <v>0</v>
      </c>
      <c r="CM308" s="79">
        <v>0</v>
      </c>
      <c r="CN308" s="79">
        <v>0</v>
      </c>
      <c r="CO308" s="147">
        <v>42031</v>
      </c>
      <c r="CP308" s="108">
        <v>44119</v>
      </c>
      <c r="CQ308" s="147"/>
      <c r="CR308" s="195">
        <v>43936</v>
      </c>
      <c r="CS308" s="14">
        <v>78</v>
      </c>
      <c r="CT308" s="14">
        <v>0</v>
      </c>
      <c r="CU308" s="118">
        <v>60</v>
      </c>
      <c r="CV308" s="79">
        <v>0</v>
      </c>
      <c r="CW308" s="79">
        <v>24</v>
      </c>
      <c r="CX308" s="79">
        <v>0</v>
      </c>
      <c r="CY308" s="79"/>
      <c r="CZ308" s="79"/>
      <c r="DA308" s="118">
        <f>DATEDIF(CO308,CP308,"m")</f>
        <v>68</v>
      </c>
      <c r="DB308" s="6">
        <v>0</v>
      </c>
      <c r="DC308" s="6">
        <v>60</v>
      </c>
      <c r="DD308" s="6">
        <v>0</v>
      </c>
      <c r="DE308" s="108"/>
      <c r="DG308" s="13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</row>
    <row r="309" s="14" customFormat="1" ht="50.25" customHeight="1" spans="1:266">
      <c r="A309" s="139" t="s">
        <v>1493</v>
      </c>
      <c r="B309" s="140">
        <v>10238067</v>
      </c>
      <c r="C309" s="141">
        <v>1</v>
      </c>
      <c r="D309" s="142" t="s">
        <v>1494</v>
      </c>
      <c r="E309" s="142">
        <v>1</v>
      </c>
      <c r="F309" s="143">
        <v>63</v>
      </c>
      <c r="G309" s="144">
        <v>42024.4166666667</v>
      </c>
      <c r="H309" s="145">
        <v>42038.4166666667</v>
      </c>
      <c r="I309" s="141">
        <v>2</v>
      </c>
      <c r="J309" s="147">
        <v>42031</v>
      </c>
      <c r="K309" s="148" t="s">
        <v>1427</v>
      </c>
      <c r="L309" s="148">
        <v>3</v>
      </c>
      <c r="M309" s="36">
        <v>1</v>
      </c>
      <c r="N309" s="149">
        <v>1</v>
      </c>
      <c r="O309" s="148">
        <v>1</v>
      </c>
      <c r="P309" s="64" t="str">
        <f t="shared" si="83"/>
        <v>1</v>
      </c>
      <c r="Q309" s="64" t="str">
        <f t="shared" si="84"/>
        <v>1</v>
      </c>
      <c r="R309" s="151">
        <v>38.2</v>
      </c>
      <c r="S309" s="69" t="str">
        <f t="shared" si="85"/>
        <v>0</v>
      </c>
      <c r="T309" s="151">
        <v>11.7</v>
      </c>
      <c r="U309" s="64" t="str">
        <f t="shared" si="86"/>
        <v>0</v>
      </c>
      <c r="V309" s="149">
        <v>1.03</v>
      </c>
      <c r="W309" s="179">
        <v>12.1</v>
      </c>
      <c r="X309" s="71" t="str">
        <f t="shared" si="87"/>
        <v>0</v>
      </c>
      <c r="Y309" s="154">
        <v>104.5</v>
      </c>
      <c r="Z309" s="79" t="str">
        <f t="shared" si="88"/>
        <v>1</v>
      </c>
      <c r="AA309" s="154">
        <v>84.4</v>
      </c>
      <c r="AB309" s="79" t="str">
        <f t="shared" si="89"/>
        <v>1</v>
      </c>
      <c r="AC309" s="154">
        <v>154.5</v>
      </c>
      <c r="AD309" s="79" t="str">
        <f t="shared" si="90"/>
        <v>1</v>
      </c>
      <c r="AE309" s="154">
        <v>180.3</v>
      </c>
      <c r="AF309" s="79" t="str">
        <f t="shared" si="91"/>
        <v>1</v>
      </c>
      <c r="AG309" s="154">
        <v>181</v>
      </c>
      <c r="AH309" s="79" t="str">
        <f t="shared" si="92"/>
        <v>0</v>
      </c>
      <c r="AI309" s="151">
        <v>14.79</v>
      </c>
      <c r="AJ309" s="41" t="str">
        <f t="shared" si="93"/>
        <v>0</v>
      </c>
      <c r="AK309" s="156">
        <v>35.62</v>
      </c>
      <c r="AL309" s="41" t="str">
        <f t="shared" si="94"/>
        <v>1</v>
      </c>
      <c r="AM309" s="148">
        <v>2.49</v>
      </c>
      <c r="AN309" s="41" t="str">
        <f t="shared" si="95"/>
        <v>0</v>
      </c>
      <c r="AO309" s="148">
        <v>798.7</v>
      </c>
      <c r="AP309" s="41" t="str">
        <f t="shared" si="96"/>
        <v>1</v>
      </c>
      <c r="AQ309" s="154">
        <v>1</v>
      </c>
      <c r="AR309" s="91" t="s">
        <v>265</v>
      </c>
      <c r="AS309" s="36">
        <v>2</v>
      </c>
      <c r="AT309" s="91" t="s">
        <v>370</v>
      </c>
      <c r="AU309" s="91" t="s">
        <v>99</v>
      </c>
      <c r="AV309" s="151">
        <v>1</v>
      </c>
      <c r="AW309" s="158" t="s">
        <v>100</v>
      </c>
      <c r="AX309" s="148">
        <v>1</v>
      </c>
      <c r="AY309" s="148">
        <v>3</v>
      </c>
      <c r="AZ309" s="148">
        <v>1</v>
      </c>
      <c r="BA309" s="148">
        <v>2</v>
      </c>
      <c r="BB309" s="148">
        <v>1</v>
      </c>
      <c r="BC309" s="148">
        <v>3</v>
      </c>
      <c r="BD309" s="148">
        <v>2</v>
      </c>
      <c r="BE309" s="148" t="s">
        <v>101</v>
      </c>
      <c r="BF309" s="148" t="s">
        <v>101</v>
      </c>
      <c r="BG309" s="148" t="s">
        <v>101</v>
      </c>
      <c r="BH309" s="148" t="s">
        <v>101</v>
      </c>
      <c r="BI309" s="148" t="s">
        <v>101</v>
      </c>
      <c r="BJ309" s="148" t="s">
        <v>101</v>
      </c>
      <c r="BK309" s="148" t="s">
        <v>101</v>
      </c>
      <c r="BL309" s="148" t="s">
        <v>101</v>
      </c>
      <c r="BM309" s="148" t="s">
        <v>101</v>
      </c>
      <c r="BN309" s="148" t="s">
        <v>102</v>
      </c>
      <c r="BO309" s="149" t="s">
        <v>102</v>
      </c>
      <c r="BP309" s="142" t="s">
        <v>112</v>
      </c>
      <c r="BQ309" s="142" t="s">
        <v>202</v>
      </c>
      <c r="BR309" s="142" t="s">
        <v>99</v>
      </c>
      <c r="BS309" s="142" t="s">
        <v>702</v>
      </c>
      <c r="BT309" s="142" t="s">
        <v>1495</v>
      </c>
      <c r="BU309" s="142"/>
      <c r="BV309" s="148"/>
      <c r="BW309" s="148">
        <v>0</v>
      </c>
      <c r="BX309" s="148">
        <v>0</v>
      </c>
      <c r="BY309" s="148">
        <v>1</v>
      </c>
      <c r="BZ309" s="148">
        <v>1</v>
      </c>
      <c r="CA309" s="148">
        <v>1</v>
      </c>
      <c r="CB309" s="148">
        <v>1</v>
      </c>
      <c r="CC309" s="148">
        <v>1</v>
      </c>
      <c r="CD309" s="148">
        <v>1</v>
      </c>
      <c r="CE309" s="148">
        <v>1</v>
      </c>
      <c r="CF309" s="148">
        <v>1</v>
      </c>
      <c r="CG309" s="148">
        <v>0</v>
      </c>
      <c r="CH309" s="148">
        <v>0</v>
      </c>
      <c r="CI309" s="148">
        <v>0</v>
      </c>
      <c r="CJ309" s="79">
        <v>0</v>
      </c>
      <c r="CK309" s="79">
        <v>0</v>
      </c>
      <c r="CL309" s="79">
        <v>1</v>
      </c>
      <c r="CM309" s="79">
        <v>1</v>
      </c>
      <c r="CN309" s="79">
        <v>1</v>
      </c>
      <c r="CO309" s="147">
        <v>42031</v>
      </c>
      <c r="CP309" s="108">
        <v>42430</v>
      </c>
      <c r="CQ309" s="147">
        <v>42144</v>
      </c>
      <c r="CR309" s="148"/>
      <c r="CS309" s="6">
        <v>40</v>
      </c>
      <c r="CT309" s="6">
        <v>0</v>
      </c>
      <c r="CU309" s="118">
        <f>DATEDIF(CO309,CQ309,"m")</f>
        <v>3</v>
      </c>
      <c r="CV309" s="79">
        <v>1</v>
      </c>
      <c r="CW309" s="79">
        <v>3</v>
      </c>
      <c r="CX309" s="79">
        <v>1</v>
      </c>
      <c r="CY309" s="79">
        <f>DATEDIF(CQ309,DE309,"m")</f>
        <v>3</v>
      </c>
      <c r="CZ309" s="79">
        <v>1</v>
      </c>
      <c r="DA309" s="118">
        <f>DATEDIF(CO309,DE309,"m")</f>
        <v>7</v>
      </c>
      <c r="DB309" s="6">
        <v>1</v>
      </c>
      <c r="DC309" s="6">
        <v>7</v>
      </c>
      <c r="DD309" s="6">
        <v>1</v>
      </c>
      <c r="DE309" s="108">
        <v>42262</v>
      </c>
      <c r="DF309" s="6">
        <v>1</v>
      </c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</row>
    <row r="310" s="11" customFormat="1" ht="50.25" customHeight="1" spans="1:266">
      <c r="A310" s="139" t="s">
        <v>1496</v>
      </c>
      <c r="B310" s="140">
        <v>10238560</v>
      </c>
      <c r="C310" s="141">
        <v>1</v>
      </c>
      <c r="D310" s="142" t="s">
        <v>1497</v>
      </c>
      <c r="E310" s="142">
        <v>1</v>
      </c>
      <c r="F310" s="143">
        <v>50</v>
      </c>
      <c r="G310" s="144">
        <v>42026.4583333333</v>
      </c>
      <c r="H310" s="145">
        <v>42039.4166666667</v>
      </c>
      <c r="I310" s="141">
        <v>2</v>
      </c>
      <c r="J310" s="147">
        <v>42030</v>
      </c>
      <c r="K310" s="148" t="s">
        <v>1137</v>
      </c>
      <c r="L310" s="36">
        <v>2</v>
      </c>
      <c r="M310" s="36">
        <v>1</v>
      </c>
      <c r="N310" s="149">
        <v>1</v>
      </c>
      <c r="O310" s="148">
        <v>1</v>
      </c>
      <c r="P310" s="64" t="str">
        <f t="shared" si="83"/>
        <v>1</v>
      </c>
      <c r="Q310" s="64" t="str">
        <f t="shared" si="84"/>
        <v>1</v>
      </c>
      <c r="R310" s="151">
        <v>41</v>
      </c>
      <c r="S310" s="69" t="str">
        <f t="shared" si="85"/>
        <v>0</v>
      </c>
      <c r="T310" s="151">
        <v>10.9</v>
      </c>
      <c r="U310" s="64" t="str">
        <f t="shared" si="86"/>
        <v>0</v>
      </c>
      <c r="V310" s="149">
        <v>1.17</v>
      </c>
      <c r="W310" s="152">
        <v>13.5</v>
      </c>
      <c r="X310" s="71" t="str">
        <f t="shared" si="87"/>
        <v>0</v>
      </c>
      <c r="Y310" s="154">
        <v>112.7</v>
      </c>
      <c r="Z310" s="79" t="str">
        <f t="shared" si="88"/>
        <v>1</v>
      </c>
      <c r="AA310" s="154">
        <v>44.4</v>
      </c>
      <c r="AB310" s="79" t="str">
        <f t="shared" si="89"/>
        <v>1</v>
      </c>
      <c r="AC310" s="154">
        <v>47.9</v>
      </c>
      <c r="AD310" s="79" t="str">
        <f t="shared" si="90"/>
        <v>1</v>
      </c>
      <c r="AE310" s="154">
        <v>115.8</v>
      </c>
      <c r="AF310" s="79" t="str">
        <f t="shared" si="91"/>
        <v>1</v>
      </c>
      <c r="AG310" s="154">
        <v>147</v>
      </c>
      <c r="AH310" s="79" t="str">
        <f t="shared" si="92"/>
        <v>0</v>
      </c>
      <c r="AI310" s="151">
        <v>47.01</v>
      </c>
      <c r="AJ310" s="41" t="str">
        <f t="shared" si="93"/>
        <v>0</v>
      </c>
      <c r="AK310" s="156">
        <v>34.46</v>
      </c>
      <c r="AL310" s="41" t="str">
        <f t="shared" si="94"/>
        <v>0</v>
      </c>
      <c r="AM310" s="148">
        <v>3.29</v>
      </c>
      <c r="AN310" s="41" t="str">
        <f t="shared" si="95"/>
        <v>0</v>
      </c>
      <c r="AO310" s="148">
        <v>704.6</v>
      </c>
      <c r="AP310" s="41" t="str">
        <f t="shared" si="96"/>
        <v>1</v>
      </c>
      <c r="AQ310" s="154">
        <v>0</v>
      </c>
      <c r="AR310" s="91" t="s">
        <v>1498</v>
      </c>
      <c r="AS310" s="36">
        <v>2</v>
      </c>
      <c r="AT310" s="42" t="s">
        <v>98</v>
      </c>
      <c r="AU310" s="42" t="s">
        <v>99</v>
      </c>
      <c r="AV310" s="151">
        <v>1</v>
      </c>
      <c r="AW310" s="158" t="s">
        <v>121</v>
      </c>
      <c r="AX310" s="148">
        <v>1</v>
      </c>
      <c r="AY310" s="148">
        <v>3</v>
      </c>
      <c r="AZ310" s="148">
        <v>1</v>
      </c>
      <c r="BA310" s="148">
        <v>2</v>
      </c>
      <c r="BB310" s="148">
        <v>1</v>
      </c>
      <c r="BC310" s="148">
        <v>3</v>
      </c>
      <c r="BD310" s="148">
        <v>1</v>
      </c>
      <c r="BE310" s="148" t="s">
        <v>101</v>
      </c>
      <c r="BF310" s="148" t="s">
        <v>101</v>
      </c>
      <c r="BG310" s="148" t="s">
        <v>101</v>
      </c>
      <c r="BH310" s="148" t="s">
        <v>101</v>
      </c>
      <c r="BI310" s="148" t="s">
        <v>101</v>
      </c>
      <c r="BJ310" s="148" t="s">
        <v>101</v>
      </c>
      <c r="BK310" s="148" t="s">
        <v>1499</v>
      </c>
      <c r="BL310" s="148" t="s">
        <v>101</v>
      </c>
      <c r="BM310" s="142" t="s">
        <v>1183</v>
      </c>
      <c r="BN310" s="142" t="s">
        <v>102</v>
      </c>
      <c r="BO310" s="160" t="s">
        <v>122</v>
      </c>
      <c r="BP310" s="142" t="s">
        <v>99</v>
      </c>
      <c r="BQ310" s="142" t="s">
        <v>189</v>
      </c>
      <c r="BR310" s="102" t="s">
        <v>121</v>
      </c>
      <c r="BS310" s="142" t="s">
        <v>1500</v>
      </c>
      <c r="BT310" s="142" t="s">
        <v>1501</v>
      </c>
      <c r="BU310" s="142" t="s">
        <v>320</v>
      </c>
      <c r="BV310" s="148"/>
      <c r="BW310" s="148">
        <v>0</v>
      </c>
      <c r="BX310" s="148">
        <v>0</v>
      </c>
      <c r="BY310" s="148">
        <v>1</v>
      </c>
      <c r="BZ310" s="148">
        <v>1</v>
      </c>
      <c r="CA310" s="148">
        <v>1</v>
      </c>
      <c r="CB310" s="79">
        <v>1</v>
      </c>
      <c r="CC310" s="148">
        <v>1</v>
      </c>
      <c r="CD310" s="148">
        <v>1</v>
      </c>
      <c r="CE310" s="148">
        <v>1</v>
      </c>
      <c r="CF310" s="148">
        <v>0</v>
      </c>
      <c r="CG310" s="148">
        <v>0</v>
      </c>
      <c r="CH310" s="148">
        <v>0</v>
      </c>
      <c r="CI310" s="148">
        <v>0</v>
      </c>
      <c r="CJ310" s="79">
        <v>0</v>
      </c>
      <c r="CK310" s="79">
        <v>0</v>
      </c>
      <c r="CL310" s="79">
        <v>0</v>
      </c>
      <c r="CM310" s="79">
        <v>1</v>
      </c>
      <c r="CN310" s="79">
        <v>0</v>
      </c>
      <c r="CO310" s="147">
        <v>42031</v>
      </c>
      <c r="CP310" s="108">
        <v>43517</v>
      </c>
      <c r="CQ310" s="147">
        <v>42074</v>
      </c>
      <c r="CR310" s="148"/>
      <c r="CS310" s="8">
        <v>3</v>
      </c>
      <c r="CT310" s="8">
        <v>1</v>
      </c>
      <c r="CU310" s="118">
        <f>DATEDIF(CO310,CQ310,"m")</f>
        <v>1</v>
      </c>
      <c r="CV310" s="79">
        <v>1</v>
      </c>
      <c r="CW310" s="79">
        <v>1</v>
      </c>
      <c r="CX310" s="79">
        <v>1</v>
      </c>
      <c r="CY310" s="79">
        <f>DATEDIF(CQ310,DE310,"m")</f>
        <v>44</v>
      </c>
      <c r="CZ310" s="79">
        <v>1</v>
      </c>
      <c r="DA310" s="118">
        <f>DATEDIF(CO310,DE310,"m")</f>
        <v>45</v>
      </c>
      <c r="DB310" s="6">
        <v>1</v>
      </c>
      <c r="DC310" s="6">
        <v>45</v>
      </c>
      <c r="DD310" s="6">
        <v>1</v>
      </c>
      <c r="DE310" s="108">
        <v>43419</v>
      </c>
      <c r="DF310" s="6">
        <v>1</v>
      </c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</row>
    <row r="311" s="8" customFormat="1" ht="50.25" customHeight="1" spans="1:266">
      <c r="A311" s="169" t="s">
        <v>1502</v>
      </c>
      <c r="B311" s="140">
        <v>10237746</v>
      </c>
      <c r="C311" s="170">
        <v>1</v>
      </c>
      <c r="D311" s="171" t="s">
        <v>1503</v>
      </c>
      <c r="E311" s="171">
        <v>1</v>
      </c>
      <c r="F311" s="172">
        <v>57</v>
      </c>
      <c r="G311" s="144">
        <v>42030.3333333333</v>
      </c>
      <c r="H311" s="144">
        <v>42041.4166666667</v>
      </c>
      <c r="I311" s="170">
        <v>2</v>
      </c>
      <c r="J311" s="174">
        <v>42023</v>
      </c>
      <c r="K311" s="175" t="s">
        <v>1504</v>
      </c>
      <c r="L311" s="148">
        <v>3</v>
      </c>
      <c r="M311" s="36">
        <v>1</v>
      </c>
      <c r="N311" s="140">
        <v>2</v>
      </c>
      <c r="O311" s="175">
        <v>2</v>
      </c>
      <c r="P311" s="64" t="str">
        <f t="shared" si="83"/>
        <v>0</v>
      </c>
      <c r="Q311" s="64" t="str">
        <f t="shared" si="84"/>
        <v>0</v>
      </c>
      <c r="R311" s="177">
        <v>43.9</v>
      </c>
      <c r="S311" s="69" t="str">
        <f t="shared" si="85"/>
        <v>0</v>
      </c>
      <c r="T311" s="177">
        <v>10.2</v>
      </c>
      <c r="U311" s="66" t="str">
        <f t="shared" si="86"/>
        <v>0</v>
      </c>
      <c r="V311" s="140">
        <v>0.91</v>
      </c>
      <c r="W311" s="178">
        <v>10.6</v>
      </c>
      <c r="X311" s="75" t="str">
        <f t="shared" si="87"/>
        <v>0</v>
      </c>
      <c r="Y311" s="181">
        <v>80.5</v>
      </c>
      <c r="Z311" s="81" t="str">
        <f t="shared" si="88"/>
        <v>0</v>
      </c>
      <c r="AA311" s="181">
        <v>41.2</v>
      </c>
      <c r="AB311" s="81" t="str">
        <f t="shared" si="89"/>
        <v>1</v>
      </c>
      <c r="AC311" s="181">
        <v>36.3</v>
      </c>
      <c r="AD311" s="81" t="str">
        <f t="shared" si="90"/>
        <v>1</v>
      </c>
      <c r="AE311" s="181">
        <v>57.9</v>
      </c>
      <c r="AF311" s="81" t="str">
        <f t="shared" si="91"/>
        <v>1</v>
      </c>
      <c r="AG311" s="181">
        <v>167</v>
      </c>
      <c r="AH311" s="81" t="str">
        <f t="shared" si="92"/>
        <v>0</v>
      </c>
      <c r="AI311" s="177">
        <v>6.18</v>
      </c>
      <c r="AJ311" s="55" t="str">
        <f t="shared" si="93"/>
        <v>0</v>
      </c>
      <c r="AK311" s="184">
        <v>16.18</v>
      </c>
      <c r="AL311" s="55" t="str">
        <f t="shared" si="94"/>
        <v>0</v>
      </c>
      <c r="AM311" s="175">
        <v>6.91</v>
      </c>
      <c r="AN311" s="55" t="str">
        <f t="shared" si="95"/>
        <v>1</v>
      </c>
      <c r="AO311" s="175"/>
      <c r="AP311" s="55" t="str">
        <f t="shared" si="96"/>
        <v>0</v>
      </c>
      <c r="AQ311" s="181">
        <v>0</v>
      </c>
      <c r="AR311" s="92" t="s">
        <v>1462</v>
      </c>
      <c r="AS311" s="92"/>
      <c r="AT311" s="92" t="s">
        <v>111</v>
      </c>
      <c r="AU311" s="92" t="s">
        <v>112</v>
      </c>
      <c r="AV311" s="177">
        <v>1</v>
      </c>
      <c r="AW311" s="187" t="s">
        <v>121</v>
      </c>
      <c r="AX311" s="175">
        <v>1</v>
      </c>
      <c r="AY311" s="175">
        <v>1</v>
      </c>
      <c r="AZ311" s="175">
        <v>1</v>
      </c>
      <c r="BA311" s="175">
        <v>2</v>
      </c>
      <c r="BB311" s="175">
        <v>2</v>
      </c>
      <c r="BC311" s="175">
        <v>3</v>
      </c>
      <c r="BD311" s="175">
        <v>2</v>
      </c>
      <c r="BE311" s="188" t="s">
        <v>101</v>
      </c>
      <c r="BF311" s="188" t="s">
        <v>101</v>
      </c>
      <c r="BG311" s="188" t="s">
        <v>101</v>
      </c>
      <c r="BH311" s="188" t="s">
        <v>101</v>
      </c>
      <c r="BI311" s="188" t="s">
        <v>101</v>
      </c>
      <c r="BJ311" s="188" t="s">
        <v>101</v>
      </c>
      <c r="BK311" s="188" t="s">
        <v>101</v>
      </c>
      <c r="BL311" s="188" t="s">
        <v>101</v>
      </c>
      <c r="BM311" s="191" t="s">
        <v>1505</v>
      </c>
      <c r="BN311" s="191" t="s">
        <v>102</v>
      </c>
      <c r="BO311" s="192" t="s">
        <v>102</v>
      </c>
      <c r="BP311" s="191" t="s">
        <v>112</v>
      </c>
      <c r="BQ311" s="191" t="s">
        <v>113</v>
      </c>
      <c r="BR311" s="191" t="s">
        <v>99</v>
      </c>
      <c r="BS311" s="191" t="s">
        <v>1506</v>
      </c>
      <c r="BT311" s="191" t="s">
        <v>1507</v>
      </c>
      <c r="BU311" s="191"/>
      <c r="BV311" s="188"/>
      <c r="BW311" s="188">
        <v>0</v>
      </c>
      <c r="BX311" s="188">
        <v>0</v>
      </c>
      <c r="BY311" s="188">
        <v>1</v>
      </c>
      <c r="BZ311" s="188">
        <v>1</v>
      </c>
      <c r="CA311" s="188">
        <v>1</v>
      </c>
      <c r="CB311" s="188">
        <v>1</v>
      </c>
      <c r="CC311" s="188">
        <v>1</v>
      </c>
      <c r="CD311" s="188">
        <v>1</v>
      </c>
      <c r="CE311" s="188">
        <v>1</v>
      </c>
      <c r="CF311" s="188">
        <v>0</v>
      </c>
      <c r="CG311" s="188">
        <v>1</v>
      </c>
      <c r="CH311" s="188">
        <v>1</v>
      </c>
      <c r="CI311" s="188">
        <v>0</v>
      </c>
      <c r="CJ311" s="79">
        <v>0</v>
      </c>
      <c r="CK311" s="79">
        <v>1</v>
      </c>
      <c r="CL311" s="79">
        <v>0</v>
      </c>
      <c r="CM311" s="79">
        <v>0</v>
      </c>
      <c r="CN311" s="79">
        <v>0</v>
      </c>
      <c r="CO311" s="174">
        <v>42033</v>
      </c>
      <c r="CP311" s="174">
        <v>43251</v>
      </c>
      <c r="CQ311" s="174"/>
      <c r="CR311" s="196">
        <v>43251</v>
      </c>
      <c r="CS311" s="11">
        <v>2</v>
      </c>
      <c r="CT311" s="11">
        <v>1</v>
      </c>
      <c r="CU311" s="118">
        <f>DATEDIF(CO311,CP311,"m")</f>
        <v>40</v>
      </c>
      <c r="CV311" s="81">
        <v>0</v>
      </c>
      <c r="CW311" s="79">
        <v>24</v>
      </c>
      <c r="CX311" s="79">
        <v>0</v>
      </c>
      <c r="CY311" s="79"/>
      <c r="CZ311" s="79"/>
      <c r="DA311" s="118">
        <f t="shared" ref="DA311:DA317" si="97">DATEDIF(CO311,CP311,"m")</f>
        <v>40</v>
      </c>
      <c r="DB311" s="8">
        <v>0</v>
      </c>
      <c r="DC311" s="8">
        <v>40</v>
      </c>
      <c r="DD311" s="8">
        <v>0</v>
      </c>
      <c r="DE311" s="114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</row>
    <row r="312" s="8" customFormat="1" ht="50.25" customHeight="1" spans="1:266">
      <c r="A312" s="139" t="s">
        <v>1508</v>
      </c>
      <c r="B312" s="140">
        <v>10238626</v>
      </c>
      <c r="C312" s="141">
        <v>1</v>
      </c>
      <c r="D312" s="142" t="s">
        <v>1509</v>
      </c>
      <c r="E312" s="142">
        <v>1</v>
      </c>
      <c r="F312" s="143">
        <v>55</v>
      </c>
      <c r="G312" s="144">
        <v>42030.4583333333</v>
      </c>
      <c r="H312" s="145">
        <v>42041.4166666667</v>
      </c>
      <c r="I312" s="141">
        <v>2</v>
      </c>
      <c r="J312" s="147">
        <v>42032</v>
      </c>
      <c r="K312" s="148" t="s">
        <v>1427</v>
      </c>
      <c r="L312" s="148">
        <v>3</v>
      </c>
      <c r="M312" s="36">
        <v>1</v>
      </c>
      <c r="N312" s="149">
        <v>1</v>
      </c>
      <c r="O312" s="148">
        <v>1</v>
      </c>
      <c r="P312" s="64" t="str">
        <f t="shared" si="83"/>
        <v>1</v>
      </c>
      <c r="Q312" s="64" t="str">
        <f t="shared" si="84"/>
        <v>1</v>
      </c>
      <c r="R312" s="151">
        <v>44.1</v>
      </c>
      <c r="S312" s="69" t="str">
        <f t="shared" si="85"/>
        <v>0</v>
      </c>
      <c r="T312" s="151">
        <v>12.1</v>
      </c>
      <c r="U312" s="64" t="str">
        <f t="shared" si="86"/>
        <v>0</v>
      </c>
      <c r="V312" s="149">
        <v>1.02</v>
      </c>
      <c r="W312" s="152">
        <v>11.7</v>
      </c>
      <c r="X312" s="71" t="str">
        <f t="shared" si="87"/>
        <v>0</v>
      </c>
      <c r="Y312" s="154">
        <v>149.6</v>
      </c>
      <c r="Z312" s="79" t="str">
        <f t="shared" si="88"/>
        <v>1</v>
      </c>
      <c r="AA312" s="154">
        <v>46.3</v>
      </c>
      <c r="AB312" s="79" t="str">
        <f t="shared" si="89"/>
        <v>1</v>
      </c>
      <c r="AC312" s="154">
        <v>38.5</v>
      </c>
      <c r="AD312" s="79" t="str">
        <f t="shared" si="90"/>
        <v>1</v>
      </c>
      <c r="AE312" s="154">
        <v>65.8</v>
      </c>
      <c r="AF312" s="79" t="str">
        <f t="shared" si="91"/>
        <v>1</v>
      </c>
      <c r="AG312" s="154">
        <v>134</v>
      </c>
      <c r="AH312" s="79" t="str">
        <f t="shared" si="92"/>
        <v>0</v>
      </c>
      <c r="AI312" s="151">
        <v>12.74</v>
      </c>
      <c r="AJ312" s="41" t="str">
        <f t="shared" si="93"/>
        <v>0</v>
      </c>
      <c r="AK312" s="156">
        <v>78.35</v>
      </c>
      <c r="AL312" s="41" t="str">
        <f t="shared" si="94"/>
        <v>1</v>
      </c>
      <c r="AM312" s="148">
        <v>9.42</v>
      </c>
      <c r="AN312" s="41" t="str">
        <f t="shared" si="95"/>
        <v>1</v>
      </c>
      <c r="AO312" s="148">
        <v>374.8</v>
      </c>
      <c r="AP312" s="41" t="str">
        <f t="shared" si="96"/>
        <v>0</v>
      </c>
      <c r="AQ312" s="154">
        <v>0</v>
      </c>
      <c r="AR312" s="91" t="s">
        <v>1462</v>
      </c>
      <c r="AS312" s="91"/>
      <c r="AT312" s="91" t="s">
        <v>111</v>
      </c>
      <c r="AU312" s="91" t="s">
        <v>112</v>
      </c>
      <c r="AV312" s="151">
        <v>1</v>
      </c>
      <c r="AW312" s="158" t="s">
        <v>121</v>
      </c>
      <c r="AX312" s="148">
        <v>2</v>
      </c>
      <c r="AY312" s="148">
        <v>2</v>
      </c>
      <c r="AZ312" s="148">
        <v>2</v>
      </c>
      <c r="BA312" s="148">
        <v>2</v>
      </c>
      <c r="BB312" s="148">
        <v>2</v>
      </c>
      <c r="BC312" s="148">
        <v>3</v>
      </c>
      <c r="BD312" s="148">
        <v>2</v>
      </c>
      <c r="BE312" s="148" t="s">
        <v>101</v>
      </c>
      <c r="BF312" s="148" t="s">
        <v>101</v>
      </c>
      <c r="BG312" s="148" t="s">
        <v>101</v>
      </c>
      <c r="BH312" s="148" t="s">
        <v>101</v>
      </c>
      <c r="BI312" s="148" t="s">
        <v>101</v>
      </c>
      <c r="BJ312" s="148" t="s">
        <v>101</v>
      </c>
      <c r="BK312" s="148" t="s">
        <v>101</v>
      </c>
      <c r="BL312" s="148" t="s">
        <v>101</v>
      </c>
      <c r="BM312" s="142" t="s">
        <v>154</v>
      </c>
      <c r="BN312" s="142" t="s">
        <v>102</v>
      </c>
      <c r="BO312" s="160" t="s">
        <v>102</v>
      </c>
      <c r="BP312" s="142" t="s">
        <v>112</v>
      </c>
      <c r="BQ312" s="142" t="s">
        <v>147</v>
      </c>
      <c r="BR312" s="142" t="s">
        <v>99</v>
      </c>
      <c r="BS312" s="142" t="s">
        <v>1510</v>
      </c>
      <c r="BT312" s="142" t="s">
        <v>1511</v>
      </c>
      <c r="BU312" s="142"/>
      <c r="BV312" s="148"/>
      <c r="BW312" s="148">
        <v>0</v>
      </c>
      <c r="BX312" s="148">
        <v>0</v>
      </c>
      <c r="BY312" s="148">
        <v>1</v>
      </c>
      <c r="BZ312" s="148">
        <v>1</v>
      </c>
      <c r="CA312" s="148">
        <v>1</v>
      </c>
      <c r="CB312" s="148">
        <v>1</v>
      </c>
      <c r="CC312" s="148">
        <v>0</v>
      </c>
      <c r="CD312" s="148">
        <v>1</v>
      </c>
      <c r="CE312" s="148">
        <v>0</v>
      </c>
      <c r="CF312" s="148">
        <v>0</v>
      </c>
      <c r="CG312" s="148">
        <v>0</v>
      </c>
      <c r="CH312" s="148">
        <v>0</v>
      </c>
      <c r="CI312" s="148">
        <v>0</v>
      </c>
      <c r="CJ312" s="79">
        <v>0</v>
      </c>
      <c r="CK312" s="79">
        <v>1</v>
      </c>
      <c r="CL312" s="79">
        <v>0</v>
      </c>
      <c r="CM312" s="79">
        <v>1</v>
      </c>
      <c r="CN312" s="79">
        <v>1</v>
      </c>
      <c r="CO312" s="147">
        <v>42034</v>
      </c>
      <c r="CP312" s="108">
        <v>44153</v>
      </c>
      <c r="CQ312" s="147"/>
      <c r="CR312" s="195">
        <v>44074</v>
      </c>
      <c r="CS312" s="8">
        <v>78</v>
      </c>
      <c r="CT312" s="8">
        <v>0</v>
      </c>
      <c r="CU312" s="118">
        <v>60</v>
      </c>
      <c r="CV312" s="79">
        <v>0</v>
      </c>
      <c r="CW312" s="79">
        <v>24</v>
      </c>
      <c r="CX312" s="79">
        <v>0</v>
      </c>
      <c r="CY312" s="79"/>
      <c r="CZ312" s="79"/>
      <c r="DA312" s="118">
        <f t="shared" si="97"/>
        <v>69</v>
      </c>
      <c r="DB312" s="6">
        <v>0</v>
      </c>
      <c r="DC312" s="6">
        <v>60</v>
      </c>
      <c r="DD312" s="6">
        <v>0</v>
      </c>
      <c r="DE312" s="108"/>
      <c r="DF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</row>
    <row r="313" s="6" customFormat="1" ht="50.25" customHeight="1" spans="1:266">
      <c r="A313" s="169" t="s">
        <v>1512</v>
      </c>
      <c r="B313" s="140">
        <v>10238925</v>
      </c>
      <c r="C313" s="170">
        <v>1</v>
      </c>
      <c r="D313" s="171" t="s">
        <v>1513</v>
      </c>
      <c r="E313" s="171">
        <v>1</v>
      </c>
      <c r="F313" s="172">
        <v>65</v>
      </c>
      <c r="G313" s="144">
        <v>42032.6666666667</v>
      </c>
      <c r="H313" s="144">
        <v>42048.4166666667</v>
      </c>
      <c r="I313" s="170">
        <v>2</v>
      </c>
      <c r="J313" s="174">
        <v>42034</v>
      </c>
      <c r="K313" s="175" t="s">
        <v>286</v>
      </c>
      <c r="L313" s="36">
        <v>2</v>
      </c>
      <c r="M313" s="36">
        <v>1</v>
      </c>
      <c r="N313" s="140">
        <v>2</v>
      </c>
      <c r="O313" s="175">
        <v>2</v>
      </c>
      <c r="P313" s="64" t="str">
        <f t="shared" si="83"/>
        <v>0</v>
      </c>
      <c r="Q313" s="64" t="str">
        <f t="shared" si="84"/>
        <v>0</v>
      </c>
      <c r="R313" s="177">
        <v>48.8</v>
      </c>
      <c r="S313" s="69" t="str">
        <f t="shared" si="85"/>
        <v>0</v>
      </c>
      <c r="T313" s="177">
        <v>6.1</v>
      </c>
      <c r="U313" s="66" t="str">
        <f t="shared" si="86"/>
        <v>0</v>
      </c>
      <c r="V313" s="140">
        <v>0.86</v>
      </c>
      <c r="W313" s="178">
        <v>9.9</v>
      </c>
      <c r="X313" s="75" t="str">
        <f t="shared" si="87"/>
        <v>0</v>
      </c>
      <c r="Y313" s="181">
        <v>124.1</v>
      </c>
      <c r="Z313" s="81" t="str">
        <f t="shared" si="88"/>
        <v>1</v>
      </c>
      <c r="AA313" s="181">
        <v>18.1</v>
      </c>
      <c r="AB313" s="81" t="str">
        <f t="shared" si="89"/>
        <v>0</v>
      </c>
      <c r="AC313" s="181">
        <v>27.1</v>
      </c>
      <c r="AD313" s="81" t="str">
        <f t="shared" si="90"/>
        <v>0</v>
      </c>
      <c r="AE313" s="181">
        <v>105.5</v>
      </c>
      <c r="AF313" s="81" t="str">
        <f t="shared" si="91"/>
        <v>1</v>
      </c>
      <c r="AG313" s="181">
        <v>238.9</v>
      </c>
      <c r="AH313" s="81" t="str">
        <f t="shared" si="92"/>
        <v>0</v>
      </c>
      <c r="AI313" s="177">
        <v>103.7</v>
      </c>
      <c r="AJ313" s="55" t="str">
        <f t="shared" si="93"/>
        <v>0</v>
      </c>
      <c r="AK313" s="184">
        <v>18.08</v>
      </c>
      <c r="AL313" s="55" t="str">
        <f t="shared" si="94"/>
        <v>0</v>
      </c>
      <c r="AM313" s="175">
        <v>3.11</v>
      </c>
      <c r="AN313" s="55" t="str">
        <f t="shared" si="95"/>
        <v>0</v>
      </c>
      <c r="AO313" s="175"/>
      <c r="AP313" s="55" t="str">
        <f t="shared" si="96"/>
        <v>0</v>
      </c>
      <c r="AQ313" s="181">
        <v>0</v>
      </c>
      <c r="AR313" s="92" t="s">
        <v>1514</v>
      </c>
      <c r="AS313" s="92"/>
      <c r="AT313" s="92" t="s">
        <v>370</v>
      </c>
      <c r="AU313" s="92" t="s">
        <v>99</v>
      </c>
      <c r="AV313" s="177">
        <v>1</v>
      </c>
      <c r="AW313" s="187" t="s">
        <v>121</v>
      </c>
      <c r="AX313" s="175">
        <v>1</v>
      </c>
      <c r="AY313" s="175">
        <v>3</v>
      </c>
      <c r="AZ313" s="175">
        <v>1</v>
      </c>
      <c r="BA313" s="175">
        <v>2</v>
      </c>
      <c r="BB313" s="175">
        <v>1</v>
      </c>
      <c r="BC313" s="175">
        <v>3</v>
      </c>
      <c r="BD313" s="175">
        <v>3</v>
      </c>
      <c r="BE313" s="175">
        <v>1</v>
      </c>
      <c r="BF313" s="175">
        <v>0</v>
      </c>
      <c r="BG313" s="175">
        <v>1</v>
      </c>
      <c r="BH313" s="175">
        <v>1</v>
      </c>
      <c r="BI313" s="175">
        <v>1</v>
      </c>
      <c r="BJ313" s="175">
        <v>1</v>
      </c>
      <c r="BK313" s="175" t="s">
        <v>935</v>
      </c>
      <c r="BL313" s="175">
        <v>1</v>
      </c>
      <c r="BM313" s="171" t="s">
        <v>726</v>
      </c>
      <c r="BN313" s="171" t="s">
        <v>102</v>
      </c>
      <c r="BO313" s="190" t="s">
        <v>102</v>
      </c>
      <c r="BP313" s="171" t="s">
        <v>112</v>
      </c>
      <c r="BQ313" s="171" t="s">
        <v>224</v>
      </c>
      <c r="BR313" s="171" t="s">
        <v>99</v>
      </c>
      <c r="BS313" s="171" t="s">
        <v>1515</v>
      </c>
      <c r="BT313" s="171" t="s">
        <v>1516</v>
      </c>
      <c r="BU313" s="171"/>
      <c r="BV313" s="175"/>
      <c r="BW313" s="175">
        <v>0</v>
      </c>
      <c r="BX313" s="175">
        <v>0</v>
      </c>
      <c r="BY313" s="175">
        <v>1</v>
      </c>
      <c r="BZ313" s="175">
        <v>1</v>
      </c>
      <c r="CA313" s="175">
        <v>1</v>
      </c>
      <c r="CB313" s="175">
        <v>1</v>
      </c>
      <c r="CC313" s="175">
        <v>1</v>
      </c>
      <c r="CD313" s="175">
        <v>1</v>
      </c>
      <c r="CE313" s="175">
        <v>1</v>
      </c>
      <c r="CF313" s="175">
        <v>0</v>
      </c>
      <c r="CG313" s="175">
        <v>0</v>
      </c>
      <c r="CH313" s="175">
        <v>0</v>
      </c>
      <c r="CI313" s="175">
        <v>0</v>
      </c>
      <c r="CJ313" s="79">
        <v>0</v>
      </c>
      <c r="CK313" s="79">
        <v>0</v>
      </c>
      <c r="CL313" s="79">
        <v>1</v>
      </c>
      <c r="CM313" s="79">
        <v>1</v>
      </c>
      <c r="CN313" s="79">
        <v>1</v>
      </c>
      <c r="CO313" s="174">
        <v>42039</v>
      </c>
      <c r="CP313" s="114">
        <v>44153</v>
      </c>
      <c r="CQ313" s="174"/>
      <c r="CR313" s="128">
        <v>44153</v>
      </c>
      <c r="CS313" s="6">
        <v>78</v>
      </c>
      <c r="CT313" s="6">
        <v>0</v>
      </c>
      <c r="CU313" s="118">
        <v>60</v>
      </c>
      <c r="CV313" s="119">
        <v>0</v>
      </c>
      <c r="CW313" s="79">
        <v>24</v>
      </c>
      <c r="CX313" s="79">
        <v>0</v>
      </c>
      <c r="CY313" s="79"/>
      <c r="CZ313" s="79"/>
      <c r="DA313" s="118">
        <f t="shared" si="97"/>
        <v>69</v>
      </c>
      <c r="DB313" s="10">
        <v>0</v>
      </c>
      <c r="DC313" s="6">
        <v>60</v>
      </c>
      <c r="DD313" s="6">
        <v>0</v>
      </c>
      <c r="DE313" s="110"/>
      <c r="DF313" s="10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</row>
    <row r="314" s="6" customFormat="1" ht="50.25" customHeight="1" spans="1:266">
      <c r="A314" s="139" t="s">
        <v>1517</v>
      </c>
      <c r="B314" s="140">
        <v>10238696</v>
      </c>
      <c r="C314" s="141">
        <v>1</v>
      </c>
      <c r="D314" s="142" t="s">
        <v>1518</v>
      </c>
      <c r="E314" s="142">
        <v>1</v>
      </c>
      <c r="F314" s="143">
        <v>39</v>
      </c>
      <c r="G314" s="144">
        <v>42037.375</v>
      </c>
      <c r="H314" s="145">
        <v>42047.375</v>
      </c>
      <c r="I314" s="141">
        <v>2</v>
      </c>
      <c r="J314" s="147">
        <v>42031</v>
      </c>
      <c r="K314" s="148" t="s">
        <v>1137</v>
      </c>
      <c r="L314" s="36">
        <v>2</v>
      </c>
      <c r="M314" s="36">
        <v>1</v>
      </c>
      <c r="N314" s="149">
        <v>1</v>
      </c>
      <c r="O314" s="148">
        <v>1</v>
      </c>
      <c r="P314" s="64" t="str">
        <f t="shared" si="83"/>
        <v>1</v>
      </c>
      <c r="Q314" s="64" t="str">
        <f t="shared" si="84"/>
        <v>1</v>
      </c>
      <c r="R314" s="151">
        <v>43.5</v>
      </c>
      <c r="S314" s="69" t="str">
        <f t="shared" si="85"/>
        <v>0</v>
      </c>
      <c r="T314" s="151">
        <v>4.6</v>
      </c>
      <c r="U314" s="64" t="str">
        <f t="shared" si="86"/>
        <v>0</v>
      </c>
      <c r="V314" s="149">
        <v>0.96</v>
      </c>
      <c r="W314" s="152">
        <v>11</v>
      </c>
      <c r="X314" s="71" t="str">
        <f t="shared" si="87"/>
        <v>0</v>
      </c>
      <c r="Y314" s="154">
        <v>98.4</v>
      </c>
      <c r="Z314" s="79" t="str">
        <f t="shared" si="88"/>
        <v>0</v>
      </c>
      <c r="AA314" s="154">
        <v>73.1</v>
      </c>
      <c r="AB314" s="79" t="str">
        <f t="shared" si="89"/>
        <v>1</v>
      </c>
      <c r="AC314" s="154">
        <v>36.2</v>
      </c>
      <c r="AD314" s="79" t="str">
        <f t="shared" si="90"/>
        <v>1</v>
      </c>
      <c r="AE314" s="154">
        <v>108.4</v>
      </c>
      <c r="AF314" s="79" t="str">
        <f t="shared" si="91"/>
        <v>1</v>
      </c>
      <c r="AG314" s="154">
        <v>195</v>
      </c>
      <c r="AH314" s="79" t="str">
        <f t="shared" si="92"/>
        <v>0</v>
      </c>
      <c r="AI314" s="151">
        <v>3.6</v>
      </c>
      <c r="AJ314" s="41" t="str">
        <f t="shared" si="93"/>
        <v>0</v>
      </c>
      <c r="AK314" s="156">
        <v>0.6</v>
      </c>
      <c r="AL314" s="41" t="str">
        <f t="shared" si="94"/>
        <v>0</v>
      </c>
      <c r="AM314" s="148">
        <v>6.55</v>
      </c>
      <c r="AN314" s="41" t="str">
        <f t="shared" si="95"/>
        <v>1</v>
      </c>
      <c r="AO314" s="148">
        <v>526.6</v>
      </c>
      <c r="AP314" s="41" t="str">
        <f t="shared" si="96"/>
        <v>1</v>
      </c>
      <c r="AQ314" s="154">
        <v>1</v>
      </c>
      <c r="AR314" s="91" t="s">
        <v>120</v>
      </c>
      <c r="AS314" s="36">
        <v>1</v>
      </c>
      <c r="AT314" s="91" t="s">
        <v>111</v>
      </c>
      <c r="AU314" s="91" t="s">
        <v>112</v>
      </c>
      <c r="AV314" s="151">
        <v>1</v>
      </c>
      <c r="AW314" s="158" t="s">
        <v>121</v>
      </c>
      <c r="AX314" s="148">
        <v>1</v>
      </c>
      <c r="AY314" s="148">
        <v>1</v>
      </c>
      <c r="AZ314" s="148">
        <v>1</v>
      </c>
      <c r="BA314" s="148">
        <v>2</v>
      </c>
      <c r="BB314" s="148">
        <v>2</v>
      </c>
      <c r="BC314" s="148">
        <v>3</v>
      </c>
      <c r="BD314" s="148">
        <v>3</v>
      </c>
      <c r="BE314" s="148" t="s">
        <v>101</v>
      </c>
      <c r="BF314" s="148" t="s">
        <v>101</v>
      </c>
      <c r="BG314" s="148" t="s">
        <v>101</v>
      </c>
      <c r="BH314" s="148" t="s">
        <v>101</v>
      </c>
      <c r="BI314" s="148" t="s">
        <v>101</v>
      </c>
      <c r="BJ314" s="148" t="s">
        <v>101</v>
      </c>
      <c r="BK314" s="148" t="s">
        <v>101</v>
      </c>
      <c r="BL314" s="148" t="s">
        <v>101</v>
      </c>
      <c r="BM314" s="142" t="s">
        <v>812</v>
      </c>
      <c r="BN314" s="142" t="s">
        <v>102</v>
      </c>
      <c r="BO314" s="160" t="s">
        <v>102</v>
      </c>
      <c r="BP314" s="142" t="s">
        <v>99</v>
      </c>
      <c r="BQ314" s="142" t="s">
        <v>103</v>
      </c>
      <c r="BR314" s="142" t="s">
        <v>99</v>
      </c>
      <c r="BS314" s="142" t="s">
        <v>1519</v>
      </c>
      <c r="BT314" s="142" t="s">
        <v>1520</v>
      </c>
      <c r="BU314" s="142"/>
      <c r="BV314" s="148"/>
      <c r="BW314" s="148">
        <v>0</v>
      </c>
      <c r="BX314" s="148">
        <v>0</v>
      </c>
      <c r="BY314" s="148">
        <v>1</v>
      </c>
      <c r="BZ314" s="148">
        <v>1</v>
      </c>
      <c r="CA314" s="148">
        <v>1</v>
      </c>
      <c r="CB314" s="148">
        <v>1</v>
      </c>
      <c r="CC314" s="148">
        <v>0</v>
      </c>
      <c r="CD314" s="148">
        <v>1</v>
      </c>
      <c r="CE314" s="148">
        <v>0</v>
      </c>
      <c r="CF314" s="148">
        <v>0</v>
      </c>
      <c r="CG314" s="148">
        <v>0</v>
      </c>
      <c r="CH314" s="148">
        <v>0</v>
      </c>
      <c r="CI314" s="148">
        <v>0</v>
      </c>
      <c r="CJ314" s="79">
        <v>0</v>
      </c>
      <c r="CK314" s="79">
        <v>0</v>
      </c>
      <c r="CL314" s="79">
        <v>1</v>
      </c>
      <c r="CM314" s="79">
        <v>1</v>
      </c>
      <c r="CN314" s="79">
        <v>1</v>
      </c>
      <c r="CO314" s="147">
        <v>42042</v>
      </c>
      <c r="CP314" s="108">
        <v>44146</v>
      </c>
      <c r="CQ314" s="147">
        <v>43031</v>
      </c>
      <c r="CR314" s="148"/>
      <c r="CS314" s="6">
        <v>1</v>
      </c>
      <c r="CT314" s="6">
        <v>1</v>
      </c>
      <c r="CU314" s="118">
        <f>DATEDIF(CO314,CQ314,"m")</f>
        <v>32</v>
      </c>
      <c r="CV314" s="79">
        <v>1</v>
      </c>
      <c r="CW314" s="79">
        <v>24</v>
      </c>
      <c r="CX314" s="79">
        <v>0</v>
      </c>
      <c r="CY314" s="79">
        <f>DATEDIF(CQ314,CP314,"m")</f>
        <v>36</v>
      </c>
      <c r="CZ314" s="79">
        <v>0</v>
      </c>
      <c r="DA314" s="118">
        <f t="shared" si="97"/>
        <v>69</v>
      </c>
      <c r="DB314" s="6">
        <v>0</v>
      </c>
      <c r="DC314" s="6">
        <v>60</v>
      </c>
      <c r="DD314" s="6">
        <v>0</v>
      </c>
      <c r="DE314" s="10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</row>
    <row r="315" s="6" customFormat="1" ht="50.25" customHeight="1" spans="1:237">
      <c r="A315" s="139" t="s">
        <v>1521</v>
      </c>
      <c r="B315" s="140">
        <v>10238775</v>
      </c>
      <c r="C315" s="141">
        <v>1</v>
      </c>
      <c r="D315" s="142" t="s">
        <v>1522</v>
      </c>
      <c r="E315" s="142">
        <v>1</v>
      </c>
      <c r="F315" s="143">
        <v>55</v>
      </c>
      <c r="G315" s="144">
        <v>42040.375</v>
      </c>
      <c r="H315" s="145">
        <v>42052.375</v>
      </c>
      <c r="I315" s="141">
        <v>2</v>
      </c>
      <c r="J315" s="147">
        <v>42032</v>
      </c>
      <c r="K315" s="148" t="s">
        <v>1137</v>
      </c>
      <c r="L315" s="36">
        <v>2</v>
      </c>
      <c r="M315" s="36">
        <v>1</v>
      </c>
      <c r="N315" s="149">
        <v>1</v>
      </c>
      <c r="O315" s="148">
        <v>2</v>
      </c>
      <c r="P315" s="64" t="str">
        <f t="shared" ref="P315:P378" si="98">IF(N315=1,"1","0")</f>
        <v>1</v>
      </c>
      <c r="Q315" s="64" t="str">
        <f t="shared" ref="Q315:Q378" si="99">IF(O315=1,"1","0")</f>
        <v>0</v>
      </c>
      <c r="R315" s="151">
        <v>46</v>
      </c>
      <c r="S315" s="69" t="str">
        <f t="shared" ref="S315:S378" si="100">IF(R315&gt;=35,"0","1")</f>
        <v>0</v>
      </c>
      <c r="T315" s="151">
        <v>11.9</v>
      </c>
      <c r="U315" s="64" t="str">
        <f t="shared" ref="U315:U378" si="101">IF(T315&lt;=34,"0","1")</f>
        <v>0</v>
      </c>
      <c r="V315" s="149">
        <v>1.02</v>
      </c>
      <c r="W315" s="152">
        <v>11.9</v>
      </c>
      <c r="X315" s="71" t="str">
        <f t="shared" ref="X315:X378" si="102">IF(W315&gt;13.5,"1","0")</f>
        <v>0</v>
      </c>
      <c r="Y315" s="154">
        <v>104.7</v>
      </c>
      <c r="Z315" s="79" t="str">
        <f t="shared" ref="Z315:Z378" si="103">IF(Y315&gt;100,"1","0")</f>
        <v>1</v>
      </c>
      <c r="AA315" s="154">
        <v>24.4</v>
      </c>
      <c r="AB315" s="79" t="str">
        <f t="shared" ref="AB315:AB378" si="104">IF(AA315&gt;40,"1","0")</f>
        <v>0</v>
      </c>
      <c r="AC315" s="154">
        <v>21.8</v>
      </c>
      <c r="AD315" s="79" t="str">
        <f t="shared" ref="AD315:AD378" si="105">IF(AC315&gt;35,"1","0")</f>
        <v>0</v>
      </c>
      <c r="AE315" s="154">
        <v>29.1</v>
      </c>
      <c r="AF315" s="79" t="str">
        <f t="shared" ref="AF315:AF378" si="106">IF(AE315&gt;50,"1","0")</f>
        <v>0</v>
      </c>
      <c r="AG315" s="154">
        <v>213</v>
      </c>
      <c r="AH315" s="79" t="str">
        <f t="shared" ref="AH315:AH378" si="107">IF(AG315&lt;100,"1","0")</f>
        <v>0</v>
      </c>
      <c r="AI315" s="151">
        <v>2.6</v>
      </c>
      <c r="AJ315" s="41" t="str">
        <f t="shared" ref="AJ315:AJ378" si="108">IF(AI315&gt;200,"1","0")</f>
        <v>0</v>
      </c>
      <c r="AK315" s="156">
        <v>16.37</v>
      </c>
      <c r="AL315" s="41" t="str">
        <f t="shared" ref="AL315:AL378" si="109">IF(AK315&gt;35,"1","0")</f>
        <v>0</v>
      </c>
      <c r="AM315" s="148">
        <v>14.05</v>
      </c>
      <c r="AN315" s="41" t="str">
        <f t="shared" ref="AN315:AN378" si="110">IF(AM315&gt;5,"1","0")</f>
        <v>1</v>
      </c>
      <c r="AO315" s="148">
        <v>556.6</v>
      </c>
      <c r="AP315" s="41" t="str">
        <f t="shared" ref="AP315:AP378" si="111">IF(AO315&gt;400,"1","0")</f>
        <v>1</v>
      </c>
      <c r="AQ315" s="154">
        <v>0</v>
      </c>
      <c r="AR315" s="91" t="s">
        <v>195</v>
      </c>
      <c r="AS315" s="36">
        <v>2</v>
      </c>
      <c r="AT315" s="91" t="s">
        <v>111</v>
      </c>
      <c r="AU315" s="91" t="s">
        <v>112</v>
      </c>
      <c r="AV315" s="151">
        <v>1</v>
      </c>
      <c r="AW315" s="158" t="s">
        <v>99</v>
      </c>
      <c r="AX315" s="148">
        <v>2</v>
      </c>
      <c r="AY315" s="148">
        <v>1</v>
      </c>
      <c r="AZ315" s="148">
        <v>1</v>
      </c>
      <c r="BA315" s="148">
        <v>2</v>
      </c>
      <c r="BB315" s="148">
        <v>2</v>
      </c>
      <c r="BC315" s="148">
        <v>3</v>
      </c>
      <c r="BD315" s="148">
        <v>2</v>
      </c>
      <c r="BE315" s="148" t="s">
        <v>101</v>
      </c>
      <c r="BF315" s="148" t="s">
        <v>101</v>
      </c>
      <c r="BG315" s="148" t="s">
        <v>101</v>
      </c>
      <c r="BH315" s="148" t="s">
        <v>101</v>
      </c>
      <c r="BI315" s="148" t="s">
        <v>101</v>
      </c>
      <c r="BJ315" s="148" t="s">
        <v>101</v>
      </c>
      <c r="BK315" s="148" t="s">
        <v>101</v>
      </c>
      <c r="BL315" s="148" t="s">
        <v>101</v>
      </c>
      <c r="BM315" s="142"/>
      <c r="BN315" s="142" t="s">
        <v>102</v>
      </c>
      <c r="BO315" s="160" t="s">
        <v>102</v>
      </c>
      <c r="BP315" s="142" t="s">
        <v>112</v>
      </c>
      <c r="BQ315" s="142" t="s">
        <v>492</v>
      </c>
      <c r="BR315" s="142" t="s">
        <v>99</v>
      </c>
      <c r="BS315" s="142" t="s">
        <v>1470</v>
      </c>
      <c r="BT315" s="142" t="s">
        <v>1523</v>
      </c>
      <c r="BU315" s="142"/>
      <c r="BV315" s="148"/>
      <c r="BW315" s="148">
        <v>0</v>
      </c>
      <c r="BX315" s="148">
        <v>0</v>
      </c>
      <c r="BY315" s="148">
        <v>1</v>
      </c>
      <c r="BZ315" s="148">
        <v>1</v>
      </c>
      <c r="CA315" s="148">
        <v>1</v>
      </c>
      <c r="CB315" s="148">
        <v>1</v>
      </c>
      <c r="CC315" s="148">
        <v>0</v>
      </c>
      <c r="CD315" s="148">
        <v>1</v>
      </c>
      <c r="CE315" s="148">
        <v>0</v>
      </c>
      <c r="CF315" s="148">
        <v>0</v>
      </c>
      <c r="CG315" s="148">
        <v>0</v>
      </c>
      <c r="CH315" s="148">
        <v>0</v>
      </c>
      <c r="CI315" s="148">
        <v>0</v>
      </c>
      <c r="CJ315" s="79">
        <v>0</v>
      </c>
      <c r="CK315" s="79">
        <v>1</v>
      </c>
      <c r="CL315" s="79">
        <v>0</v>
      </c>
      <c r="CM315" s="79">
        <v>1</v>
      </c>
      <c r="CN315" s="79">
        <v>1</v>
      </c>
      <c r="CO315" s="147">
        <v>42047</v>
      </c>
      <c r="CP315" s="108">
        <v>44153</v>
      </c>
      <c r="CQ315" s="147">
        <v>43277</v>
      </c>
      <c r="CR315" s="148"/>
      <c r="CS315" s="6">
        <v>37</v>
      </c>
      <c r="CT315" s="6">
        <v>1</v>
      </c>
      <c r="CU315" s="118">
        <f>DATEDIF(CO315,CQ315,"m")</f>
        <v>40</v>
      </c>
      <c r="CV315" s="79">
        <v>1</v>
      </c>
      <c r="CW315" s="79">
        <v>24</v>
      </c>
      <c r="CX315" s="79">
        <v>0</v>
      </c>
      <c r="CY315" s="79">
        <f>DATEDIF(CQ315,CP315,"m")</f>
        <v>28</v>
      </c>
      <c r="CZ315" s="79">
        <v>0</v>
      </c>
      <c r="DA315" s="118">
        <f t="shared" si="97"/>
        <v>69</v>
      </c>
      <c r="DB315" s="6">
        <v>0</v>
      </c>
      <c r="DC315" s="6">
        <v>60</v>
      </c>
      <c r="DD315" s="6">
        <v>0</v>
      </c>
      <c r="DE315" s="108"/>
      <c r="DG315" s="8"/>
      <c r="DH315" s="13"/>
      <c r="DI315" s="13"/>
      <c r="DJ315" s="13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</row>
    <row r="316" s="6" customFormat="1" ht="50.25" customHeight="1" spans="1:266">
      <c r="A316" s="139" t="s">
        <v>1524</v>
      </c>
      <c r="B316" s="140">
        <v>10239898</v>
      </c>
      <c r="C316" s="141">
        <v>1</v>
      </c>
      <c r="D316" s="142" t="s">
        <v>1525</v>
      </c>
      <c r="E316" s="142">
        <v>1</v>
      </c>
      <c r="F316" s="143">
        <v>45</v>
      </c>
      <c r="G316" s="144">
        <v>42042.4583333333</v>
      </c>
      <c r="H316" s="145">
        <v>42060.375</v>
      </c>
      <c r="I316" s="141">
        <v>2</v>
      </c>
      <c r="J316" s="147">
        <v>42041</v>
      </c>
      <c r="K316" s="148" t="s">
        <v>1504</v>
      </c>
      <c r="L316" s="148">
        <v>3</v>
      </c>
      <c r="M316" s="36">
        <v>1</v>
      </c>
      <c r="N316" s="149">
        <v>1</v>
      </c>
      <c r="O316" s="148">
        <v>2</v>
      </c>
      <c r="P316" s="64" t="str">
        <f t="shared" si="98"/>
        <v>1</v>
      </c>
      <c r="Q316" s="64" t="str">
        <f t="shared" si="99"/>
        <v>0</v>
      </c>
      <c r="R316" s="151">
        <v>48.1</v>
      </c>
      <c r="S316" s="69" t="str">
        <f t="shared" si="100"/>
        <v>0</v>
      </c>
      <c r="T316" s="151">
        <v>10.3</v>
      </c>
      <c r="U316" s="64" t="str">
        <f t="shared" si="101"/>
        <v>0</v>
      </c>
      <c r="V316" s="149">
        <v>1.05</v>
      </c>
      <c r="W316" s="152">
        <v>12.1</v>
      </c>
      <c r="X316" s="71" t="str">
        <f t="shared" si="102"/>
        <v>0</v>
      </c>
      <c r="Y316" s="129">
        <v>75.7</v>
      </c>
      <c r="Z316" s="79" t="str">
        <f t="shared" si="103"/>
        <v>0</v>
      </c>
      <c r="AA316" s="129">
        <v>19.1</v>
      </c>
      <c r="AB316" s="79" t="str">
        <f t="shared" si="104"/>
        <v>0</v>
      </c>
      <c r="AC316" s="129">
        <v>57.8</v>
      </c>
      <c r="AD316" s="79" t="str">
        <f t="shared" si="105"/>
        <v>1</v>
      </c>
      <c r="AE316" s="129">
        <v>121.2</v>
      </c>
      <c r="AF316" s="79" t="str">
        <f t="shared" si="106"/>
        <v>1</v>
      </c>
      <c r="AG316" s="129">
        <v>340</v>
      </c>
      <c r="AH316" s="79" t="str">
        <f t="shared" si="107"/>
        <v>0</v>
      </c>
      <c r="AI316" s="151">
        <v>121000</v>
      </c>
      <c r="AJ316" s="41" t="str">
        <f t="shared" si="108"/>
        <v>1</v>
      </c>
      <c r="AK316" s="156">
        <v>25.34</v>
      </c>
      <c r="AL316" s="41" t="str">
        <f t="shared" si="109"/>
        <v>0</v>
      </c>
      <c r="AM316" s="148">
        <v>2.6</v>
      </c>
      <c r="AN316" s="41" t="str">
        <f t="shared" si="110"/>
        <v>0</v>
      </c>
      <c r="AO316" s="148">
        <v>351.6</v>
      </c>
      <c r="AP316" s="41" t="str">
        <f t="shared" si="111"/>
        <v>0</v>
      </c>
      <c r="AQ316" s="129">
        <v>1</v>
      </c>
      <c r="AR316" s="91" t="s">
        <v>1074</v>
      </c>
      <c r="AS316" s="36">
        <v>2</v>
      </c>
      <c r="AT316" s="91" t="s">
        <v>370</v>
      </c>
      <c r="AU316" s="91" t="s">
        <v>99</v>
      </c>
      <c r="AV316" s="151">
        <v>1</v>
      </c>
      <c r="AW316" s="158" t="s">
        <v>100</v>
      </c>
      <c r="AX316" s="148">
        <v>1</v>
      </c>
      <c r="AY316" s="148">
        <v>3</v>
      </c>
      <c r="AZ316" s="148">
        <v>1</v>
      </c>
      <c r="BA316" s="148">
        <v>2</v>
      </c>
      <c r="BB316" s="148">
        <v>1</v>
      </c>
      <c r="BC316" s="148">
        <v>3</v>
      </c>
      <c r="BD316" s="148">
        <v>2</v>
      </c>
      <c r="BE316" s="148" t="s">
        <v>101</v>
      </c>
      <c r="BF316" s="148" t="s">
        <v>101</v>
      </c>
      <c r="BG316" s="148" t="s">
        <v>101</v>
      </c>
      <c r="BH316" s="148" t="s">
        <v>101</v>
      </c>
      <c r="BI316" s="148" t="s">
        <v>101</v>
      </c>
      <c r="BJ316" s="148" t="s">
        <v>101</v>
      </c>
      <c r="BK316" s="148" t="s">
        <v>101</v>
      </c>
      <c r="BL316" s="148" t="s">
        <v>101</v>
      </c>
      <c r="BM316" s="142" t="s">
        <v>491</v>
      </c>
      <c r="BN316" s="142" t="s">
        <v>102</v>
      </c>
      <c r="BO316" s="160" t="s">
        <v>102</v>
      </c>
      <c r="BP316" s="142" t="s">
        <v>112</v>
      </c>
      <c r="BQ316" s="142" t="s">
        <v>1526</v>
      </c>
      <c r="BR316" s="142" t="s">
        <v>99</v>
      </c>
      <c r="BS316" s="142" t="s">
        <v>171</v>
      </c>
      <c r="BT316" s="142" t="s">
        <v>1527</v>
      </c>
      <c r="BU316" s="142"/>
      <c r="BV316" s="148"/>
      <c r="BW316" s="148">
        <v>0</v>
      </c>
      <c r="BX316" s="148">
        <v>0</v>
      </c>
      <c r="BY316" s="148">
        <v>1</v>
      </c>
      <c r="BZ316" s="148">
        <v>1</v>
      </c>
      <c r="CA316" s="148">
        <v>1</v>
      </c>
      <c r="CB316" s="148">
        <v>1</v>
      </c>
      <c r="CC316" s="148">
        <v>1</v>
      </c>
      <c r="CD316" s="148">
        <v>1</v>
      </c>
      <c r="CE316" s="148">
        <v>1</v>
      </c>
      <c r="CF316" s="148">
        <v>0</v>
      </c>
      <c r="CG316" s="148">
        <v>0</v>
      </c>
      <c r="CH316" s="148">
        <v>0</v>
      </c>
      <c r="CI316" s="148">
        <v>0</v>
      </c>
      <c r="CJ316" s="79">
        <v>0</v>
      </c>
      <c r="CK316" s="79">
        <v>0</v>
      </c>
      <c r="CL316" s="79">
        <v>1</v>
      </c>
      <c r="CM316" s="79">
        <v>1</v>
      </c>
      <c r="CN316" s="79">
        <v>1</v>
      </c>
      <c r="CO316" s="147">
        <v>42047</v>
      </c>
      <c r="CP316" s="108">
        <v>44153</v>
      </c>
      <c r="CQ316" s="147">
        <v>42423</v>
      </c>
      <c r="CR316" s="148"/>
      <c r="CS316" s="6">
        <v>11</v>
      </c>
      <c r="CT316" s="6">
        <v>1</v>
      </c>
      <c r="CU316" s="118">
        <f>DATEDIF(CO316,CQ316,"m")</f>
        <v>12</v>
      </c>
      <c r="CV316" s="79">
        <v>1</v>
      </c>
      <c r="CW316" s="79">
        <v>12</v>
      </c>
      <c r="CX316" s="79">
        <v>1</v>
      </c>
      <c r="CY316" s="79">
        <f>DATEDIF(CQ316,CP316,"m")</f>
        <v>56</v>
      </c>
      <c r="CZ316" s="79">
        <v>0</v>
      </c>
      <c r="DA316" s="118">
        <f t="shared" si="97"/>
        <v>69</v>
      </c>
      <c r="DB316" s="6">
        <v>0</v>
      </c>
      <c r="DC316" s="6">
        <v>60</v>
      </c>
      <c r="DD316" s="6">
        <v>0</v>
      </c>
      <c r="DE316" s="108"/>
      <c r="DG316" s="8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  <c r="EG316" s="13"/>
      <c r="EH316" s="13"/>
      <c r="EI316" s="13"/>
      <c r="EJ316" s="13"/>
      <c r="EK316" s="13"/>
      <c r="EL316" s="13"/>
      <c r="EM316" s="13"/>
      <c r="EN316" s="13"/>
      <c r="EO316" s="13"/>
      <c r="EP316" s="13"/>
      <c r="EQ316" s="13"/>
      <c r="ER316" s="13"/>
      <c r="ES316" s="13"/>
      <c r="ET316" s="13"/>
      <c r="EU316" s="13"/>
      <c r="EV316" s="13"/>
      <c r="EW316" s="13"/>
      <c r="EX316" s="13"/>
      <c r="EY316" s="13"/>
      <c r="EZ316" s="13"/>
      <c r="FA316" s="13"/>
      <c r="FB316" s="13"/>
      <c r="FC316" s="13"/>
      <c r="FD316" s="13"/>
      <c r="FE316" s="13"/>
      <c r="FF316" s="13"/>
      <c r="FG316" s="13"/>
      <c r="FH316" s="13"/>
      <c r="FI316" s="13"/>
      <c r="FJ316" s="13"/>
      <c r="FK316" s="13"/>
      <c r="FL316" s="13"/>
      <c r="FM316" s="13"/>
      <c r="FN316" s="13"/>
      <c r="FO316" s="13"/>
      <c r="FP316" s="13"/>
      <c r="FQ316" s="13"/>
      <c r="FR316" s="13"/>
      <c r="FS316" s="13"/>
      <c r="FT316" s="13"/>
      <c r="FU316" s="13"/>
      <c r="FV316" s="13"/>
      <c r="FW316" s="13"/>
      <c r="FX316" s="13"/>
      <c r="FY316" s="13"/>
      <c r="FZ316" s="13"/>
      <c r="GA316" s="13"/>
      <c r="GB316" s="13"/>
      <c r="GC316" s="13"/>
      <c r="GD316" s="13"/>
      <c r="GE316" s="13"/>
      <c r="GF316" s="13"/>
      <c r="GG316" s="13"/>
      <c r="GH316" s="13"/>
      <c r="GI316" s="13"/>
      <c r="GJ316" s="13"/>
      <c r="GK316" s="13"/>
      <c r="GL316" s="13"/>
      <c r="GM316" s="13"/>
      <c r="GN316" s="13"/>
      <c r="GO316" s="13"/>
      <c r="GP316" s="13"/>
      <c r="GQ316" s="13"/>
      <c r="GR316" s="13"/>
      <c r="GS316" s="13"/>
      <c r="GT316" s="13"/>
      <c r="GU316" s="13"/>
      <c r="GV316" s="13"/>
      <c r="GW316" s="13"/>
      <c r="GX316" s="13"/>
      <c r="GY316" s="13"/>
      <c r="GZ316" s="13"/>
      <c r="HA316" s="13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1"/>
      <c r="IE316" s="11"/>
      <c r="IF316" s="11"/>
      <c r="IG316" s="11"/>
      <c r="IH316" s="11"/>
      <c r="II316" s="11"/>
      <c r="IJ316" s="11"/>
      <c r="IK316" s="11"/>
      <c r="IL316" s="11"/>
      <c r="IM316" s="11"/>
      <c r="IN316" s="11"/>
      <c r="IO316" s="11"/>
      <c r="IP316" s="11"/>
      <c r="IQ316" s="11"/>
      <c r="IR316" s="11"/>
      <c r="IS316" s="11"/>
      <c r="IT316" s="11"/>
      <c r="IU316" s="11"/>
      <c r="IV316" s="11"/>
      <c r="IW316" s="11"/>
      <c r="IX316" s="11"/>
      <c r="IY316" s="11"/>
      <c r="IZ316" s="11"/>
      <c r="JA316" s="11"/>
      <c r="JB316" s="11"/>
      <c r="JC316" s="11"/>
      <c r="JD316" s="11"/>
      <c r="JE316" s="11"/>
      <c r="JF316" s="11"/>
    </row>
    <row r="317" s="6" customFormat="1" ht="50.25" customHeight="1" spans="1:237">
      <c r="A317" s="139" t="s">
        <v>1528</v>
      </c>
      <c r="B317" s="140">
        <v>10238746</v>
      </c>
      <c r="C317" s="141">
        <v>1</v>
      </c>
      <c r="D317" s="142" t="s">
        <v>1529</v>
      </c>
      <c r="E317" s="142">
        <v>1</v>
      </c>
      <c r="F317" s="143">
        <v>56</v>
      </c>
      <c r="G317" s="144">
        <v>42045.6666666667</v>
      </c>
      <c r="H317" s="145">
        <v>42057.375</v>
      </c>
      <c r="I317" s="141">
        <v>2</v>
      </c>
      <c r="J317" s="147">
        <v>42032</v>
      </c>
      <c r="K317" s="148" t="s">
        <v>1504</v>
      </c>
      <c r="L317" s="148">
        <v>3</v>
      </c>
      <c r="M317" s="36">
        <v>1</v>
      </c>
      <c r="N317" s="149">
        <v>1</v>
      </c>
      <c r="O317" s="148">
        <v>1</v>
      </c>
      <c r="P317" s="64" t="str">
        <f t="shared" si="98"/>
        <v>1</v>
      </c>
      <c r="Q317" s="64" t="str">
        <f t="shared" si="99"/>
        <v>1</v>
      </c>
      <c r="R317" s="151">
        <v>37.5</v>
      </c>
      <c r="S317" s="69" t="str">
        <f t="shared" si="100"/>
        <v>0</v>
      </c>
      <c r="T317" s="151">
        <v>11.3</v>
      </c>
      <c r="U317" s="64" t="str">
        <f t="shared" si="101"/>
        <v>0</v>
      </c>
      <c r="V317" s="149">
        <v>1.14</v>
      </c>
      <c r="W317" s="152">
        <v>13.1</v>
      </c>
      <c r="X317" s="71" t="str">
        <f t="shared" si="102"/>
        <v>0</v>
      </c>
      <c r="Y317" s="154">
        <v>178.6</v>
      </c>
      <c r="Z317" s="79" t="str">
        <f t="shared" si="103"/>
        <v>1</v>
      </c>
      <c r="AA317" s="154">
        <v>44</v>
      </c>
      <c r="AB317" s="79" t="str">
        <f t="shared" si="104"/>
        <v>1</v>
      </c>
      <c r="AC317" s="154">
        <v>37.5</v>
      </c>
      <c r="AD317" s="79" t="str">
        <f t="shared" si="105"/>
        <v>1</v>
      </c>
      <c r="AE317" s="154">
        <v>98.2</v>
      </c>
      <c r="AF317" s="79" t="str">
        <f t="shared" si="106"/>
        <v>1</v>
      </c>
      <c r="AG317" s="154">
        <v>74</v>
      </c>
      <c r="AH317" s="79" t="str">
        <f t="shared" si="107"/>
        <v>1</v>
      </c>
      <c r="AI317" s="151">
        <v>44.61</v>
      </c>
      <c r="AJ317" s="41" t="str">
        <f t="shared" si="108"/>
        <v>0</v>
      </c>
      <c r="AK317" s="156">
        <v>0.6</v>
      </c>
      <c r="AL317" s="41" t="str">
        <f t="shared" si="109"/>
        <v>0</v>
      </c>
      <c r="AM317" s="148">
        <v>3.64</v>
      </c>
      <c r="AN317" s="41" t="str">
        <f t="shared" si="110"/>
        <v>0</v>
      </c>
      <c r="AO317" s="148">
        <v>284.1</v>
      </c>
      <c r="AP317" s="41" t="str">
        <f t="shared" si="111"/>
        <v>0</v>
      </c>
      <c r="AQ317" s="154">
        <v>0</v>
      </c>
      <c r="AR317" s="91" t="s">
        <v>195</v>
      </c>
      <c r="AS317" s="36">
        <v>2</v>
      </c>
      <c r="AT317" s="91" t="s">
        <v>111</v>
      </c>
      <c r="AU317" s="91" t="s">
        <v>112</v>
      </c>
      <c r="AV317" s="151">
        <v>1</v>
      </c>
      <c r="AW317" s="158" t="s">
        <v>100</v>
      </c>
      <c r="AX317" s="148">
        <v>1</v>
      </c>
      <c r="AY317" s="148">
        <v>3</v>
      </c>
      <c r="AZ317" s="148">
        <v>2</v>
      </c>
      <c r="BA317" s="148">
        <v>2</v>
      </c>
      <c r="BB317" s="148">
        <v>2</v>
      </c>
      <c r="BC317" s="148">
        <v>3</v>
      </c>
      <c r="BD317" s="148">
        <v>2</v>
      </c>
      <c r="BE317" s="148" t="s">
        <v>101</v>
      </c>
      <c r="BF317" s="148" t="s">
        <v>101</v>
      </c>
      <c r="BG317" s="148" t="s">
        <v>101</v>
      </c>
      <c r="BH317" s="148" t="s">
        <v>101</v>
      </c>
      <c r="BI317" s="148" t="s">
        <v>101</v>
      </c>
      <c r="BJ317" s="148" t="s">
        <v>101</v>
      </c>
      <c r="BK317" s="148" t="s">
        <v>101</v>
      </c>
      <c r="BL317" s="148" t="s">
        <v>101</v>
      </c>
      <c r="BM317" s="142" t="s">
        <v>491</v>
      </c>
      <c r="BN317" s="142" t="s">
        <v>102</v>
      </c>
      <c r="BO317" s="160" t="s">
        <v>102</v>
      </c>
      <c r="BP317" s="142" t="s">
        <v>112</v>
      </c>
      <c r="BQ317" s="142" t="s">
        <v>233</v>
      </c>
      <c r="BR317" s="142" t="s">
        <v>99</v>
      </c>
      <c r="BS317" s="142" t="s">
        <v>1530</v>
      </c>
      <c r="BT317" s="142" t="s">
        <v>1531</v>
      </c>
      <c r="BU317" s="142"/>
      <c r="BV317" s="148"/>
      <c r="BW317" s="148">
        <v>0</v>
      </c>
      <c r="BX317" s="148">
        <v>0</v>
      </c>
      <c r="BY317" s="148"/>
      <c r="BZ317" s="148"/>
      <c r="CA317" s="148"/>
      <c r="CB317" s="148"/>
      <c r="CC317" s="148"/>
      <c r="CD317" s="148"/>
      <c r="CE317" s="148"/>
      <c r="CF317" s="148"/>
      <c r="CG317" s="148"/>
      <c r="CH317" s="148"/>
      <c r="CI317" s="148"/>
      <c r="CJ317" s="148"/>
      <c r="CK317" s="148">
        <v>0</v>
      </c>
      <c r="CL317" s="148">
        <v>0</v>
      </c>
      <c r="CM317" s="148">
        <v>0</v>
      </c>
      <c r="CN317" s="148">
        <v>1</v>
      </c>
      <c r="CO317" s="147">
        <v>42048</v>
      </c>
      <c r="CP317" s="108">
        <v>44119</v>
      </c>
      <c r="CQ317" s="147">
        <v>43180</v>
      </c>
      <c r="CR317" s="148"/>
      <c r="CS317" s="6">
        <v>32</v>
      </c>
      <c r="CT317" s="6">
        <v>1</v>
      </c>
      <c r="CU317" s="118">
        <f>DATEDIF(CO317,CQ317,"m")</f>
        <v>37</v>
      </c>
      <c r="CV317" s="79">
        <v>1</v>
      </c>
      <c r="CW317" s="79">
        <v>24</v>
      </c>
      <c r="CX317" s="79">
        <v>0</v>
      </c>
      <c r="CY317" s="79">
        <f>DATEDIF(CQ317,CP317,"m")</f>
        <v>30</v>
      </c>
      <c r="CZ317" s="79">
        <v>0</v>
      </c>
      <c r="DA317" s="118">
        <f t="shared" si="97"/>
        <v>68</v>
      </c>
      <c r="DB317" s="6">
        <v>0</v>
      </c>
      <c r="DC317" s="6">
        <v>60</v>
      </c>
      <c r="DD317" s="6">
        <v>0</v>
      </c>
      <c r="DE317" s="10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</row>
    <row r="318" s="10" customFormat="1" ht="50.25" customHeight="1" spans="1:266">
      <c r="A318" s="139" t="s">
        <v>1532</v>
      </c>
      <c r="B318" s="140">
        <v>10239779</v>
      </c>
      <c r="C318" s="141">
        <v>1</v>
      </c>
      <c r="D318" s="142" t="s">
        <v>1533</v>
      </c>
      <c r="E318" s="142">
        <v>1</v>
      </c>
      <c r="F318" s="143">
        <v>59</v>
      </c>
      <c r="G318" s="144">
        <v>42044.4583333333</v>
      </c>
      <c r="H318" s="145">
        <v>42060.375</v>
      </c>
      <c r="I318" s="141">
        <v>2</v>
      </c>
      <c r="J318" s="147">
        <v>42040</v>
      </c>
      <c r="K318" s="148" t="s">
        <v>134</v>
      </c>
      <c r="L318" s="36">
        <v>1</v>
      </c>
      <c r="M318" s="36">
        <v>1</v>
      </c>
      <c r="N318" s="149">
        <v>1</v>
      </c>
      <c r="O318" s="148">
        <v>1</v>
      </c>
      <c r="P318" s="64" t="str">
        <f t="shared" si="98"/>
        <v>1</v>
      </c>
      <c r="Q318" s="64" t="str">
        <f t="shared" si="99"/>
        <v>1</v>
      </c>
      <c r="R318" s="151">
        <v>43.7</v>
      </c>
      <c r="S318" s="69" t="str">
        <f t="shared" si="100"/>
        <v>0</v>
      </c>
      <c r="T318" s="151">
        <v>14.3</v>
      </c>
      <c r="U318" s="64" t="str">
        <f t="shared" si="101"/>
        <v>0</v>
      </c>
      <c r="V318" s="149">
        <v>0.99</v>
      </c>
      <c r="W318" s="179">
        <v>11.4</v>
      </c>
      <c r="X318" s="71" t="str">
        <f t="shared" si="102"/>
        <v>0</v>
      </c>
      <c r="Y318" s="154">
        <v>81.6</v>
      </c>
      <c r="Z318" s="79" t="str">
        <f t="shared" si="103"/>
        <v>0</v>
      </c>
      <c r="AA318" s="154">
        <v>25.6</v>
      </c>
      <c r="AB318" s="79" t="str">
        <f t="shared" si="104"/>
        <v>0</v>
      </c>
      <c r="AC318" s="154">
        <v>20.3</v>
      </c>
      <c r="AD318" s="79" t="str">
        <f t="shared" si="105"/>
        <v>0</v>
      </c>
      <c r="AE318" s="154">
        <v>24.1</v>
      </c>
      <c r="AF318" s="79" t="str">
        <f t="shared" si="106"/>
        <v>0</v>
      </c>
      <c r="AG318" s="154">
        <v>216</v>
      </c>
      <c r="AH318" s="79" t="str">
        <f t="shared" si="107"/>
        <v>0</v>
      </c>
      <c r="AI318" s="151">
        <v>49.23</v>
      </c>
      <c r="AJ318" s="41" t="str">
        <f t="shared" si="108"/>
        <v>0</v>
      </c>
      <c r="AK318" s="156">
        <v>0.6</v>
      </c>
      <c r="AL318" s="41" t="str">
        <f t="shared" si="109"/>
        <v>0</v>
      </c>
      <c r="AM318" s="148">
        <v>7.47</v>
      </c>
      <c r="AN318" s="41" t="str">
        <f t="shared" si="110"/>
        <v>1</v>
      </c>
      <c r="AO318" s="148">
        <v>342.2</v>
      </c>
      <c r="AP318" s="41" t="str">
        <f t="shared" si="111"/>
        <v>0</v>
      </c>
      <c r="AQ318" s="154">
        <v>1</v>
      </c>
      <c r="AR318" s="91" t="s">
        <v>265</v>
      </c>
      <c r="AS318" s="36">
        <v>2</v>
      </c>
      <c r="AT318" s="91" t="s">
        <v>641</v>
      </c>
      <c r="AU318" s="91" t="s">
        <v>112</v>
      </c>
      <c r="AV318" s="151">
        <v>1</v>
      </c>
      <c r="AW318" s="158" t="s">
        <v>121</v>
      </c>
      <c r="AX318" s="148">
        <v>1</v>
      </c>
      <c r="AY318" s="148">
        <v>3</v>
      </c>
      <c r="AZ318" s="148">
        <v>2</v>
      </c>
      <c r="BA318" s="148">
        <v>2</v>
      </c>
      <c r="BB318" s="148">
        <v>1</v>
      </c>
      <c r="BC318" s="148">
        <v>3</v>
      </c>
      <c r="BD318" s="148">
        <v>2</v>
      </c>
      <c r="BE318" s="148" t="s">
        <v>101</v>
      </c>
      <c r="BF318" s="148" t="s">
        <v>101</v>
      </c>
      <c r="BG318" s="148" t="s">
        <v>101</v>
      </c>
      <c r="BH318" s="148" t="s">
        <v>101</v>
      </c>
      <c r="BI318" s="148" t="s">
        <v>101</v>
      </c>
      <c r="BJ318" s="148" t="s">
        <v>101</v>
      </c>
      <c r="BK318" s="148" t="s">
        <v>101</v>
      </c>
      <c r="BL318" s="148" t="s">
        <v>101</v>
      </c>
      <c r="BM318" s="148" t="s">
        <v>101</v>
      </c>
      <c r="BN318" s="148" t="s">
        <v>102</v>
      </c>
      <c r="BO318" s="149" t="s">
        <v>122</v>
      </c>
      <c r="BP318" s="142" t="s">
        <v>112</v>
      </c>
      <c r="BQ318" s="142" t="s">
        <v>202</v>
      </c>
      <c r="BR318" s="102" t="s">
        <v>121</v>
      </c>
      <c r="BS318" s="142" t="s">
        <v>1534</v>
      </c>
      <c r="BT318" s="142" t="s">
        <v>1535</v>
      </c>
      <c r="BU318" s="142" t="s">
        <v>1536</v>
      </c>
      <c r="BV318" s="148"/>
      <c r="BW318" s="148">
        <v>0</v>
      </c>
      <c r="BX318" s="148">
        <v>0</v>
      </c>
      <c r="BY318" s="148">
        <v>1</v>
      </c>
      <c r="BZ318" s="148">
        <v>1</v>
      </c>
      <c r="CA318" s="148">
        <v>1</v>
      </c>
      <c r="CB318" s="148">
        <v>1</v>
      </c>
      <c r="CC318" s="148">
        <v>1</v>
      </c>
      <c r="CD318" s="148">
        <v>1</v>
      </c>
      <c r="CE318" s="148">
        <v>1</v>
      </c>
      <c r="CF318" s="148">
        <v>0</v>
      </c>
      <c r="CG318" s="148">
        <v>0</v>
      </c>
      <c r="CH318" s="148">
        <v>0</v>
      </c>
      <c r="CI318" s="148">
        <v>0</v>
      </c>
      <c r="CJ318" s="79">
        <v>0</v>
      </c>
      <c r="CK318" s="79">
        <v>0</v>
      </c>
      <c r="CL318" s="79">
        <v>1</v>
      </c>
      <c r="CM318" s="79">
        <v>1</v>
      </c>
      <c r="CN318" s="79">
        <v>1</v>
      </c>
      <c r="CO318" s="147">
        <v>42048</v>
      </c>
      <c r="CP318" s="108">
        <v>43591</v>
      </c>
      <c r="CQ318" s="147">
        <v>42383</v>
      </c>
      <c r="CR318" s="148"/>
      <c r="CS318" s="10">
        <v>69</v>
      </c>
      <c r="CT318" s="10">
        <v>0</v>
      </c>
      <c r="CU318" s="118">
        <f>DATEDIF(CO318,CQ318,"m")</f>
        <v>11</v>
      </c>
      <c r="CV318" s="79">
        <v>1</v>
      </c>
      <c r="CW318" s="79">
        <v>11</v>
      </c>
      <c r="CX318" s="79">
        <v>1</v>
      </c>
      <c r="CY318" s="79">
        <f>DATEDIF(CQ318,DE318,"m")</f>
        <v>18</v>
      </c>
      <c r="CZ318" s="79">
        <v>1</v>
      </c>
      <c r="DA318" s="118">
        <f>DATEDIF(CO318,DE318,"m")</f>
        <v>29</v>
      </c>
      <c r="DB318" s="6">
        <v>1</v>
      </c>
      <c r="DC318" s="6">
        <v>29</v>
      </c>
      <c r="DD318" s="6">
        <v>1</v>
      </c>
      <c r="DE318" s="108">
        <v>42936</v>
      </c>
      <c r="DF318" s="6">
        <v>1</v>
      </c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</row>
    <row r="319" s="6" customFormat="1" ht="50.25" customHeight="1" spans="1:237">
      <c r="A319" s="139" t="s">
        <v>1537</v>
      </c>
      <c r="B319" s="140">
        <v>10240905</v>
      </c>
      <c r="C319" s="141">
        <v>1</v>
      </c>
      <c r="D319" s="142" t="s">
        <v>1538</v>
      </c>
      <c r="E319" s="142">
        <v>1</v>
      </c>
      <c r="F319" s="143">
        <v>52</v>
      </c>
      <c r="G319" s="144">
        <v>42060.3333333333</v>
      </c>
      <c r="H319" s="145">
        <v>42072.4166666667</v>
      </c>
      <c r="I319" s="141">
        <v>2</v>
      </c>
      <c r="J319" s="147">
        <v>42060</v>
      </c>
      <c r="K319" s="148" t="s">
        <v>134</v>
      </c>
      <c r="L319" s="36">
        <v>1</v>
      </c>
      <c r="M319" s="36">
        <v>1</v>
      </c>
      <c r="N319" s="149">
        <v>2</v>
      </c>
      <c r="O319" s="148">
        <v>1</v>
      </c>
      <c r="P319" s="64" t="str">
        <f t="shared" si="98"/>
        <v>0</v>
      </c>
      <c r="Q319" s="64" t="str">
        <f t="shared" si="99"/>
        <v>1</v>
      </c>
      <c r="R319" s="151">
        <v>39.8</v>
      </c>
      <c r="S319" s="69" t="str">
        <f t="shared" si="100"/>
        <v>0</v>
      </c>
      <c r="T319" s="151">
        <v>11.9</v>
      </c>
      <c r="U319" s="64" t="str">
        <f t="shared" si="101"/>
        <v>0</v>
      </c>
      <c r="V319" s="149">
        <v>1.24</v>
      </c>
      <c r="W319" s="152">
        <v>11.5</v>
      </c>
      <c r="X319" s="71" t="str">
        <f t="shared" si="102"/>
        <v>0</v>
      </c>
      <c r="Y319" s="154">
        <v>80.2</v>
      </c>
      <c r="Z319" s="79" t="str">
        <f t="shared" si="103"/>
        <v>0</v>
      </c>
      <c r="AA319" s="154">
        <v>28.6</v>
      </c>
      <c r="AB319" s="79" t="str">
        <f t="shared" si="104"/>
        <v>0</v>
      </c>
      <c r="AC319" s="154">
        <v>31.5</v>
      </c>
      <c r="AD319" s="79" t="str">
        <f t="shared" si="105"/>
        <v>0</v>
      </c>
      <c r="AE319" s="154">
        <v>42.4</v>
      </c>
      <c r="AF319" s="79" t="str">
        <f t="shared" si="106"/>
        <v>0</v>
      </c>
      <c r="AG319" s="154">
        <v>194</v>
      </c>
      <c r="AH319" s="79" t="str">
        <f t="shared" si="107"/>
        <v>0</v>
      </c>
      <c r="AI319" s="151">
        <v>23.87</v>
      </c>
      <c r="AJ319" s="41" t="str">
        <f t="shared" si="108"/>
        <v>0</v>
      </c>
      <c r="AK319" s="156">
        <v>19.89</v>
      </c>
      <c r="AL319" s="41" t="str">
        <f t="shared" si="109"/>
        <v>0</v>
      </c>
      <c r="AM319" s="148">
        <v>5.13</v>
      </c>
      <c r="AN319" s="41" t="str">
        <f t="shared" si="110"/>
        <v>1</v>
      </c>
      <c r="AO319" s="148">
        <v>246.7</v>
      </c>
      <c r="AP319" s="41" t="str">
        <f t="shared" si="111"/>
        <v>0</v>
      </c>
      <c r="AQ319" s="154">
        <v>1</v>
      </c>
      <c r="AR319" s="91" t="s">
        <v>1539</v>
      </c>
      <c r="AS319" s="91"/>
      <c r="AT319" s="91" t="s">
        <v>111</v>
      </c>
      <c r="AU319" s="91" t="s">
        <v>112</v>
      </c>
      <c r="AV319" s="151">
        <v>1</v>
      </c>
      <c r="AW319" s="158" t="s">
        <v>121</v>
      </c>
      <c r="AX319" s="148">
        <v>2</v>
      </c>
      <c r="AY319" s="148">
        <v>2</v>
      </c>
      <c r="AZ319" s="148">
        <v>2</v>
      </c>
      <c r="BA319" s="148">
        <v>2</v>
      </c>
      <c r="BB319" s="148">
        <v>1</v>
      </c>
      <c r="BC319" s="148">
        <v>3</v>
      </c>
      <c r="BD319" s="148">
        <v>2</v>
      </c>
      <c r="BE319" s="148" t="s">
        <v>101</v>
      </c>
      <c r="BF319" s="148" t="s">
        <v>101</v>
      </c>
      <c r="BG319" s="148" t="s">
        <v>101</v>
      </c>
      <c r="BH319" s="148" t="s">
        <v>101</v>
      </c>
      <c r="BI319" s="148" t="s">
        <v>101</v>
      </c>
      <c r="BJ319" s="148" t="s">
        <v>101</v>
      </c>
      <c r="BK319" s="148" t="s">
        <v>101</v>
      </c>
      <c r="BL319" s="148" t="s">
        <v>101</v>
      </c>
      <c r="BM319" s="142" t="s">
        <v>674</v>
      </c>
      <c r="BN319" s="142" t="s">
        <v>102</v>
      </c>
      <c r="BO319" s="160" t="s">
        <v>122</v>
      </c>
      <c r="BP319" s="142" t="s">
        <v>112</v>
      </c>
      <c r="BQ319" s="142" t="s">
        <v>155</v>
      </c>
      <c r="BR319" s="102" t="s">
        <v>121</v>
      </c>
      <c r="BS319" s="142" t="s">
        <v>1540</v>
      </c>
      <c r="BT319" s="142" t="s">
        <v>1541</v>
      </c>
      <c r="BU319" s="142" t="s">
        <v>1542</v>
      </c>
      <c r="BV319" s="148"/>
      <c r="BW319" s="148">
        <v>0</v>
      </c>
      <c r="BX319" s="148">
        <v>0</v>
      </c>
      <c r="BY319" s="148">
        <v>1</v>
      </c>
      <c r="BZ319" s="148">
        <v>1</v>
      </c>
      <c r="CA319" s="148">
        <v>1</v>
      </c>
      <c r="CB319" s="148">
        <v>1</v>
      </c>
      <c r="CC319" s="148">
        <v>1</v>
      </c>
      <c r="CD319" s="148">
        <v>1</v>
      </c>
      <c r="CE319" s="148">
        <v>1</v>
      </c>
      <c r="CF319" s="148">
        <v>0</v>
      </c>
      <c r="CG319" s="148">
        <v>0</v>
      </c>
      <c r="CH319" s="148">
        <v>0</v>
      </c>
      <c r="CI319" s="148">
        <v>1</v>
      </c>
      <c r="CJ319" s="79">
        <v>0</v>
      </c>
      <c r="CK319" s="79">
        <v>0</v>
      </c>
      <c r="CL319" s="79">
        <v>1</v>
      </c>
      <c r="CM319" s="79">
        <v>1</v>
      </c>
      <c r="CN319" s="79">
        <v>1</v>
      </c>
      <c r="CO319" s="147">
        <v>42062</v>
      </c>
      <c r="CP319" s="108">
        <v>44155</v>
      </c>
      <c r="CQ319" s="147"/>
      <c r="CR319" s="195">
        <v>42906</v>
      </c>
      <c r="CS319" s="6">
        <v>1</v>
      </c>
      <c r="CT319" s="6">
        <v>1</v>
      </c>
      <c r="CU319" s="118">
        <v>60</v>
      </c>
      <c r="CV319" s="79">
        <v>0</v>
      </c>
      <c r="CW319" s="79">
        <v>24</v>
      </c>
      <c r="CX319" s="79">
        <v>0</v>
      </c>
      <c r="CY319" s="79"/>
      <c r="CZ319" s="79"/>
      <c r="DA319" s="118">
        <f>DATEDIF(CO319,CP319,"m")</f>
        <v>68</v>
      </c>
      <c r="DB319" s="6">
        <v>0</v>
      </c>
      <c r="DC319" s="6">
        <v>60</v>
      </c>
      <c r="DD319" s="6">
        <v>0</v>
      </c>
      <c r="DE319" s="10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</row>
    <row r="320" s="6" customFormat="1" ht="50.25" customHeight="1" spans="1:237">
      <c r="A320" s="139" t="s">
        <v>1543</v>
      </c>
      <c r="B320" s="140">
        <v>10240678</v>
      </c>
      <c r="C320" s="141">
        <v>1</v>
      </c>
      <c r="D320" s="142" t="s">
        <v>1544</v>
      </c>
      <c r="E320" s="142">
        <v>1</v>
      </c>
      <c r="F320" s="143">
        <v>63</v>
      </c>
      <c r="G320" s="144">
        <v>42048.5833333333</v>
      </c>
      <c r="H320" s="145">
        <v>42072.4583333333</v>
      </c>
      <c r="I320" s="141">
        <v>2</v>
      </c>
      <c r="J320" s="147">
        <v>42051</v>
      </c>
      <c r="K320" s="148" t="s">
        <v>134</v>
      </c>
      <c r="L320" s="36">
        <v>1</v>
      </c>
      <c r="M320" s="36">
        <v>1</v>
      </c>
      <c r="N320" s="149">
        <v>1</v>
      </c>
      <c r="O320" s="148">
        <v>1</v>
      </c>
      <c r="P320" s="64" t="str">
        <f t="shared" si="98"/>
        <v>1</v>
      </c>
      <c r="Q320" s="64" t="str">
        <f t="shared" si="99"/>
        <v>1</v>
      </c>
      <c r="R320" s="151">
        <v>36</v>
      </c>
      <c r="S320" s="69" t="str">
        <f t="shared" si="100"/>
        <v>0</v>
      </c>
      <c r="T320" s="151">
        <v>15.4</v>
      </c>
      <c r="U320" s="64" t="str">
        <f t="shared" si="101"/>
        <v>0</v>
      </c>
      <c r="V320" s="149">
        <v>0.97</v>
      </c>
      <c r="W320" s="152">
        <v>11.3</v>
      </c>
      <c r="X320" s="71" t="str">
        <f t="shared" si="102"/>
        <v>0</v>
      </c>
      <c r="Y320" s="154">
        <v>151.4</v>
      </c>
      <c r="Z320" s="79" t="str">
        <f t="shared" si="103"/>
        <v>1</v>
      </c>
      <c r="AA320" s="154">
        <v>40.2</v>
      </c>
      <c r="AB320" s="79" t="str">
        <f t="shared" si="104"/>
        <v>1</v>
      </c>
      <c r="AC320" s="154">
        <v>19.8</v>
      </c>
      <c r="AD320" s="79" t="str">
        <f t="shared" si="105"/>
        <v>0</v>
      </c>
      <c r="AE320" s="154">
        <v>655.1</v>
      </c>
      <c r="AF320" s="79" t="str">
        <f t="shared" si="106"/>
        <v>1</v>
      </c>
      <c r="AG320" s="154">
        <v>169</v>
      </c>
      <c r="AH320" s="79" t="str">
        <f t="shared" si="107"/>
        <v>0</v>
      </c>
      <c r="AI320" s="151">
        <v>1.33</v>
      </c>
      <c r="AJ320" s="41" t="str">
        <f t="shared" si="108"/>
        <v>0</v>
      </c>
      <c r="AK320" s="156">
        <v>0.6</v>
      </c>
      <c r="AL320" s="41" t="str">
        <f t="shared" si="109"/>
        <v>0</v>
      </c>
      <c r="AM320" s="148">
        <v>2.08</v>
      </c>
      <c r="AN320" s="41" t="str">
        <f t="shared" si="110"/>
        <v>0</v>
      </c>
      <c r="AO320" s="148">
        <v>1581</v>
      </c>
      <c r="AP320" s="41" t="str">
        <f t="shared" si="111"/>
        <v>1</v>
      </c>
      <c r="AQ320" s="154">
        <v>1</v>
      </c>
      <c r="AR320" s="91" t="s">
        <v>120</v>
      </c>
      <c r="AS320" s="36">
        <v>1</v>
      </c>
      <c r="AT320" s="91" t="s">
        <v>111</v>
      </c>
      <c r="AU320" s="91" t="s">
        <v>112</v>
      </c>
      <c r="AV320" s="151">
        <v>1</v>
      </c>
      <c r="AW320" s="158" t="s">
        <v>121</v>
      </c>
      <c r="AX320" s="148">
        <v>3</v>
      </c>
      <c r="AY320" s="148">
        <v>3</v>
      </c>
      <c r="AZ320" s="148">
        <v>1</v>
      </c>
      <c r="BA320" s="148">
        <v>2</v>
      </c>
      <c r="BB320" s="148">
        <v>2</v>
      </c>
      <c r="BC320" s="148">
        <v>3</v>
      </c>
      <c r="BD320" s="148">
        <v>2</v>
      </c>
      <c r="BE320" s="148">
        <v>1</v>
      </c>
      <c r="BF320" s="148" t="s">
        <v>101</v>
      </c>
      <c r="BG320" s="148">
        <v>1</v>
      </c>
      <c r="BH320" s="148">
        <v>0</v>
      </c>
      <c r="BI320" s="148" t="s">
        <v>101</v>
      </c>
      <c r="BJ320" s="148" t="s">
        <v>101</v>
      </c>
      <c r="BK320" s="148" t="s">
        <v>101</v>
      </c>
      <c r="BL320" s="148" t="s">
        <v>101</v>
      </c>
      <c r="BM320" s="142" t="s">
        <v>462</v>
      </c>
      <c r="BN320" s="142" t="s">
        <v>102</v>
      </c>
      <c r="BO320" s="160" t="s">
        <v>102</v>
      </c>
      <c r="BP320" s="142" t="s">
        <v>112</v>
      </c>
      <c r="BQ320" s="142" t="s">
        <v>129</v>
      </c>
      <c r="BR320" s="142" t="s">
        <v>99</v>
      </c>
      <c r="BS320" s="142" t="s">
        <v>1545</v>
      </c>
      <c r="BT320" s="142" t="s">
        <v>1546</v>
      </c>
      <c r="BU320" s="142"/>
      <c r="BV320" s="148"/>
      <c r="BW320" s="148">
        <v>0</v>
      </c>
      <c r="BX320" s="148">
        <v>0</v>
      </c>
      <c r="BY320" s="148">
        <v>1</v>
      </c>
      <c r="BZ320" s="148">
        <v>1</v>
      </c>
      <c r="CA320" s="148">
        <v>1</v>
      </c>
      <c r="CB320" s="148">
        <v>1</v>
      </c>
      <c r="CC320" s="148">
        <v>1</v>
      </c>
      <c r="CD320" s="148">
        <v>1</v>
      </c>
      <c r="CE320" s="148">
        <v>1</v>
      </c>
      <c r="CF320" s="148">
        <v>1</v>
      </c>
      <c r="CG320" s="148">
        <v>0</v>
      </c>
      <c r="CH320" s="148">
        <v>0</v>
      </c>
      <c r="CI320" s="148">
        <v>0</v>
      </c>
      <c r="CJ320" s="79">
        <v>0</v>
      </c>
      <c r="CK320" s="79">
        <v>0</v>
      </c>
      <c r="CL320" s="79">
        <v>1</v>
      </c>
      <c r="CM320" s="79">
        <v>1</v>
      </c>
      <c r="CN320" s="79">
        <v>1</v>
      </c>
      <c r="CO320" s="147">
        <v>42063</v>
      </c>
      <c r="CP320" s="108">
        <v>44155</v>
      </c>
      <c r="CQ320" s="147">
        <v>43390</v>
      </c>
      <c r="CR320" s="148"/>
      <c r="CS320" s="10">
        <v>68</v>
      </c>
      <c r="CT320" s="10">
        <v>0</v>
      </c>
      <c r="CU320" s="118">
        <f>DATEDIF(CO320,CQ320,"m")</f>
        <v>43</v>
      </c>
      <c r="CV320" s="79">
        <v>1</v>
      </c>
      <c r="CW320" s="79">
        <v>24</v>
      </c>
      <c r="CX320" s="79">
        <v>0</v>
      </c>
      <c r="CY320" s="79">
        <f>DATEDIF(CQ320,CP320,"m")</f>
        <v>25</v>
      </c>
      <c r="CZ320" s="79">
        <v>0</v>
      </c>
      <c r="DA320" s="118">
        <f>DATEDIF(CO320,CP320,"m")</f>
        <v>68</v>
      </c>
      <c r="DB320" s="6">
        <v>0</v>
      </c>
      <c r="DC320" s="6">
        <v>60</v>
      </c>
      <c r="DD320" s="6">
        <v>0</v>
      </c>
      <c r="DE320" s="10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</row>
    <row r="321" s="10" customFormat="1" ht="50.25" customHeight="1" spans="1:266">
      <c r="A321" s="139" t="s">
        <v>1547</v>
      </c>
      <c r="B321" s="140">
        <v>10240093</v>
      </c>
      <c r="C321" s="141">
        <v>1</v>
      </c>
      <c r="D321" s="142" t="s">
        <v>1548</v>
      </c>
      <c r="E321" s="142">
        <v>1</v>
      </c>
      <c r="F321" s="143">
        <v>34</v>
      </c>
      <c r="G321" s="144">
        <v>42061.4583333333</v>
      </c>
      <c r="H321" s="145">
        <v>42075.375</v>
      </c>
      <c r="I321" s="141">
        <v>2</v>
      </c>
      <c r="J321" s="147">
        <v>42044</v>
      </c>
      <c r="K321" s="148" t="s">
        <v>286</v>
      </c>
      <c r="L321" s="36">
        <v>2</v>
      </c>
      <c r="M321" s="36">
        <v>1</v>
      </c>
      <c r="N321" s="149">
        <v>1</v>
      </c>
      <c r="O321" s="148">
        <v>1</v>
      </c>
      <c r="P321" s="64" t="str">
        <f t="shared" si="98"/>
        <v>1</v>
      </c>
      <c r="Q321" s="64" t="str">
        <f t="shared" si="99"/>
        <v>1</v>
      </c>
      <c r="R321" s="151">
        <v>46.2</v>
      </c>
      <c r="S321" s="69" t="str">
        <f t="shared" si="100"/>
        <v>0</v>
      </c>
      <c r="T321" s="151">
        <v>10.1</v>
      </c>
      <c r="U321" s="64" t="str">
        <f t="shared" si="101"/>
        <v>0</v>
      </c>
      <c r="V321" s="156">
        <v>1</v>
      </c>
      <c r="W321" s="152">
        <v>11.5</v>
      </c>
      <c r="X321" s="71" t="str">
        <f t="shared" si="102"/>
        <v>0</v>
      </c>
      <c r="Y321" s="154">
        <v>69.7</v>
      </c>
      <c r="Z321" s="79" t="str">
        <f t="shared" si="103"/>
        <v>0</v>
      </c>
      <c r="AA321" s="154">
        <v>55.1</v>
      </c>
      <c r="AB321" s="79" t="str">
        <f t="shared" si="104"/>
        <v>1</v>
      </c>
      <c r="AC321" s="154">
        <v>34.5</v>
      </c>
      <c r="AD321" s="79" t="str">
        <f t="shared" si="105"/>
        <v>0</v>
      </c>
      <c r="AE321" s="154">
        <v>23.1</v>
      </c>
      <c r="AF321" s="79" t="str">
        <f t="shared" si="106"/>
        <v>0</v>
      </c>
      <c r="AG321" s="154">
        <v>112</v>
      </c>
      <c r="AH321" s="79" t="str">
        <f t="shared" si="107"/>
        <v>0</v>
      </c>
      <c r="AI321" s="151">
        <v>294.5</v>
      </c>
      <c r="AJ321" s="41" t="str">
        <f t="shared" si="108"/>
        <v>1</v>
      </c>
      <c r="AK321" s="156">
        <v>20.56</v>
      </c>
      <c r="AL321" s="41" t="str">
        <f t="shared" si="109"/>
        <v>0</v>
      </c>
      <c r="AM321" s="148">
        <v>1.52</v>
      </c>
      <c r="AN321" s="41" t="str">
        <f t="shared" si="110"/>
        <v>0</v>
      </c>
      <c r="AO321" s="148">
        <v>260.7</v>
      </c>
      <c r="AP321" s="41" t="str">
        <f t="shared" si="111"/>
        <v>0</v>
      </c>
      <c r="AQ321" s="154">
        <v>1</v>
      </c>
      <c r="AR321" s="91" t="s">
        <v>1514</v>
      </c>
      <c r="AS321" s="91"/>
      <c r="AT321" s="91" t="s">
        <v>111</v>
      </c>
      <c r="AU321" s="91" t="s">
        <v>112</v>
      </c>
      <c r="AV321" s="151">
        <v>1</v>
      </c>
      <c r="AW321" s="158" t="s">
        <v>121</v>
      </c>
      <c r="AX321" s="148">
        <v>2</v>
      </c>
      <c r="AY321" s="148">
        <v>3</v>
      </c>
      <c r="AZ321" s="148">
        <v>3</v>
      </c>
      <c r="BA321" s="148">
        <v>2</v>
      </c>
      <c r="BB321" s="148">
        <v>2</v>
      </c>
      <c r="BC321" s="148">
        <v>3</v>
      </c>
      <c r="BD321" s="148">
        <v>3</v>
      </c>
      <c r="BE321" s="148" t="s">
        <v>101</v>
      </c>
      <c r="BF321" s="148" t="s">
        <v>101</v>
      </c>
      <c r="BG321" s="148">
        <v>0</v>
      </c>
      <c r="BH321" s="148">
        <v>0</v>
      </c>
      <c r="BI321" s="148">
        <v>1</v>
      </c>
      <c r="BJ321" s="148">
        <v>1</v>
      </c>
      <c r="BK321" s="148" t="s">
        <v>101</v>
      </c>
      <c r="BL321" s="148" t="s">
        <v>101</v>
      </c>
      <c r="BM321" s="142" t="s">
        <v>1549</v>
      </c>
      <c r="BN321" s="142" t="s">
        <v>102</v>
      </c>
      <c r="BO321" s="160" t="s">
        <v>102</v>
      </c>
      <c r="BP321" s="142" t="s">
        <v>112</v>
      </c>
      <c r="BQ321" s="142" t="s">
        <v>685</v>
      </c>
      <c r="BR321" s="102" t="s">
        <v>121</v>
      </c>
      <c r="BS321" s="142" t="s">
        <v>1550</v>
      </c>
      <c r="BT321" s="142" t="s">
        <v>1551</v>
      </c>
      <c r="BU321" s="142" t="s">
        <v>1552</v>
      </c>
      <c r="BV321" s="148"/>
      <c r="BW321" s="148">
        <v>0</v>
      </c>
      <c r="BX321" s="148">
        <v>0</v>
      </c>
      <c r="BY321" s="148">
        <v>1</v>
      </c>
      <c r="BZ321" s="148">
        <v>1</v>
      </c>
      <c r="CA321" s="148">
        <v>1</v>
      </c>
      <c r="CB321" s="148">
        <v>1</v>
      </c>
      <c r="CC321" s="148">
        <v>0</v>
      </c>
      <c r="CD321" s="148">
        <v>1</v>
      </c>
      <c r="CE321" s="148">
        <v>0</v>
      </c>
      <c r="CF321" s="148">
        <v>0</v>
      </c>
      <c r="CG321" s="148">
        <v>0</v>
      </c>
      <c r="CH321" s="148">
        <v>0</v>
      </c>
      <c r="CI321" s="148">
        <v>0</v>
      </c>
      <c r="CJ321" s="79">
        <v>0</v>
      </c>
      <c r="CK321" s="79">
        <v>0</v>
      </c>
      <c r="CL321" s="79">
        <v>1</v>
      </c>
      <c r="CM321" s="79">
        <v>1</v>
      </c>
      <c r="CN321" s="79">
        <v>1</v>
      </c>
      <c r="CO321" s="147">
        <v>42068</v>
      </c>
      <c r="CP321" s="108">
        <v>44165</v>
      </c>
      <c r="CQ321" s="147"/>
      <c r="CR321" s="195">
        <v>43456</v>
      </c>
      <c r="CS321" s="6">
        <v>78</v>
      </c>
      <c r="CT321" s="6">
        <v>0</v>
      </c>
      <c r="CU321" s="118">
        <v>60</v>
      </c>
      <c r="CV321" s="79">
        <v>0</v>
      </c>
      <c r="CW321" s="79">
        <v>24</v>
      </c>
      <c r="CX321" s="79">
        <v>0</v>
      </c>
      <c r="CY321" s="79"/>
      <c r="CZ321" s="79"/>
      <c r="DA321" s="118">
        <f>DATEDIF(CO321,CP321,"m")</f>
        <v>68</v>
      </c>
      <c r="DB321" s="6">
        <v>0</v>
      </c>
      <c r="DC321" s="6">
        <v>60</v>
      </c>
      <c r="DD321" s="6">
        <v>0</v>
      </c>
      <c r="DE321" s="108"/>
      <c r="DF321" s="6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</row>
    <row r="322" s="6" customFormat="1" ht="50.25" customHeight="1" spans="1:266">
      <c r="A322" s="139" t="s">
        <v>1553</v>
      </c>
      <c r="B322" s="140">
        <v>10241122</v>
      </c>
      <c r="C322" s="141">
        <v>1</v>
      </c>
      <c r="D322" s="142" t="s">
        <v>1554</v>
      </c>
      <c r="E322" s="142">
        <v>1</v>
      </c>
      <c r="F322" s="143">
        <v>64</v>
      </c>
      <c r="G322" s="144">
        <v>42061.375</v>
      </c>
      <c r="H322" s="145">
        <v>42075.4166666667</v>
      </c>
      <c r="I322" s="141">
        <v>2</v>
      </c>
      <c r="J322" s="147">
        <v>42063</v>
      </c>
      <c r="K322" s="148" t="s">
        <v>1137</v>
      </c>
      <c r="L322" s="36">
        <v>2</v>
      </c>
      <c r="M322" s="36">
        <v>1</v>
      </c>
      <c r="N322" s="149">
        <v>1</v>
      </c>
      <c r="O322" s="148">
        <v>1</v>
      </c>
      <c r="P322" s="64" t="str">
        <f t="shared" si="98"/>
        <v>1</v>
      </c>
      <c r="Q322" s="64" t="str">
        <f t="shared" si="99"/>
        <v>1</v>
      </c>
      <c r="R322" s="151">
        <v>44.1</v>
      </c>
      <c r="S322" s="69" t="str">
        <f t="shared" si="100"/>
        <v>0</v>
      </c>
      <c r="T322" s="151">
        <v>13</v>
      </c>
      <c r="U322" s="64" t="str">
        <f t="shared" si="101"/>
        <v>0</v>
      </c>
      <c r="V322" s="149">
        <v>0.94</v>
      </c>
      <c r="W322" s="152">
        <v>11</v>
      </c>
      <c r="X322" s="71" t="str">
        <f t="shared" si="102"/>
        <v>0</v>
      </c>
      <c r="Y322" s="154">
        <v>69.4</v>
      </c>
      <c r="Z322" s="79" t="str">
        <f t="shared" si="103"/>
        <v>0</v>
      </c>
      <c r="AA322" s="154">
        <v>28.9</v>
      </c>
      <c r="AB322" s="79" t="str">
        <f t="shared" si="104"/>
        <v>0</v>
      </c>
      <c r="AC322" s="154">
        <v>24.1</v>
      </c>
      <c r="AD322" s="79" t="str">
        <f t="shared" si="105"/>
        <v>0</v>
      </c>
      <c r="AE322" s="154">
        <v>45.6</v>
      </c>
      <c r="AF322" s="79" t="str">
        <f t="shared" si="106"/>
        <v>0</v>
      </c>
      <c r="AG322" s="154">
        <v>200</v>
      </c>
      <c r="AH322" s="79" t="str">
        <f t="shared" si="107"/>
        <v>0</v>
      </c>
      <c r="AI322" s="151">
        <v>2.46</v>
      </c>
      <c r="AJ322" s="41" t="str">
        <f t="shared" si="108"/>
        <v>0</v>
      </c>
      <c r="AK322" s="156">
        <v>15.18</v>
      </c>
      <c r="AL322" s="41" t="str">
        <f t="shared" si="109"/>
        <v>0</v>
      </c>
      <c r="AM322" s="148">
        <v>5.3</v>
      </c>
      <c r="AN322" s="41" t="str">
        <f t="shared" si="110"/>
        <v>1</v>
      </c>
      <c r="AO322" s="148">
        <v>104.9</v>
      </c>
      <c r="AP322" s="41" t="str">
        <f t="shared" si="111"/>
        <v>0</v>
      </c>
      <c r="AQ322" s="154">
        <v>0</v>
      </c>
      <c r="AR322" s="91" t="s">
        <v>171</v>
      </c>
      <c r="AS322" s="36">
        <v>2</v>
      </c>
      <c r="AT322" s="42" t="s">
        <v>98</v>
      </c>
      <c r="AU322" s="42" t="s">
        <v>99</v>
      </c>
      <c r="AV322" s="151">
        <v>1</v>
      </c>
      <c r="AW322" s="158" t="s">
        <v>121</v>
      </c>
      <c r="AX322" s="148">
        <v>2</v>
      </c>
      <c r="AY322" s="148">
        <v>3</v>
      </c>
      <c r="AZ322" s="148">
        <v>2</v>
      </c>
      <c r="BA322" s="148">
        <v>2</v>
      </c>
      <c r="BB322" s="148">
        <v>2</v>
      </c>
      <c r="BC322" s="148">
        <v>3</v>
      </c>
      <c r="BD322" s="148">
        <v>2</v>
      </c>
      <c r="BE322" s="148" t="s">
        <v>101</v>
      </c>
      <c r="BF322" s="148" t="s">
        <v>101</v>
      </c>
      <c r="BG322" s="148" t="s">
        <v>101</v>
      </c>
      <c r="BH322" s="148" t="s">
        <v>101</v>
      </c>
      <c r="BI322" s="148" t="s">
        <v>101</v>
      </c>
      <c r="BJ322" s="148" t="s">
        <v>101</v>
      </c>
      <c r="BK322" s="148" t="s">
        <v>101</v>
      </c>
      <c r="BL322" s="148" t="s">
        <v>101</v>
      </c>
      <c r="BM322" s="142" t="s">
        <v>1555</v>
      </c>
      <c r="BN322" s="142" t="s">
        <v>102</v>
      </c>
      <c r="BO322" s="160">
        <v>0</v>
      </c>
      <c r="BP322" s="142" t="s">
        <v>112</v>
      </c>
      <c r="BQ322" s="142" t="s">
        <v>129</v>
      </c>
      <c r="BR322" s="142" t="s">
        <v>99</v>
      </c>
      <c r="BS322" s="142" t="s">
        <v>580</v>
      </c>
      <c r="BT322" s="142" t="s">
        <v>1556</v>
      </c>
      <c r="BU322" s="142"/>
      <c r="BV322" s="148"/>
      <c r="BW322" s="148">
        <v>0</v>
      </c>
      <c r="BX322" s="148">
        <v>0</v>
      </c>
      <c r="BY322" s="148">
        <v>1</v>
      </c>
      <c r="BZ322" s="148">
        <v>1</v>
      </c>
      <c r="CA322" s="148">
        <v>1</v>
      </c>
      <c r="CB322" s="148">
        <v>1</v>
      </c>
      <c r="CC322" s="148">
        <v>0</v>
      </c>
      <c r="CD322" s="148">
        <v>1</v>
      </c>
      <c r="CE322" s="148">
        <v>0</v>
      </c>
      <c r="CF322" s="148">
        <v>0</v>
      </c>
      <c r="CG322" s="148">
        <v>0</v>
      </c>
      <c r="CH322" s="148">
        <v>0</v>
      </c>
      <c r="CI322" s="148">
        <v>0</v>
      </c>
      <c r="CJ322" s="79">
        <v>0</v>
      </c>
      <c r="CK322" s="79">
        <v>0</v>
      </c>
      <c r="CL322" s="79">
        <v>1</v>
      </c>
      <c r="CM322" s="79">
        <v>0</v>
      </c>
      <c r="CN322" s="79">
        <v>0</v>
      </c>
      <c r="CO322" s="147">
        <v>42069</v>
      </c>
      <c r="CP322" s="108">
        <v>44165</v>
      </c>
      <c r="CQ322" s="147">
        <v>42674</v>
      </c>
      <c r="CR322" s="148"/>
      <c r="CS322" s="6">
        <v>68</v>
      </c>
      <c r="CT322" s="6">
        <v>0</v>
      </c>
      <c r="CU322" s="118">
        <f t="shared" ref="CU322:CU327" si="112">DATEDIF(CO322,CQ322,"m")</f>
        <v>19</v>
      </c>
      <c r="CV322" s="79">
        <v>1</v>
      </c>
      <c r="CW322" s="79">
        <v>19</v>
      </c>
      <c r="CX322" s="79">
        <v>1</v>
      </c>
      <c r="CY322" s="79">
        <f>DATEDIF(CQ322,DE322,"m")</f>
        <v>48</v>
      </c>
      <c r="CZ322" s="79">
        <v>1</v>
      </c>
      <c r="DA322" s="118">
        <f>DATEDIF(CO322,DE322,"m")</f>
        <v>68</v>
      </c>
      <c r="DB322" s="6">
        <v>1</v>
      </c>
      <c r="DC322" s="6">
        <v>60</v>
      </c>
      <c r="DD322" s="6">
        <v>0</v>
      </c>
      <c r="DE322" s="108">
        <v>44144</v>
      </c>
      <c r="DF322" s="6" t="s">
        <v>1557</v>
      </c>
      <c r="DG322" s="8"/>
      <c r="DH322" s="8"/>
      <c r="DI322" s="8"/>
      <c r="DJ322" s="8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3"/>
      <c r="EI322" s="13"/>
      <c r="EJ322" s="13"/>
      <c r="EK322" s="13"/>
      <c r="EL322" s="13"/>
      <c r="EM322" s="13"/>
      <c r="EN322" s="13"/>
      <c r="EO322" s="13"/>
      <c r="EP322" s="13"/>
      <c r="EQ322" s="13"/>
      <c r="ER322" s="13"/>
      <c r="ES322" s="13"/>
      <c r="ET322" s="13"/>
      <c r="EU322" s="13"/>
      <c r="EV322" s="13"/>
      <c r="EW322" s="13"/>
      <c r="EX322" s="13"/>
      <c r="EY322" s="13"/>
      <c r="EZ322" s="13"/>
      <c r="FA322" s="13"/>
      <c r="FB322" s="13"/>
      <c r="FC322" s="13"/>
      <c r="FD322" s="13"/>
      <c r="FE322" s="13"/>
      <c r="FF322" s="13"/>
      <c r="FG322" s="13"/>
      <c r="FH322" s="13"/>
      <c r="FI322" s="13"/>
      <c r="FJ322" s="13"/>
      <c r="FK322" s="13"/>
      <c r="FL322" s="13"/>
      <c r="FM322" s="13"/>
      <c r="FN322" s="13"/>
      <c r="FO322" s="13"/>
      <c r="FP322" s="13"/>
      <c r="FQ322" s="13"/>
      <c r="FR322" s="13"/>
      <c r="FS322" s="13"/>
      <c r="FT322" s="13"/>
      <c r="FU322" s="13"/>
      <c r="FV322" s="13"/>
      <c r="FW322" s="13"/>
      <c r="FX322" s="13"/>
      <c r="FY322" s="13"/>
      <c r="FZ322" s="13"/>
      <c r="GA322" s="13"/>
      <c r="GB322" s="13"/>
      <c r="GC322" s="13"/>
      <c r="GD322" s="13"/>
      <c r="GE322" s="13"/>
      <c r="GF322" s="13"/>
      <c r="GG322" s="13"/>
      <c r="GH322" s="13"/>
      <c r="GI322" s="13"/>
      <c r="GJ322" s="13"/>
      <c r="GK322" s="13"/>
      <c r="GL322" s="13"/>
      <c r="GM322" s="13"/>
      <c r="GN322" s="13"/>
      <c r="GO322" s="13"/>
      <c r="GP322" s="13"/>
      <c r="GQ322" s="13"/>
      <c r="GR322" s="13"/>
      <c r="GS322" s="13"/>
      <c r="GT322" s="13"/>
      <c r="GU322" s="13"/>
      <c r="GV322" s="13"/>
      <c r="GW322" s="13"/>
      <c r="GX322" s="13"/>
      <c r="GY322" s="13"/>
      <c r="GZ322" s="13"/>
      <c r="HA322" s="13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1"/>
      <c r="IE322" s="11"/>
      <c r="IF322" s="11"/>
      <c r="IG322" s="11"/>
      <c r="IH322" s="11"/>
      <c r="II322" s="11"/>
      <c r="IJ322" s="11"/>
      <c r="IK322" s="11"/>
      <c r="IL322" s="11"/>
      <c r="IM322" s="11"/>
      <c r="IN322" s="11"/>
      <c r="IO322" s="11"/>
      <c r="IP322" s="11"/>
      <c r="IQ322" s="11"/>
      <c r="IR322" s="11"/>
      <c r="IS322" s="11"/>
      <c r="IT322" s="11"/>
      <c r="IU322" s="11"/>
      <c r="IV322" s="11"/>
      <c r="IW322" s="11"/>
      <c r="IX322" s="11"/>
      <c r="IY322" s="11"/>
      <c r="IZ322" s="11"/>
      <c r="JA322" s="11"/>
      <c r="JB322" s="11"/>
      <c r="JC322" s="11"/>
      <c r="JD322" s="11"/>
      <c r="JE322" s="11"/>
      <c r="JF322" s="11"/>
    </row>
    <row r="323" s="6" customFormat="1" ht="50.25" customHeight="1" spans="1:237">
      <c r="A323" s="139" t="s">
        <v>1558</v>
      </c>
      <c r="B323" s="140">
        <v>10242538</v>
      </c>
      <c r="C323" s="141">
        <v>1</v>
      </c>
      <c r="D323" s="142" t="s">
        <v>1559</v>
      </c>
      <c r="E323" s="142">
        <v>1</v>
      </c>
      <c r="F323" s="143">
        <v>58</v>
      </c>
      <c r="G323" s="144">
        <v>42073.4583333333</v>
      </c>
      <c r="H323" s="145">
        <v>42087.375</v>
      </c>
      <c r="I323" s="141">
        <v>2</v>
      </c>
      <c r="J323" s="147">
        <v>42076</v>
      </c>
      <c r="K323" s="148" t="s">
        <v>1137</v>
      </c>
      <c r="L323" s="36">
        <v>2</v>
      </c>
      <c r="M323" s="36">
        <v>1</v>
      </c>
      <c r="N323" s="149">
        <v>1</v>
      </c>
      <c r="O323" s="148">
        <v>1</v>
      </c>
      <c r="P323" s="64" t="str">
        <f t="shared" si="98"/>
        <v>1</v>
      </c>
      <c r="Q323" s="64" t="str">
        <f t="shared" si="99"/>
        <v>1</v>
      </c>
      <c r="R323" s="151">
        <v>43.4</v>
      </c>
      <c r="S323" s="69" t="str">
        <f t="shared" si="100"/>
        <v>0</v>
      </c>
      <c r="T323" s="151">
        <v>6.1</v>
      </c>
      <c r="U323" s="64" t="str">
        <f t="shared" si="101"/>
        <v>0</v>
      </c>
      <c r="V323" s="149">
        <v>0.88</v>
      </c>
      <c r="W323" s="152">
        <v>10.1</v>
      </c>
      <c r="X323" s="71" t="str">
        <f t="shared" si="102"/>
        <v>0</v>
      </c>
      <c r="Y323" s="154">
        <v>70.5</v>
      </c>
      <c r="Z323" s="79" t="str">
        <f t="shared" si="103"/>
        <v>0</v>
      </c>
      <c r="AA323" s="154">
        <v>20.8</v>
      </c>
      <c r="AB323" s="79" t="str">
        <f t="shared" si="104"/>
        <v>0</v>
      </c>
      <c r="AC323" s="154">
        <v>19.9</v>
      </c>
      <c r="AD323" s="79" t="str">
        <f t="shared" si="105"/>
        <v>0</v>
      </c>
      <c r="AE323" s="154">
        <v>56</v>
      </c>
      <c r="AF323" s="79" t="str">
        <f t="shared" si="106"/>
        <v>1</v>
      </c>
      <c r="AG323" s="154">
        <v>210</v>
      </c>
      <c r="AH323" s="79" t="str">
        <f t="shared" si="107"/>
        <v>0</v>
      </c>
      <c r="AI323" s="151">
        <v>94.74</v>
      </c>
      <c r="AJ323" s="41" t="str">
        <f t="shared" si="108"/>
        <v>0</v>
      </c>
      <c r="AK323" s="156">
        <v>52.21</v>
      </c>
      <c r="AL323" s="41" t="str">
        <f t="shared" si="109"/>
        <v>1</v>
      </c>
      <c r="AM323" s="148">
        <v>2.75</v>
      </c>
      <c r="AN323" s="41" t="str">
        <f t="shared" si="110"/>
        <v>0</v>
      </c>
      <c r="AO323" s="148">
        <v>439.1</v>
      </c>
      <c r="AP323" s="41" t="str">
        <f t="shared" si="111"/>
        <v>1</v>
      </c>
      <c r="AQ323" s="154">
        <v>0</v>
      </c>
      <c r="AR323" s="91" t="s">
        <v>265</v>
      </c>
      <c r="AS323" s="36">
        <v>2</v>
      </c>
      <c r="AT323" s="91" t="s">
        <v>111</v>
      </c>
      <c r="AU323" s="91" t="s">
        <v>112</v>
      </c>
      <c r="AV323" s="151">
        <v>1</v>
      </c>
      <c r="AW323" s="158" t="s">
        <v>121</v>
      </c>
      <c r="AX323" s="148">
        <v>1</v>
      </c>
      <c r="AY323" s="148">
        <v>3</v>
      </c>
      <c r="AZ323" s="148">
        <v>3</v>
      </c>
      <c r="BA323" s="148">
        <v>2</v>
      </c>
      <c r="BB323" s="148">
        <v>2</v>
      </c>
      <c r="BC323" s="148">
        <v>2</v>
      </c>
      <c r="BD323" s="148">
        <v>3</v>
      </c>
      <c r="BE323" s="148" t="s">
        <v>101</v>
      </c>
      <c r="BF323" s="148" t="s">
        <v>101</v>
      </c>
      <c r="BG323" s="148" t="s">
        <v>101</v>
      </c>
      <c r="BH323" s="148" t="s">
        <v>101</v>
      </c>
      <c r="BI323" s="148" t="s">
        <v>101</v>
      </c>
      <c r="BJ323" s="148" t="s">
        <v>101</v>
      </c>
      <c r="BK323" s="148" t="s">
        <v>101</v>
      </c>
      <c r="BL323" s="148" t="s">
        <v>101</v>
      </c>
      <c r="BM323" s="142" t="s">
        <v>1505</v>
      </c>
      <c r="BN323" s="142" t="s">
        <v>102</v>
      </c>
      <c r="BO323" s="160" t="s">
        <v>122</v>
      </c>
      <c r="BP323" s="142" t="s">
        <v>112</v>
      </c>
      <c r="BQ323" s="142" t="s">
        <v>129</v>
      </c>
      <c r="BR323" s="102" t="s">
        <v>121</v>
      </c>
      <c r="BS323" s="142" t="s">
        <v>1515</v>
      </c>
      <c r="BT323" s="142" t="s">
        <v>1560</v>
      </c>
      <c r="BU323" s="142" t="s">
        <v>1561</v>
      </c>
      <c r="BV323" s="148"/>
      <c r="BW323" s="148">
        <v>0</v>
      </c>
      <c r="BX323" s="148">
        <v>0</v>
      </c>
      <c r="BY323" s="148">
        <v>1</v>
      </c>
      <c r="BZ323" s="148">
        <v>1</v>
      </c>
      <c r="CA323" s="148">
        <v>1</v>
      </c>
      <c r="CB323" s="148">
        <v>1</v>
      </c>
      <c r="CC323" s="148">
        <v>0</v>
      </c>
      <c r="CD323" s="148">
        <v>1</v>
      </c>
      <c r="CE323" s="148">
        <v>0</v>
      </c>
      <c r="CF323" s="148">
        <v>0</v>
      </c>
      <c r="CG323" s="148">
        <v>0</v>
      </c>
      <c r="CH323" s="148">
        <v>0</v>
      </c>
      <c r="CI323" s="148">
        <v>1</v>
      </c>
      <c r="CJ323" s="79">
        <v>0</v>
      </c>
      <c r="CK323" s="79">
        <v>0</v>
      </c>
      <c r="CL323" s="79">
        <v>1</v>
      </c>
      <c r="CM323" s="79">
        <v>1</v>
      </c>
      <c r="CN323" s="79">
        <v>1</v>
      </c>
      <c r="CO323" s="147">
        <v>42081</v>
      </c>
      <c r="CP323" s="108">
        <v>43563</v>
      </c>
      <c r="CQ323" s="147">
        <v>42181</v>
      </c>
      <c r="CR323" s="148"/>
      <c r="CS323" s="8">
        <v>49</v>
      </c>
      <c r="CT323" s="8">
        <v>1</v>
      </c>
      <c r="CU323" s="118">
        <f t="shared" si="112"/>
        <v>3</v>
      </c>
      <c r="CV323" s="79">
        <v>1</v>
      </c>
      <c r="CW323" s="79">
        <v>3</v>
      </c>
      <c r="CX323" s="79">
        <v>1</v>
      </c>
      <c r="CY323" s="79">
        <f>DATEDIF(CQ323,DE323,"m")</f>
        <v>8</v>
      </c>
      <c r="CZ323" s="79">
        <v>1</v>
      </c>
      <c r="DA323" s="118">
        <f>DATEDIF(CO323,DE323,"m")</f>
        <v>12</v>
      </c>
      <c r="DB323" s="6">
        <v>1</v>
      </c>
      <c r="DC323" s="6">
        <v>12</v>
      </c>
      <c r="DD323" s="6">
        <v>1</v>
      </c>
      <c r="DE323" s="108">
        <v>42454</v>
      </c>
      <c r="DF323" s="6">
        <v>1</v>
      </c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</row>
    <row r="324" s="6" customFormat="1" ht="50.25" customHeight="1" spans="1:237">
      <c r="A324" s="169" t="s">
        <v>1562</v>
      </c>
      <c r="B324" s="140">
        <v>10242116</v>
      </c>
      <c r="C324" s="170">
        <v>1</v>
      </c>
      <c r="D324" s="171" t="s">
        <v>1563</v>
      </c>
      <c r="E324" s="171">
        <v>1</v>
      </c>
      <c r="F324" s="172">
        <v>44</v>
      </c>
      <c r="G324" s="144">
        <v>42073.4583333333</v>
      </c>
      <c r="H324" s="144">
        <v>42095.4166666667</v>
      </c>
      <c r="I324" s="170">
        <v>2</v>
      </c>
      <c r="J324" s="174">
        <v>42069</v>
      </c>
      <c r="K324" s="175" t="s">
        <v>1504</v>
      </c>
      <c r="L324" s="148">
        <v>3</v>
      </c>
      <c r="M324" s="36">
        <v>1</v>
      </c>
      <c r="N324" s="140">
        <v>1</v>
      </c>
      <c r="O324" s="175">
        <v>2</v>
      </c>
      <c r="P324" s="64" t="str">
        <f t="shared" si="98"/>
        <v>1</v>
      </c>
      <c r="Q324" s="64" t="str">
        <f t="shared" si="99"/>
        <v>0</v>
      </c>
      <c r="R324" s="177">
        <v>42.1</v>
      </c>
      <c r="S324" s="69" t="str">
        <f t="shared" si="100"/>
        <v>0</v>
      </c>
      <c r="T324" s="177">
        <v>4.8</v>
      </c>
      <c r="U324" s="66" t="str">
        <f t="shared" si="101"/>
        <v>0</v>
      </c>
      <c r="V324" s="140">
        <v>0.91</v>
      </c>
      <c r="W324" s="178">
        <v>10.4</v>
      </c>
      <c r="X324" s="75" t="str">
        <f t="shared" si="102"/>
        <v>0</v>
      </c>
      <c r="Y324" s="181">
        <v>97.1</v>
      </c>
      <c r="Z324" s="81" t="str">
        <f t="shared" si="103"/>
        <v>0</v>
      </c>
      <c r="AA324" s="181">
        <v>157.6</v>
      </c>
      <c r="AB324" s="81" t="str">
        <f t="shared" si="104"/>
        <v>1</v>
      </c>
      <c r="AC324" s="181">
        <v>115.4</v>
      </c>
      <c r="AD324" s="81" t="str">
        <f t="shared" si="105"/>
        <v>1</v>
      </c>
      <c r="AE324" s="181">
        <v>41.1</v>
      </c>
      <c r="AF324" s="81" t="str">
        <f t="shared" si="106"/>
        <v>0</v>
      </c>
      <c r="AG324" s="181">
        <v>293</v>
      </c>
      <c r="AH324" s="81" t="str">
        <f t="shared" si="107"/>
        <v>0</v>
      </c>
      <c r="AI324" s="177">
        <v>4.79</v>
      </c>
      <c r="AJ324" s="55" t="str">
        <f t="shared" si="108"/>
        <v>0</v>
      </c>
      <c r="AK324" s="184">
        <v>18.56</v>
      </c>
      <c r="AL324" s="55" t="str">
        <f t="shared" si="109"/>
        <v>0</v>
      </c>
      <c r="AM324" s="175">
        <v>0.698</v>
      </c>
      <c r="AN324" s="55" t="str">
        <f t="shared" si="110"/>
        <v>0</v>
      </c>
      <c r="AO324" s="175">
        <v>284.5</v>
      </c>
      <c r="AP324" s="55" t="str">
        <f t="shared" si="111"/>
        <v>0</v>
      </c>
      <c r="AQ324" s="181">
        <v>1</v>
      </c>
      <c r="AR324" s="92" t="s">
        <v>1564</v>
      </c>
      <c r="AS324" s="36">
        <v>2</v>
      </c>
      <c r="AT324" s="92" t="s">
        <v>98</v>
      </c>
      <c r="AU324" s="92" t="s">
        <v>99</v>
      </c>
      <c r="AV324" s="177">
        <v>1</v>
      </c>
      <c r="AW324" s="187" t="s">
        <v>121</v>
      </c>
      <c r="AX324" s="175">
        <v>1</v>
      </c>
      <c r="AY324" s="175">
        <v>1</v>
      </c>
      <c r="AZ324" s="175">
        <v>1</v>
      </c>
      <c r="BA324" s="175">
        <v>2</v>
      </c>
      <c r="BB324" s="175">
        <v>2</v>
      </c>
      <c r="BC324" s="175">
        <v>3</v>
      </c>
      <c r="BD324" s="175">
        <v>2</v>
      </c>
      <c r="BE324" s="188" t="s">
        <v>101</v>
      </c>
      <c r="BF324" s="188" t="s">
        <v>101</v>
      </c>
      <c r="BG324" s="188" t="s">
        <v>101</v>
      </c>
      <c r="BH324" s="188" t="s">
        <v>101</v>
      </c>
      <c r="BI324" s="188" t="s">
        <v>101</v>
      </c>
      <c r="BJ324" s="188" t="s">
        <v>101</v>
      </c>
      <c r="BK324" s="188" t="s">
        <v>101</v>
      </c>
      <c r="BL324" s="188" t="s">
        <v>101</v>
      </c>
      <c r="BM324" s="191"/>
      <c r="BN324" s="191" t="s">
        <v>102</v>
      </c>
      <c r="BO324" s="192" t="s">
        <v>102</v>
      </c>
      <c r="BP324" s="191" t="s">
        <v>112</v>
      </c>
      <c r="BQ324" s="191" t="s">
        <v>113</v>
      </c>
      <c r="BR324" s="191" t="s">
        <v>99</v>
      </c>
      <c r="BS324" s="191" t="s">
        <v>624</v>
      </c>
      <c r="BT324" s="191" t="s">
        <v>1565</v>
      </c>
      <c r="BU324" s="191"/>
      <c r="BV324" s="188"/>
      <c r="BW324" s="188">
        <v>0</v>
      </c>
      <c r="BX324" s="188">
        <v>0</v>
      </c>
      <c r="BY324" s="188">
        <v>1</v>
      </c>
      <c r="BZ324" s="188">
        <v>1</v>
      </c>
      <c r="CA324" s="188">
        <v>1</v>
      </c>
      <c r="CB324" s="188">
        <v>1</v>
      </c>
      <c r="CC324" s="188">
        <v>1</v>
      </c>
      <c r="CD324" s="188">
        <v>1</v>
      </c>
      <c r="CE324" s="188">
        <v>1</v>
      </c>
      <c r="CF324" s="188">
        <v>1</v>
      </c>
      <c r="CG324" s="188">
        <v>0</v>
      </c>
      <c r="CH324" s="188">
        <v>0</v>
      </c>
      <c r="CI324" s="188">
        <v>0</v>
      </c>
      <c r="CJ324" s="79">
        <v>0</v>
      </c>
      <c r="CK324" s="79">
        <v>1</v>
      </c>
      <c r="CL324" s="79">
        <v>0</v>
      </c>
      <c r="CM324" s="79">
        <v>0</v>
      </c>
      <c r="CN324" s="79">
        <v>1</v>
      </c>
      <c r="CO324" s="174">
        <v>42082</v>
      </c>
      <c r="CP324" s="174">
        <v>43595</v>
      </c>
      <c r="CQ324" s="174">
        <v>43595</v>
      </c>
      <c r="CR324" s="175"/>
      <c r="CS324" s="6">
        <v>19</v>
      </c>
      <c r="CT324" s="6">
        <v>1</v>
      </c>
      <c r="CU324" s="118">
        <f t="shared" si="112"/>
        <v>49</v>
      </c>
      <c r="CV324" s="81">
        <v>1</v>
      </c>
      <c r="CW324" s="79">
        <v>24</v>
      </c>
      <c r="CX324" s="79">
        <v>0</v>
      </c>
      <c r="CY324" s="79">
        <f>DATEDIF(CQ324,CP324,"m")</f>
        <v>0</v>
      </c>
      <c r="CZ324" s="79">
        <v>0</v>
      </c>
      <c r="DA324" s="118">
        <f>DATEDIF(CO324,CP324,"m")</f>
        <v>49</v>
      </c>
      <c r="DB324" s="8">
        <v>0</v>
      </c>
      <c r="DC324" s="8">
        <v>49</v>
      </c>
      <c r="DD324" s="8">
        <v>0</v>
      </c>
      <c r="DE324" s="114"/>
      <c r="DF324" s="8"/>
      <c r="DG324" s="8"/>
      <c r="DH324" s="13"/>
      <c r="DI324" s="13"/>
      <c r="DJ324" s="13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</row>
    <row r="325" s="8" customFormat="1" ht="50.25" customHeight="1" spans="1:266">
      <c r="A325" s="139" t="s">
        <v>1566</v>
      </c>
      <c r="B325" s="140">
        <v>10243009</v>
      </c>
      <c r="C325" s="141">
        <v>1</v>
      </c>
      <c r="D325" s="142" t="s">
        <v>1567</v>
      </c>
      <c r="E325" s="142">
        <v>1</v>
      </c>
      <c r="F325" s="143">
        <v>34</v>
      </c>
      <c r="G325" s="144">
        <v>42080.7083333333</v>
      </c>
      <c r="H325" s="145">
        <v>42088.4166666667</v>
      </c>
      <c r="I325" s="141">
        <v>2</v>
      </c>
      <c r="J325" s="147">
        <v>42076</v>
      </c>
      <c r="K325" s="148" t="s">
        <v>1137</v>
      </c>
      <c r="L325" s="36">
        <v>2</v>
      </c>
      <c r="M325" s="36">
        <v>1</v>
      </c>
      <c r="N325" s="149">
        <v>1</v>
      </c>
      <c r="O325" s="148">
        <v>1</v>
      </c>
      <c r="P325" s="64" t="str">
        <f t="shared" si="98"/>
        <v>1</v>
      </c>
      <c r="Q325" s="64" t="str">
        <f t="shared" si="99"/>
        <v>1</v>
      </c>
      <c r="R325" s="151">
        <v>44.2</v>
      </c>
      <c r="S325" s="69" t="str">
        <f t="shared" si="100"/>
        <v>0</v>
      </c>
      <c r="T325" s="151">
        <v>14.4</v>
      </c>
      <c r="U325" s="64" t="str">
        <f t="shared" si="101"/>
        <v>0</v>
      </c>
      <c r="V325" s="149">
        <v>1.05</v>
      </c>
      <c r="W325" s="152">
        <v>12.3</v>
      </c>
      <c r="X325" s="71" t="str">
        <f t="shared" si="102"/>
        <v>0</v>
      </c>
      <c r="Y325" s="154">
        <v>70.4</v>
      </c>
      <c r="Z325" s="79" t="str">
        <f t="shared" si="103"/>
        <v>0</v>
      </c>
      <c r="AA325" s="154">
        <v>41</v>
      </c>
      <c r="AB325" s="79" t="str">
        <f t="shared" si="104"/>
        <v>1</v>
      </c>
      <c r="AC325" s="154">
        <v>48.4</v>
      </c>
      <c r="AD325" s="79" t="str">
        <f t="shared" si="105"/>
        <v>1</v>
      </c>
      <c r="AE325" s="154">
        <v>13.6</v>
      </c>
      <c r="AF325" s="79" t="str">
        <f t="shared" si="106"/>
        <v>0</v>
      </c>
      <c r="AG325" s="154">
        <v>170</v>
      </c>
      <c r="AH325" s="79" t="str">
        <f t="shared" si="107"/>
        <v>0</v>
      </c>
      <c r="AI325" s="151">
        <v>8.71</v>
      </c>
      <c r="AJ325" s="41" t="str">
        <f t="shared" si="108"/>
        <v>0</v>
      </c>
      <c r="AK325" s="156">
        <v>21.38</v>
      </c>
      <c r="AL325" s="41" t="str">
        <f t="shared" si="109"/>
        <v>0</v>
      </c>
      <c r="AM325" s="148">
        <v>0.41</v>
      </c>
      <c r="AN325" s="41" t="str">
        <f t="shared" si="110"/>
        <v>0</v>
      </c>
      <c r="AO325" s="148">
        <v>488.5</v>
      </c>
      <c r="AP325" s="41" t="str">
        <f t="shared" si="111"/>
        <v>1</v>
      </c>
      <c r="AQ325" s="154">
        <v>0</v>
      </c>
      <c r="AR325" s="91" t="s">
        <v>702</v>
      </c>
      <c r="AS325" s="36">
        <v>2</v>
      </c>
      <c r="AT325" s="91" t="s">
        <v>196</v>
      </c>
      <c r="AU325" s="91" t="s">
        <v>99</v>
      </c>
      <c r="AV325" s="151">
        <v>1</v>
      </c>
      <c r="AW325" s="158" t="s">
        <v>100</v>
      </c>
      <c r="AX325" s="148">
        <v>1</v>
      </c>
      <c r="AY325" s="148">
        <v>3</v>
      </c>
      <c r="AZ325" s="148">
        <v>3</v>
      </c>
      <c r="BA325" s="148">
        <v>2</v>
      </c>
      <c r="BB325" s="148">
        <v>1</v>
      </c>
      <c r="BC325" s="148">
        <v>3</v>
      </c>
      <c r="BD325" s="148">
        <v>2</v>
      </c>
      <c r="BE325" s="148">
        <v>1</v>
      </c>
      <c r="BF325" s="148">
        <v>0</v>
      </c>
      <c r="BG325" s="148">
        <v>0</v>
      </c>
      <c r="BH325" s="148">
        <v>1</v>
      </c>
      <c r="BI325" s="148">
        <v>0</v>
      </c>
      <c r="BJ325" s="148">
        <v>0</v>
      </c>
      <c r="BK325" s="148" t="s">
        <v>1568</v>
      </c>
      <c r="BL325" s="148">
        <v>1</v>
      </c>
      <c r="BM325" s="142" t="s">
        <v>1569</v>
      </c>
      <c r="BN325" s="142" t="s">
        <v>102</v>
      </c>
      <c r="BO325" s="160" t="s">
        <v>102</v>
      </c>
      <c r="BP325" s="142" t="s">
        <v>99</v>
      </c>
      <c r="BQ325" s="142" t="s">
        <v>1287</v>
      </c>
      <c r="BR325" s="142" t="s">
        <v>99</v>
      </c>
      <c r="BS325" s="142" t="s">
        <v>1570</v>
      </c>
      <c r="BT325" s="142" t="s">
        <v>1571</v>
      </c>
      <c r="BU325" s="142"/>
      <c r="BV325" s="148"/>
      <c r="BW325" s="148">
        <v>0</v>
      </c>
      <c r="BX325" s="148">
        <v>0</v>
      </c>
      <c r="BY325" s="148">
        <v>1</v>
      </c>
      <c r="BZ325" s="148">
        <v>1</v>
      </c>
      <c r="CA325" s="148">
        <v>1</v>
      </c>
      <c r="CB325" s="148">
        <v>1</v>
      </c>
      <c r="CC325" s="148">
        <v>1</v>
      </c>
      <c r="CD325" s="148">
        <v>1</v>
      </c>
      <c r="CE325" s="148">
        <v>1</v>
      </c>
      <c r="CF325" s="148">
        <v>0</v>
      </c>
      <c r="CG325" s="148">
        <v>0</v>
      </c>
      <c r="CH325" s="148">
        <v>0</v>
      </c>
      <c r="CI325" s="148">
        <v>0</v>
      </c>
      <c r="CJ325" s="79">
        <v>0</v>
      </c>
      <c r="CK325" s="79">
        <v>1</v>
      </c>
      <c r="CL325" s="79">
        <v>1</v>
      </c>
      <c r="CM325" s="79">
        <v>1</v>
      </c>
      <c r="CN325" s="79">
        <v>1</v>
      </c>
      <c r="CO325" s="147">
        <v>42083</v>
      </c>
      <c r="CP325" s="108">
        <v>44147</v>
      </c>
      <c r="CQ325" s="147">
        <v>42191</v>
      </c>
      <c r="CR325" s="148"/>
      <c r="CS325" s="10">
        <v>33</v>
      </c>
      <c r="CT325" s="10">
        <v>1</v>
      </c>
      <c r="CU325" s="118">
        <f t="shared" si="112"/>
        <v>3</v>
      </c>
      <c r="CV325" s="79">
        <v>1</v>
      </c>
      <c r="CW325" s="79">
        <v>3</v>
      </c>
      <c r="CX325" s="79">
        <v>1</v>
      </c>
      <c r="CY325" s="79">
        <f>DATEDIF(CQ325,CP325,"m")</f>
        <v>64</v>
      </c>
      <c r="CZ325" s="79">
        <v>0</v>
      </c>
      <c r="DA325" s="118">
        <f>DATEDIF(CO325,CP325,"m")</f>
        <v>67</v>
      </c>
      <c r="DB325" s="6">
        <v>0</v>
      </c>
      <c r="DC325" s="6">
        <v>60</v>
      </c>
      <c r="DD325" s="6">
        <v>0</v>
      </c>
      <c r="DE325" s="108"/>
      <c r="DF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</row>
    <row r="326" s="10" customFormat="1" ht="50.25" customHeight="1" spans="1:266">
      <c r="A326" s="139" t="s">
        <v>1572</v>
      </c>
      <c r="B326" s="140">
        <v>10243854</v>
      </c>
      <c r="C326" s="141">
        <v>1</v>
      </c>
      <c r="D326" s="142" t="s">
        <v>1573</v>
      </c>
      <c r="E326" s="142">
        <v>1</v>
      </c>
      <c r="F326" s="143">
        <v>37</v>
      </c>
      <c r="G326" s="144">
        <v>42082.4166666667</v>
      </c>
      <c r="H326" s="145">
        <v>42095.4166666667</v>
      </c>
      <c r="I326" s="141">
        <v>2</v>
      </c>
      <c r="J326" s="147">
        <v>42084</v>
      </c>
      <c r="K326" s="148" t="s">
        <v>134</v>
      </c>
      <c r="L326" s="36">
        <v>1</v>
      </c>
      <c r="M326" s="36">
        <v>1</v>
      </c>
      <c r="N326" s="149">
        <v>1</v>
      </c>
      <c r="O326" s="148">
        <v>1</v>
      </c>
      <c r="P326" s="64" t="str">
        <f t="shared" si="98"/>
        <v>1</v>
      </c>
      <c r="Q326" s="64" t="str">
        <f t="shared" si="99"/>
        <v>1</v>
      </c>
      <c r="R326" s="151">
        <v>42.6</v>
      </c>
      <c r="S326" s="69" t="str">
        <f t="shared" si="100"/>
        <v>0</v>
      </c>
      <c r="T326" s="151">
        <v>13.8</v>
      </c>
      <c r="U326" s="64" t="str">
        <f t="shared" si="101"/>
        <v>0</v>
      </c>
      <c r="V326" s="149">
        <v>0.96</v>
      </c>
      <c r="W326" s="152">
        <v>11.2</v>
      </c>
      <c r="X326" s="71" t="str">
        <f t="shared" si="102"/>
        <v>0</v>
      </c>
      <c r="Y326" s="154">
        <v>112.2</v>
      </c>
      <c r="Z326" s="79" t="str">
        <f t="shared" si="103"/>
        <v>1</v>
      </c>
      <c r="AA326" s="154">
        <v>32.9</v>
      </c>
      <c r="AB326" s="79" t="str">
        <f t="shared" si="104"/>
        <v>0</v>
      </c>
      <c r="AC326" s="154">
        <v>37.5</v>
      </c>
      <c r="AD326" s="79" t="str">
        <f t="shared" si="105"/>
        <v>1</v>
      </c>
      <c r="AE326" s="154">
        <v>158.5</v>
      </c>
      <c r="AF326" s="79" t="str">
        <f t="shared" si="106"/>
        <v>1</v>
      </c>
      <c r="AG326" s="154">
        <v>316</v>
      </c>
      <c r="AH326" s="79" t="str">
        <f t="shared" si="107"/>
        <v>0</v>
      </c>
      <c r="AI326" s="151">
        <v>16114</v>
      </c>
      <c r="AJ326" s="41" t="str">
        <f t="shared" si="108"/>
        <v>1</v>
      </c>
      <c r="AK326" s="156">
        <v>34.26</v>
      </c>
      <c r="AL326" s="41" t="str">
        <f t="shared" si="109"/>
        <v>0</v>
      </c>
      <c r="AM326" s="148">
        <v>1.5</v>
      </c>
      <c r="AN326" s="41" t="str">
        <f t="shared" si="110"/>
        <v>0</v>
      </c>
      <c r="AO326" s="148">
        <v>802.8</v>
      </c>
      <c r="AP326" s="41" t="str">
        <f t="shared" si="111"/>
        <v>1</v>
      </c>
      <c r="AQ326" s="154">
        <v>1</v>
      </c>
      <c r="AR326" s="91" t="s">
        <v>265</v>
      </c>
      <c r="AS326" s="36">
        <v>2</v>
      </c>
      <c r="AT326" s="91" t="s">
        <v>370</v>
      </c>
      <c r="AU326" s="91" t="s">
        <v>99</v>
      </c>
      <c r="AV326" s="151">
        <v>1</v>
      </c>
      <c r="AW326" s="158" t="s">
        <v>100</v>
      </c>
      <c r="AX326" s="148">
        <v>1</v>
      </c>
      <c r="AY326" s="148">
        <v>3</v>
      </c>
      <c r="AZ326" s="148">
        <v>1</v>
      </c>
      <c r="BA326" s="148">
        <v>2</v>
      </c>
      <c r="BB326" s="148">
        <v>2</v>
      </c>
      <c r="BC326" s="148">
        <v>3</v>
      </c>
      <c r="BD326" s="148">
        <v>3</v>
      </c>
      <c r="BE326" s="148" t="s">
        <v>101</v>
      </c>
      <c r="BF326" s="148" t="s">
        <v>101</v>
      </c>
      <c r="BG326" s="148" t="s">
        <v>101</v>
      </c>
      <c r="BH326" s="148" t="s">
        <v>101</v>
      </c>
      <c r="BI326" s="148" t="s">
        <v>101</v>
      </c>
      <c r="BJ326" s="148" t="s">
        <v>101</v>
      </c>
      <c r="BK326" s="148" t="s">
        <v>935</v>
      </c>
      <c r="BL326" s="148" t="s">
        <v>101</v>
      </c>
      <c r="BM326" s="142"/>
      <c r="BN326" s="142" t="s">
        <v>102</v>
      </c>
      <c r="BO326" s="160" t="s">
        <v>177</v>
      </c>
      <c r="BP326" s="142" t="s">
        <v>112</v>
      </c>
      <c r="BQ326" s="142" t="s">
        <v>129</v>
      </c>
      <c r="BR326" s="142" t="s">
        <v>99</v>
      </c>
      <c r="BS326" s="142" t="s">
        <v>737</v>
      </c>
      <c r="BT326" s="142" t="s">
        <v>1574</v>
      </c>
      <c r="BU326" s="142"/>
      <c r="BV326" s="148"/>
      <c r="BW326" s="148">
        <v>1</v>
      </c>
      <c r="BX326" s="148">
        <v>0</v>
      </c>
      <c r="BY326" s="148">
        <v>1</v>
      </c>
      <c r="BZ326" s="148">
        <v>1</v>
      </c>
      <c r="CA326" s="148">
        <v>1</v>
      </c>
      <c r="CB326" s="148">
        <v>1</v>
      </c>
      <c r="CC326" s="148">
        <v>1</v>
      </c>
      <c r="CD326" s="148">
        <v>1</v>
      </c>
      <c r="CE326" s="148">
        <v>1</v>
      </c>
      <c r="CF326" s="148">
        <v>1</v>
      </c>
      <c r="CG326" s="148">
        <v>0</v>
      </c>
      <c r="CH326" s="148">
        <v>0</v>
      </c>
      <c r="CI326" s="148">
        <v>1</v>
      </c>
      <c r="CJ326" s="79">
        <v>0</v>
      </c>
      <c r="CK326" s="79">
        <v>0</v>
      </c>
      <c r="CL326" s="79">
        <v>1</v>
      </c>
      <c r="CM326" s="79">
        <v>1</v>
      </c>
      <c r="CN326" s="79">
        <v>1</v>
      </c>
      <c r="CO326" s="147">
        <v>42088</v>
      </c>
      <c r="CP326" s="108">
        <v>44155</v>
      </c>
      <c r="CQ326" s="147">
        <v>42158</v>
      </c>
      <c r="CR326" s="148"/>
      <c r="CS326" s="6">
        <v>3</v>
      </c>
      <c r="CT326" s="6">
        <v>1</v>
      </c>
      <c r="CU326" s="118">
        <f t="shared" si="112"/>
        <v>2</v>
      </c>
      <c r="CV326" s="79">
        <v>1</v>
      </c>
      <c r="CW326" s="79">
        <v>2</v>
      </c>
      <c r="CX326" s="79">
        <v>1</v>
      </c>
      <c r="CY326" s="79">
        <f>DATEDIF(CQ326,DE326,"m")</f>
        <v>5</v>
      </c>
      <c r="CZ326" s="79">
        <v>1</v>
      </c>
      <c r="DA326" s="118">
        <f>DATEDIF(CO326,DE326,"m")</f>
        <v>7</v>
      </c>
      <c r="DB326" s="6">
        <v>1</v>
      </c>
      <c r="DC326" s="6">
        <v>7</v>
      </c>
      <c r="DD326" s="6">
        <v>1</v>
      </c>
      <c r="DE326" s="108">
        <v>42323</v>
      </c>
      <c r="DF326" s="6">
        <v>1</v>
      </c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</row>
    <row r="327" s="10" customFormat="1" ht="50.25" customHeight="1" spans="1:266">
      <c r="A327" s="139" t="s">
        <v>1575</v>
      </c>
      <c r="B327" s="140">
        <v>10242653</v>
      </c>
      <c r="C327" s="141">
        <v>1</v>
      </c>
      <c r="D327" s="142" t="s">
        <v>1576</v>
      </c>
      <c r="E327" s="142">
        <v>1</v>
      </c>
      <c r="F327" s="143">
        <v>53</v>
      </c>
      <c r="G327" s="144">
        <v>42082.5416666667</v>
      </c>
      <c r="H327" s="145">
        <v>42101.4583333333</v>
      </c>
      <c r="I327" s="141">
        <v>2</v>
      </c>
      <c r="J327" s="147">
        <v>42075</v>
      </c>
      <c r="K327" s="148" t="s">
        <v>1427</v>
      </c>
      <c r="L327" s="148">
        <v>3</v>
      </c>
      <c r="M327" s="36">
        <v>1</v>
      </c>
      <c r="N327" s="149">
        <v>1</v>
      </c>
      <c r="O327" s="148">
        <v>2</v>
      </c>
      <c r="P327" s="64" t="str">
        <f t="shared" si="98"/>
        <v>1</v>
      </c>
      <c r="Q327" s="64" t="str">
        <f t="shared" si="99"/>
        <v>0</v>
      </c>
      <c r="R327" s="151">
        <v>41.8</v>
      </c>
      <c r="S327" s="69" t="str">
        <f t="shared" si="100"/>
        <v>0</v>
      </c>
      <c r="T327" s="151">
        <v>13.5</v>
      </c>
      <c r="U327" s="64" t="str">
        <f t="shared" si="101"/>
        <v>0</v>
      </c>
      <c r="V327" s="149">
        <v>0.96</v>
      </c>
      <c r="W327" s="152">
        <v>11.2</v>
      </c>
      <c r="X327" s="71" t="str">
        <f t="shared" si="102"/>
        <v>0</v>
      </c>
      <c r="Y327" s="154">
        <v>101.8</v>
      </c>
      <c r="Z327" s="79" t="str">
        <f t="shared" si="103"/>
        <v>1</v>
      </c>
      <c r="AA327" s="154">
        <v>129.3</v>
      </c>
      <c r="AB327" s="79" t="str">
        <f t="shared" si="104"/>
        <v>1</v>
      </c>
      <c r="AC327" s="154">
        <v>66</v>
      </c>
      <c r="AD327" s="79" t="str">
        <f t="shared" si="105"/>
        <v>1</v>
      </c>
      <c r="AE327" s="154">
        <v>48</v>
      </c>
      <c r="AF327" s="79" t="str">
        <f t="shared" si="106"/>
        <v>0</v>
      </c>
      <c r="AG327" s="154">
        <v>222.9</v>
      </c>
      <c r="AH327" s="79" t="str">
        <f t="shared" si="107"/>
        <v>0</v>
      </c>
      <c r="AI327" s="151">
        <v>4.78</v>
      </c>
      <c r="AJ327" s="41" t="str">
        <f t="shared" si="108"/>
        <v>0</v>
      </c>
      <c r="AK327" s="156">
        <v>70.19</v>
      </c>
      <c r="AL327" s="41" t="str">
        <f t="shared" si="109"/>
        <v>1</v>
      </c>
      <c r="AM327" s="148">
        <v>12.78</v>
      </c>
      <c r="AN327" s="41" t="str">
        <f t="shared" si="110"/>
        <v>1</v>
      </c>
      <c r="AO327" s="148">
        <v>183.8</v>
      </c>
      <c r="AP327" s="41" t="str">
        <f t="shared" si="111"/>
        <v>0</v>
      </c>
      <c r="AQ327" s="154">
        <v>1</v>
      </c>
      <c r="AR327" s="91" t="s">
        <v>1564</v>
      </c>
      <c r="AS327" s="36">
        <v>2</v>
      </c>
      <c r="AT327" s="91" t="s">
        <v>370</v>
      </c>
      <c r="AU327" s="91" t="s">
        <v>99</v>
      </c>
      <c r="AV327" s="151">
        <v>1</v>
      </c>
      <c r="AW327" s="158" t="s">
        <v>121</v>
      </c>
      <c r="AX327" s="148">
        <v>1</v>
      </c>
      <c r="AY327" s="148">
        <v>1</v>
      </c>
      <c r="AZ327" s="148">
        <v>1</v>
      </c>
      <c r="BA327" s="148">
        <v>2</v>
      </c>
      <c r="BB327" s="148">
        <v>1</v>
      </c>
      <c r="BC327" s="148">
        <v>3</v>
      </c>
      <c r="BD327" s="148">
        <v>2</v>
      </c>
      <c r="BE327" s="148">
        <v>1</v>
      </c>
      <c r="BF327" s="148">
        <v>0</v>
      </c>
      <c r="BG327" s="148">
        <v>0</v>
      </c>
      <c r="BH327" s="148">
        <v>0</v>
      </c>
      <c r="BI327" s="148">
        <v>1</v>
      </c>
      <c r="BJ327" s="148">
        <v>1</v>
      </c>
      <c r="BK327" s="148" t="s">
        <v>1089</v>
      </c>
      <c r="BL327" s="148">
        <v>1</v>
      </c>
      <c r="BM327" s="142"/>
      <c r="BN327" s="142" t="s">
        <v>102</v>
      </c>
      <c r="BO327" s="160" t="s">
        <v>177</v>
      </c>
      <c r="BP327" s="142" t="s">
        <v>112</v>
      </c>
      <c r="BQ327" s="142" t="s">
        <v>113</v>
      </c>
      <c r="BR327" s="142" t="s">
        <v>99</v>
      </c>
      <c r="BS327" s="142" t="s">
        <v>1577</v>
      </c>
      <c r="BT327" s="142" t="s">
        <v>1578</v>
      </c>
      <c r="BU327" s="142"/>
      <c r="BV327" s="148"/>
      <c r="BW327" s="148">
        <v>1</v>
      </c>
      <c r="BX327" s="148">
        <v>0</v>
      </c>
      <c r="BY327" s="148">
        <v>1</v>
      </c>
      <c r="BZ327" s="148">
        <v>1</v>
      </c>
      <c r="CA327" s="148">
        <v>1</v>
      </c>
      <c r="CB327" s="148">
        <v>1</v>
      </c>
      <c r="CC327" s="148">
        <v>1</v>
      </c>
      <c r="CD327" s="148">
        <v>1</v>
      </c>
      <c r="CE327" s="148">
        <v>1</v>
      </c>
      <c r="CF327" s="148">
        <v>0</v>
      </c>
      <c r="CG327" s="148">
        <v>0</v>
      </c>
      <c r="CH327" s="148">
        <v>0</v>
      </c>
      <c r="CI327" s="148">
        <v>0</v>
      </c>
      <c r="CJ327" s="79">
        <v>0</v>
      </c>
      <c r="CK327" s="79">
        <v>0</v>
      </c>
      <c r="CL327" s="79">
        <v>1</v>
      </c>
      <c r="CM327" s="79">
        <v>0</v>
      </c>
      <c r="CN327" s="79">
        <v>0</v>
      </c>
      <c r="CO327" s="147">
        <v>42090</v>
      </c>
      <c r="CP327" s="108">
        <v>44155</v>
      </c>
      <c r="CQ327" s="147">
        <v>43117</v>
      </c>
      <c r="CR327" s="148"/>
      <c r="CS327" s="10">
        <v>3</v>
      </c>
      <c r="CT327" s="10">
        <v>1</v>
      </c>
      <c r="CU327" s="118">
        <f t="shared" si="112"/>
        <v>33</v>
      </c>
      <c r="CV327" s="79">
        <v>1</v>
      </c>
      <c r="CW327" s="79">
        <v>24</v>
      </c>
      <c r="CX327" s="79">
        <v>0</v>
      </c>
      <c r="CY327" s="79">
        <f>DATEDIF(CQ327,CP327,"m")</f>
        <v>34</v>
      </c>
      <c r="CZ327" s="79">
        <v>0</v>
      </c>
      <c r="DA327" s="118">
        <f>DATEDIF(CO327,CP327,"m")</f>
        <v>67</v>
      </c>
      <c r="DB327" s="6">
        <v>0</v>
      </c>
      <c r="DC327" s="6">
        <v>60</v>
      </c>
      <c r="DD327" s="6">
        <v>0</v>
      </c>
      <c r="DE327" s="108"/>
      <c r="DF327" s="6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</row>
    <row r="328" s="6" customFormat="1" ht="50.25" customHeight="1" spans="1:266">
      <c r="A328" s="139" t="s">
        <v>1579</v>
      </c>
      <c r="B328" s="140">
        <v>10244014</v>
      </c>
      <c r="C328" s="141">
        <v>1</v>
      </c>
      <c r="D328" s="142" t="s">
        <v>1580</v>
      </c>
      <c r="E328" s="142">
        <v>1</v>
      </c>
      <c r="F328" s="143">
        <v>59</v>
      </c>
      <c r="G328" s="144">
        <v>42083.625</v>
      </c>
      <c r="H328" s="145">
        <v>42097.4166666667</v>
      </c>
      <c r="I328" s="141">
        <v>2</v>
      </c>
      <c r="J328" s="147">
        <v>42084</v>
      </c>
      <c r="K328" s="148" t="s">
        <v>1504</v>
      </c>
      <c r="L328" s="148">
        <v>3</v>
      </c>
      <c r="M328" s="36">
        <v>1</v>
      </c>
      <c r="N328" s="149">
        <v>2</v>
      </c>
      <c r="O328" s="148">
        <v>2</v>
      </c>
      <c r="P328" s="64" t="str">
        <f t="shared" si="98"/>
        <v>0</v>
      </c>
      <c r="Q328" s="64" t="str">
        <f t="shared" si="99"/>
        <v>0</v>
      </c>
      <c r="R328" s="151">
        <v>43.4</v>
      </c>
      <c r="S328" s="69" t="str">
        <f t="shared" si="100"/>
        <v>0</v>
      </c>
      <c r="T328" s="151">
        <v>13.3</v>
      </c>
      <c r="U328" s="64" t="str">
        <f t="shared" si="101"/>
        <v>0</v>
      </c>
      <c r="V328" s="149">
        <v>0.97</v>
      </c>
      <c r="W328" s="152">
        <v>11.3</v>
      </c>
      <c r="X328" s="71" t="str">
        <f t="shared" si="102"/>
        <v>0</v>
      </c>
      <c r="Y328" s="154">
        <v>154</v>
      </c>
      <c r="Z328" s="79" t="str">
        <f t="shared" si="103"/>
        <v>1</v>
      </c>
      <c r="AA328" s="154">
        <v>38</v>
      </c>
      <c r="AB328" s="79" t="str">
        <f t="shared" si="104"/>
        <v>0</v>
      </c>
      <c r="AC328" s="154">
        <v>74.4</v>
      </c>
      <c r="AD328" s="79" t="str">
        <f t="shared" si="105"/>
        <v>1</v>
      </c>
      <c r="AE328" s="154">
        <v>66.6</v>
      </c>
      <c r="AF328" s="79" t="str">
        <f t="shared" si="106"/>
        <v>1</v>
      </c>
      <c r="AG328" s="154">
        <v>230</v>
      </c>
      <c r="AH328" s="79" t="str">
        <f t="shared" si="107"/>
        <v>0</v>
      </c>
      <c r="AI328" s="151">
        <v>4.23</v>
      </c>
      <c r="AJ328" s="41" t="str">
        <f t="shared" si="108"/>
        <v>0</v>
      </c>
      <c r="AK328" s="156">
        <v>15.43</v>
      </c>
      <c r="AL328" s="41" t="str">
        <f t="shared" si="109"/>
        <v>0</v>
      </c>
      <c r="AM328" s="148">
        <v>0.786</v>
      </c>
      <c r="AN328" s="41" t="str">
        <f t="shared" si="110"/>
        <v>0</v>
      </c>
      <c r="AO328" s="148">
        <v>354</v>
      </c>
      <c r="AP328" s="41" t="str">
        <f t="shared" si="111"/>
        <v>0</v>
      </c>
      <c r="AQ328" s="154">
        <v>1</v>
      </c>
      <c r="AR328" s="91" t="s">
        <v>1514</v>
      </c>
      <c r="AS328" s="91"/>
      <c r="AT328" s="91" t="s">
        <v>370</v>
      </c>
      <c r="AU328" s="91" t="s">
        <v>99</v>
      </c>
      <c r="AV328" s="151">
        <v>1</v>
      </c>
      <c r="AW328" s="158" t="s">
        <v>100</v>
      </c>
      <c r="AX328" s="148">
        <v>2</v>
      </c>
      <c r="AY328" s="148">
        <v>1</v>
      </c>
      <c r="AZ328" s="148">
        <v>1</v>
      </c>
      <c r="BA328" s="148">
        <v>2</v>
      </c>
      <c r="BB328" s="148">
        <v>1</v>
      </c>
      <c r="BC328" s="148">
        <v>3</v>
      </c>
      <c r="BD328" s="148">
        <v>2</v>
      </c>
      <c r="BE328" s="148" t="s">
        <v>101</v>
      </c>
      <c r="BF328" s="148" t="s">
        <v>101</v>
      </c>
      <c r="BG328" s="148" t="s">
        <v>101</v>
      </c>
      <c r="BH328" s="148" t="s">
        <v>101</v>
      </c>
      <c r="BI328" s="148" t="s">
        <v>101</v>
      </c>
      <c r="BJ328" s="148" t="s">
        <v>101</v>
      </c>
      <c r="BK328" s="148" t="s">
        <v>101</v>
      </c>
      <c r="BL328" s="148" t="s">
        <v>101</v>
      </c>
      <c r="BM328" s="142" t="s">
        <v>1505</v>
      </c>
      <c r="BN328" s="142" t="s">
        <v>102</v>
      </c>
      <c r="BO328" s="160" t="s">
        <v>102</v>
      </c>
      <c r="BP328" s="142" t="s">
        <v>112</v>
      </c>
      <c r="BQ328" s="142" t="s">
        <v>103</v>
      </c>
      <c r="BR328" s="142" t="s">
        <v>99</v>
      </c>
      <c r="BS328" s="142" t="s">
        <v>1581</v>
      </c>
      <c r="BT328" s="142" t="s">
        <v>1582</v>
      </c>
      <c r="BU328" s="142"/>
      <c r="BV328" s="148"/>
      <c r="BW328" s="148">
        <v>0</v>
      </c>
      <c r="BX328" s="148">
        <v>0</v>
      </c>
      <c r="BY328" s="148">
        <v>1</v>
      </c>
      <c r="BZ328" s="148">
        <v>1</v>
      </c>
      <c r="CA328" s="148">
        <v>1</v>
      </c>
      <c r="CB328" s="148">
        <v>1</v>
      </c>
      <c r="CC328" s="148">
        <v>1</v>
      </c>
      <c r="CD328" s="148">
        <v>1</v>
      </c>
      <c r="CE328" s="148">
        <v>1</v>
      </c>
      <c r="CF328" s="148">
        <v>0</v>
      </c>
      <c r="CG328" s="148">
        <v>0</v>
      </c>
      <c r="CH328" s="148">
        <v>0</v>
      </c>
      <c r="CI328" s="148">
        <v>0</v>
      </c>
      <c r="CJ328" s="79">
        <v>0</v>
      </c>
      <c r="CK328" s="79">
        <v>1</v>
      </c>
      <c r="CL328" s="79">
        <v>1</v>
      </c>
      <c r="CM328" s="79">
        <v>1</v>
      </c>
      <c r="CN328" s="79">
        <v>1</v>
      </c>
      <c r="CO328" s="147">
        <v>42090</v>
      </c>
      <c r="CP328" s="108">
        <v>44155</v>
      </c>
      <c r="CQ328" s="147"/>
      <c r="CR328" s="195">
        <v>43806</v>
      </c>
      <c r="CS328" s="6">
        <v>77</v>
      </c>
      <c r="CT328" s="6">
        <v>0</v>
      </c>
      <c r="CU328" s="118">
        <v>60</v>
      </c>
      <c r="CV328" s="79">
        <v>0</v>
      </c>
      <c r="CW328" s="79">
        <v>24</v>
      </c>
      <c r="CX328" s="79">
        <v>0</v>
      </c>
      <c r="CY328" s="79"/>
      <c r="CZ328" s="79"/>
      <c r="DA328" s="118">
        <f>DATEDIF(CO328,CP328,"m")</f>
        <v>67</v>
      </c>
      <c r="DB328" s="6">
        <v>0</v>
      </c>
      <c r="DC328" s="6">
        <v>60</v>
      </c>
      <c r="DD328" s="6">
        <v>0</v>
      </c>
      <c r="DE328" s="108"/>
      <c r="DG328" s="8"/>
      <c r="DH328" s="8"/>
      <c r="DI328" s="8"/>
      <c r="DJ328" s="8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/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  <c r="IF328" s="13"/>
      <c r="IG328" s="13"/>
      <c r="IH328" s="13"/>
      <c r="II328" s="13"/>
      <c r="IJ328" s="13"/>
      <c r="IK328" s="13"/>
      <c r="IL328" s="13"/>
      <c r="IM328" s="13"/>
      <c r="IN328" s="13"/>
      <c r="IO328" s="13"/>
      <c r="IP328" s="13"/>
      <c r="IQ328" s="13"/>
      <c r="IR328" s="13"/>
      <c r="IS328" s="13"/>
      <c r="IT328" s="13"/>
      <c r="IU328" s="13"/>
      <c r="IV328" s="13"/>
      <c r="IW328" s="13"/>
      <c r="IX328" s="13"/>
      <c r="IY328" s="13"/>
      <c r="IZ328" s="13"/>
      <c r="JA328" s="13"/>
      <c r="JB328" s="13"/>
      <c r="JC328" s="13"/>
      <c r="JD328" s="13"/>
      <c r="JE328" s="13"/>
      <c r="JF328" s="13"/>
    </row>
    <row r="329" s="6" customFormat="1" ht="50.25" customHeight="1" spans="1:237">
      <c r="A329" s="169" t="s">
        <v>1583</v>
      </c>
      <c r="B329" s="140">
        <v>10244026</v>
      </c>
      <c r="C329" s="170">
        <v>1</v>
      </c>
      <c r="D329" s="171" t="s">
        <v>1584</v>
      </c>
      <c r="E329" s="171">
        <v>1</v>
      </c>
      <c r="F329" s="172">
        <v>55</v>
      </c>
      <c r="G329" s="144">
        <v>42087.375</v>
      </c>
      <c r="H329" s="144">
        <v>42094.4166666667</v>
      </c>
      <c r="I329" s="170">
        <v>2</v>
      </c>
      <c r="J329" s="174">
        <v>42084</v>
      </c>
      <c r="K329" s="175" t="s">
        <v>134</v>
      </c>
      <c r="L329" s="36">
        <v>1</v>
      </c>
      <c r="M329" s="36">
        <v>1</v>
      </c>
      <c r="N329" s="140">
        <v>1</v>
      </c>
      <c r="O329" s="175">
        <v>2</v>
      </c>
      <c r="P329" s="66" t="str">
        <f t="shared" si="98"/>
        <v>1</v>
      </c>
      <c r="Q329" s="66" t="str">
        <f t="shared" si="99"/>
        <v>0</v>
      </c>
      <c r="R329" s="177">
        <v>43</v>
      </c>
      <c r="S329" s="69" t="str">
        <f t="shared" si="100"/>
        <v>0</v>
      </c>
      <c r="T329" s="177">
        <v>8.9</v>
      </c>
      <c r="U329" s="66" t="str">
        <f t="shared" si="101"/>
        <v>0</v>
      </c>
      <c r="V329" s="184">
        <v>1</v>
      </c>
      <c r="W329" s="178">
        <v>11.5</v>
      </c>
      <c r="X329" s="75" t="str">
        <f t="shared" si="102"/>
        <v>0</v>
      </c>
      <c r="Y329" s="181">
        <v>78.3</v>
      </c>
      <c r="Z329" s="81" t="str">
        <f t="shared" si="103"/>
        <v>0</v>
      </c>
      <c r="AA329" s="181">
        <v>17.5</v>
      </c>
      <c r="AB329" s="81" t="str">
        <f t="shared" si="104"/>
        <v>0</v>
      </c>
      <c r="AC329" s="181">
        <v>20.4</v>
      </c>
      <c r="AD329" s="81" t="str">
        <f t="shared" si="105"/>
        <v>0</v>
      </c>
      <c r="AE329" s="181">
        <v>30.4</v>
      </c>
      <c r="AF329" s="81" t="str">
        <f t="shared" si="106"/>
        <v>0</v>
      </c>
      <c r="AG329" s="181">
        <v>223</v>
      </c>
      <c r="AH329" s="81" t="str">
        <f t="shared" si="107"/>
        <v>0</v>
      </c>
      <c r="AI329" s="177">
        <v>2.79</v>
      </c>
      <c r="AJ329" s="55" t="str">
        <f t="shared" si="108"/>
        <v>0</v>
      </c>
      <c r="AK329" s="184">
        <v>6.24</v>
      </c>
      <c r="AL329" s="55" t="str">
        <f t="shared" si="109"/>
        <v>0</v>
      </c>
      <c r="AM329" s="175">
        <v>2.01</v>
      </c>
      <c r="AN329" s="55" t="str">
        <f t="shared" si="110"/>
        <v>0</v>
      </c>
      <c r="AO329" s="175">
        <v>174.7</v>
      </c>
      <c r="AP329" s="55" t="str">
        <f t="shared" si="111"/>
        <v>0</v>
      </c>
      <c r="AQ329" s="181">
        <v>1</v>
      </c>
      <c r="AR329" s="92" t="s">
        <v>99</v>
      </c>
      <c r="AS329" s="36">
        <v>0</v>
      </c>
      <c r="AT329" s="92" t="s">
        <v>111</v>
      </c>
      <c r="AU329" s="92" t="s">
        <v>112</v>
      </c>
      <c r="AV329" s="177">
        <v>1</v>
      </c>
      <c r="AW329" s="187" t="s">
        <v>121</v>
      </c>
      <c r="AX329" s="175">
        <v>2</v>
      </c>
      <c r="AY329" s="175">
        <v>3</v>
      </c>
      <c r="AZ329" s="175">
        <v>3</v>
      </c>
      <c r="BA329" s="175">
        <v>2</v>
      </c>
      <c r="BB329" s="175">
        <v>2</v>
      </c>
      <c r="BC329" s="175">
        <v>3</v>
      </c>
      <c r="BD329" s="175">
        <v>2</v>
      </c>
      <c r="BE329" s="175" t="s">
        <v>101</v>
      </c>
      <c r="BF329" s="175" t="s">
        <v>101</v>
      </c>
      <c r="BG329" s="175" t="s">
        <v>101</v>
      </c>
      <c r="BH329" s="175" t="s">
        <v>101</v>
      </c>
      <c r="BI329" s="175" t="s">
        <v>101</v>
      </c>
      <c r="BJ329" s="175" t="s">
        <v>101</v>
      </c>
      <c r="BK329" s="175" t="s">
        <v>101</v>
      </c>
      <c r="BL329" s="175" t="s">
        <v>101</v>
      </c>
      <c r="BM329" s="171" t="s">
        <v>1433</v>
      </c>
      <c r="BN329" s="171" t="s">
        <v>102</v>
      </c>
      <c r="BO329" s="190" t="s">
        <v>102</v>
      </c>
      <c r="BP329" s="171" t="s">
        <v>112</v>
      </c>
      <c r="BQ329" s="171" t="s">
        <v>147</v>
      </c>
      <c r="BR329" s="171" t="s">
        <v>99</v>
      </c>
      <c r="BS329" s="171" t="s">
        <v>1585</v>
      </c>
      <c r="BT329" s="171" t="s">
        <v>1586</v>
      </c>
      <c r="BU329" s="171"/>
      <c r="BV329" s="175"/>
      <c r="BW329" s="175">
        <v>0</v>
      </c>
      <c r="BX329" s="175">
        <v>0</v>
      </c>
      <c r="BY329" s="175">
        <v>1</v>
      </c>
      <c r="BZ329" s="175">
        <v>1</v>
      </c>
      <c r="CA329" s="175">
        <v>1</v>
      </c>
      <c r="CB329" s="175">
        <v>1</v>
      </c>
      <c r="CC329" s="175">
        <v>0</v>
      </c>
      <c r="CD329" s="175">
        <v>1</v>
      </c>
      <c r="CE329" s="175">
        <v>0</v>
      </c>
      <c r="CF329" s="175">
        <v>0</v>
      </c>
      <c r="CG329" s="175">
        <v>0</v>
      </c>
      <c r="CH329" s="175">
        <v>0</v>
      </c>
      <c r="CI329" s="175">
        <v>0</v>
      </c>
      <c r="CJ329" s="79">
        <v>0</v>
      </c>
      <c r="CK329" s="79">
        <v>1</v>
      </c>
      <c r="CL329" s="79">
        <v>0</v>
      </c>
      <c r="CM329" s="79">
        <v>0</v>
      </c>
      <c r="CN329" s="79">
        <v>1</v>
      </c>
      <c r="CO329" s="174">
        <v>42091</v>
      </c>
      <c r="CP329" s="114">
        <v>44155</v>
      </c>
      <c r="CQ329" s="174">
        <v>42415</v>
      </c>
      <c r="CR329" s="196"/>
      <c r="CS329" s="8">
        <v>67</v>
      </c>
      <c r="CT329" s="8">
        <v>0</v>
      </c>
      <c r="CU329" s="81">
        <f>DATEDIF(CO329,CQ329,"m")</f>
        <v>10</v>
      </c>
      <c r="CV329" s="81">
        <v>1</v>
      </c>
      <c r="CW329" s="81">
        <v>10</v>
      </c>
      <c r="CX329" s="79">
        <v>1</v>
      </c>
      <c r="CY329" s="79">
        <f>DATEDIF(CQ329,CP329,"m")</f>
        <v>57</v>
      </c>
      <c r="CZ329" s="79">
        <v>0</v>
      </c>
      <c r="DA329" s="81">
        <f>DATEDIF(CO329,CP329,"m")</f>
        <v>67</v>
      </c>
      <c r="DB329" s="8">
        <v>0</v>
      </c>
      <c r="DC329" s="6">
        <v>60</v>
      </c>
      <c r="DD329" s="6">
        <v>0</v>
      </c>
      <c r="DE329" s="114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</row>
    <row r="330" s="8" customFormat="1" ht="50.25" customHeight="1" spans="1:266">
      <c r="A330" s="139" t="s">
        <v>1587</v>
      </c>
      <c r="B330" s="140">
        <v>10244249</v>
      </c>
      <c r="C330" s="141">
        <v>1</v>
      </c>
      <c r="D330" s="142" t="s">
        <v>1588</v>
      </c>
      <c r="E330" s="142">
        <v>1</v>
      </c>
      <c r="F330" s="143">
        <v>45</v>
      </c>
      <c r="G330" s="144">
        <v>42086.5833333333</v>
      </c>
      <c r="H330" s="145">
        <v>42102.4166666667</v>
      </c>
      <c r="I330" s="141">
        <v>2</v>
      </c>
      <c r="J330" s="147">
        <v>42090</v>
      </c>
      <c r="K330" s="148" t="s">
        <v>1504</v>
      </c>
      <c r="L330" s="148">
        <v>3</v>
      </c>
      <c r="M330" s="36">
        <v>1</v>
      </c>
      <c r="N330" s="149">
        <v>1</v>
      </c>
      <c r="O330" s="148">
        <v>2</v>
      </c>
      <c r="P330" s="64" t="str">
        <f t="shared" si="98"/>
        <v>1</v>
      </c>
      <c r="Q330" s="64" t="str">
        <f t="shared" si="99"/>
        <v>0</v>
      </c>
      <c r="R330" s="151">
        <v>44.7</v>
      </c>
      <c r="S330" s="69" t="str">
        <f t="shared" si="100"/>
        <v>0</v>
      </c>
      <c r="T330" s="151">
        <v>10.9</v>
      </c>
      <c r="U330" s="64" t="str">
        <f t="shared" si="101"/>
        <v>0</v>
      </c>
      <c r="V330" s="149">
        <v>0.81</v>
      </c>
      <c r="W330" s="152">
        <v>9.4</v>
      </c>
      <c r="X330" s="71" t="str">
        <f t="shared" si="102"/>
        <v>0</v>
      </c>
      <c r="Y330" s="154">
        <v>114.7</v>
      </c>
      <c r="Z330" s="79" t="str">
        <f t="shared" si="103"/>
        <v>1</v>
      </c>
      <c r="AA330" s="154">
        <v>48.9</v>
      </c>
      <c r="AB330" s="79" t="str">
        <f t="shared" si="104"/>
        <v>1</v>
      </c>
      <c r="AC330" s="154">
        <v>42.3</v>
      </c>
      <c r="AD330" s="79" t="str">
        <f t="shared" si="105"/>
        <v>1</v>
      </c>
      <c r="AE330" s="154">
        <v>184.8</v>
      </c>
      <c r="AF330" s="79" t="str">
        <f t="shared" si="106"/>
        <v>1</v>
      </c>
      <c r="AG330" s="154">
        <v>213</v>
      </c>
      <c r="AH330" s="79" t="str">
        <f t="shared" si="107"/>
        <v>0</v>
      </c>
      <c r="AI330" s="151">
        <v>4.78</v>
      </c>
      <c r="AJ330" s="41" t="str">
        <f t="shared" si="108"/>
        <v>0</v>
      </c>
      <c r="AK330" s="156">
        <v>17.33</v>
      </c>
      <c r="AL330" s="41" t="str">
        <f t="shared" si="109"/>
        <v>0</v>
      </c>
      <c r="AM330" s="148">
        <v>3.6</v>
      </c>
      <c r="AN330" s="41" t="str">
        <f t="shared" si="110"/>
        <v>0</v>
      </c>
      <c r="AO330" s="148">
        <v>585.1</v>
      </c>
      <c r="AP330" s="41" t="str">
        <f t="shared" si="111"/>
        <v>1</v>
      </c>
      <c r="AQ330" s="154">
        <v>0</v>
      </c>
      <c r="AR330" s="91" t="s">
        <v>1589</v>
      </c>
      <c r="AS330" s="36">
        <v>2</v>
      </c>
      <c r="AT330" s="91" t="s">
        <v>370</v>
      </c>
      <c r="AU330" s="91" t="s">
        <v>99</v>
      </c>
      <c r="AV330" s="151">
        <v>1</v>
      </c>
      <c r="AW330" s="158" t="s">
        <v>121</v>
      </c>
      <c r="AX330" s="148">
        <v>1</v>
      </c>
      <c r="AY330" s="148">
        <v>3</v>
      </c>
      <c r="AZ330" s="148">
        <v>1</v>
      </c>
      <c r="BA330" s="148">
        <v>2</v>
      </c>
      <c r="BB330" s="148">
        <v>2</v>
      </c>
      <c r="BC330" s="148">
        <v>3</v>
      </c>
      <c r="BD330" s="148">
        <v>2</v>
      </c>
      <c r="BE330" s="148" t="s">
        <v>101</v>
      </c>
      <c r="BF330" s="148" t="s">
        <v>101</v>
      </c>
      <c r="BG330" s="148" t="s">
        <v>101</v>
      </c>
      <c r="BH330" s="148" t="s">
        <v>101</v>
      </c>
      <c r="BI330" s="148" t="s">
        <v>101</v>
      </c>
      <c r="BJ330" s="148" t="s">
        <v>101</v>
      </c>
      <c r="BK330" s="148" t="s">
        <v>101</v>
      </c>
      <c r="BL330" s="148" t="s">
        <v>101</v>
      </c>
      <c r="BM330" s="142" t="s">
        <v>1446</v>
      </c>
      <c r="BN330" s="142" t="s">
        <v>102</v>
      </c>
      <c r="BO330" s="160" t="s">
        <v>102</v>
      </c>
      <c r="BP330" s="142" t="s">
        <v>112</v>
      </c>
      <c r="BQ330" s="142" t="s">
        <v>155</v>
      </c>
      <c r="BR330" s="142" t="s">
        <v>99</v>
      </c>
      <c r="BS330" s="142" t="s">
        <v>1590</v>
      </c>
      <c r="BT330" s="142" t="s">
        <v>1591</v>
      </c>
      <c r="BU330" s="142"/>
      <c r="BV330" s="148"/>
      <c r="BW330" s="148">
        <v>0</v>
      </c>
      <c r="BX330" s="148">
        <v>0</v>
      </c>
      <c r="BY330" s="148">
        <v>1</v>
      </c>
      <c r="BZ330" s="148">
        <v>1</v>
      </c>
      <c r="CA330" s="148">
        <v>1</v>
      </c>
      <c r="CB330" s="148">
        <v>1</v>
      </c>
      <c r="CC330" s="148">
        <v>1</v>
      </c>
      <c r="CD330" s="148">
        <v>1</v>
      </c>
      <c r="CE330" s="148">
        <v>1</v>
      </c>
      <c r="CF330" s="148">
        <v>0</v>
      </c>
      <c r="CG330" s="148">
        <v>1</v>
      </c>
      <c r="CH330" s="148">
        <v>0</v>
      </c>
      <c r="CI330" s="148">
        <v>0</v>
      </c>
      <c r="CJ330" s="79">
        <v>0</v>
      </c>
      <c r="CK330" s="79">
        <v>1</v>
      </c>
      <c r="CL330" s="79">
        <v>0</v>
      </c>
      <c r="CM330" s="79">
        <v>0</v>
      </c>
      <c r="CN330" s="79">
        <v>1</v>
      </c>
      <c r="CO330" s="147">
        <v>42095</v>
      </c>
      <c r="CP330" s="108">
        <v>44155</v>
      </c>
      <c r="CQ330" s="147">
        <v>43207</v>
      </c>
      <c r="CR330" s="148"/>
      <c r="CS330" s="6">
        <v>66</v>
      </c>
      <c r="CT330" s="6">
        <v>0</v>
      </c>
      <c r="CU330" s="118">
        <f>DATEDIF(CO330,CQ330,"m")</f>
        <v>36</v>
      </c>
      <c r="CV330" s="79">
        <v>1</v>
      </c>
      <c r="CW330" s="79">
        <v>24</v>
      </c>
      <c r="CX330" s="79">
        <v>0</v>
      </c>
      <c r="CY330" s="79">
        <f>DATEDIF(CQ330,DE330,"m")</f>
        <v>20</v>
      </c>
      <c r="CZ330" s="79">
        <v>1</v>
      </c>
      <c r="DA330" s="118">
        <f>DATEDIF(CO330,DE330,"m")</f>
        <v>56</v>
      </c>
      <c r="DB330" s="6">
        <v>1</v>
      </c>
      <c r="DC330" s="6">
        <v>56</v>
      </c>
      <c r="DD330" s="6">
        <v>1</v>
      </c>
      <c r="DE330" s="108">
        <v>43826</v>
      </c>
      <c r="DF330" s="6">
        <v>2</v>
      </c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  <c r="ID330" s="11"/>
      <c r="IE330" s="11"/>
      <c r="IF330" s="11"/>
      <c r="IG330" s="11"/>
      <c r="IH330" s="11"/>
      <c r="II330" s="11"/>
      <c r="IJ330" s="11"/>
      <c r="IK330" s="11"/>
      <c r="IL330" s="11"/>
      <c r="IM330" s="11"/>
      <c r="IN330" s="11"/>
      <c r="IO330" s="11"/>
      <c r="IP330" s="11"/>
      <c r="IQ330" s="11"/>
      <c r="IR330" s="11"/>
      <c r="IS330" s="11"/>
      <c r="IT330" s="11"/>
      <c r="IU330" s="11"/>
      <c r="IV330" s="11"/>
      <c r="IW330" s="11"/>
      <c r="IX330" s="11"/>
      <c r="IY330" s="11"/>
      <c r="IZ330" s="11"/>
      <c r="JA330" s="11"/>
      <c r="JB330" s="11"/>
      <c r="JC330" s="11"/>
      <c r="JD330" s="11"/>
      <c r="JE330" s="11"/>
      <c r="JF330" s="11"/>
    </row>
    <row r="331" s="6" customFormat="1" ht="50.25" customHeight="1" spans="1:266">
      <c r="A331" s="139" t="s">
        <v>1592</v>
      </c>
      <c r="B331" s="140">
        <v>10244367</v>
      </c>
      <c r="C331" s="141">
        <v>1</v>
      </c>
      <c r="D331" s="142" t="s">
        <v>1593</v>
      </c>
      <c r="E331" s="142">
        <v>1</v>
      </c>
      <c r="F331" s="143">
        <v>49</v>
      </c>
      <c r="G331" s="144">
        <v>42089.4583333333</v>
      </c>
      <c r="H331" s="145">
        <v>42115.4166666667</v>
      </c>
      <c r="I331" s="141">
        <v>2</v>
      </c>
      <c r="J331" s="147">
        <v>42087</v>
      </c>
      <c r="K331" s="148" t="s">
        <v>1137</v>
      </c>
      <c r="L331" s="36">
        <v>2</v>
      </c>
      <c r="M331" s="36">
        <v>1</v>
      </c>
      <c r="N331" s="149">
        <v>1</v>
      </c>
      <c r="O331" s="148">
        <v>1</v>
      </c>
      <c r="P331" s="64" t="str">
        <f t="shared" si="98"/>
        <v>1</v>
      </c>
      <c r="Q331" s="64" t="str">
        <f t="shared" si="99"/>
        <v>1</v>
      </c>
      <c r="R331" s="151">
        <v>44.5</v>
      </c>
      <c r="S331" s="69" t="str">
        <f t="shared" si="100"/>
        <v>0</v>
      </c>
      <c r="T331" s="151">
        <v>14.3</v>
      </c>
      <c r="U331" s="64" t="str">
        <f t="shared" si="101"/>
        <v>0</v>
      </c>
      <c r="V331" s="149">
        <v>1.02</v>
      </c>
      <c r="W331" s="152">
        <v>11.7</v>
      </c>
      <c r="X331" s="71" t="str">
        <f t="shared" si="102"/>
        <v>0</v>
      </c>
      <c r="Y331" s="154">
        <v>65.2</v>
      </c>
      <c r="Z331" s="79" t="str">
        <f t="shared" si="103"/>
        <v>0</v>
      </c>
      <c r="AA331" s="154">
        <v>53.8</v>
      </c>
      <c r="AB331" s="79" t="str">
        <f t="shared" si="104"/>
        <v>1</v>
      </c>
      <c r="AC331" s="154">
        <v>43.4</v>
      </c>
      <c r="AD331" s="79" t="str">
        <f t="shared" si="105"/>
        <v>1</v>
      </c>
      <c r="AE331" s="154">
        <v>75.5</v>
      </c>
      <c r="AF331" s="79" t="str">
        <f t="shared" si="106"/>
        <v>1</v>
      </c>
      <c r="AG331" s="154">
        <v>120</v>
      </c>
      <c r="AH331" s="79" t="str">
        <f t="shared" si="107"/>
        <v>0</v>
      </c>
      <c r="AI331" s="151">
        <v>176.3</v>
      </c>
      <c r="AJ331" s="41" t="str">
        <f t="shared" si="108"/>
        <v>0</v>
      </c>
      <c r="AK331" s="156">
        <v>24.86</v>
      </c>
      <c r="AL331" s="41" t="str">
        <f t="shared" si="109"/>
        <v>0</v>
      </c>
      <c r="AM331" s="148">
        <v>2.62</v>
      </c>
      <c r="AN331" s="41" t="str">
        <f t="shared" si="110"/>
        <v>0</v>
      </c>
      <c r="AO331" s="148">
        <v>367.4</v>
      </c>
      <c r="AP331" s="41" t="str">
        <f t="shared" si="111"/>
        <v>0</v>
      </c>
      <c r="AQ331" s="154">
        <v>0</v>
      </c>
      <c r="AR331" s="91" t="s">
        <v>1594</v>
      </c>
      <c r="AS331" s="91"/>
      <c r="AT331" s="91" t="s">
        <v>111</v>
      </c>
      <c r="AU331" s="91" t="s">
        <v>112</v>
      </c>
      <c r="AV331" s="151">
        <v>1</v>
      </c>
      <c r="AW331" s="158" t="s">
        <v>100</v>
      </c>
      <c r="AX331" s="148">
        <v>1</v>
      </c>
      <c r="AY331" s="148">
        <v>3</v>
      </c>
      <c r="AZ331" s="148">
        <v>1</v>
      </c>
      <c r="BA331" s="148">
        <v>3</v>
      </c>
      <c r="BB331" s="148">
        <v>1</v>
      </c>
      <c r="BC331" s="148">
        <v>3</v>
      </c>
      <c r="BD331" s="148">
        <v>2</v>
      </c>
      <c r="BE331" s="148">
        <v>1</v>
      </c>
      <c r="BF331" s="148">
        <v>1</v>
      </c>
      <c r="BG331" s="148" t="s">
        <v>101</v>
      </c>
      <c r="BH331" s="148" t="s">
        <v>101</v>
      </c>
      <c r="BI331" s="148">
        <v>1</v>
      </c>
      <c r="BJ331" s="148">
        <v>1</v>
      </c>
      <c r="BK331" s="148" t="s">
        <v>101</v>
      </c>
      <c r="BL331" s="148" t="s">
        <v>101</v>
      </c>
      <c r="BM331" s="142"/>
      <c r="BN331" s="142" t="s">
        <v>102</v>
      </c>
      <c r="BO331" s="160" t="s">
        <v>102</v>
      </c>
      <c r="BP331" s="142" t="s">
        <v>112</v>
      </c>
      <c r="BQ331" s="142" t="s">
        <v>1595</v>
      </c>
      <c r="BR331" s="142" t="s">
        <v>99</v>
      </c>
      <c r="BS331" s="142" t="s">
        <v>1435</v>
      </c>
      <c r="BT331" s="142" t="s">
        <v>1596</v>
      </c>
      <c r="BU331" s="142"/>
      <c r="BV331" s="148"/>
      <c r="BW331" s="148">
        <v>0</v>
      </c>
      <c r="BX331" s="148">
        <v>0</v>
      </c>
      <c r="BY331" s="148">
        <v>1</v>
      </c>
      <c r="BZ331" s="148">
        <v>1</v>
      </c>
      <c r="CA331" s="148">
        <v>1</v>
      </c>
      <c r="CB331" s="79">
        <v>1</v>
      </c>
      <c r="CC331" s="148">
        <v>0</v>
      </c>
      <c r="CD331" s="148">
        <v>1</v>
      </c>
      <c r="CE331" s="148">
        <v>0</v>
      </c>
      <c r="CF331" s="148">
        <v>0</v>
      </c>
      <c r="CG331" s="148">
        <v>1</v>
      </c>
      <c r="CH331" s="148">
        <v>0</v>
      </c>
      <c r="CI331" s="148">
        <v>0</v>
      </c>
      <c r="CJ331" s="79">
        <v>0</v>
      </c>
      <c r="CK331" s="79">
        <v>0</v>
      </c>
      <c r="CL331" s="79">
        <v>1</v>
      </c>
      <c r="CM331" s="79">
        <v>0</v>
      </c>
      <c r="CN331" s="79">
        <v>1</v>
      </c>
      <c r="CO331" s="147">
        <v>42096</v>
      </c>
      <c r="CP331" s="108">
        <v>44152</v>
      </c>
      <c r="CQ331" s="147"/>
      <c r="CR331" s="195">
        <v>43975</v>
      </c>
      <c r="CS331" s="6">
        <v>77</v>
      </c>
      <c r="CT331" s="6">
        <v>0</v>
      </c>
      <c r="CU331" s="118">
        <v>60</v>
      </c>
      <c r="CV331" s="79">
        <v>0</v>
      </c>
      <c r="CW331" s="79">
        <v>24</v>
      </c>
      <c r="CX331" s="79">
        <v>0</v>
      </c>
      <c r="CY331" s="79"/>
      <c r="CZ331" s="79"/>
      <c r="DA331" s="118">
        <f>DATEDIF(CO331,CP331,"m")</f>
        <v>67</v>
      </c>
      <c r="DB331" s="6">
        <v>0</v>
      </c>
      <c r="DC331" s="6">
        <v>60</v>
      </c>
      <c r="DD331" s="6">
        <v>0</v>
      </c>
      <c r="DE331" s="10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</row>
    <row r="332" s="6" customFormat="1" ht="50.25" customHeight="1" spans="1:266">
      <c r="A332" s="169" t="s">
        <v>1597</v>
      </c>
      <c r="B332" s="140">
        <v>10244211</v>
      </c>
      <c r="C332" s="170">
        <v>1</v>
      </c>
      <c r="D332" s="171" t="s">
        <v>1598</v>
      </c>
      <c r="E332" s="171">
        <v>1</v>
      </c>
      <c r="F332" s="172">
        <v>46</v>
      </c>
      <c r="G332" s="144">
        <v>42083.6666666667</v>
      </c>
      <c r="H332" s="144">
        <v>42101.4583333333</v>
      </c>
      <c r="I332" s="170">
        <v>2</v>
      </c>
      <c r="J332" s="174">
        <v>42089</v>
      </c>
      <c r="K332" s="175" t="s">
        <v>1427</v>
      </c>
      <c r="L332" s="148">
        <v>3</v>
      </c>
      <c r="M332" s="36">
        <v>1</v>
      </c>
      <c r="N332" s="140">
        <v>1</v>
      </c>
      <c r="O332" s="175">
        <v>1</v>
      </c>
      <c r="P332" s="66" t="str">
        <f t="shared" si="98"/>
        <v>1</v>
      </c>
      <c r="Q332" s="66" t="str">
        <f t="shared" si="99"/>
        <v>1</v>
      </c>
      <c r="R332" s="177">
        <v>45.7</v>
      </c>
      <c r="S332" s="69" t="str">
        <f t="shared" si="100"/>
        <v>0</v>
      </c>
      <c r="T332" s="177">
        <v>15.3</v>
      </c>
      <c r="U332" s="66" t="str">
        <f t="shared" si="101"/>
        <v>0</v>
      </c>
      <c r="V332" s="140">
        <v>0.94</v>
      </c>
      <c r="W332" s="178">
        <v>10.8</v>
      </c>
      <c r="X332" s="75" t="str">
        <f t="shared" si="102"/>
        <v>0</v>
      </c>
      <c r="Y332" s="181">
        <v>42</v>
      </c>
      <c r="Z332" s="81" t="str">
        <f t="shared" si="103"/>
        <v>0</v>
      </c>
      <c r="AA332" s="181">
        <v>26.2</v>
      </c>
      <c r="AB332" s="81" t="str">
        <f t="shared" si="104"/>
        <v>0</v>
      </c>
      <c r="AC332" s="181">
        <v>23.9</v>
      </c>
      <c r="AD332" s="81" t="str">
        <f t="shared" si="105"/>
        <v>0</v>
      </c>
      <c r="AE332" s="181">
        <v>37.9</v>
      </c>
      <c r="AF332" s="81" t="str">
        <f t="shared" si="106"/>
        <v>0</v>
      </c>
      <c r="AG332" s="181">
        <v>230</v>
      </c>
      <c r="AH332" s="81" t="str">
        <f t="shared" si="107"/>
        <v>0</v>
      </c>
      <c r="AI332" s="177">
        <v>383.9</v>
      </c>
      <c r="AJ332" s="55" t="str">
        <f t="shared" si="108"/>
        <v>1</v>
      </c>
      <c r="AK332" s="184">
        <v>23.49</v>
      </c>
      <c r="AL332" s="55" t="str">
        <f t="shared" si="109"/>
        <v>0</v>
      </c>
      <c r="AM332" s="175">
        <v>4.41</v>
      </c>
      <c r="AN332" s="55" t="str">
        <f t="shared" si="110"/>
        <v>0</v>
      </c>
      <c r="AO332" s="175">
        <v>587.6</v>
      </c>
      <c r="AP332" s="55" t="str">
        <f t="shared" si="111"/>
        <v>1</v>
      </c>
      <c r="AQ332" s="181">
        <v>0</v>
      </c>
      <c r="AR332" s="92" t="s">
        <v>1594</v>
      </c>
      <c r="AS332" s="92"/>
      <c r="AT332" s="92" t="s">
        <v>98</v>
      </c>
      <c r="AU332" s="92" t="s">
        <v>99</v>
      </c>
      <c r="AV332" s="177">
        <v>1</v>
      </c>
      <c r="AW332" s="187" t="s">
        <v>121</v>
      </c>
      <c r="AX332" s="175">
        <v>2</v>
      </c>
      <c r="AY332" s="175">
        <v>3</v>
      </c>
      <c r="AZ332" s="175">
        <v>3</v>
      </c>
      <c r="BA332" s="175">
        <v>2</v>
      </c>
      <c r="BB332" s="175">
        <v>1</v>
      </c>
      <c r="BC332" s="175">
        <v>3</v>
      </c>
      <c r="BD332" s="175">
        <v>3</v>
      </c>
      <c r="BE332" s="175" t="s">
        <v>101</v>
      </c>
      <c r="BF332" s="175" t="s">
        <v>101</v>
      </c>
      <c r="BG332" s="175" t="s">
        <v>101</v>
      </c>
      <c r="BH332" s="175" t="s">
        <v>101</v>
      </c>
      <c r="BI332" s="175" t="s">
        <v>101</v>
      </c>
      <c r="BJ332" s="175" t="s">
        <v>101</v>
      </c>
      <c r="BK332" s="175" t="s">
        <v>101</v>
      </c>
      <c r="BL332" s="175" t="s">
        <v>101</v>
      </c>
      <c r="BM332" s="171"/>
      <c r="BN332" s="171" t="s">
        <v>102</v>
      </c>
      <c r="BO332" s="190" t="s">
        <v>102</v>
      </c>
      <c r="BP332" s="171" t="s">
        <v>112</v>
      </c>
      <c r="BQ332" s="171" t="s">
        <v>129</v>
      </c>
      <c r="BR332" s="171" t="s">
        <v>99</v>
      </c>
      <c r="BS332" s="171" t="s">
        <v>1599</v>
      </c>
      <c r="BT332" s="171" t="s">
        <v>1600</v>
      </c>
      <c r="BU332" s="171"/>
      <c r="BV332" s="175"/>
      <c r="BW332" s="175">
        <v>0</v>
      </c>
      <c r="BX332" s="175">
        <v>0</v>
      </c>
      <c r="BY332" s="175">
        <v>1</v>
      </c>
      <c r="BZ332" s="175">
        <v>1</v>
      </c>
      <c r="CA332" s="175">
        <v>1</v>
      </c>
      <c r="CB332" s="175">
        <v>1</v>
      </c>
      <c r="CC332" s="175">
        <v>0</v>
      </c>
      <c r="CD332" s="175">
        <v>1</v>
      </c>
      <c r="CE332" s="175">
        <v>0</v>
      </c>
      <c r="CF332" s="175">
        <v>0</v>
      </c>
      <c r="CG332" s="175">
        <v>0</v>
      </c>
      <c r="CH332" s="175">
        <v>0</v>
      </c>
      <c r="CI332" s="175">
        <v>0</v>
      </c>
      <c r="CJ332" s="79">
        <v>0</v>
      </c>
      <c r="CK332" s="79">
        <v>0</v>
      </c>
      <c r="CL332" s="79">
        <v>1</v>
      </c>
      <c r="CM332" s="79">
        <v>0</v>
      </c>
      <c r="CN332" s="79">
        <v>1</v>
      </c>
      <c r="CO332" s="174">
        <v>42097</v>
      </c>
      <c r="CP332" s="114">
        <v>44118</v>
      </c>
      <c r="CQ332" s="174"/>
      <c r="CR332" s="196">
        <v>43963</v>
      </c>
      <c r="CS332" s="8">
        <v>1</v>
      </c>
      <c r="CT332" s="8">
        <v>1</v>
      </c>
      <c r="CU332" s="118">
        <v>60</v>
      </c>
      <c r="CV332" s="81">
        <v>0</v>
      </c>
      <c r="CW332" s="79">
        <v>24</v>
      </c>
      <c r="CX332" s="79">
        <v>0</v>
      </c>
      <c r="CY332" s="79"/>
      <c r="CZ332" s="79"/>
      <c r="DA332" s="81">
        <f>DATEDIF(CO332,CP332,"m")</f>
        <v>66</v>
      </c>
      <c r="DB332" s="8">
        <v>0</v>
      </c>
      <c r="DC332" s="6">
        <v>60</v>
      </c>
      <c r="DD332" s="6">
        <v>0</v>
      </c>
      <c r="DE332" s="114"/>
      <c r="DF332" s="8"/>
      <c r="DG332" s="13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</row>
    <row r="333" s="8" customFormat="1" ht="50.25" customHeight="1" spans="1:110">
      <c r="A333" s="139" t="s">
        <v>1601</v>
      </c>
      <c r="B333" s="140">
        <v>10244032</v>
      </c>
      <c r="C333" s="141">
        <v>1</v>
      </c>
      <c r="D333" s="142" t="s">
        <v>1602</v>
      </c>
      <c r="E333" s="142">
        <v>1</v>
      </c>
      <c r="F333" s="143">
        <v>50</v>
      </c>
      <c r="G333" s="144">
        <v>42089.6666666667</v>
      </c>
      <c r="H333" s="145">
        <v>42102.5</v>
      </c>
      <c r="I333" s="141">
        <v>2</v>
      </c>
      <c r="J333" s="147">
        <v>42084</v>
      </c>
      <c r="K333" s="148" t="s">
        <v>1427</v>
      </c>
      <c r="L333" s="148">
        <v>3</v>
      </c>
      <c r="M333" s="36">
        <v>1</v>
      </c>
      <c r="N333" s="149">
        <v>1</v>
      </c>
      <c r="O333" s="148">
        <v>1</v>
      </c>
      <c r="P333" s="64" t="str">
        <f t="shared" si="98"/>
        <v>1</v>
      </c>
      <c r="Q333" s="64" t="str">
        <f t="shared" si="99"/>
        <v>1</v>
      </c>
      <c r="R333" s="151">
        <v>45.1</v>
      </c>
      <c r="S333" s="69" t="str">
        <f t="shared" si="100"/>
        <v>0</v>
      </c>
      <c r="T333" s="151">
        <v>26.2</v>
      </c>
      <c r="U333" s="64" t="str">
        <f t="shared" si="101"/>
        <v>0</v>
      </c>
      <c r="V333" s="149">
        <v>0.93</v>
      </c>
      <c r="W333" s="152">
        <v>10.9</v>
      </c>
      <c r="X333" s="71" t="str">
        <f t="shared" si="102"/>
        <v>0</v>
      </c>
      <c r="Y333" s="154">
        <v>94.5</v>
      </c>
      <c r="Z333" s="79" t="str">
        <f t="shared" si="103"/>
        <v>0</v>
      </c>
      <c r="AA333" s="154">
        <v>39.8</v>
      </c>
      <c r="AB333" s="79" t="str">
        <f t="shared" si="104"/>
        <v>0</v>
      </c>
      <c r="AC333" s="154">
        <v>31.3</v>
      </c>
      <c r="AD333" s="79" t="str">
        <f t="shared" si="105"/>
        <v>0</v>
      </c>
      <c r="AE333" s="154">
        <v>97.3</v>
      </c>
      <c r="AF333" s="79" t="str">
        <f t="shared" si="106"/>
        <v>1</v>
      </c>
      <c r="AG333" s="154">
        <v>114</v>
      </c>
      <c r="AH333" s="79" t="str">
        <f t="shared" si="107"/>
        <v>0</v>
      </c>
      <c r="AI333" s="151">
        <v>1929</v>
      </c>
      <c r="AJ333" s="41" t="str">
        <f t="shared" si="108"/>
        <v>1</v>
      </c>
      <c r="AK333" s="156">
        <v>33.54</v>
      </c>
      <c r="AL333" s="41" t="str">
        <f t="shared" si="109"/>
        <v>0</v>
      </c>
      <c r="AM333" s="148">
        <v>2.79</v>
      </c>
      <c r="AN333" s="41" t="str">
        <f t="shared" si="110"/>
        <v>0</v>
      </c>
      <c r="AO333" s="148">
        <v>315.4</v>
      </c>
      <c r="AP333" s="41" t="str">
        <f t="shared" si="111"/>
        <v>0</v>
      </c>
      <c r="AQ333" s="154">
        <v>0</v>
      </c>
      <c r="AR333" s="91" t="s">
        <v>1594</v>
      </c>
      <c r="AS333" s="91"/>
      <c r="AT333" s="91" t="s">
        <v>111</v>
      </c>
      <c r="AU333" s="91" t="s">
        <v>112</v>
      </c>
      <c r="AV333" s="151">
        <v>1</v>
      </c>
      <c r="AW333" s="158" t="s">
        <v>100</v>
      </c>
      <c r="AX333" s="148">
        <v>1</v>
      </c>
      <c r="AY333" s="148">
        <v>3</v>
      </c>
      <c r="AZ333" s="148">
        <v>2</v>
      </c>
      <c r="BA333" s="148">
        <v>2</v>
      </c>
      <c r="BB333" s="148">
        <v>2</v>
      </c>
      <c r="BC333" s="148">
        <v>3</v>
      </c>
      <c r="BD333" s="148">
        <v>2</v>
      </c>
      <c r="BE333" s="148" t="s">
        <v>101</v>
      </c>
      <c r="BF333" s="148" t="s">
        <v>101</v>
      </c>
      <c r="BG333" s="148" t="s">
        <v>101</v>
      </c>
      <c r="BH333" s="148" t="s">
        <v>101</v>
      </c>
      <c r="BI333" s="148" t="s">
        <v>101</v>
      </c>
      <c r="BJ333" s="148" t="s">
        <v>101</v>
      </c>
      <c r="BK333" s="148" t="s">
        <v>101</v>
      </c>
      <c r="BL333" s="148" t="s">
        <v>101</v>
      </c>
      <c r="BM333" s="142"/>
      <c r="BN333" s="142" t="s">
        <v>102</v>
      </c>
      <c r="BO333" s="160" t="s">
        <v>102</v>
      </c>
      <c r="BP333" s="142" t="s">
        <v>99</v>
      </c>
      <c r="BQ333" s="142" t="s">
        <v>233</v>
      </c>
      <c r="BR333" s="142" t="s">
        <v>99</v>
      </c>
      <c r="BS333" s="142" t="s">
        <v>1044</v>
      </c>
      <c r="BT333" s="142" t="s">
        <v>1603</v>
      </c>
      <c r="BU333" s="142"/>
      <c r="BV333" s="148"/>
      <c r="BW333" s="148">
        <v>0</v>
      </c>
      <c r="BX333" s="148">
        <v>0</v>
      </c>
      <c r="BY333" s="148">
        <v>1</v>
      </c>
      <c r="BZ333" s="148">
        <v>1</v>
      </c>
      <c r="CA333" s="148">
        <v>1</v>
      </c>
      <c r="CB333" s="148">
        <v>1</v>
      </c>
      <c r="CC333" s="148">
        <v>0</v>
      </c>
      <c r="CD333" s="148">
        <v>1</v>
      </c>
      <c r="CE333" s="148">
        <v>0</v>
      </c>
      <c r="CF333" s="148">
        <v>0</v>
      </c>
      <c r="CG333" s="148">
        <v>0</v>
      </c>
      <c r="CH333" s="148">
        <v>0</v>
      </c>
      <c r="CI333" s="148">
        <v>0</v>
      </c>
      <c r="CJ333" s="79">
        <v>0</v>
      </c>
      <c r="CK333" s="79">
        <v>0</v>
      </c>
      <c r="CL333" s="79">
        <v>1</v>
      </c>
      <c r="CM333" s="79">
        <v>1</v>
      </c>
      <c r="CN333" s="79">
        <v>1</v>
      </c>
      <c r="CO333" s="147">
        <v>42101</v>
      </c>
      <c r="CP333" s="108">
        <v>44144</v>
      </c>
      <c r="CQ333" s="147"/>
      <c r="CR333" s="195">
        <v>43612</v>
      </c>
      <c r="CS333" s="6">
        <v>77</v>
      </c>
      <c r="CT333" s="6">
        <v>0</v>
      </c>
      <c r="CU333" s="118">
        <v>60</v>
      </c>
      <c r="CV333" s="79">
        <v>0</v>
      </c>
      <c r="CW333" s="79">
        <v>24</v>
      </c>
      <c r="CX333" s="79">
        <v>0</v>
      </c>
      <c r="CY333" s="79"/>
      <c r="CZ333" s="79"/>
      <c r="DA333" s="118">
        <f>DATEDIF(CO333,CP333,"m")</f>
        <v>67</v>
      </c>
      <c r="DB333" s="6">
        <v>0</v>
      </c>
      <c r="DC333" s="6">
        <v>60</v>
      </c>
      <c r="DD333" s="6">
        <v>0</v>
      </c>
      <c r="DE333" s="108"/>
      <c r="DF333" s="6"/>
    </row>
    <row r="334" s="6" customFormat="1" ht="50.25" customHeight="1" spans="1:237">
      <c r="A334" s="139" t="s">
        <v>1604</v>
      </c>
      <c r="B334" s="140">
        <v>10245213</v>
      </c>
      <c r="C334" s="141">
        <v>1</v>
      </c>
      <c r="D334" s="142" t="s">
        <v>1605</v>
      </c>
      <c r="E334" s="142">
        <v>1</v>
      </c>
      <c r="F334" s="143">
        <v>59</v>
      </c>
      <c r="G334" s="144">
        <v>42095.625</v>
      </c>
      <c r="H334" s="145">
        <v>42107.4583333333</v>
      </c>
      <c r="I334" s="141">
        <v>2</v>
      </c>
      <c r="J334" s="147">
        <v>42094</v>
      </c>
      <c r="K334" s="148" t="s">
        <v>1504</v>
      </c>
      <c r="L334" s="148">
        <v>3</v>
      </c>
      <c r="M334" s="36">
        <v>1</v>
      </c>
      <c r="N334" s="149">
        <v>1</v>
      </c>
      <c r="O334" s="148">
        <v>1</v>
      </c>
      <c r="P334" s="64" t="str">
        <f t="shared" si="98"/>
        <v>1</v>
      </c>
      <c r="Q334" s="64" t="str">
        <f t="shared" si="99"/>
        <v>1</v>
      </c>
      <c r="R334" s="151">
        <v>40.3</v>
      </c>
      <c r="S334" s="69" t="str">
        <f t="shared" si="100"/>
        <v>0</v>
      </c>
      <c r="T334" s="151">
        <v>15.3</v>
      </c>
      <c r="U334" s="64" t="str">
        <f t="shared" si="101"/>
        <v>0</v>
      </c>
      <c r="V334" s="149">
        <v>1.07</v>
      </c>
      <c r="W334" s="152">
        <v>12.3</v>
      </c>
      <c r="X334" s="71" t="str">
        <f t="shared" si="102"/>
        <v>0</v>
      </c>
      <c r="Y334" s="154">
        <v>85.9</v>
      </c>
      <c r="Z334" s="79" t="str">
        <f t="shared" si="103"/>
        <v>0</v>
      </c>
      <c r="AA334" s="154">
        <v>18.3</v>
      </c>
      <c r="AB334" s="79" t="str">
        <f t="shared" si="104"/>
        <v>0</v>
      </c>
      <c r="AC334" s="154">
        <v>44.1</v>
      </c>
      <c r="AD334" s="79" t="str">
        <f t="shared" si="105"/>
        <v>1</v>
      </c>
      <c r="AE334" s="154">
        <v>163.5</v>
      </c>
      <c r="AF334" s="79" t="str">
        <f t="shared" si="106"/>
        <v>1</v>
      </c>
      <c r="AG334" s="154">
        <v>173</v>
      </c>
      <c r="AH334" s="79" t="str">
        <f t="shared" si="107"/>
        <v>0</v>
      </c>
      <c r="AI334" s="151">
        <v>127.4</v>
      </c>
      <c r="AJ334" s="41" t="str">
        <f t="shared" si="108"/>
        <v>0</v>
      </c>
      <c r="AK334" s="156">
        <v>57.15</v>
      </c>
      <c r="AL334" s="41" t="str">
        <f t="shared" si="109"/>
        <v>1</v>
      </c>
      <c r="AM334" s="148">
        <v>3.1</v>
      </c>
      <c r="AN334" s="41" t="str">
        <f t="shared" si="110"/>
        <v>0</v>
      </c>
      <c r="AO334" s="148">
        <v>464.2</v>
      </c>
      <c r="AP334" s="41" t="str">
        <f t="shared" si="111"/>
        <v>1</v>
      </c>
      <c r="AQ334" s="154">
        <v>0</v>
      </c>
      <c r="AR334" s="91" t="s">
        <v>1606</v>
      </c>
      <c r="AS334" s="36">
        <v>2</v>
      </c>
      <c r="AT334" s="91" t="s">
        <v>370</v>
      </c>
      <c r="AU334" s="91" t="s">
        <v>99</v>
      </c>
      <c r="AV334" s="151">
        <v>1</v>
      </c>
      <c r="AW334" s="158" t="s">
        <v>121</v>
      </c>
      <c r="AX334" s="148">
        <v>1</v>
      </c>
      <c r="AY334" s="148">
        <v>3</v>
      </c>
      <c r="AZ334" s="148">
        <v>2</v>
      </c>
      <c r="BA334" s="148">
        <v>2</v>
      </c>
      <c r="BB334" s="148">
        <v>2</v>
      </c>
      <c r="BC334" s="148">
        <v>3</v>
      </c>
      <c r="BD334" s="148">
        <v>2</v>
      </c>
      <c r="BE334" s="148" t="s">
        <v>101</v>
      </c>
      <c r="BF334" s="148" t="s">
        <v>101</v>
      </c>
      <c r="BG334" s="148" t="s">
        <v>101</v>
      </c>
      <c r="BH334" s="148">
        <v>0</v>
      </c>
      <c r="BI334" s="148">
        <v>0</v>
      </c>
      <c r="BJ334" s="148">
        <v>1</v>
      </c>
      <c r="BK334" s="148" t="s">
        <v>935</v>
      </c>
      <c r="BL334" s="148" t="s">
        <v>101</v>
      </c>
      <c r="BM334" s="142"/>
      <c r="BN334" s="142" t="s">
        <v>102</v>
      </c>
      <c r="BO334" s="160" t="s">
        <v>102</v>
      </c>
      <c r="BP334" s="142" t="s">
        <v>112</v>
      </c>
      <c r="BQ334" s="142" t="s">
        <v>202</v>
      </c>
      <c r="BR334" s="142" t="s">
        <v>99</v>
      </c>
      <c r="BS334" s="142" t="s">
        <v>1607</v>
      </c>
      <c r="BT334" s="142" t="s">
        <v>1608</v>
      </c>
      <c r="BU334" s="142"/>
      <c r="BV334" s="148"/>
      <c r="BW334" s="148">
        <v>0</v>
      </c>
      <c r="BX334" s="148">
        <v>0</v>
      </c>
      <c r="BY334" s="148">
        <v>1</v>
      </c>
      <c r="BZ334" s="148">
        <v>1</v>
      </c>
      <c r="CA334" s="148">
        <v>1</v>
      </c>
      <c r="CB334" s="148">
        <v>1</v>
      </c>
      <c r="CC334" s="148">
        <v>0</v>
      </c>
      <c r="CD334" s="148">
        <v>1</v>
      </c>
      <c r="CE334" s="148">
        <v>1</v>
      </c>
      <c r="CF334" s="148">
        <v>0</v>
      </c>
      <c r="CG334" s="148">
        <v>0</v>
      </c>
      <c r="CH334" s="148">
        <v>0</v>
      </c>
      <c r="CI334" s="148">
        <v>0</v>
      </c>
      <c r="CJ334" s="79">
        <v>0</v>
      </c>
      <c r="CK334" s="79">
        <v>0</v>
      </c>
      <c r="CL334" s="79">
        <v>1</v>
      </c>
      <c r="CM334" s="79">
        <v>0</v>
      </c>
      <c r="CN334" s="79">
        <v>1</v>
      </c>
      <c r="CO334" s="147">
        <v>42101</v>
      </c>
      <c r="CP334" s="108">
        <v>44151</v>
      </c>
      <c r="CQ334" s="147">
        <v>42366</v>
      </c>
      <c r="CR334" s="148"/>
      <c r="CS334" s="6">
        <v>67</v>
      </c>
      <c r="CT334" s="6">
        <v>0</v>
      </c>
      <c r="CU334" s="118">
        <f>DATEDIF(CO334,CQ334,"m")</f>
        <v>8</v>
      </c>
      <c r="CV334" s="79">
        <v>1</v>
      </c>
      <c r="CW334" s="79">
        <v>8</v>
      </c>
      <c r="CX334" s="79">
        <v>1</v>
      </c>
      <c r="CY334" s="79">
        <f>DATEDIF(CQ334,CP334,"m")</f>
        <v>58</v>
      </c>
      <c r="CZ334" s="79">
        <v>0</v>
      </c>
      <c r="DA334" s="118">
        <f>DATEDIF(CO334,CP334,"m")</f>
        <v>67</v>
      </c>
      <c r="DB334" s="6">
        <v>0</v>
      </c>
      <c r="DC334" s="6">
        <v>60</v>
      </c>
      <c r="DD334" s="6">
        <v>0</v>
      </c>
      <c r="DE334" s="10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</row>
    <row r="335" s="6" customFormat="1" ht="50.25" customHeight="1" spans="1:237">
      <c r="A335" s="139" t="s">
        <v>1609</v>
      </c>
      <c r="B335" s="140">
        <v>10244186</v>
      </c>
      <c r="C335" s="141">
        <v>2</v>
      </c>
      <c r="D335" s="142" t="s">
        <v>1610</v>
      </c>
      <c r="E335" s="142">
        <v>1</v>
      </c>
      <c r="F335" s="143">
        <v>60</v>
      </c>
      <c r="G335" s="144">
        <v>42102.375</v>
      </c>
      <c r="H335" s="145">
        <v>42110.4166666667</v>
      </c>
      <c r="I335" s="141">
        <v>2</v>
      </c>
      <c r="J335" s="147">
        <v>42086</v>
      </c>
      <c r="K335" s="148" t="s">
        <v>1504</v>
      </c>
      <c r="L335" s="148">
        <v>3</v>
      </c>
      <c r="M335" s="36">
        <v>1</v>
      </c>
      <c r="N335" s="149">
        <v>1</v>
      </c>
      <c r="O335" s="148">
        <v>2</v>
      </c>
      <c r="P335" s="64" t="str">
        <f t="shared" si="98"/>
        <v>1</v>
      </c>
      <c r="Q335" s="64" t="str">
        <f t="shared" si="99"/>
        <v>0</v>
      </c>
      <c r="R335" s="151">
        <v>35.7</v>
      </c>
      <c r="S335" s="69" t="str">
        <f t="shared" si="100"/>
        <v>0</v>
      </c>
      <c r="T335" s="151">
        <v>11.1</v>
      </c>
      <c r="U335" s="64" t="str">
        <f t="shared" si="101"/>
        <v>0</v>
      </c>
      <c r="V335" s="149">
        <v>1.08</v>
      </c>
      <c r="W335" s="152">
        <v>12.4</v>
      </c>
      <c r="X335" s="71" t="str">
        <f t="shared" si="102"/>
        <v>0</v>
      </c>
      <c r="Y335" s="154">
        <v>176.1</v>
      </c>
      <c r="Z335" s="79" t="str">
        <f t="shared" si="103"/>
        <v>1</v>
      </c>
      <c r="AA335" s="154">
        <v>26</v>
      </c>
      <c r="AB335" s="79" t="str">
        <f t="shared" si="104"/>
        <v>0</v>
      </c>
      <c r="AC335" s="154">
        <v>31.7</v>
      </c>
      <c r="AD335" s="79" t="str">
        <f t="shared" si="105"/>
        <v>0</v>
      </c>
      <c r="AE335" s="154">
        <v>90.4</v>
      </c>
      <c r="AF335" s="79" t="str">
        <f t="shared" si="106"/>
        <v>1</v>
      </c>
      <c r="AG335" s="154">
        <v>401</v>
      </c>
      <c r="AH335" s="79" t="str">
        <f t="shared" si="107"/>
        <v>0</v>
      </c>
      <c r="AI335" s="151">
        <v>60093</v>
      </c>
      <c r="AJ335" s="41" t="str">
        <f t="shared" si="108"/>
        <v>1</v>
      </c>
      <c r="AK335" s="156">
        <v>21.75</v>
      </c>
      <c r="AL335" s="41" t="str">
        <f t="shared" si="109"/>
        <v>0</v>
      </c>
      <c r="AM335" s="148">
        <v>2.89</v>
      </c>
      <c r="AN335" s="41" t="str">
        <f t="shared" si="110"/>
        <v>0</v>
      </c>
      <c r="AO335" s="148">
        <v>382.2</v>
      </c>
      <c r="AP335" s="41" t="str">
        <f t="shared" si="111"/>
        <v>0</v>
      </c>
      <c r="AQ335" s="154">
        <v>1</v>
      </c>
      <c r="AR335" s="91" t="s">
        <v>1611</v>
      </c>
      <c r="AS335" s="91"/>
      <c r="AT335" s="91" t="s">
        <v>111</v>
      </c>
      <c r="AU335" s="91" t="s">
        <v>112</v>
      </c>
      <c r="AV335" s="151">
        <v>1</v>
      </c>
      <c r="AW335" s="158" t="s">
        <v>100</v>
      </c>
      <c r="AX335" s="148">
        <v>1</v>
      </c>
      <c r="AY335" s="148">
        <v>3</v>
      </c>
      <c r="AZ335" s="148">
        <v>1</v>
      </c>
      <c r="BA335" s="148">
        <v>2</v>
      </c>
      <c r="BB335" s="148">
        <v>2</v>
      </c>
      <c r="BC335" s="148">
        <v>3</v>
      </c>
      <c r="BD335" s="148">
        <v>2</v>
      </c>
      <c r="BE335" s="148" t="s">
        <v>101</v>
      </c>
      <c r="BF335" s="148" t="s">
        <v>101</v>
      </c>
      <c r="BG335" s="148" t="s">
        <v>101</v>
      </c>
      <c r="BH335" s="148" t="s">
        <v>101</v>
      </c>
      <c r="BI335" s="148" t="s">
        <v>101</v>
      </c>
      <c r="BJ335" s="148" t="s">
        <v>101</v>
      </c>
      <c r="BK335" s="148" t="s">
        <v>101</v>
      </c>
      <c r="BL335" s="148" t="s">
        <v>101</v>
      </c>
      <c r="BM335" s="142" t="s">
        <v>1505</v>
      </c>
      <c r="BN335" s="142" t="s">
        <v>102</v>
      </c>
      <c r="BO335" s="142" t="s">
        <v>102</v>
      </c>
      <c r="BP335" s="142" t="s">
        <v>112</v>
      </c>
      <c r="BQ335" s="142" t="s">
        <v>113</v>
      </c>
      <c r="BR335" s="142" t="s">
        <v>99</v>
      </c>
      <c r="BS335" s="142" t="s">
        <v>1483</v>
      </c>
      <c r="BT335" s="142" t="s">
        <v>1612</v>
      </c>
      <c r="BU335" s="142"/>
      <c r="BV335" s="148"/>
      <c r="BW335" s="148">
        <v>0</v>
      </c>
      <c r="BX335" s="148">
        <v>0</v>
      </c>
      <c r="BY335" s="148">
        <v>1</v>
      </c>
      <c r="BZ335" s="148">
        <v>1</v>
      </c>
      <c r="CA335" s="148">
        <v>1</v>
      </c>
      <c r="CB335" s="148">
        <v>1</v>
      </c>
      <c r="CC335" s="148">
        <v>1</v>
      </c>
      <c r="CD335" s="148">
        <v>1</v>
      </c>
      <c r="CE335" s="148">
        <v>1</v>
      </c>
      <c r="CF335" s="148">
        <v>1</v>
      </c>
      <c r="CG335" s="148">
        <v>0</v>
      </c>
      <c r="CH335" s="148">
        <v>0</v>
      </c>
      <c r="CI335" s="148">
        <v>1</v>
      </c>
      <c r="CJ335" s="79">
        <v>1</v>
      </c>
      <c r="CK335" s="79">
        <v>1</v>
      </c>
      <c r="CL335" s="79">
        <v>1</v>
      </c>
      <c r="CM335" s="79">
        <v>0</v>
      </c>
      <c r="CN335" s="79">
        <v>1</v>
      </c>
      <c r="CO335" s="147">
        <v>42104</v>
      </c>
      <c r="CP335" s="108">
        <v>44161</v>
      </c>
      <c r="CQ335" s="147"/>
      <c r="CR335" s="195">
        <v>43642</v>
      </c>
      <c r="CS335" s="6">
        <v>2</v>
      </c>
      <c r="CT335" s="6">
        <v>1</v>
      </c>
      <c r="CU335" s="118">
        <v>60</v>
      </c>
      <c r="CV335" s="79">
        <v>0</v>
      </c>
      <c r="CW335" s="79">
        <v>24</v>
      </c>
      <c r="CX335" s="79">
        <v>0</v>
      </c>
      <c r="CY335" s="79"/>
      <c r="CZ335" s="79"/>
      <c r="DA335" s="118">
        <f>DATEDIF(CO335,CP335,"m")</f>
        <v>67</v>
      </c>
      <c r="DB335" s="6">
        <v>0</v>
      </c>
      <c r="DC335" s="6">
        <v>60</v>
      </c>
      <c r="DD335" s="6">
        <v>0</v>
      </c>
      <c r="DE335" s="108"/>
      <c r="DG335" s="13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</row>
    <row r="336" s="6" customFormat="1" ht="50.25" customHeight="1" spans="1:266">
      <c r="A336" s="139" t="s">
        <v>1613</v>
      </c>
      <c r="B336" s="140">
        <v>10245760</v>
      </c>
      <c r="C336" s="141">
        <v>1</v>
      </c>
      <c r="D336" s="142" t="s">
        <v>1614</v>
      </c>
      <c r="E336" s="142">
        <v>1</v>
      </c>
      <c r="F336" s="143">
        <v>32</v>
      </c>
      <c r="G336" s="144">
        <v>42101.4166666667</v>
      </c>
      <c r="H336" s="145">
        <v>42108.4166666667</v>
      </c>
      <c r="I336" s="141">
        <v>2</v>
      </c>
      <c r="J336" s="147">
        <v>42097</v>
      </c>
      <c r="K336" s="148" t="s">
        <v>1427</v>
      </c>
      <c r="L336" s="148">
        <v>3</v>
      </c>
      <c r="M336" s="36">
        <v>1</v>
      </c>
      <c r="N336" s="149">
        <v>1</v>
      </c>
      <c r="O336" s="148">
        <v>1</v>
      </c>
      <c r="P336" s="64" t="str">
        <f t="shared" si="98"/>
        <v>1</v>
      </c>
      <c r="Q336" s="64" t="str">
        <f t="shared" si="99"/>
        <v>1</v>
      </c>
      <c r="R336" s="151">
        <v>46.1</v>
      </c>
      <c r="S336" s="69" t="str">
        <f t="shared" si="100"/>
        <v>0</v>
      </c>
      <c r="T336" s="151">
        <v>21.5</v>
      </c>
      <c r="U336" s="64" t="str">
        <f t="shared" si="101"/>
        <v>0</v>
      </c>
      <c r="V336" s="149">
        <v>0.96</v>
      </c>
      <c r="W336" s="152">
        <v>11.2</v>
      </c>
      <c r="X336" s="71" t="str">
        <f t="shared" si="102"/>
        <v>0</v>
      </c>
      <c r="Y336" s="154">
        <v>113.8</v>
      </c>
      <c r="Z336" s="79" t="str">
        <f t="shared" si="103"/>
        <v>1</v>
      </c>
      <c r="AA336" s="154">
        <v>32.8</v>
      </c>
      <c r="AB336" s="79" t="str">
        <f t="shared" si="104"/>
        <v>0</v>
      </c>
      <c r="AC336" s="154">
        <v>23.2</v>
      </c>
      <c r="AD336" s="79" t="str">
        <f t="shared" si="105"/>
        <v>0</v>
      </c>
      <c r="AE336" s="154">
        <v>65.2</v>
      </c>
      <c r="AF336" s="79" t="str">
        <f t="shared" si="106"/>
        <v>1</v>
      </c>
      <c r="AG336" s="154">
        <v>120</v>
      </c>
      <c r="AH336" s="79" t="str">
        <f t="shared" si="107"/>
        <v>0</v>
      </c>
      <c r="AI336" s="151">
        <v>149.7</v>
      </c>
      <c r="AJ336" s="41" t="str">
        <f t="shared" si="108"/>
        <v>0</v>
      </c>
      <c r="AK336" s="156">
        <v>13.63</v>
      </c>
      <c r="AL336" s="41" t="str">
        <f t="shared" si="109"/>
        <v>0</v>
      </c>
      <c r="AM336" s="148">
        <v>3.92</v>
      </c>
      <c r="AN336" s="41" t="str">
        <f t="shared" si="110"/>
        <v>0</v>
      </c>
      <c r="AO336" s="148"/>
      <c r="AP336" s="41" t="str">
        <f t="shared" si="111"/>
        <v>0</v>
      </c>
      <c r="AQ336" s="154">
        <v>0</v>
      </c>
      <c r="AR336" s="91" t="s">
        <v>741</v>
      </c>
      <c r="AS336" s="36">
        <v>2</v>
      </c>
      <c r="AT336" s="91" t="s">
        <v>111</v>
      </c>
      <c r="AU336" s="91" t="s">
        <v>112</v>
      </c>
      <c r="AV336" s="151">
        <v>1</v>
      </c>
      <c r="AW336" s="158" t="s">
        <v>121</v>
      </c>
      <c r="AX336" s="148">
        <v>1</v>
      </c>
      <c r="AY336" s="148">
        <v>3</v>
      </c>
      <c r="AZ336" s="148">
        <v>2</v>
      </c>
      <c r="BA336" s="148">
        <v>2</v>
      </c>
      <c r="BB336" s="148">
        <v>2</v>
      </c>
      <c r="BC336" s="148">
        <v>3</v>
      </c>
      <c r="BD336" s="148">
        <v>2</v>
      </c>
      <c r="BE336" s="148" t="s">
        <v>101</v>
      </c>
      <c r="BF336" s="148" t="s">
        <v>101</v>
      </c>
      <c r="BG336" s="148" t="s">
        <v>101</v>
      </c>
      <c r="BH336" s="148" t="s">
        <v>101</v>
      </c>
      <c r="BI336" s="148" t="s">
        <v>101</v>
      </c>
      <c r="BJ336" s="148" t="s">
        <v>101</v>
      </c>
      <c r="BK336" s="148" t="s">
        <v>101</v>
      </c>
      <c r="BL336" s="148" t="s">
        <v>101</v>
      </c>
      <c r="BM336" s="142" t="s">
        <v>1433</v>
      </c>
      <c r="BN336" s="142" t="s">
        <v>102</v>
      </c>
      <c r="BO336" s="160">
        <v>0</v>
      </c>
      <c r="BP336" s="142" t="s">
        <v>99</v>
      </c>
      <c r="BQ336" s="142" t="s">
        <v>147</v>
      </c>
      <c r="BR336" s="142" t="s">
        <v>99</v>
      </c>
      <c r="BS336" s="142" t="s">
        <v>265</v>
      </c>
      <c r="BT336" s="142" t="s">
        <v>1615</v>
      </c>
      <c r="BU336" s="142"/>
      <c r="BV336" s="148"/>
      <c r="BW336" s="148">
        <v>0</v>
      </c>
      <c r="BX336" s="148">
        <v>0</v>
      </c>
      <c r="BY336" s="148">
        <v>1</v>
      </c>
      <c r="BZ336" s="148">
        <v>1</v>
      </c>
      <c r="CA336" s="148">
        <v>1</v>
      </c>
      <c r="CB336" s="148">
        <v>1</v>
      </c>
      <c r="CC336" s="148">
        <v>0</v>
      </c>
      <c r="CD336" s="148">
        <v>1</v>
      </c>
      <c r="CE336" s="148">
        <v>0</v>
      </c>
      <c r="CF336" s="148">
        <v>0</v>
      </c>
      <c r="CG336" s="148">
        <v>0</v>
      </c>
      <c r="CH336" s="148">
        <v>0</v>
      </c>
      <c r="CI336" s="148">
        <v>0</v>
      </c>
      <c r="CJ336" s="79">
        <v>0</v>
      </c>
      <c r="CK336" s="79">
        <v>0</v>
      </c>
      <c r="CL336" s="79">
        <v>0</v>
      </c>
      <c r="CM336" s="79">
        <v>0</v>
      </c>
      <c r="CN336" s="79">
        <v>0</v>
      </c>
      <c r="CO336" s="147">
        <v>42104</v>
      </c>
      <c r="CP336" s="108">
        <v>43613</v>
      </c>
      <c r="CQ336" s="147">
        <v>42627</v>
      </c>
      <c r="CR336" s="148"/>
      <c r="CS336" s="6">
        <v>8</v>
      </c>
      <c r="CT336" s="6">
        <v>1</v>
      </c>
      <c r="CU336" s="118">
        <f>DATEDIF(CO336,CQ336,"m")</f>
        <v>17</v>
      </c>
      <c r="CV336" s="79">
        <v>1</v>
      </c>
      <c r="CW336" s="79">
        <v>17</v>
      </c>
      <c r="CX336" s="79">
        <v>1</v>
      </c>
      <c r="CY336" s="79">
        <f>DATEDIF(CQ336,DE336,"m")</f>
        <v>31</v>
      </c>
      <c r="CZ336" s="79">
        <v>1</v>
      </c>
      <c r="DA336" s="118">
        <f>DATEDIF(CO336,DE336,"m")</f>
        <v>48</v>
      </c>
      <c r="DB336" s="6">
        <v>1</v>
      </c>
      <c r="DC336" s="6">
        <v>48</v>
      </c>
      <c r="DD336" s="6">
        <v>1</v>
      </c>
      <c r="DE336" s="108">
        <v>43570</v>
      </c>
      <c r="DF336" s="6">
        <v>1</v>
      </c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</row>
    <row r="337" s="6" customFormat="1" ht="50.25" customHeight="1" spans="1:266">
      <c r="A337" s="139" t="s">
        <v>1616</v>
      </c>
      <c r="B337" s="140">
        <v>10217699</v>
      </c>
      <c r="C337" s="141">
        <v>1</v>
      </c>
      <c r="D337" s="142" t="s">
        <v>1617</v>
      </c>
      <c r="E337" s="142">
        <v>1</v>
      </c>
      <c r="F337" s="143">
        <v>44</v>
      </c>
      <c r="G337" s="144">
        <v>42101.625</v>
      </c>
      <c r="H337" s="145">
        <v>42108.4166666667</v>
      </c>
      <c r="I337" s="141">
        <v>2</v>
      </c>
      <c r="J337" s="147">
        <v>42097</v>
      </c>
      <c r="K337" s="148" t="s">
        <v>1427</v>
      </c>
      <c r="L337" s="148">
        <v>3</v>
      </c>
      <c r="M337" s="36">
        <v>1</v>
      </c>
      <c r="N337" s="149">
        <v>1</v>
      </c>
      <c r="O337" s="148">
        <v>1</v>
      </c>
      <c r="P337" s="64" t="str">
        <f t="shared" si="98"/>
        <v>1</v>
      </c>
      <c r="Q337" s="64" t="str">
        <f t="shared" si="99"/>
        <v>1</v>
      </c>
      <c r="R337" s="151">
        <v>36</v>
      </c>
      <c r="S337" s="69" t="str">
        <f t="shared" si="100"/>
        <v>0</v>
      </c>
      <c r="T337" s="151">
        <v>18.7</v>
      </c>
      <c r="U337" s="64" t="str">
        <f t="shared" si="101"/>
        <v>0</v>
      </c>
      <c r="V337" s="149">
        <v>1.03</v>
      </c>
      <c r="W337" s="152">
        <v>11.8</v>
      </c>
      <c r="X337" s="71" t="str">
        <f t="shared" si="102"/>
        <v>0</v>
      </c>
      <c r="Y337" s="154">
        <v>146.5</v>
      </c>
      <c r="Z337" s="79" t="str">
        <f t="shared" si="103"/>
        <v>1</v>
      </c>
      <c r="AA337" s="154">
        <v>66.8</v>
      </c>
      <c r="AB337" s="79" t="str">
        <f t="shared" si="104"/>
        <v>1</v>
      </c>
      <c r="AC337" s="154">
        <v>106.8</v>
      </c>
      <c r="AD337" s="79" t="str">
        <f t="shared" si="105"/>
        <v>1</v>
      </c>
      <c r="AE337" s="154">
        <v>321.7</v>
      </c>
      <c r="AF337" s="79" t="str">
        <f t="shared" si="106"/>
        <v>1</v>
      </c>
      <c r="AG337" s="154">
        <v>86</v>
      </c>
      <c r="AH337" s="79" t="str">
        <f t="shared" si="107"/>
        <v>1</v>
      </c>
      <c r="AI337" s="151">
        <v>8.92</v>
      </c>
      <c r="AJ337" s="41" t="str">
        <f t="shared" si="108"/>
        <v>0</v>
      </c>
      <c r="AK337" s="156">
        <v>0.6</v>
      </c>
      <c r="AL337" s="41" t="str">
        <f t="shared" si="109"/>
        <v>0</v>
      </c>
      <c r="AM337" s="148">
        <v>7.4</v>
      </c>
      <c r="AN337" s="41" t="str">
        <f t="shared" si="110"/>
        <v>1</v>
      </c>
      <c r="AO337" s="148">
        <v>412.8</v>
      </c>
      <c r="AP337" s="41" t="str">
        <f t="shared" si="111"/>
        <v>1</v>
      </c>
      <c r="AQ337" s="154">
        <v>1</v>
      </c>
      <c r="AR337" s="91" t="s">
        <v>1514</v>
      </c>
      <c r="AS337" s="91"/>
      <c r="AT337" s="42" t="s">
        <v>111</v>
      </c>
      <c r="AU337" s="42" t="s">
        <v>112</v>
      </c>
      <c r="AV337" s="151">
        <v>1</v>
      </c>
      <c r="AW337" s="158" t="s">
        <v>99</v>
      </c>
      <c r="AX337" s="148">
        <v>2</v>
      </c>
      <c r="AY337" s="148">
        <v>3</v>
      </c>
      <c r="AZ337" s="148">
        <v>2</v>
      </c>
      <c r="BA337" s="148">
        <v>2</v>
      </c>
      <c r="BB337" s="148">
        <v>1</v>
      </c>
      <c r="BC337" s="148">
        <v>3</v>
      </c>
      <c r="BD337" s="148">
        <v>2</v>
      </c>
      <c r="BE337" s="148" t="s">
        <v>101</v>
      </c>
      <c r="BF337" s="148" t="s">
        <v>101</v>
      </c>
      <c r="BG337" s="148" t="s">
        <v>101</v>
      </c>
      <c r="BH337" s="148" t="s">
        <v>101</v>
      </c>
      <c r="BI337" s="148" t="s">
        <v>101</v>
      </c>
      <c r="BJ337" s="148" t="s">
        <v>101</v>
      </c>
      <c r="BK337" s="148" t="s">
        <v>101</v>
      </c>
      <c r="BL337" s="148" t="s">
        <v>101</v>
      </c>
      <c r="BM337" s="142" t="s">
        <v>1505</v>
      </c>
      <c r="BN337" s="142" t="s">
        <v>102</v>
      </c>
      <c r="BO337" s="160">
        <v>0</v>
      </c>
      <c r="BP337" s="142" t="s">
        <v>99</v>
      </c>
      <c r="BQ337" s="142" t="s">
        <v>233</v>
      </c>
      <c r="BR337" s="142" t="s">
        <v>99</v>
      </c>
      <c r="BS337" s="142" t="s">
        <v>1618</v>
      </c>
      <c r="BT337" s="142" t="s">
        <v>1619</v>
      </c>
      <c r="BU337" s="142"/>
      <c r="BV337" s="148"/>
      <c r="BW337" s="148">
        <v>0</v>
      </c>
      <c r="BX337" s="148">
        <v>0</v>
      </c>
      <c r="BY337" s="148">
        <v>1</v>
      </c>
      <c r="BZ337" s="148">
        <v>1</v>
      </c>
      <c r="CA337" s="148">
        <v>1</v>
      </c>
      <c r="CB337" s="148">
        <v>1</v>
      </c>
      <c r="CC337" s="148">
        <v>0</v>
      </c>
      <c r="CD337" s="148">
        <v>1</v>
      </c>
      <c r="CE337" s="148">
        <v>0</v>
      </c>
      <c r="CF337" s="148">
        <v>0</v>
      </c>
      <c r="CG337" s="148">
        <v>0</v>
      </c>
      <c r="CH337" s="148">
        <v>0</v>
      </c>
      <c r="CI337" s="148">
        <v>0</v>
      </c>
      <c r="CJ337" s="79">
        <v>0</v>
      </c>
      <c r="CK337" s="79">
        <v>0</v>
      </c>
      <c r="CL337" s="79">
        <v>0</v>
      </c>
      <c r="CM337" s="79">
        <v>1</v>
      </c>
      <c r="CN337" s="79">
        <v>1</v>
      </c>
      <c r="CO337" s="147">
        <v>42105</v>
      </c>
      <c r="CP337" s="108">
        <v>44153</v>
      </c>
      <c r="CQ337" s="147"/>
      <c r="CR337" s="195">
        <v>44098</v>
      </c>
      <c r="CS337" s="8">
        <v>77</v>
      </c>
      <c r="CT337" s="8">
        <v>0</v>
      </c>
      <c r="CU337" s="118">
        <v>60</v>
      </c>
      <c r="CV337" s="79">
        <v>0</v>
      </c>
      <c r="CW337" s="79">
        <v>24</v>
      </c>
      <c r="CX337" s="79">
        <v>0</v>
      </c>
      <c r="CY337" s="79"/>
      <c r="CZ337" s="79"/>
      <c r="DA337" s="118">
        <f>DATEDIF(CO337,CP337,"m")</f>
        <v>67</v>
      </c>
      <c r="DB337" s="6">
        <v>0</v>
      </c>
      <c r="DC337" s="6">
        <v>60</v>
      </c>
      <c r="DD337" s="6">
        <v>0</v>
      </c>
      <c r="DE337" s="10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</row>
    <row r="338" s="6" customFormat="1" ht="50.25" customHeight="1" spans="1:237">
      <c r="A338" s="169" t="s">
        <v>1620</v>
      </c>
      <c r="B338" s="140">
        <v>10246361</v>
      </c>
      <c r="C338" s="170">
        <v>1</v>
      </c>
      <c r="D338" s="171" t="s">
        <v>1621</v>
      </c>
      <c r="E338" s="171">
        <v>1</v>
      </c>
      <c r="F338" s="172">
        <v>35</v>
      </c>
      <c r="G338" s="144">
        <v>42102.375</v>
      </c>
      <c r="H338" s="144">
        <v>42116.375</v>
      </c>
      <c r="I338" s="170">
        <v>2</v>
      </c>
      <c r="J338" s="174">
        <v>42105</v>
      </c>
      <c r="K338" s="175" t="s">
        <v>134</v>
      </c>
      <c r="L338" s="36">
        <v>1</v>
      </c>
      <c r="M338" s="36">
        <v>1</v>
      </c>
      <c r="N338" s="140">
        <v>1</v>
      </c>
      <c r="O338" s="175">
        <v>1</v>
      </c>
      <c r="P338" s="64" t="str">
        <f t="shared" si="98"/>
        <v>1</v>
      </c>
      <c r="Q338" s="64" t="str">
        <f t="shared" si="99"/>
        <v>1</v>
      </c>
      <c r="R338" s="177">
        <v>44.5</v>
      </c>
      <c r="S338" s="69" t="str">
        <f t="shared" si="100"/>
        <v>0</v>
      </c>
      <c r="T338" s="177">
        <v>13.4</v>
      </c>
      <c r="U338" s="66" t="str">
        <f t="shared" si="101"/>
        <v>0</v>
      </c>
      <c r="V338" s="140">
        <v>0.84</v>
      </c>
      <c r="W338" s="178">
        <v>9.8</v>
      </c>
      <c r="X338" s="75" t="str">
        <f t="shared" si="102"/>
        <v>0</v>
      </c>
      <c r="Y338" s="181">
        <v>54.4</v>
      </c>
      <c r="Z338" s="81" t="str">
        <f t="shared" si="103"/>
        <v>0</v>
      </c>
      <c r="AA338" s="181">
        <v>61.1</v>
      </c>
      <c r="AB338" s="81" t="str">
        <f t="shared" si="104"/>
        <v>1</v>
      </c>
      <c r="AC338" s="181">
        <v>31.5</v>
      </c>
      <c r="AD338" s="81" t="str">
        <f t="shared" si="105"/>
        <v>0</v>
      </c>
      <c r="AE338" s="181">
        <v>163.8</v>
      </c>
      <c r="AF338" s="81" t="str">
        <f t="shared" si="106"/>
        <v>1</v>
      </c>
      <c r="AG338" s="181">
        <v>259</v>
      </c>
      <c r="AH338" s="81" t="str">
        <f t="shared" si="107"/>
        <v>0</v>
      </c>
      <c r="AI338" s="177">
        <v>40.13</v>
      </c>
      <c r="AJ338" s="55" t="str">
        <f t="shared" si="108"/>
        <v>0</v>
      </c>
      <c r="AK338" s="184">
        <v>19.79</v>
      </c>
      <c r="AL338" s="55" t="str">
        <f t="shared" si="109"/>
        <v>0</v>
      </c>
      <c r="AM338" s="175">
        <v>2.56</v>
      </c>
      <c r="AN338" s="55" t="str">
        <f t="shared" si="110"/>
        <v>0</v>
      </c>
      <c r="AO338" s="175">
        <v>572.3</v>
      </c>
      <c r="AP338" s="55" t="str">
        <f t="shared" si="111"/>
        <v>1</v>
      </c>
      <c r="AQ338" s="181">
        <v>1</v>
      </c>
      <c r="AR338" s="92" t="s">
        <v>1611</v>
      </c>
      <c r="AS338" s="92"/>
      <c r="AT338" s="92" t="s">
        <v>188</v>
      </c>
      <c r="AU338" s="92" t="s">
        <v>99</v>
      </c>
      <c r="AV338" s="177">
        <v>1</v>
      </c>
      <c r="AW338" s="187" t="s">
        <v>121</v>
      </c>
      <c r="AX338" s="175">
        <v>2</v>
      </c>
      <c r="AY338" s="175">
        <v>3</v>
      </c>
      <c r="AZ338" s="175">
        <v>2</v>
      </c>
      <c r="BA338" s="175">
        <v>2</v>
      </c>
      <c r="BB338" s="175">
        <v>2</v>
      </c>
      <c r="BC338" s="175">
        <v>3</v>
      </c>
      <c r="BD338" s="175">
        <v>2</v>
      </c>
      <c r="BE338" s="175" t="s">
        <v>101</v>
      </c>
      <c r="BF338" s="175" t="s">
        <v>101</v>
      </c>
      <c r="BG338" s="175" t="s">
        <v>101</v>
      </c>
      <c r="BH338" s="175" t="s">
        <v>101</v>
      </c>
      <c r="BI338" s="175" t="s">
        <v>101</v>
      </c>
      <c r="BJ338" s="175" t="s">
        <v>101</v>
      </c>
      <c r="BK338" s="175" t="s">
        <v>101</v>
      </c>
      <c r="BL338" s="175" t="s">
        <v>101</v>
      </c>
      <c r="BM338" s="171"/>
      <c r="BN338" s="171" t="s">
        <v>102</v>
      </c>
      <c r="BO338" s="190" t="s">
        <v>102</v>
      </c>
      <c r="BP338" s="171" t="s">
        <v>112</v>
      </c>
      <c r="BQ338" s="171" t="s">
        <v>1622</v>
      </c>
      <c r="BR338" s="171" t="s">
        <v>99</v>
      </c>
      <c r="BS338" s="171" t="s">
        <v>1458</v>
      </c>
      <c r="BT338" s="171" t="s">
        <v>1623</v>
      </c>
      <c r="BU338" s="171"/>
      <c r="BV338" s="175"/>
      <c r="BW338" s="175">
        <v>0</v>
      </c>
      <c r="BX338" s="175">
        <v>0</v>
      </c>
      <c r="BY338" s="175">
        <v>1</v>
      </c>
      <c r="BZ338" s="175">
        <v>1</v>
      </c>
      <c r="CA338" s="175">
        <v>1</v>
      </c>
      <c r="CB338" s="175">
        <v>1</v>
      </c>
      <c r="CC338" s="175">
        <v>1</v>
      </c>
      <c r="CD338" s="175">
        <v>1</v>
      </c>
      <c r="CE338" s="175">
        <v>1</v>
      </c>
      <c r="CF338" s="175">
        <v>0</v>
      </c>
      <c r="CG338" s="175">
        <v>0</v>
      </c>
      <c r="CH338" s="175">
        <v>0</v>
      </c>
      <c r="CI338" s="175">
        <v>0</v>
      </c>
      <c r="CJ338" s="79">
        <v>0</v>
      </c>
      <c r="CK338" s="79">
        <v>0</v>
      </c>
      <c r="CL338" s="79">
        <v>1</v>
      </c>
      <c r="CM338" s="79">
        <v>1</v>
      </c>
      <c r="CN338" s="79">
        <v>1</v>
      </c>
      <c r="CO338" s="174">
        <v>42109</v>
      </c>
      <c r="CP338" s="114">
        <v>44155</v>
      </c>
      <c r="CQ338" s="174"/>
      <c r="CR338" s="128">
        <v>44155</v>
      </c>
      <c r="CS338" s="6">
        <v>32</v>
      </c>
      <c r="CT338" s="6">
        <v>1</v>
      </c>
      <c r="CU338" s="118">
        <v>60</v>
      </c>
      <c r="CV338" s="119">
        <v>0</v>
      </c>
      <c r="CW338" s="79">
        <v>24</v>
      </c>
      <c r="CX338" s="79">
        <v>0</v>
      </c>
      <c r="CY338" s="79"/>
      <c r="CZ338" s="79"/>
      <c r="DA338" s="118">
        <f>DATEDIF(CO338,CP338,"m")</f>
        <v>67</v>
      </c>
      <c r="DB338" s="10">
        <v>0</v>
      </c>
      <c r="DC338" s="6">
        <v>60</v>
      </c>
      <c r="DD338" s="6">
        <v>0</v>
      </c>
      <c r="DE338" s="110"/>
      <c r="DF338" s="10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</row>
    <row r="339" s="8" customFormat="1" ht="50.25" customHeight="1" spans="1:109">
      <c r="A339" s="169" t="s">
        <v>1624</v>
      </c>
      <c r="B339" s="140">
        <v>10246396</v>
      </c>
      <c r="C339" s="170">
        <v>1</v>
      </c>
      <c r="D339" s="171" t="s">
        <v>1625</v>
      </c>
      <c r="E339" s="171">
        <v>1</v>
      </c>
      <c r="F339" s="172">
        <v>41</v>
      </c>
      <c r="G339" s="144">
        <v>42107.5833333333</v>
      </c>
      <c r="H339" s="144">
        <v>42116.4166666667</v>
      </c>
      <c r="I339" s="170">
        <v>2</v>
      </c>
      <c r="J339" s="174">
        <v>42103</v>
      </c>
      <c r="K339" s="175" t="s">
        <v>286</v>
      </c>
      <c r="L339" s="59">
        <v>2</v>
      </c>
      <c r="M339" s="59">
        <v>1</v>
      </c>
      <c r="N339" s="140">
        <v>1</v>
      </c>
      <c r="O339" s="175">
        <v>2</v>
      </c>
      <c r="P339" s="66" t="str">
        <f t="shared" si="98"/>
        <v>1</v>
      </c>
      <c r="Q339" s="66" t="str">
        <f t="shared" si="99"/>
        <v>0</v>
      </c>
      <c r="R339" s="177">
        <v>46.2</v>
      </c>
      <c r="S339" s="69" t="str">
        <f t="shared" si="100"/>
        <v>0</v>
      </c>
      <c r="T339" s="177">
        <v>14</v>
      </c>
      <c r="U339" s="66" t="str">
        <f t="shared" si="101"/>
        <v>0</v>
      </c>
      <c r="V339" s="140">
        <v>1.08</v>
      </c>
      <c r="W339" s="178">
        <v>12.4</v>
      </c>
      <c r="X339" s="75" t="str">
        <f t="shared" si="102"/>
        <v>0</v>
      </c>
      <c r="Y339" s="181">
        <v>85.8</v>
      </c>
      <c r="Z339" s="81" t="str">
        <f t="shared" si="103"/>
        <v>0</v>
      </c>
      <c r="AA339" s="181">
        <v>115.3</v>
      </c>
      <c r="AB339" s="81" t="str">
        <f t="shared" si="104"/>
        <v>1</v>
      </c>
      <c r="AC339" s="181">
        <v>54.3</v>
      </c>
      <c r="AD339" s="81" t="str">
        <f t="shared" si="105"/>
        <v>1</v>
      </c>
      <c r="AE339" s="181">
        <v>159.1</v>
      </c>
      <c r="AF339" s="81" t="str">
        <f t="shared" si="106"/>
        <v>1</v>
      </c>
      <c r="AG339" s="181">
        <v>117</v>
      </c>
      <c r="AH339" s="81" t="str">
        <f t="shared" si="107"/>
        <v>0</v>
      </c>
      <c r="AI339" s="177">
        <v>46.09</v>
      </c>
      <c r="AJ339" s="55" t="str">
        <f t="shared" si="108"/>
        <v>0</v>
      </c>
      <c r="AK339" s="184">
        <v>68.93</v>
      </c>
      <c r="AL339" s="55" t="str">
        <f t="shared" si="109"/>
        <v>1</v>
      </c>
      <c r="AM339" s="175">
        <v>1.83</v>
      </c>
      <c r="AN339" s="55" t="str">
        <f t="shared" si="110"/>
        <v>0</v>
      </c>
      <c r="AO339" s="175">
        <v>824</v>
      </c>
      <c r="AP339" s="55" t="str">
        <f t="shared" si="111"/>
        <v>1</v>
      </c>
      <c r="AQ339" s="181">
        <v>1</v>
      </c>
      <c r="AR339" s="92" t="s">
        <v>1626</v>
      </c>
      <c r="AS339" s="59">
        <v>2</v>
      </c>
      <c r="AT339" s="92" t="s">
        <v>111</v>
      </c>
      <c r="AU339" s="92" t="s">
        <v>112</v>
      </c>
      <c r="AV339" s="177">
        <v>1</v>
      </c>
      <c r="AW339" s="187" t="s">
        <v>121</v>
      </c>
      <c r="AX339" s="175">
        <v>1</v>
      </c>
      <c r="AY339" s="175">
        <v>3</v>
      </c>
      <c r="AZ339" s="175">
        <v>1</v>
      </c>
      <c r="BA339" s="175">
        <v>2</v>
      </c>
      <c r="BB339" s="175">
        <v>1</v>
      </c>
      <c r="BC339" s="175">
        <v>3</v>
      </c>
      <c r="BD339" s="175">
        <v>2</v>
      </c>
      <c r="BE339" s="175" t="s">
        <v>101</v>
      </c>
      <c r="BF339" s="175" t="s">
        <v>101</v>
      </c>
      <c r="BG339" s="175" t="s">
        <v>101</v>
      </c>
      <c r="BH339" s="175" t="s">
        <v>101</v>
      </c>
      <c r="BI339" s="175" t="s">
        <v>101</v>
      </c>
      <c r="BJ339" s="175" t="s">
        <v>101</v>
      </c>
      <c r="BK339" s="175" t="s">
        <v>101</v>
      </c>
      <c r="BL339" s="175" t="s">
        <v>101</v>
      </c>
      <c r="BM339" s="171" t="s">
        <v>1505</v>
      </c>
      <c r="BN339" s="171" t="s">
        <v>102</v>
      </c>
      <c r="BO339" s="190" t="s">
        <v>102</v>
      </c>
      <c r="BP339" s="171" t="s">
        <v>112</v>
      </c>
      <c r="BQ339" s="171" t="s">
        <v>103</v>
      </c>
      <c r="BR339" s="171" t="s">
        <v>99</v>
      </c>
      <c r="BS339" s="171" t="s">
        <v>1627</v>
      </c>
      <c r="BT339" s="171" t="s">
        <v>1628</v>
      </c>
      <c r="BU339" s="171"/>
      <c r="BV339" s="175"/>
      <c r="BW339" s="175">
        <v>0</v>
      </c>
      <c r="BX339" s="175">
        <v>0</v>
      </c>
      <c r="BY339" s="175">
        <v>1</v>
      </c>
      <c r="BZ339" s="175">
        <v>1</v>
      </c>
      <c r="CA339" s="175">
        <v>1</v>
      </c>
      <c r="CB339" s="175">
        <v>1</v>
      </c>
      <c r="CC339" s="175">
        <v>1</v>
      </c>
      <c r="CD339" s="175">
        <v>1</v>
      </c>
      <c r="CE339" s="175">
        <v>1</v>
      </c>
      <c r="CF339" s="175">
        <v>0</v>
      </c>
      <c r="CG339" s="175">
        <v>0</v>
      </c>
      <c r="CH339" s="175">
        <v>0</v>
      </c>
      <c r="CI339" s="175">
        <v>0</v>
      </c>
      <c r="CJ339" s="81">
        <v>0</v>
      </c>
      <c r="CK339" s="81">
        <v>0</v>
      </c>
      <c r="CL339" s="81">
        <v>0</v>
      </c>
      <c r="CM339" s="81">
        <v>0</v>
      </c>
      <c r="CN339" s="81">
        <v>0</v>
      </c>
      <c r="CO339" s="174">
        <v>42110</v>
      </c>
      <c r="CP339" s="114">
        <v>44146</v>
      </c>
      <c r="CQ339" s="174">
        <v>42558</v>
      </c>
      <c r="CR339" s="175"/>
      <c r="CS339" s="8">
        <v>67</v>
      </c>
      <c r="CT339" s="8">
        <v>0</v>
      </c>
      <c r="CU339" s="81">
        <f>DATEDIF(CO339,CQ339,"m")</f>
        <v>14</v>
      </c>
      <c r="CV339" s="81">
        <v>1</v>
      </c>
      <c r="CW339" s="81">
        <v>14</v>
      </c>
      <c r="CX339" s="81">
        <v>1</v>
      </c>
      <c r="CY339" s="81">
        <f>DATEDIF(CQ339,CP339,"m")</f>
        <v>52</v>
      </c>
      <c r="CZ339" s="81">
        <v>0</v>
      </c>
      <c r="DA339" s="81">
        <f>DATEDIF(CO339,CP339,"m")</f>
        <v>66</v>
      </c>
      <c r="DB339" s="8">
        <v>0</v>
      </c>
      <c r="DC339" s="8">
        <v>60</v>
      </c>
      <c r="DD339" s="8">
        <v>0</v>
      </c>
      <c r="DE339" s="114"/>
    </row>
    <row r="340" s="7" customFormat="1" ht="50.25" customHeight="1" spans="1:111">
      <c r="A340" s="139" t="s">
        <v>1629</v>
      </c>
      <c r="B340" s="140">
        <v>10246422</v>
      </c>
      <c r="C340" s="141">
        <v>1</v>
      </c>
      <c r="D340" s="142" t="s">
        <v>1630</v>
      </c>
      <c r="E340" s="142">
        <v>1</v>
      </c>
      <c r="F340" s="143">
        <v>60</v>
      </c>
      <c r="G340" s="144">
        <v>42107.4583333333</v>
      </c>
      <c r="H340" s="145">
        <v>42116.4166666667</v>
      </c>
      <c r="I340" s="141">
        <v>2</v>
      </c>
      <c r="J340" s="147">
        <v>42103</v>
      </c>
      <c r="K340" s="148" t="s">
        <v>1137</v>
      </c>
      <c r="L340" s="36">
        <v>2</v>
      </c>
      <c r="M340" s="36">
        <v>1</v>
      </c>
      <c r="N340" s="149">
        <v>1</v>
      </c>
      <c r="O340" s="148">
        <v>1</v>
      </c>
      <c r="P340" s="64" t="str">
        <f t="shared" si="98"/>
        <v>1</v>
      </c>
      <c r="Q340" s="64" t="str">
        <f t="shared" si="99"/>
        <v>1</v>
      </c>
      <c r="R340" s="151">
        <v>47.8</v>
      </c>
      <c r="S340" s="69" t="str">
        <f t="shared" si="100"/>
        <v>0</v>
      </c>
      <c r="T340" s="151">
        <v>9.6</v>
      </c>
      <c r="U340" s="64" t="str">
        <f t="shared" si="101"/>
        <v>0</v>
      </c>
      <c r="V340" s="149">
        <v>0.99</v>
      </c>
      <c r="W340" s="152">
        <v>11.4</v>
      </c>
      <c r="X340" s="71" t="str">
        <f t="shared" si="102"/>
        <v>0</v>
      </c>
      <c r="Y340" s="154">
        <v>68.2</v>
      </c>
      <c r="Z340" s="79" t="str">
        <f t="shared" si="103"/>
        <v>0</v>
      </c>
      <c r="AA340" s="154">
        <v>29.4</v>
      </c>
      <c r="AB340" s="79" t="str">
        <f t="shared" si="104"/>
        <v>0</v>
      </c>
      <c r="AC340" s="154">
        <v>26.2</v>
      </c>
      <c r="AD340" s="79" t="str">
        <f t="shared" si="105"/>
        <v>0</v>
      </c>
      <c r="AE340" s="154">
        <v>38.3</v>
      </c>
      <c r="AF340" s="79" t="str">
        <f t="shared" si="106"/>
        <v>0</v>
      </c>
      <c r="AG340" s="154">
        <v>88.7</v>
      </c>
      <c r="AH340" s="79" t="str">
        <f t="shared" si="107"/>
        <v>1</v>
      </c>
      <c r="AI340" s="151">
        <v>2.05</v>
      </c>
      <c r="AJ340" s="41" t="str">
        <f t="shared" si="108"/>
        <v>0</v>
      </c>
      <c r="AK340" s="156">
        <v>20.48</v>
      </c>
      <c r="AL340" s="41" t="str">
        <f t="shared" si="109"/>
        <v>0</v>
      </c>
      <c r="AM340" s="148">
        <v>2</v>
      </c>
      <c r="AN340" s="41" t="str">
        <f t="shared" si="110"/>
        <v>0</v>
      </c>
      <c r="AO340" s="148">
        <v>397.4</v>
      </c>
      <c r="AP340" s="41" t="str">
        <f t="shared" si="111"/>
        <v>0</v>
      </c>
      <c r="AQ340" s="154">
        <v>0</v>
      </c>
      <c r="AR340" s="91" t="s">
        <v>1594</v>
      </c>
      <c r="AS340" s="91"/>
      <c r="AT340" s="91" t="s">
        <v>111</v>
      </c>
      <c r="AU340" s="91" t="s">
        <v>112</v>
      </c>
      <c r="AV340" s="151">
        <v>1</v>
      </c>
      <c r="AW340" s="158" t="s">
        <v>121</v>
      </c>
      <c r="AX340" s="148">
        <v>2</v>
      </c>
      <c r="AY340" s="148">
        <v>2</v>
      </c>
      <c r="AZ340" s="148">
        <v>2</v>
      </c>
      <c r="BA340" s="148">
        <v>2</v>
      </c>
      <c r="BB340" s="148">
        <v>2</v>
      </c>
      <c r="BC340" s="148">
        <v>3</v>
      </c>
      <c r="BD340" s="148">
        <v>2</v>
      </c>
      <c r="BE340" s="148">
        <v>1</v>
      </c>
      <c r="BF340" s="148">
        <v>1</v>
      </c>
      <c r="BG340" s="148" t="s">
        <v>101</v>
      </c>
      <c r="BH340" s="148" t="s">
        <v>101</v>
      </c>
      <c r="BI340" s="148">
        <v>1</v>
      </c>
      <c r="BJ340" s="148">
        <v>1</v>
      </c>
      <c r="BK340" s="148" t="s">
        <v>101</v>
      </c>
      <c r="BL340" s="148" t="s">
        <v>101</v>
      </c>
      <c r="BM340" s="142" t="s">
        <v>1433</v>
      </c>
      <c r="BN340" s="142" t="s">
        <v>102</v>
      </c>
      <c r="BO340" s="160">
        <v>0</v>
      </c>
      <c r="BP340" s="142" t="s">
        <v>112</v>
      </c>
      <c r="BQ340" s="142" t="s">
        <v>103</v>
      </c>
      <c r="BR340" s="142" t="s">
        <v>99</v>
      </c>
      <c r="BS340" s="142" t="s">
        <v>580</v>
      </c>
      <c r="BT340" s="142" t="s">
        <v>1631</v>
      </c>
      <c r="BU340" s="142"/>
      <c r="BV340" s="148"/>
      <c r="BW340" s="148">
        <v>0</v>
      </c>
      <c r="BX340" s="148">
        <v>0</v>
      </c>
      <c r="BY340" s="148">
        <v>1</v>
      </c>
      <c r="BZ340" s="148">
        <v>1</v>
      </c>
      <c r="CA340" s="148">
        <v>0</v>
      </c>
      <c r="CB340" s="148">
        <v>1</v>
      </c>
      <c r="CC340" s="148">
        <v>0</v>
      </c>
      <c r="CD340" s="148">
        <v>1</v>
      </c>
      <c r="CE340" s="148">
        <v>0</v>
      </c>
      <c r="CF340" s="148">
        <v>0</v>
      </c>
      <c r="CG340" s="148">
        <v>0</v>
      </c>
      <c r="CH340" s="148">
        <v>0</v>
      </c>
      <c r="CI340" s="148">
        <v>0</v>
      </c>
      <c r="CJ340" s="79">
        <v>0</v>
      </c>
      <c r="CK340" s="79">
        <v>0</v>
      </c>
      <c r="CL340" s="79">
        <v>1</v>
      </c>
      <c r="CM340" s="79">
        <v>9</v>
      </c>
      <c r="CN340" s="79">
        <v>1</v>
      </c>
      <c r="CO340" s="147">
        <v>42111</v>
      </c>
      <c r="CP340" s="108">
        <v>44155</v>
      </c>
      <c r="CQ340" s="147"/>
      <c r="CR340" s="195">
        <v>43980</v>
      </c>
      <c r="CS340" s="10">
        <v>2</v>
      </c>
      <c r="CT340" s="10">
        <v>1</v>
      </c>
      <c r="CU340" s="118">
        <v>60</v>
      </c>
      <c r="CV340" s="79">
        <v>0</v>
      </c>
      <c r="CW340" s="79">
        <v>24</v>
      </c>
      <c r="CX340" s="79">
        <v>0</v>
      </c>
      <c r="CY340" s="79"/>
      <c r="CZ340" s="79"/>
      <c r="DA340" s="118">
        <f>DATEDIF(CO340,CP340,"m")</f>
        <v>67</v>
      </c>
      <c r="DB340" s="6">
        <v>0</v>
      </c>
      <c r="DC340" s="6">
        <v>60</v>
      </c>
      <c r="DD340" s="6">
        <v>0</v>
      </c>
      <c r="DE340" s="108"/>
      <c r="DF340" s="6"/>
      <c r="DG340" s="13"/>
    </row>
    <row r="341" s="7" customFormat="1" ht="50.25" customHeight="1" spans="1:110">
      <c r="A341" s="197" t="s">
        <v>1632</v>
      </c>
      <c r="B341" s="198">
        <v>10247030</v>
      </c>
      <c r="C341" s="199">
        <v>1</v>
      </c>
      <c r="D341" s="200" t="s">
        <v>1633</v>
      </c>
      <c r="E341" s="200">
        <v>1</v>
      </c>
      <c r="F341" s="201">
        <v>49</v>
      </c>
      <c r="G341" s="202">
        <v>42107.4166666667</v>
      </c>
      <c r="H341" s="202">
        <v>42118.625</v>
      </c>
      <c r="I341" s="199">
        <v>2</v>
      </c>
      <c r="J341" s="203">
        <v>42109</v>
      </c>
      <c r="K341" s="204" t="s">
        <v>1504</v>
      </c>
      <c r="L341" s="204">
        <v>3</v>
      </c>
      <c r="M341" s="205">
        <v>1</v>
      </c>
      <c r="N341" s="198">
        <v>1</v>
      </c>
      <c r="O341" s="204">
        <v>2</v>
      </c>
      <c r="P341" s="65" t="str">
        <f t="shared" si="98"/>
        <v>1</v>
      </c>
      <c r="Q341" s="65" t="str">
        <f t="shared" si="99"/>
        <v>0</v>
      </c>
      <c r="R341" s="206">
        <v>43.4</v>
      </c>
      <c r="S341" s="207" t="str">
        <f t="shared" si="100"/>
        <v>0</v>
      </c>
      <c r="T341" s="206">
        <v>7.9</v>
      </c>
      <c r="U341" s="65" t="str">
        <f t="shared" si="101"/>
        <v>0</v>
      </c>
      <c r="V341" s="198">
        <v>0.99</v>
      </c>
      <c r="W341" s="208">
        <v>11.4</v>
      </c>
      <c r="X341" s="74" t="str">
        <f t="shared" si="102"/>
        <v>0</v>
      </c>
      <c r="Y341" s="209">
        <v>75.7</v>
      </c>
      <c r="Z341" s="80" t="str">
        <f t="shared" si="103"/>
        <v>0</v>
      </c>
      <c r="AA341" s="209">
        <v>30.2</v>
      </c>
      <c r="AB341" s="80" t="str">
        <f t="shared" si="104"/>
        <v>0</v>
      </c>
      <c r="AC341" s="209">
        <v>20.7</v>
      </c>
      <c r="AD341" s="80" t="str">
        <f t="shared" si="105"/>
        <v>0</v>
      </c>
      <c r="AE341" s="209">
        <v>36</v>
      </c>
      <c r="AF341" s="80" t="str">
        <f t="shared" si="106"/>
        <v>0</v>
      </c>
      <c r="AG341" s="209">
        <v>177</v>
      </c>
      <c r="AH341" s="80" t="str">
        <f t="shared" si="107"/>
        <v>0</v>
      </c>
      <c r="AI341" s="206">
        <v>3.58</v>
      </c>
      <c r="AJ341" s="49" t="str">
        <f t="shared" si="108"/>
        <v>0</v>
      </c>
      <c r="AK341" s="210">
        <v>16.76</v>
      </c>
      <c r="AL341" s="49" t="str">
        <f t="shared" si="109"/>
        <v>0</v>
      </c>
      <c r="AM341" s="204">
        <v>4.08</v>
      </c>
      <c r="AN341" s="49" t="str">
        <f t="shared" si="110"/>
        <v>0</v>
      </c>
      <c r="AO341" s="204">
        <v>744.4</v>
      </c>
      <c r="AP341" s="49" t="str">
        <f t="shared" si="111"/>
        <v>1</v>
      </c>
      <c r="AQ341" s="209">
        <v>1</v>
      </c>
      <c r="AR341" s="93" t="s">
        <v>490</v>
      </c>
      <c r="AS341" s="205">
        <v>2</v>
      </c>
      <c r="AT341" s="93" t="s">
        <v>1634</v>
      </c>
      <c r="AU341" s="93" t="s">
        <v>99</v>
      </c>
      <c r="AV341" s="206">
        <v>1</v>
      </c>
      <c r="AW341" s="211" t="s">
        <v>100</v>
      </c>
      <c r="AX341" s="204">
        <v>1</v>
      </c>
      <c r="AY341" s="204">
        <v>3</v>
      </c>
      <c r="AZ341" s="204">
        <v>1</v>
      </c>
      <c r="BA341" s="204">
        <v>2</v>
      </c>
      <c r="BB341" s="204">
        <v>2</v>
      </c>
      <c r="BC341" s="204">
        <v>3</v>
      </c>
      <c r="BD341" s="204">
        <v>2</v>
      </c>
      <c r="BE341" s="204" t="s">
        <v>101</v>
      </c>
      <c r="BF341" s="204">
        <v>0</v>
      </c>
      <c r="BG341" s="204">
        <v>0</v>
      </c>
      <c r="BH341" s="204">
        <v>0</v>
      </c>
      <c r="BI341" s="204">
        <v>1</v>
      </c>
      <c r="BJ341" s="204">
        <v>1</v>
      </c>
      <c r="BK341" s="212">
        <v>0.5</v>
      </c>
      <c r="BL341" s="204" t="s">
        <v>101</v>
      </c>
      <c r="BM341" s="200"/>
      <c r="BN341" s="200" t="s">
        <v>102</v>
      </c>
      <c r="BO341" s="214" t="s">
        <v>102</v>
      </c>
      <c r="BP341" s="200" t="s">
        <v>112</v>
      </c>
      <c r="BQ341" s="200" t="s">
        <v>892</v>
      </c>
      <c r="BR341" s="200" t="s">
        <v>99</v>
      </c>
      <c r="BS341" s="200" t="s">
        <v>1635</v>
      </c>
      <c r="BT341" s="200" t="s">
        <v>1636</v>
      </c>
      <c r="BU341" s="200"/>
      <c r="BV341" s="204"/>
      <c r="BW341" s="204">
        <v>0</v>
      </c>
      <c r="BX341" s="204">
        <v>0</v>
      </c>
      <c r="BY341" s="204">
        <v>1</v>
      </c>
      <c r="BZ341" s="204">
        <v>1</v>
      </c>
      <c r="CA341" s="204">
        <v>1</v>
      </c>
      <c r="CB341" s="204">
        <v>1</v>
      </c>
      <c r="CC341" s="204">
        <v>0</v>
      </c>
      <c r="CD341" s="204">
        <v>1</v>
      </c>
      <c r="CE341" s="204">
        <v>0</v>
      </c>
      <c r="CF341" s="204">
        <v>0</v>
      </c>
      <c r="CG341" s="204">
        <v>0</v>
      </c>
      <c r="CH341" s="204">
        <v>0</v>
      </c>
      <c r="CI341" s="204">
        <v>0</v>
      </c>
      <c r="CJ341" s="80">
        <v>1</v>
      </c>
      <c r="CK341" s="80">
        <v>1</v>
      </c>
      <c r="CL341" s="80">
        <v>0</v>
      </c>
      <c r="CM341" s="80">
        <v>1</v>
      </c>
      <c r="CN341" s="80">
        <v>0</v>
      </c>
      <c r="CO341" s="203">
        <v>42111</v>
      </c>
      <c r="CP341" s="116">
        <v>43590</v>
      </c>
      <c r="CQ341" s="203">
        <v>42248</v>
      </c>
      <c r="CR341" s="204"/>
      <c r="CS341" s="7">
        <v>67</v>
      </c>
      <c r="CT341" s="7">
        <v>0</v>
      </c>
      <c r="CU341" s="80">
        <f>DATEDIF(CO341,CQ341,"m")</f>
        <v>4</v>
      </c>
      <c r="CV341" s="80">
        <v>1</v>
      </c>
      <c r="CW341" s="80">
        <v>4</v>
      </c>
      <c r="CX341" s="80">
        <v>1</v>
      </c>
      <c r="CY341" s="80">
        <f>DATEDIF(CQ341,DE341,"m")</f>
        <v>25</v>
      </c>
      <c r="CZ341" s="80">
        <v>1</v>
      </c>
      <c r="DA341" s="80">
        <f>DATEDIF(CO341,DE341,"m")</f>
        <v>29</v>
      </c>
      <c r="DB341" s="7">
        <v>1</v>
      </c>
      <c r="DC341" s="7">
        <v>29</v>
      </c>
      <c r="DD341" s="7">
        <v>1</v>
      </c>
      <c r="DE341" s="116">
        <v>43023</v>
      </c>
      <c r="DF341" s="7">
        <v>1</v>
      </c>
    </row>
    <row r="342" s="6" customFormat="1" ht="50.25" customHeight="1" spans="1:266">
      <c r="A342" s="139" t="s">
        <v>1637</v>
      </c>
      <c r="B342" s="140">
        <v>10246332</v>
      </c>
      <c r="C342" s="141">
        <v>1</v>
      </c>
      <c r="D342" s="142" t="s">
        <v>1638</v>
      </c>
      <c r="E342" s="142">
        <v>1</v>
      </c>
      <c r="F342" s="143">
        <v>45</v>
      </c>
      <c r="G342" s="144">
        <v>42102.375</v>
      </c>
      <c r="H342" s="145">
        <v>42123.4583333333</v>
      </c>
      <c r="I342" s="141">
        <v>2</v>
      </c>
      <c r="J342" s="147">
        <v>42104</v>
      </c>
      <c r="K342" s="148" t="s">
        <v>1504</v>
      </c>
      <c r="L342" s="148">
        <v>3</v>
      </c>
      <c r="M342" s="36">
        <v>1</v>
      </c>
      <c r="N342" s="149">
        <v>2</v>
      </c>
      <c r="O342" s="148">
        <v>2</v>
      </c>
      <c r="P342" s="64" t="str">
        <f t="shared" si="98"/>
        <v>0</v>
      </c>
      <c r="Q342" s="64" t="str">
        <f t="shared" si="99"/>
        <v>0</v>
      </c>
      <c r="R342" s="151">
        <v>47.5</v>
      </c>
      <c r="S342" s="69" t="str">
        <f t="shared" si="100"/>
        <v>0</v>
      </c>
      <c r="T342" s="151">
        <v>17</v>
      </c>
      <c r="U342" s="64" t="str">
        <f t="shared" si="101"/>
        <v>0</v>
      </c>
      <c r="V342" s="149">
        <v>0.9</v>
      </c>
      <c r="W342" s="152">
        <v>10.5</v>
      </c>
      <c r="X342" s="71" t="str">
        <f t="shared" si="102"/>
        <v>0</v>
      </c>
      <c r="Y342" s="154">
        <v>87.4</v>
      </c>
      <c r="Z342" s="79" t="str">
        <f t="shared" si="103"/>
        <v>0</v>
      </c>
      <c r="AA342" s="154">
        <v>87.5</v>
      </c>
      <c r="AB342" s="79" t="str">
        <f t="shared" si="104"/>
        <v>1</v>
      </c>
      <c r="AC342" s="154">
        <v>41.5</v>
      </c>
      <c r="AD342" s="79" t="str">
        <f t="shared" si="105"/>
        <v>1</v>
      </c>
      <c r="AE342" s="154">
        <v>70.7</v>
      </c>
      <c r="AF342" s="79" t="str">
        <f t="shared" si="106"/>
        <v>1</v>
      </c>
      <c r="AG342" s="154">
        <v>158</v>
      </c>
      <c r="AH342" s="79" t="str">
        <f t="shared" si="107"/>
        <v>0</v>
      </c>
      <c r="AI342" s="151">
        <v>2.43</v>
      </c>
      <c r="AJ342" s="41" t="str">
        <f t="shared" si="108"/>
        <v>0</v>
      </c>
      <c r="AK342" s="156">
        <v>5.55</v>
      </c>
      <c r="AL342" s="41" t="str">
        <f t="shared" si="109"/>
        <v>0</v>
      </c>
      <c r="AM342" s="148">
        <v>2.82</v>
      </c>
      <c r="AN342" s="41" t="str">
        <f t="shared" si="110"/>
        <v>0</v>
      </c>
      <c r="AO342" s="148">
        <v>91.96</v>
      </c>
      <c r="AP342" s="41" t="str">
        <f t="shared" si="111"/>
        <v>0</v>
      </c>
      <c r="AQ342" s="154">
        <v>0</v>
      </c>
      <c r="AR342" s="91" t="s">
        <v>490</v>
      </c>
      <c r="AS342" s="36">
        <v>2</v>
      </c>
      <c r="AT342" s="91" t="s">
        <v>98</v>
      </c>
      <c r="AU342" s="91" t="s">
        <v>99</v>
      </c>
      <c r="AV342" s="151">
        <v>1</v>
      </c>
      <c r="AW342" s="158" t="s">
        <v>100</v>
      </c>
      <c r="AX342" s="148">
        <v>1</v>
      </c>
      <c r="AY342" s="148">
        <v>3</v>
      </c>
      <c r="AZ342" s="148">
        <v>3</v>
      </c>
      <c r="BA342" s="148">
        <v>2</v>
      </c>
      <c r="BB342" s="148">
        <v>1</v>
      </c>
      <c r="BC342" s="148">
        <v>3</v>
      </c>
      <c r="BD342" s="148">
        <v>2</v>
      </c>
      <c r="BE342" s="148">
        <v>0</v>
      </c>
      <c r="BF342" s="148">
        <v>0</v>
      </c>
      <c r="BG342" s="148">
        <v>0</v>
      </c>
      <c r="BH342" s="148">
        <v>0</v>
      </c>
      <c r="BI342" s="148">
        <v>1</v>
      </c>
      <c r="BJ342" s="148">
        <v>1</v>
      </c>
      <c r="BK342" s="148" t="s">
        <v>780</v>
      </c>
      <c r="BL342" s="148" t="s">
        <v>101</v>
      </c>
      <c r="BM342" s="142"/>
      <c r="BN342" s="142" t="s">
        <v>102</v>
      </c>
      <c r="BO342" s="160" t="s">
        <v>102</v>
      </c>
      <c r="BP342" s="142" t="s">
        <v>112</v>
      </c>
      <c r="BQ342" s="142" t="s">
        <v>155</v>
      </c>
      <c r="BR342" s="142" t="s">
        <v>99</v>
      </c>
      <c r="BS342" s="142" t="s">
        <v>1458</v>
      </c>
      <c r="BT342" s="142" t="s">
        <v>1623</v>
      </c>
      <c r="BU342" s="142"/>
      <c r="BV342" s="148"/>
      <c r="BW342" s="148">
        <v>0</v>
      </c>
      <c r="BX342" s="148">
        <v>0</v>
      </c>
      <c r="BY342" s="148">
        <v>1</v>
      </c>
      <c r="BZ342" s="148">
        <v>1</v>
      </c>
      <c r="CA342" s="148">
        <v>1</v>
      </c>
      <c r="CB342" s="148">
        <v>1</v>
      </c>
      <c r="CC342" s="148">
        <v>1</v>
      </c>
      <c r="CD342" s="148">
        <v>1</v>
      </c>
      <c r="CE342" s="148">
        <v>1</v>
      </c>
      <c r="CF342" s="148">
        <v>0</v>
      </c>
      <c r="CG342" s="148">
        <v>0</v>
      </c>
      <c r="CH342" s="148">
        <v>0</v>
      </c>
      <c r="CI342" s="148">
        <v>0</v>
      </c>
      <c r="CJ342" s="79">
        <v>0</v>
      </c>
      <c r="CK342" s="79">
        <v>1</v>
      </c>
      <c r="CL342" s="79">
        <v>1</v>
      </c>
      <c r="CM342" s="79">
        <v>1</v>
      </c>
      <c r="CN342" s="79">
        <v>1</v>
      </c>
      <c r="CO342" s="147">
        <v>42116</v>
      </c>
      <c r="CP342" s="108">
        <v>44165</v>
      </c>
      <c r="CQ342" s="147">
        <v>42423</v>
      </c>
      <c r="CR342" s="148"/>
      <c r="CS342" s="6">
        <v>17</v>
      </c>
      <c r="CT342" s="6">
        <v>1</v>
      </c>
      <c r="CU342" s="118">
        <f>DATEDIF(CO342,CQ342,"m")</f>
        <v>10</v>
      </c>
      <c r="CV342" s="79">
        <v>1</v>
      </c>
      <c r="CW342" s="79">
        <v>10</v>
      </c>
      <c r="CX342" s="79">
        <v>1</v>
      </c>
      <c r="CY342" s="79">
        <f>DATEDIF(CQ342,DE342,"m")</f>
        <v>44</v>
      </c>
      <c r="CZ342" s="79">
        <v>1</v>
      </c>
      <c r="DA342" s="118">
        <f>DATEDIF(CO342,DE342,"m")</f>
        <v>54</v>
      </c>
      <c r="DB342" s="6">
        <v>1</v>
      </c>
      <c r="DC342" s="6">
        <v>54</v>
      </c>
      <c r="DD342" s="6">
        <v>1</v>
      </c>
      <c r="DE342" s="108">
        <v>43786</v>
      </c>
      <c r="DF342" s="6">
        <v>3</v>
      </c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0"/>
      <c r="JE342" s="10"/>
      <c r="JF342" s="10"/>
    </row>
    <row r="343" s="6" customFormat="1" ht="50.25" customHeight="1" spans="1:237">
      <c r="A343" s="139" t="s">
        <v>1639</v>
      </c>
      <c r="B343" s="140">
        <v>10248051</v>
      </c>
      <c r="C343" s="141">
        <v>1</v>
      </c>
      <c r="D343" s="142" t="s">
        <v>1640</v>
      </c>
      <c r="E343" s="142">
        <v>1</v>
      </c>
      <c r="F343" s="143">
        <v>29</v>
      </c>
      <c r="G343" s="144">
        <v>42114.625</v>
      </c>
      <c r="H343" s="145">
        <v>42124.5</v>
      </c>
      <c r="I343" s="141">
        <v>2</v>
      </c>
      <c r="J343" s="147">
        <v>42115</v>
      </c>
      <c r="K343" s="148" t="s">
        <v>1504</v>
      </c>
      <c r="L343" s="148">
        <v>3</v>
      </c>
      <c r="M343" s="36">
        <v>1</v>
      </c>
      <c r="N343" s="149">
        <v>1</v>
      </c>
      <c r="O343" s="148">
        <v>2</v>
      </c>
      <c r="P343" s="64" t="str">
        <f t="shared" si="98"/>
        <v>1</v>
      </c>
      <c r="Q343" s="64" t="str">
        <f t="shared" si="99"/>
        <v>0</v>
      </c>
      <c r="R343" s="151">
        <v>48.1</v>
      </c>
      <c r="S343" s="69" t="str">
        <f t="shared" si="100"/>
        <v>0</v>
      </c>
      <c r="T343" s="151">
        <v>10.6</v>
      </c>
      <c r="U343" s="64" t="str">
        <f t="shared" si="101"/>
        <v>0</v>
      </c>
      <c r="V343" s="149">
        <v>0.93</v>
      </c>
      <c r="W343" s="152">
        <v>10.8</v>
      </c>
      <c r="X343" s="71" t="str">
        <f t="shared" si="102"/>
        <v>0</v>
      </c>
      <c r="Y343" s="154">
        <v>112.6</v>
      </c>
      <c r="Z343" s="79" t="str">
        <f t="shared" si="103"/>
        <v>1</v>
      </c>
      <c r="AA343" s="154">
        <v>23.8</v>
      </c>
      <c r="AB343" s="79" t="str">
        <f t="shared" si="104"/>
        <v>0</v>
      </c>
      <c r="AC343" s="154">
        <v>20.3</v>
      </c>
      <c r="AD343" s="79" t="str">
        <f t="shared" si="105"/>
        <v>0</v>
      </c>
      <c r="AE343" s="154">
        <v>44.4</v>
      </c>
      <c r="AF343" s="79" t="str">
        <f t="shared" si="106"/>
        <v>0</v>
      </c>
      <c r="AG343" s="154">
        <v>183</v>
      </c>
      <c r="AH343" s="79" t="str">
        <f t="shared" si="107"/>
        <v>0</v>
      </c>
      <c r="AI343" s="151">
        <v>15362</v>
      </c>
      <c r="AJ343" s="41" t="str">
        <f t="shared" si="108"/>
        <v>1</v>
      </c>
      <c r="AK343" s="156">
        <v>7.61</v>
      </c>
      <c r="AL343" s="41" t="str">
        <f t="shared" si="109"/>
        <v>0</v>
      </c>
      <c r="AM343" s="148">
        <v>1.29</v>
      </c>
      <c r="AN343" s="41" t="str">
        <f t="shared" si="110"/>
        <v>0</v>
      </c>
      <c r="AO343" s="148">
        <v>420.6</v>
      </c>
      <c r="AP343" s="41" t="str">
        <f t="shared" si="111"/>
        <v>1</v>
      </c>
      <c r="AQ343" s="154">
        <v>1</v>
      </c>
      <c r="AR343" s="91" t="s">
        <v>265</v>
      </c>
      <c r="AS343" s="36">
        <v>2</v>
      </c>
      <c r="AT343" s="91" t="s">
        <v>111</v>
      </c>
      <c r="AU343" s="91" t="s">
        <v>112</v>
      </c>
      <c r="AV343" s="151">
        <v>1</v>
      </c>
      <c r="AW343" s="158" t="s">
        <v>121</v>
      </c>
      <c r="AX343" s="148">
        <v>1</v>
      </c>
      <c r="AY343" s="148">
        <v>3</v>
      </c>
      <c r="AZ343" s="148">
        <v>1</v>
      </c>
      <c r="BA343" s="148">
        <v>2</v>
      </c>
      <c r="BB343" s="148">
        <v>1</v>
      </c>
      <c r="BC343" s="148">
        <v>3</v>
      </c>
      <c r="BD343" s="148">
        <v>2</v>
      </c>
      <c r="BE343" s="148" t="s">
        <v>101</v>
      </c>
      <c r="BF343" s="148" t="s">
        <v>101</v>
      </c>
      <c r="BG343" s="148" t="s">
        <v>101</v>
      </c>
      <c r="BH343" s="148" t="s">
        <v>101</v>
      </c>
      <c r="BI343" s="148" t="s">
        <v>101</v>
      </c>
      <c r="BJ343" s="148" t="s">
        <v>101</v>
      </c>
      <c r="BK343" s="148" t="s">
        <v>101</v>
      </c>
      <c r="BL343" s="148" t="s">
        <v>101</v>
      </c>
      <c r="BM343" s="142"/>
      <c r="BN343" s="142" t="s">
        <v>102</v>
      </c>
      <c r="BO343" s="160" t="s">
        <v>102</v>
      </c>
      <c r="BP343" s="142" t="s">
        <v>112</v>
      </c>
      <c r="BQ343" s="142" t="s">
        <v>1641</v>
      </c>
      <c r="BR343" s="142" t="s">
        <v>99</v>
      </c>
      <c r="BS343" s="142" t="s">
        <v>1570</v>
      </c>
      <c r="BT343" s="142" t="s">
        <v>1642</v>
      </c>
      <c r="BU343" s="142"/>
      <c r="BV343" s="148"/>
      <c r="BW343" s="148">
        <v>0</v>
      </c>
      <c r="BX343" s="148">
        <v>0</v>
      </c>
      <c r="BY343" s="148">
        <v>1</v>
      </c>
      <c r="BZ343" s="148">
        <v>1</v>
      </c>
      <c r="CA343" s="148">
        <v>0</v>
      </c>
      <c r="CB343" s="148">
        <v>1</v>
      </c>
      <c r="CC343" s="148">
        <v>1</v>
      </c>
      <c r="CD343" s="148">
        <v>1</v>
      </c>
      <c r="CE343" s="148">
        <v>1</v>
      </c>
      <c r="CF343" s="148">
        <v>0</v>
      </c>
      <c r="CG343" s="148">
        <v>0</v>
      </c>
      <c r="CH343" s="148">
        <v>0</v>
      </c>
      <c r="CI343" s="148">
        <v>0</v>
      </c>
      <c r="CJ343" s="79">
        <v>0</v>
      </c>
      <c r="CK343" s="79">
        <v>0</v>
      </c>
      <c r="CL343" s="79">
        <v>1</v>
      </c>
      <c r="CM343" s="79">
        <v>0</v>
      </c>
      <c r="CN343" s="79">
        <v>1</v>
      </c>
      <c r="CO343" s="147">
        <v>42118</v>
      </c>
      <c r="CP343" s="108">
        <v>44155</v>
      </c>
      <c r="CQ343" s="147">
        <v>42209</v>
      </c>
      <c r="CR343" s="148"/>
      <c r="CS343" s="6">
        <v>4</v>
      </c>
      <c r="CT343" s="6">
        <v>1</v>
      </c>
      <c r="CU343" s="118">
        <f>DATEDIF(CO343,CQ343,"m")</f>
        <v>3</v>
      </c>
      <c r="CV343" s="79">
        <v>1</v>
      </c>
      <c r="CW343" s="79">
        <v>3</v>
      </c>
      <c r="CX343" s="79">
        <v>1</v>
      </c>
      <c r="CY343" s="79">
        <f>DATEDIF(CQ343,DE343,"m")</f>
        <v>33</v>
      </c>
      <c r="CZ343" s="79">
        <v>1</v>
      </c>
      <c r="DA343" s="118">
        <f>DATEDIF(CO343,DE343,"m")</f>
        <v>36</v>
      </c>
      <c r="DB343" s="6">
        <v>1</v>
      </c>
      <c r="DC343" s="6">
        <v>36</v>
      </c>
      <c r="DD343" s="6">
        <v>1</v>
      </c>
      <c r="DE343" s="108">
        <v>43225</v>
      </c>
      <c r="DF343" s="6">
        <v>2</v>
      </c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</row>
    <row r="344" s="6" customFormat="1" ht="50.25" customHeight="1" spans="1:266">
      <c r="A344" s="139" t="s">
        <v>1643</v>
      </c>
      <c r="B344" s="140">
        <v>10248221</v>
      </c>
      <c r="C344" s="141">
        <v>1</v>
      </c>
      <c r="D344" s="142" t="s">
        <v>1644</v>
      </c>
      <c r="E344" s="142">
        <v>1</v>
      </c>
      <c r="F344" s="143">
        <v>48</v>
      </c>
      <c r="G344" s="144">
        <v>42121.625</v>
      </c>
      <c r="H344" s="145">
        <v>42131.4166666667</v>
      </c>
      <c r="I344" s="141">
        <v>2</v>
      </c>
      <c r="J344" s="147">
        <v>42115</v>
      </c>
      <c r="K344" s="148" t="s">
        <v>1504</v>
      </c>
      <c r="L344" s="148">
        <v>3</v>
      </c>
      <c r="M344" s="36">
        <v>1</v>
      </c>
      <c r="N344" s="149">
        <v>1</v>
      </c>
      <c r="O344" s="148">
        <v>2</v>
      </c>
      <c r="P344" s="64" t="str">
        <f t="shared" si="98"/>
        <v>1</v>
      </c>
      <c r="Q344" s="64" t="str">
        <f t="shared" si="99"/>
        <v>0</v>
      </c>
      <c r="R344" s="151">
        <v>33.5</v>
      </c>
      <c r="S344" s="69" t="str">
        <f t="shared" si="100"/>
        <v>1</v>
      </c>
      <c r="T344" s="151">
        <v>8.4</v>
      </c>
      <c r="U344" s="64" t="str">
        <f t="shared" si="101"/>
        <v>0</v>
      </c>
      <c r="V344" s="149">
        <v>0.98</v>
      </c>
      <c r="W344" s="152">
        <v>11.5</v>
      </c>
      <c r="X344" s="71" t="str">
        <f t="shared" si="102"/>
        <v>0</v>
      </c>
      <c r="Y344" s="154">
        <v>111.7</v>
      </c>
      <c r="Z344" s="79" t="str">
        <f t="shared" si="103"/>
        <v>1</v>
      </c>
      <c r="AA344" s="154">
        <v>38.5</v>
      </c>
      <c r="AB344" s="79" t="str">
        <f t="shared" si="104"/>
        <v>0</v>
      </c>
      <c r="AC344" s="154">
        <v>30.8</v>
      </c>
      <c r="AD344" s="79" t="str">
        <f t="shared" si="105"/>
        <v>0</v>
      </c>
      <c r="AE344" s="154">
        <v>30.2</v>
      </c>
      <c r="AF344" s="79" t="str">
        <f t="shared" si="106"/>
        <v>0</v>
      </c>
      <c r="AG344" s="154">
        <v>186.8</v>
      </c>
      <c r="AH344" s="79" t="str">
        <f t="shared" si="107"/>
        <v>0</v>
      </c>
      <c r="AI344" s="151">
        <v>11.14</v>
      </c>
      <c r="AJ344" s="41" t="str">
        <f t="shared" si="108"/>
        <v>0</v>
      </c>
      <c r="AK344" s="156">
        <v>29.96</v>
      </c>
      <c r="AL344" s="41" t="str">
        <f t="shared" si="109"/>
        <v>0</v>
      </c>
      <c r="AM344" s="148">
        <v>3.2</v>
      </c>
      <c r="AN344" s="41" t="str">
        <f t="shared" si="110"/>
        <v>0</v>
      </c>
      <c r="AO344" s="148">
        <v>362.2</v>
      </c>
      <c r="AP344" s="41" t="str">
        <f t="shared" si="111"/>
        <v>0</v>
      </c>
      <c r="AQ344" s="154">
        <v>0</v>
      </c>
      <c r="AR344" s="91" t="s">
        <v>120</v>
      </c>
      <c r="AS344" s="36">
        <v>1</v>
      </c>
      <c r="AT344" s="91" t="s">
        <v>111</v>
      </c>
      <c r="AU344" s="91" t="s">
        <v>112</v>
      </c>
      <c r="AV344" s="151">
        <v>1</v>
      </c>
      <c r="AW344" s="158" t="s">
        <v>121</v>
      </c>
      <c r="AX344" s="148">
        <v>1</v>
      </c>
      <c r="AY344" s="148">
        <v>3</v>
      </c>
      <c r="AZ344" s="148">
        <v>2</v>
      </c>
      <c r="BA344" s="148">
        <v>3</v>
      </c>
      <c r="BB344" s="148">
        <v>1</v>
      </c>
      <c r="BC344" s="148">
        <v>3</v>
      </c>
      <c r="BD344" s="148">
        <v>2</v>
      </c>
      <c r="BE344" s="148" t="s">
        <v>101</v>
      </c>
      <c r="BF344" s="148" t="s">
        <v>101</v>
      </c>
      <c r="BG344" s="148" t="s">
        <v>101</v>
      </c>
      <c r="BH344" s="148" t="s">
        <v>101</v>
      </c>
      <c r="BI344" s="148" t="s">
        <v>101</v>
      </c>
      <c r="BJ344" s="148" t="s">
        <v>101</v>
      </c>
      <c r="BK344" s="148" t="s">
        <v>101</v>
      </c>
      <c r="BL344" s="148" t="s">
        <v>101</v>
      </c>
      <c r="BM344" s="142"/>
      <c r="BN344" s="142" t="s">
        <v>102</v>
      </c>
      <c r="BO344" s="160" t="s">
        <v>102</v>
      </c>
      <c r="BP344" s="142" t="s">
        <v>112</v>
      </c>
      <c r="BQ344" s="142" t="s">
        <v>103</v>
      </c>
      <c r="BR344" s="142" t="s">
        <v>99</v>
      </c>
      <c r="BS344" s="142" t="s">
        <v>1645</v>
      </c>
      <c r="BT344" s="142" t="s">
        <v>1646</v>
      </c>
      <c r="BU344" s="142"/>
      <c r="BV344" s="148"/>
      <c r="BW344" s="148">
        <v>0</v>
      </c>
      <c r="BX344" s="148">
        <v>0</v>
      </c>
      <c r="BY344" s="148">
        <v>1</v>
      </c>
      <c r="BZ344" s="148">
        <v>1</v>
      </c>
      <c r="CA344" s="148">
        <v>1</v>
      </c>
      <c r="CB344" s="148">
        <v>1</v>
      </c>
      <c r="CC344" s="148">
        <v>0</v>
      </c>
      <c r="CD344" s="148">
        <v>1</v>
      </c>
      <c r="CE344" s="148">
        <v>0</v>
      </c>
      <c r="CF344" s="148">
        <v>0</v>
      </c>
      <c r="CG344" s="148">
        <v>0</v>
      </c>
      <c r="CH344" s="148">
        <v>0</v>
      </c>
      <c r="CI344" s="148">
        <v>0</v>
      </c>
      <c r="CJ344" s="79">
        <v>0</v>
      </c>
      <c r="CK344" s="79">
        <v>1</v>
      </c>
      <c r="CL344" s="79">
        <v>0</v>
      </c>
      <c r="CM344" s="79">
        <v>0</v>
      </c>
      <c r="CN344" s="79">
        <v>1</v>
      </c>
      <c r="CO344" s="147">
        <v>42128</v>
      </c>
      <c r="CP344" s="108">
        <v>44155</v>
      </c>
      <c r="CQ344" s="147">
        <v>42448</v>
      </c>
      <c r="CR344" s="148"/>
      <c r="CS344" s="6">
        <v>3</v>
      </c>
      <c r="CT344" s="6">
        <v>1</v>
      </c>
      <c r="CU344" s="118">
        <f>DATEDIF(CO344,CQ344,"m")</f>
        <v>10</v>
      </c>
      <c r="CV344" s="79">
        <v>1</v>
      </c>
      <c r="CW344" s="79">
        <v>10</v>
      </c>
      <c r="CX344" s="79">
        <v>1</v>
      </c>
      <c r="CY344" s="79">
        <f>DATEDIF(CQ344,CP344,"m")</f>
        <v>56</v>
      </c>
      <c r="CZ344" s="79">
        <v>0</v>
      </c>
      <c r="DA344" s="118">
        <f>DATEDIF(CO344,CP344,"m")</f>
        <v>66</v>
      </c>
      <c r="DB344" s="6">
        <v>0</v>
      </c>
      <c r="DC344" s="6">
        <v>60</v>
      </c>
      <c r="DD344" s="6">
        <v>0</v>
      </c>
      <c r="DE344" s="10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</row>
    <row r="345" s="6" customFormat="1" ht="50.25" customHeight="1" spans="1:266">
      <c r="A345" s="169" t="s">
        <v>1647</v>
      </c>
      <c r="B345" s="140">
        <v>10249034</v>
      </c>
      <c r="C345" s="170">
        <v>1</v>
      </c>
      <c r="D345" s="171" t="s">
        <v>1648</v>
      </c>
      <c r="E345" s="171">
        <v>1</v>
      </c>
      <c r="F345" s="172">
        <v>55</v>
      </c>
      <c r="G345" s="144">
        <v>42124.4583333333</v>
      </c>
      <c r="H345" s="144">
        <v>42135.4166666667</v>
      </c>
      <c r="I345" s="170">
        <v>2</v>
      </c>
      <c r="J345" s="174">
        <v>42121</v>
      </c>
      <c r="K345" s="175" t="s">
        <v>1427</v>
      </c>
      <c r="L345" s="148">
        <v>3</v>
      </c>
      <c r="M345" s="36">
        <v>1</v>
      </c>
      <c r="N345" s="140">
        <v>1</v>
      </c>
      <c r="O345" s="175">
        <v>1</v>
      </c>
      <c r="P345" s="64" t="str">
        <f t="shared" si="98"/>
        <v>1</v>
      </c>
      <c r="Q345" s="64" t="str">
        <f t="shared" si="99"/>
        <v>1</v>
      </c>
      <c r="R345" s="177">
        <v>44.9</v>
      </c>
      <c r="S345" s="69" t="str">
        <f t="shared" si="100"/>
        <v>0</v>
      </c>
      <c r="T345" s="177">
        <v>6.7</v>
      </c>
      <c r="U345" s="66" t="str">
        <f t="shared" si="101"/>
        <v>0</v>
      </c>
      <c r="V345" s="140">
        <v>0.93</v>
      </c>
      <c r="W345" s="178">
        <v>10.7</v>
      </c>
      <c r="X345" s="75" t="str">
        <f t="shared" si="102"/>
        <v>0</v>
      </c>
      <c r="Y345" s="181">
        <v>103.6</v>
      </c>
      <c r="Z345" s="81" t="str">
        <f t="shared" si="103"/>
        <v>1</v>
      </c>
      <c r="AA345" s="181">
        <v>17.9</v>
      </c>
      <c r="AB345" s="81" t="str">
        <f t="shared" si="104"/>
        <v>0</v>
      </c>
      <c r="AC345" s="181">
        <v>19.8</v>
      </c>
      <c r="AD345" s="81" t="str">
        <f t="shared" si="105"/>
        <v>0</v>
      </c>
      <c r="AE345" s="181">
        <v>13.8</v>
      </c>
      <c r="AF345" s="81" t="str">
        <f t="shared" si="106"/>
        <v>0</v>
      </c>
      <c r="AG345" s="181">
        <v>208</v>
      </c>
      <c r="AH345" s="81" t="str">
        <f t="shared" si="107"/>
        <v>0</v>
      </c>
      <c r="AI345" s="177">
        <v>6689</v>
      </c>
      <c r="AJ345" s="55" t="str">
        <f t="shared" si="108"/>
        <v>1</v>
      </c>
      <c r="AK345" s="184">
        <v>11.65</v>
      </c>
      <c r="AL345" s="55" t="str">
        <f t="shared" si="109"/>
        <v>0</v>
      </c>
      <c r="AM345" s="175">
        <v>2.35</v>
      </c>
      <c r="AN345" s="55" t="str">
        <f t="shared" si="110"/>
        <v>0</v>
      </c>
      <c r="AO345" s="175">
        <v>77.16</v>
      </c>
      <c r="AP345" s="55" t="str">
        <f t="shared" si="111"/>
        <v>0</v>
      </c>
      <c r="AQ345" s="181">
        <v>0</v>
      </c>
      <c r="AR345" s="92" t="s">
        <v>1649</v>
      </c>
      <c r="AS345" s="92"/>
      <c r="AT345" s="92" t="s">
        <v>196</v>
      </c>
      <c r="AU345" s="92" t="s">
        <v>99</v>
      </c>
      <c r="AV345" s="177">
        <v>1</v>
      </c>
      <c r="AW345" s="187" t="s">
        <v>121</v>
      </c>
      <c r="AX345" s="175">
        <v>2</v>
      </c>
      <c r="AY345" s="175">
        <v>3</v>
      </c>
      <c r="AZ345" s="175">
        <v>3</v>
      </c>
      <c r="BA345" s="175">
        <v>2</v>
      </c>
      <c r="BB345" s="175">
        <v>2</v>
      </c>
      <c r="BC345" s="175">
        <v>3</v>
      </c>
      <c r="BD345" s="175">
        <v>3</v>
      </c>
      <c r="BE345" s="175" t="s">
        <v>101</v>
      </c>
      <c r="BF345" s="175" t="s">
        <v>101</v>
      </c>
      <c r="BG345" s="175" t="s">
        <v>101</v>
      </c>
      <c r="BH345" s="175" t="s">
        <v>101</v>
      </c>
      <c r="BI345" s="175" t="s">
        <v>101</v>
      </c>
      <c r="BJ345" s="175" t="s">
        <v>101</v>
      </c>
      <c r="BK345" s="175" t="s">
        <v>101</v>
      </c>
      <c r="BL345" s="175" t="s">
        <v>101</v>
      </c>
      <c r="BM345" s="171"/>
      <c r="BN345" s="171" t="s">
        <v>102</v>
      </c>
      <c r="BO345" s="190">
        <v>0</v>
      </c>
      <c r="BP345" s="171" t="s">
        <v>99</v>
      </c>
      <c r="BQ345" s="171" t="s">
        <v>306</v>
      </c>
      <c r="BR345" s="171" t="s">
        <v>99</v>
      </c>
      <c r="BS345" s="171" t="s">
        <v>1650</v>
      </c>
      <c r="BT345" s="171" t="s">
        <v>1651</v>
      </c>
      <c r="BU345" s="171"/>
      <c r="BV345" s="175"/>
      <c r="BW345" s="175">
        <v>0</v>
      </c>
      <c r="BX345" s="175">
        <v>0</v>
      </c>
      <c r="BY345" s="175">
        <v>1</v>
      </c>
      <c r="BZ345" s="175">
        <v>1</v>
      </c>
      <c r="CA345" s="175">
        <v>0</v>
      </c>
      <c r="CB345" s="175">
        <v>1</v>
      </c>
      <c r="CC345" s="175">
        <v>1</v>
      </c>
      <c r="CD345" s="175">
        <v>1</v>
      </c>
      <c r="CE345" s="175">
        <v>1</v>
      </c>
      <c r="CF345" s="175">
        <v>0</v>
      </c>
      <c r="CG345" s="175">
        <v>0</v>
      </c>
      <c r="CH345" s="175">
        <v>0</v>
      </c>
      <c r="CI345" s="175">
        <v>0</v>
      </c>
      <c r="CJ345" s="79">
        <v>0</v>
      </c>
      <c r="CK345" s="79">
        <v>1</v>
      </c>
      <c r="CL345" s="79">
        <v>0</v>
      </c>
      <c r="CM345" s="79">
        <v>0</v>
      </c>
      <c r="CN345" s="79">
        <v>1</v>
      </c>
      <c r="CO345" s="174">
        <v>42130</v>
      </c>
      <c r="CP345" s="114">
        <v>44155</v>
      </c>
      <c r="CQ345" s="174"/>
      <c r="CR345" s="128">
        <v>44155</v>
      </c>
      <c r="CS345" s="6">
        <v>59</v>
      </c>
      <c r="CT345" s="6">
        <v>0</v>
      </c>
      <c r="CU345" s="118">
        <v>60</v>
      </c>
      <c r="CV345" s="119">
        <v>0</v>
      </c>
      <c r="CW345" s="79">
        <v>24</v>
      </c>
      <c r="CX345" s="79">
        <v>0</v>
      </c>
      <c r="CY345" s="79"/>
      <c r="CZ345" s="79"/>
      <c r="DA345" s="118">
        <f>DATEDIF(CO345,CP345,"m")</f>
        <v>66</v>
      </c>
      <c r="DB345" s="10">
        <v>0</v>
      </c>
      <c r="DC345" s="6">
        <v>60</v>
      </c>
      <c r="DD345" s="6">
        <v>0</v>
      </c>
      <c r="DE345" s="110"/>
      <c r="DF345" s="10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  <c r="IZ345" s="8"/>
      <c r="JA345" s="8"/>
      <c r="JB345" s="8"/>
      <c r="JC345" s="8"/>
      <c r="JD345" s="8"/>
      <c r="JE345" s="8"/>
      <c r="JF345" s="8"/>
    </row>
    <row r="346" s="10" customFormat="1" ht="50.25" customHeight="1" spans="1:266">
      <c r="A346" s="169" t="s">
        <v>1652</v>
      </c>
      <c r="B346" s="140">
        <v>10249380</v>
      </c>
      <c r="C346" s="170">
        <v>1</v>
      </c>
      <c r="D346" s="171" t="s">
        <v>1653</v>
      </c>
      <c r="E346" s="171">
        <v>1</v>
      </c>
      <c r="F346" s="172">
        <v>39</v>
      </c>
      <c r="G346" s="144">
        <v>42123.625</v>
      </c>
      <c r="H346" s="144">
        <v>42135.4583333333</v>
      </c>
      <c r="I346" s="170">
        <v>2</v>
      </c>
      <c r="J346" s="174">
        <v>42123</v>
      </c>
      <c r="K346" s="175" t="s">
        <v>1427</v>
      </c>
      <c r="L346" s="148">
        <v>3</v>
      </c>
      <c r="M346" s="36">
        <v>1</v>
      </c>
      <c r="N346" s="140">
        <v>1</v>
      </c>
      <c r="O346" s="175">
        <v>1</v>
      </c>
      <c r="P346" s="64" t="str">
        <f t="shared" si="98"/>
        <v>1</v>
      </c>
      <c r="Q346" s="64" t="str">
        <f t="shared" si="99"/>
        <v>1</v>
      </c>
      <c r="R346" s="177">
        <v>40.6</v>
      </c>
      <c r="S346" s="69" t="str">
        <f t="shared" si="100"/>
        <v>0</v>
      </c>
      <c r="T346" s="177">
        <v>7</v>
      </c>
      <c r="U346" s="66" t="str">
        <f t="shared" si="101"/>
        <v>0</v>
      </c>
      <c r="V346" s="140">
        <v>1.14</v>
      </c>
      <c r="W346" s="178">
        <v>11.9</v>
      </c>
      <c r="X346" s="75" t="str">
        <f t="shared" si="102"/>
        <v>0</v>
      </c>
      <c r="Y346" s="181">
        <v>111.4</v>
      </c>
      <c r="Z346" s="81" t="str">
        <f t="shared" si="103"/>
        <v>1</v>
      </c>
      <c r="AA346" s="181">
        <v>27</v>
      </c>
      <c r="AB346" s="81" t="str">
        <f t="shared" si="104"/>
        <v>0</v>
      </c>
      <c r="AC346" s="181">
        <v>19.6</v>
      </c>
      <c r="AD346" s="81" t="str">
        <f t="shared" si="105"/>
        <v>0</v>
      </c>
      <c r="AE346" s="181">
        <v>37.1</v>
      </c>
      <c r="AF346" s="81" t="str">
        <f t="shared" si="106"/>
        <v>0</v>
      </c>
      <c r="AG346" s="181">
        <v>275.7</v>
      </c>
      <c r="AH346" s="81" t="str">
        <f t="shared" si="107"/>
        <v>0</v>
      </c>
      <c r="AI346" s="177">
        <v>59.93</v>
      </c>
      <c r="AJ346" s="55" t="str">
        <f t="shared" si="108"/>
        <v>0</v>
      </c>
      <c r="AK346" s="184">
        <v>10.03</v>
      </c>
      <c r="AL346" s="55" t="str">
        <f t="shared" si="109"/>
        <v>0</v>
      </c>
      <c r="AM346" s="175">
        <v>1.03</v>
      </c>
      <c r="AN346" s="55" t="str">
        <f t="shared" si="110"/>
        <v>0</v>
      </c>
      <c r="AO346" s="175">
        <v>386.9</v>
      </c>
      <c r="AP346" s="55" t="str">
        <f t="shared" si="111"/>
        <v>0</v>
      </c>
      <c r="AQ346" s="181">
        <v>1</v>
      </c>
      <c r="AR346" s="92" t="s">
        <v>1649</v>
      </c>
      <c r="AS346" s="92"/>
      <c r="AT346" s="92" t="s">
        <v>111</v>
      </c>
      <c r="AU346" s="92" t="s">
        <v>112</v>
      </c>
      <c r="AV346" s="177">
        <v>1</v>
      </c>
      <c r="AW346" s="187" t="s">
        <v>121</v>
      </c>
      <c r="AX346" s="175">
        <v>1</v>
      </c>
      <c r="AY346" s="175">
        <v>3</v>
      </c>
      <c r="AZ346" s="175">
        <v>1</v>
      </c>
      <c r="BA346" s="175">
        <v>2</v>
      </c>
      <c r="BB346" s="175">
        <v>2</v>
      </c>
      <c r="BC346" s="175">
        <v>3</v>
      </c>
      <c r="BD346" s="175">
        <v>2</v>
      </c>
      <c r="BE346" s="175" t="s">
        <v>101</v>
      </c>
      <c r="BF346" s="175" t="s">
        <v>101</v>
      </c>
      <c r="BG346" s="175" t="s">
        <v>101</v>
      </c>
      <c r="BH346" s="175" t="s">
        <v>101</v>
      </c>
      <c r="BI346" s="175" t="s">
        <v>101</v>
      </c>
      <c r="BJ346" s="175" t="s">
        <v>101</v>
      </c>
      <c r="BK346" s="175" t="s">
        <v>101</v>
      </c>
      <c r="BL346" s="175" t="s">
        <v>101</v>
      </c>
      <c r="BM346" s="171" t="s">
        <v>485</v>
      </c>
      <c r="BN346" s="171" t="s">
        <v>102</v>
      </c>
      <c r="BO346" s="190" t="s">
        <v>102</v>
      </c>
      <c r="BP346" s="171" t="s">
        <v>99</v>
      </c>
      <c r="BQ346" s="171" t="s">
        <v>155</v>
      </c>
      <c r="BR346" s="171" t="s">
        <v>99</v>
      </c>
      <c r="BS346" s="171" t="s">
        <v>1428</v>
      </c>
      <c r="BT346" s="171" t="s">
        <v>1654</v>
      </c>
      <c r="BU346" s="171"/>
      <c r="BV346" s="175"/>
      <c r="BW346" s="175">
        <v>0</v>
      </c>
      <c r="BX346" s="175">
        <v>0</v>
      </c>
      <c r="BY346" s="175">
        <v>1</v>
      </c>
      <c r="BZ346" s="175">
        <v>1</v>
      </c>
      <c r="CA346" s="175">
        <v>1</v>
      </c>
      <c r="CB346" s="175">
        <v>1</v>
      </c>
      <c r="CC346" s="175">
        <v>0</v>
      </c>
      <c r="CD346" s="175">
        <v>1</v>
      </c>
      <c r="CE346" s="175">
        <v>0</v>
      </c>
      <c r="CF346" s="175">
        <v>0</v>
      </c>
      <c r="CG346" s="175">
        <v>0</v>
      </c>
      <c r="CH346" s="175">
        <v>0</v>
      </c>
      <c r="CI346" s="175">
        <v>0</v>
      </c>
      <c r="CJ346" s="79">
        <v>0</v>
      </c>
      <c r="CK346" s="79">
        <v>0</v>
      </c>
      <c r="CL346" s="79">
        <v>0</v>
      </c>
      <c r="CM346" s="79">
        <v>0</v>
      </c>
      <c r="CN346" s="79">
        <v>0</v>
      </c>
      <c r="CO346" s="174">
        <v>42130</v>
      </c>
      <c r="CP346" s="114">
        <v>44155</v>
      </c>
      <c r="CQ346" s="174"/>
      <c r="CR346" s="128">
        <v>44155</v>
      </c>
      <c r="CS346" s="10">
        <v>75</v>
      </c>
      <c r="CT346" s="10">
        <v>0</v>
      </c>
      <c r="CU346" s="118">
        <v>60</v>
      </c>
      <c r="CV346" s="119">
        <v>0</v>
      </c>
      <c r="CW346" s="79">
        <v>24</v>
      </c>
      <c r="CX346" s="79">
        <v>0</v>
      </c>
      <c r="CY346" s="79"/>
      <c r="CZ346" s="79"/>
      <c r="DA346" s="118">
        <f>DATEDIF(CO346,CP346,"m")</f>
        <v>66</v>
      </c>
      <c r="DB346" s="10">
        <v>0</v>
      </c>
      <c r="DC346" s="6">
        <v>60</v>
      </c>
      <c r="DD346" s="6">
        <v>0</v>
      </c>
      <c r="DE346" s="110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  <c r="IZ346" s="8"/>
      <c r="JA346" s="8"/>
      <c r="JB346" s="8"/>
      <c r="JC346" s="8"/>
      <c r="JD346" s="8"/>
      <c r="JE346" s="8"/>
      <c r="JF346" s="8"/>
    </row>
    <row r="347" s="10" customFormat="1" ht="50.25" customHeight="1" spans="1:266">
      <c r="A347" s="169" t="s">
        <v>1655</v>
      </c>
      <c r="B347" s="140">
        <v>10249756</v>
      </c>
      <c r="C347" s="170">
        <v>1</v>
      </c>
      <c r="D347" s="171" t="s">
        <v>1656</v>
      </c>
      <c r="E347" s="171">
        <v>1</v>
      </c>
      <c r="F347" s="172">
        <v>56</v>
      </c>
      <c r="G347" s="144">
        <v>42128.375</v>
      </c>
      <c r="H347" s="144">
        <v>42137.5833333333</v>
      </c>
      <c r="I347" s="170">
        <v>2</v>
      </c>
      <c r="J347" s="174">
        <v>42128</v>
      </c>
      <c r="K347" s="175" t="s">
        <v>1137</v>
      </c>
      <c r="L347" s="36">
        <v>2</v>
      </c>
      <c r="M347" s="36">
        <v>1</v>
      </c>
      <c r="N347" s="140">
        <v>1</v>
      </c>
      <c r="O347" s="175">
        <v>1</v>
      </c>
      <c r="P347" s="64" t="str">
        <f t="shared" si="98"/>
        <v>1</v>
      </c>
      <c r="Q347" s="64" t="str">
        <f t="shared" si="99"/>
        <v>1</v>
      </c>
      <c r="R347" s="177">
        <v>40.6</v>
      </c>
      <c r="S347" s="69" t="str">
        <f t="shared" si="100"/>
        <v>0</v>
      </c>
      <c r="T347" s="177">
        <v>12.5</v>
      </c>
      <c r="U347" s="66" t="str">
        <f t="shared" si="101"/>
        <v>0</v>
      </c>
      <c r="V347" s="140">
        <v>1.05</v>
      </c>
      <c r="W347" s="178">
        <v>12.3</v>
      </c>
      <c r="X347" s="75" t="str">
        <f t="shared" si="102"/>
        <v>0</v>
      </c>
      <c r="Y347" s="181">
        <v>98.4</v>
      </c>
      <c r="Z347" s="81" t="str">
        <f t="shared" si="103"/>
        <v>0</v>
      </c>
      <c r="AA347" s="181">
        <v>170.7</v>
      </c>
      <c r="AB347" s="81" t="str">
        <f t="shared" si="104"/>
        <v>1</v>
      </c>
      <c r="AC347" s="181">
        <v>97.7</v>
      </c>
      <c r="AD347" s="81" t="str">
        <f t="shared" si="105"/>
        <v>1</v>
      </c>
      <c r="AE347" s="181">
        <v>56.8</v>
      </c>
      <c r="AF347" s="81" t="str">
        <f t="shared" si="106"/>
        <v>1</v>
      </c>
      <c r="AG347" s="181">
        <v>184.3</v>
      </c>
      <c r="AH347" s="81" t="str">
        <f t="shared" si="107"/>
        <v>0</v>
      </c>
      <c r="AI347" s="177">
        <v>125.1</v>
      </c>
      <c r="AJ347" s="55" t="str">
        <f t="shared" si="108"/>
        <v>0</v>
      </c>
      <c r="AK347" s="184">
        <v>27.8</v>
      </c>
      <c r="AL347" s="55" t="str">
        <f t="shared" si="109"/>
        <v>0</v>
      </c>
      <c r="AM347" s="175">
        <v>1.53</v>
      </c>
      <c r="AN347" s="55" t="str">
        <f t="shared" si="110"/>
        <v>0</v>
      </c>
      <c r="AO347" s="175">
        <v>857.5</v>
      </c>
      <c r="AP347" s="55" t="str">
        <f t="shared" si="111"/>
        <v>1</v>
      </c>
      <c r="AQ347" s="181">
        <v>0</v>
      </c>
      <c r="AR347" s="92" t="s">
        <v>1657</v>
      </c>
      <c r="AS347" s="92"/>
      <c r="AT347" s="92" t="s">
        <v>111</v>
      </c>
      <c r="AU347" s="92" t="s">
        <v>112</v>
      </c>
      <c r="AV347" s="177">
        <v>1</v>
      </c>
      <c r="AW347" s="187" t="s">
        <v>100</v>
      </c>
      <c r="AX347" s="175">
        <v>1</v>
      </c>
      <c r="AY347" s="175">
        <v>3</v>
      </c>
      <c r="AZ347" s="175">
        <v>1</v>
      </c>
      <c r="BA347" s="175">
        <v>2</v>
      </c>
      <c r="BB347" s="175">
        <v>2</v>
      </c>
      <c r="BC347" s="175">
        <v>3</v>
      </c>
      <c r="BD347" s="175">
        <v>3</v>
      </c>
      <c r="BE347" s="175" t="s">
        <v>101</v>
      </c>
      <c r="BF347" s="175" t="s">
        <v>101</v>
      </c>
      <c r="BG347" s="175" t="s">
        <v>101</v>
      </c>
      <c r="BH347" s="175" t="s">
        <v>101</v>
      </c>
      <c r="BI347" s="175" t="s">
        <v>101</v>
      </c>
      <c r="BJ347" s="175" t="s">
        <v>101</v>
      </c>
      <c r="BK347" s="175" t="s">
        <v>101</v>
      </c>
      <c r="BL347" s="175" t="s">
        <v>101</v>
      </c>
      <c r="BM347" s="171"/>
      <c r="BN347" s="171" t="s">
        <v>102</v>
      </c>
      <c r="BO347" s="190" t="s">
        <v>102</v>
      </c>
      <c r="BP347" s="171" t="s">
        <v>112</v>
      </c>
      <c r="BQ347" s="171" t="s">
        <v>492</v>
      </c>
      <c r="BR347" s="171" t="s">
        <v>99</v>
      </c>
      <c r="BS347" s="171" t="s">
        <v>1530</v>
      </c>
      <c r="BT347" s="171" t="s">
        <v>1658</v>
      </c>
      <c r="BU347" s="171"/>
      <c r="BV347" s="175"/>
      <c r="BW347" s="175">
        <v>0</v>
      </c>
      <c r="BX347" s="175">
        <v>0</v>
      </c>
      <c r="BY347" s="175">
        <v>1</v>
      </c>
      <c r="BZ347" s="175">
        <v>1</v>
      </c>
      <c r="CA347" s="175">
        <v>1</v>
      </c>
      <c r="CB347" s="175">
        <v>1</v>
      </c>
      <c r="CC347" s="175">
        <v>1</v>
      </c>
      <c r="CD347" s="175">
        <v>1</v>
      </c>
      <c r="CE347" s="175">
        <v>1</v>
      </c>
      <c r="CF347" s="175">
        <v>0</v>
      </c>
      <c r="CG347" s="175">
        <v>1</v>
      </c>
      <c r="CH347" s="175">
        <v>0</v>
      </c>
      <c r="CI347" s="175">
        <v>0</v>
      </c>
      <c r="CJ347" s="79">
        <v>0</v>
      </c>
      <c r="CK347" s="79">
        <v>0</v>
      </c>
      <c r="CL347" s="79">
        <v>1</v>
      </c>
      <c r="CM347" s="79">
        <v>0</v>
      </c>
      <c r="CN347" s="79">
        <v>1</v>
      </c>
      <c r="CO347" s="174">
        <v>42131</v>
      </c>
      <c r="CP347" s="114">
        <v>44155</v>
      </c>
      <c r="CQ347" s="174"/>
      <c r="CR347" s="128">
        <v>44155</v>
      </c>
      <c r="CS347" s="10">
        <v>76</v>
      </c>
      <c r="CT347" s="10">
        <v>0</v>
      </c>
      <c r="CU347" s="118">
        <v>60</v>
      </c>
      <c r="CV347" s="119">
        <v>0</v>
      </c>
      <c r="CW347" s="79">
        <v>24</v>
      </c>
      <c r="CX347" s="79">
        <v>0</v>
      </c>
      <c r="CY347" s="79"/>
      <c r="CZ347" s="79"/>
      <c r="DA347" s="118">
        <f>DATEDIF(CO347,CP347,"m")</f>
        <v>66</v>
      </c>
      <c r="DB347" s="10">
        <v>0</v>
      </c>
      <c r="DC347" s="6">
        <v>60</v>
      </c>
      <c r="DD347" s="6">
        <v>0</v>
      </c>
      <c r="DE347" s="110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  <c r="IZ347" s="8"/>
      <c r="JA347" s="8"/>
      <c r="JB347" s="8"/>
      <c r="JC347" s="8"/>
      <c r="JD347" s="8"/>
      <c r="JE347" s="8"/>
      <c r="JF347" s="8"/>
    </row>
    <row r="348" s="10" customFormat="1" ht="50.25" customHeight="1" spans="1:266">
      <c r="A348" s="169" t="s">
        <v>1659</v>
      </c>
      <c r="B348" s="140">
        <v>10250181</v>
      </c>
      <c r="C348" s="170">
        <v>1</v>
      </c>
      <c r="D348" s="171" t="s">
        <v>1660</v>
      </c>
      <c r="E348" s="171">
        <v>1</v>
      </c>
      <c r="F348" s="172">
        <v>54</v>
      </c>
      <c r="G348" s="144">
        <v>42129.6666666667</v>
      </c>
      <c r="H348" s="144">
        <v>42142.4166666667</v>
      </c>
      <c r="I348" s="170">
        <v>2</v>
      </c>
      <c r="J348" s="174">
        <v>42130</v>
      </c>
      <c r="K348" s="175" t="s">
        <v>286</v>
      </c>
      <c r="L348" s="36">
        <v>2</v>
      </c>
      <c r="M348" s="36">
        <v>1</v>
      </c>
      <c r="N348" s="140">
        <v>1</v>
      </c>
      <c r="O348" s="175">
        <v>1</v>
      </c>
      <c r="P348" s="64" t="str">
        <f t="shared" si="98"/>
        <v>1</v>
      </c>
      <c r="Q348" s="64" t="str">
        <f t="shared" si="99"/>
        <v>1</v>
      </c>
      <c r="R348" s="177">
        <v>35.6</v>
      </c>
      <c r="S348" s="69" t="str">
        <f t="shared" si="100"/>
        <v>0</v>
      </c>
      <c r="T348" s="177">
        <v>12.8</v>
      </c>
      <c r="U348" s="66" t="str">
        <f t="shared" si="101"/>
        <v>0</v>
      </c>
      <c r="V348" s="184">
        <v>1.1</v>
      </c>
      <c r="W348" s="178">
        <v>12.7</v>
      </c>
      <c r="X348" s="75" t="str">
        <f t="shared" si="102"/>
        <v>0</v>
      </c>
      <c r="Y348" s="181">
        <v>133.8</v>
      </c>
      <c r="Z348" s="81" t="str">
        <f t="shared" si="103"/>
        <v>1</v>
      </c>
      <c r="AA348" s="181">
        <v>172.8</v>
      </c>
      <c r="AB348" s="81" t="str">
        <f t="shared" si="104"/>
        <v>1</v>
      </c>
      <c r="AC348" s="181">
        <v>97.1</v>
      </c>
      <c r="AD348" s="81" t="str">
        <f t="shared" si="105"/>
        <v>1</v>
      </c>
      <c r="AE348" s="181">
        <v>117.8</v>
      </c>
      <c r="AF348" s="81" t="str">
        <f t="shared" si="106"/>
        <v>1</v>
      </c>
      <c r="AG348" s="181">
        <v>137</v>
      </c>
      <c r="AH348" s="81" t="str">
        <f t="shared" si="107"/>
        <v>0</v>
      </c>
      <c r="AI348" s="177">
        <v>68.28</v>
      </c>
      <c r="AJ348" s="55" t="str">
        <f t="shared" si="108"/>
        <v>0</v>
      </c>
      <c r="AK348" s="184">
        <v>286.5</v>
      </c>
      <c r="AL348" s="55" t="str">
        <f t="shared" si="109"/>
        <v>1</v>
      </c>
      <c r="AM348" s="175">
        <v>4.79</v>
      </c>
      <c r="AN348" s="55" t="str">
        <f t="shared" si="110"/>
        <v>0</v>
      </c>
      <c r="AO348" s="175">
        <v>1268</v>
      </c>
      <c r="AP348" s="55" t="str">
        <f t="shared" si="111"/>
        <v>1</v>
      </c>
      <c r="AQ348" s="181">
        <v>0</v>
      </c>
      <c r="AR348" s="92" t="s">
        <v>195</v>
      </c>
      <c r="AS348" s="36">
        <v>2</v>
      </c>
      <c r="AT348" s="92" t="s">
        <v>1661</v>
      </c>
      <c r="AU348" s="92" t="s">
        <v>99</v>
      </c>
      <c r="AV348" s="177">
        <v>1</v>
      </c>
      <c r="AW348" s="187" t="s">
        <v>99</v>
      </c>
      <c r="AX348" s="175">
        <v>2</v>
      </c>
      <c r="AY348" s="175">
        <v>3</v>
      </c>
      <c r="AZ348" s="175">
        <v>3</v>
      </c>
      <c r="BA348" s="175">
        <v>2</v>
      </c>
      <c r="BB348" s="175">
        <v>2</v>
      </c>
      <c r="BC348" s="175">
        <v>3</v>
      </c>
      <c r="BD348" s="175">
        <v>3</v>
      </c>
      <c r="BE348" s="188">
        <v>1</v>
      </c>
      <c r="BF348" s="188">
        <v>0</v>
      </c>
      <c r="BG348" s="188">
        <v>0</v>
      </c>
      <c r="BH348" s="188" t="s">
        <v>101</v>
      </c>
      <c r="BI348" s="188">
        <v>1</v>
      </c>
      <c r="BJ348" s="188">
        <v>1</v>
      </c>
      <c r="BK348" s="188" t="s">
        <v>1110</v>
      </c>
      <c r="BL348" s="188" t="s">
        <v>101</v>
      </c>
      <c r="BM348" s="191" t="s">
        <v>1446</v>
      </c>
      <c r="BN348" s="191" t="s">
        <v>102</v>
      </c>
      <c r="BO348" s="192" t="s">
        <v>102</v>
      </c>
      <c r="BP348" s="191" t="s">
        <v>112</v>
      </c>
      <c r="BQ348" s="191" t="s">
        <v>147</v>
      </c>
      <c r="BR348" s="191" t="s">
        <v>99</v>
      </c>
      <c r="BS348" s="191" t="s">
        <v>1662</v>
      </c>
      <c r="BT348" s="191" t="s">
        <v>1663</v>
      </c>
      <c r="BU348" s="191"/>
      <c r="BV348" s="188"/>
      <c r="BW348" s="188">
        <v>0</v>
      </c>
      <c r="BX348" s="188">
        <v>0</v>
      </c>
      <c r="BY348" s="188">
        <v>1</v>
      </c>
      <c r="BZ348" s="188">
        <v>1</v>
      </c>
      <c r="CA348" s="188">
        <v>1</v>
      </c>
      <c r="CB348" s="188">
        <v>1</v>
      </c>
      <c r="CC348" s="188">
        <v>0</v>
      </c>
      <c r="CD348" s="188">
        <v>1</v>
      </c>
      <c r="CE348" s="188">
        <v>0</v>
      </c>
      <c r="CF348" s="188">
        <v>0</v>
      </c>
      <c r="CG348" s="188">
        <v>0</v>
      </c>
      <c r="CH348" s="188">
        <v>0</v>
      </c>
      <c r="CI348" s="188">
        <v>0</v>
      </c>
      <c r="CJ348" s="79">
        <v>0</v>
      </c>
      <c r="CK348" s="79">
        <v>0</v>
      </c>
      <c r="CL348" s="79">
        <v>1</v>
      </c>
      <c r="CM348" s="79">
        <v>1</v>
      </c>
      <c r="CN348" s="79">
        <v>0</v>
      </c>
      <c r="CO348" s="174">
        <v>42133</v>
      </c>
      <c r="CP348" s="174">
        <v>43191</v>
      </c>
      <c r="CQ348" s="174">
        <v>43191</v>
      </c>
      <c r="CR348" s="175"/>
      <c r="CS348" s="10">
        <v>66</v>
      </c>
      <c r="CT348" s="10">
        <v>0</v>
      </c>
      <c r="CU348" s="118">
        <f>DATEDIF(CO348,CQ348,"m")</f>
        <v>34</v>
      </c>
      <c r="CV348" s="81">
        <v>1</v>
      </c>
      <c r="CW348" s="79">
        <v>24</v>
      </c>
      <c r="CX348" s="79">
        <v>0</v>
      </c>
      <c r="CY348" s="79">
        <f>DATEDIF(CQ348,CP348,"m")</f>
        <v>0</v>
      </c>
      <c r="CZ348" s="79">
        <v>0</v>
      </c>
      <c r="DA348" s="118">
        <f>DATEDIF(CO348,CP348,"m")</f>
        <v>34</v>
      </c>
      <c r="DB348" s="8">
        <v>0</v>
      </c>
      <c r="DC348" s="8">
        <v>34</v>
      </c>
      <c r="DD348" s="8">
        <v>0</v>
      </c>
      <c r="DE348" s="114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  <c r="IZ348" s="8"/>
      <c r="JA348" s="8"/>
      <c r="JB348" s="8"/>
      <c r="JC348" s="8"/>
      <c r="JD348" s="8"/>
      <c r="JE348" s="8"/>
      <c r="JF348" s="8"/>
    </row>
    <row r="349" s="10" customFormat="1" ht="50.25" customHeight="1" spans="1:266">
      <c r="A349" s="139" t="s">
        <v>1664</v>
      </c>
      <c r="B349" s="140">
        <v>10250338</v>
      </c>
      <c r="C349" s="141">
        <v>1</v>
      </c>
      <c r="D349" s="142" t="s">
        <v>1665</v>
      </c>
      <c r="E349" s="142">
        <v>1</v>
      </c>
      <c r="F349" s="143">
        <v>52</v>
      </c>
      <c r="G349" s="144">
        <v>42131.5833333333</v>
      </c>
      <c r="H349" s="145">
        <v>42143.4166666667</v>
      </c>
      <c r="I349" s="141">
        <v>2</v>
      </c>
      <c r="J349" s="147">
        <v>42130</v>
      </c>
      <c r="K349" s="148" t="s">
        <v>134</v>
      </c>
      <c r="L349" s="36">
        <v>1</v>
      </c>
      <c r="M349" s="36">
        <v>1</v>
      </c>
      <c r="N349" s="149">
        <v>2</v>
      </c>
      <c r="O349" s="148">
        <v>1</v>
      </c>
      <c r="P349" s="64" t="str">
        <f t="shared" si="98"/>
        <v>0</v>
      </c>
      <c r="Q349" s="64" t="str">
        <f t="shared" si="99"/>
        <v>1</v>
      </c>
      <c r="R349" s="151">
        <v>39.7</v>
      </c>
      <c r="S349" s="69" t="str">
        <f t="shared" si="100"/>
        <v>0</v>
      </c>
      <c r="T349" s="151">
        <v>10</v>
      </c>
      <c r="U349" s="64" t="str">
        <f t="shared" si="101"/>
        <v>0</v>
      </c>
      <c r="V349" s="149">
        <v>0.94</v>
      </c>
      <c r="W349" s="152">
        <v>11</v>
      </c>
      <c r="X349" s="71" t="str">
        <f t="shared" si="102"/>
        <v>0</v>
      </c>
      <c r="Y349" s="154">
        <v>100.2</v>
      </c>
      <c r="Z349" s="79" t="str">
        <f t="shared" si="103"/>
        <v>1</v>
      </c>
      <c r="AA349" s="154">
        <v>30.9</v>
      </c>
      <c r="AB349" s="79" t="str">
        <f t="shared" si="104"/>
        <v>0</v>
      </c>
      <c r="AC349" s="154">
        <v>29.2</v>
      </c>
      <c r="AD349" s="79" t="str">
        <f t="shared" si="105"/>
        <v>0</v>
      </c>
      <c r="AE349" s="154">
        <v>65.3</v>
      </c>
      <c r="AF349" s="79" t="str">
        <f t="shared" si="106"/>
        <v>1</v>
      </c>
      <c r="AG349" s="154">
        <v>202</v>
      </c>
      <c r="AH349" s="79" t="str">
        <f t="shared" si="107"/>
        <v>0</v>
      </c>
      <c r="AI349" s="151">
        <v>6.16</v>
      </c>
      <c r="AJ349" s="41" t="str">
        <f t="shared" si="108"/>
        <v>0</v>
      </c>
      <c r="AK349" s="156">
        <v>1.39</v>
      </c>
      <c r="AL349" s="41" t="str">
        <f t="shared" si="109"/>
        <v>0</v>
      </c>
      <c r="AM349" s="148">
        <v>3.64</v>
      </c>
      <c r="AN349" s="41" t="str">
        <f t="shared" si="110"/>
        <v>0</v>
      </c>
      <c r="AO349" s="148">
        <v>60.17</v>
      </c>
      <c r="AP349" s="41" t="str">
        <f t="shared" si="111"/>
        <v>0</v>
      </c>
      <c r="AQ349" s="154">
        <v>1</v>
      </c>
      <c r="AR349" s="91" t="s">
        <v>265</v>
      </c>
      <c r="AS349" s="36">
        <v>2</v>
      </c>
      <c r="AT349" s="91" t="s">
        <v>111</v>
      </c>
      <c r="AU349" s="91" t="s">
        <v>112</v>
      </c>
      <c r="AV349" s="151">
        <v>1</v>
      </c>
      <c r="AW349" s="158" t="s">
        <v>121</v>
      </c>
      <c r="AX349" s="148">
        <v>1</v>
      </c>
      <c r="AY349" s="148">
        <v>3</v>
      </c>
      <c r="AZ349" s="148">
        <v>3</v>
      </c>
      <c r="BA349" s="148">
        <v>2</v>
      </c>
      <c r="BB349" s="148">
        <v>2</v>
      </c>
      <c r="BC349" s="148">
        <v>3</v>
      </c>
      <c r="BD349" s="148">
        <v>3</v>
      </c>
      <c r="BE349" s="148">
        <v>1</v>
      </c>
      <c r="BF349" s="148" t="s">
        <v>101</v>
      </c>
      <c r="BG349" s="148" t="s">
        <v>101</v>
      </c>
      <c r="BH349" s="148" t="s">
        <v>101</v>
      </c>
      <c r="BI349" s="148">
        <v>1</v>
      </c>
      <c r="BJ349" s="148" t="s">
        <v>101</v>
      </c>
      <c r="BK349" s="213">
        <v>0.1</v>
      </c>
      <c r="BL349" s="148" t="s">
        <v>101</v>
      </c>
      <c r="BM349" s="142" t="s">
        <v>1666</v>
      </c>
      <c r="BN349" s="142" t="s">
        <v>102</v>
      </c>
      <c r="BO349" s="160" t="s">
        <v>102</v>
      </c>
      <c r="BP349" s="142" t="s">
        <v>112</v>
      </c>
      <c r="BQ349" s="142" t="s">
        <v>103</v>
      </c>
      <c r="BR349" s="142" t="s">
        <v>99</v>
      </c>
      <c r="BS349" s="142" t="s">
        <v>1530</v>
      </c>
      <c r="BT349" s="142" t="s">
        <v>1667</v>
      </c>
      <c r="BU349" s="142"/>
      <c r="BV349" s="148"/>
      <c r="BW349" s="148">
        <v>0</v>
      </c>
      <c r="BX349" s="148">
        <v>0</v>
      </c>
      <c r="BY349" s="148">
        <v>1</v>
      </c>
      <c r="BZ349" s="148">
        <v>1</v>
      </c>
      <c r="CA349" s="148">
        <v>1</v>
      </c>
      <c r="CB349" s="148">
        <v>1</v>
      </c>
      <c r="CC349" s="148">
        <v>1</v>
      </c>
      <c r="CD349" s="148">
        <v>1</v>
      </c>
      <c r="CE349" s="148">
        <v>1</v>
      </c>
      <c r="CF349" s="148">
        <v>0</v>
      </c>
      <c r="CG349" s="148">
        <v>0</v>
      </c>
      <c r="CH349" s="148">
        <v>0</v>
      </c>
      <c r="CI349" s="148">
        <v>0</v>
      </c>
      <c r="CJ349" s="79">
        <v>0</v>
      </c>
      <c r="CK349" s="79">
        <v>0</v>
      </c>
      <c r="CL349" s="79">
        <v>0</v>
      </c>
      <c r="CM349" s="79">
        <v>0</v>
      </c>
      <c r="CN349" s="79">
        <v>0</v>
      </c>
      <c r="CO349" s="147">
        <v>42139</v>
      </c>
      <c r="CP349" s="108">
        <v>43677</v>
      </c>
      <c r="CQ349" s="147">
        <v>42716</v>
      </c>
      <c r="CR349" s="148"/>
      <c r="CS349" s="10">
        <v>34</v>
      </c>
      <c r="CT349" s="10">
        <v>1</v>
      </c>
      <c r="CU349" s="118">
        <f>DATEDIF(CO349,CQ349,"m")</f>
        <v>18</v>
      </c>
      <c r="CV349" s="79">
        <v>1</v>
      </c>
      <c r="CW349" s="79">
        <v>18</v>
      </c>
      <c r="CX349" s="79">
        <v>1</v>
      </c>
      <c r="CY349" s="79">
        <f>DATEDIF(CQ349,DE349,"m")</f>
        <v>17</v>
      </c>
      <c r="CZ349" s="79">
        <v>1</v>
      </c>
      <c r="DA349" s="118">
        <f>DATEDIF(CO349,DE349,"m")</f>
        <v>36</v>
      </c>
      <c r="DB349" s="6">
        <v>1</v>
      </c>
      <c r="DC349" s="6">
        <v>36</v>
      </c>
      <c r="DD349" s="6">
        <v>1</v>
      </c>
      <c r="DE349" s="108">
        <v>43235</v>
      </c>
      <c r="DF349" s="6">
        <v>2</v>
      </c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</row>
    <row r="350" s="8" customFormat="1" ht="50.25" customHeight="1" spans="1:110">
      <c r="A350" s="139" t="s">
        <v>1668</v>
      </c>
      <c r="B350" s="140">
        <v>10251366</v>
      </c>
      <c r="C350" s="141">
        <v>1</v>
      </c>
      <c r="D350" s="142" t="s">
        <v>1669</v>
      </c>
      <c r="E350" s="142">
        <v>1</v>
      </c>
      <c r="F350" s="143">
        <v>44</v>
      </c>
      <c r="G350" s="144">
        <v>42136.3333333333</v>
      </c>
      <c r="H350" s="145">
        <v>42149.4583333333</v>
      </c>
      <c r="I350" s="141">
        <v>2</v>
      </c>
      <c r="J350" s="147">
        <v>42138</v>
      </c>
      <c r="K350" s="148" t="s">
        <v>1427</v>
      </c>
      <c r="L350" s="148">
        <v>3</v>
      </c>
      <c r="M350" s="36">
        <v>1</v>
      </c>
      <c r="N350" s="149">
        <v>1</v>
      </c>
      <c r="O350" s="148">
        <v>1</v>
      </c>
      <c r="P350" s="64" t="str">
        <f t="shared" si="98"/>
        <v>1</v>
      </c>
      <c r="Q350" s="64" t="str">
        <f t="shared" si="99"/>
        <v>1</v>
      </c>
      <c r="R350" s="151">
        <v>46.4</v>
      </c>
      <c r="S350" s="69" t="str">
        <f t="shared" si="100"/>
        <v>0</v>
      </c>
      <c r="T350" s="151">
        <v>18</v>
      </c>
      <c r="U350" s="64" t="str">
        <f t="shared" si="101"/>
        <v>0</v>
      </c>
      <c r="V350" s="149">
        <v>0.95</v>
      </c>
      <c r="W350" s="152">
        <v>10.9</v>
      </c>
      <c r="X350" s="71" t="str">
        <f t="shared" si="102"/>
        <v>0</v>
      </c>
      <c r="Y350" s="154">
        <v>77.4</v>
      </c>
      <c r="Z350" s="79" t="str">
        <f t="shared" si="103"/>
        <v>0</v>
      </c>
      <c r="AA350" s="154">
        <v>38.2</v>
      </c>
      <c r="AB350" s="79" t="str">
        <f t="shared" si="104"/>
        <v>0</v>
      </c>
      <c r="AC350" s="154">
        <v>32.5</v>
      </c>
      <c r="AD350" s="79" t="str">
        <f t="shared" si="105"/>
        <v>0</v>
      </c>
      <c r="AE350" s="154">
        <v>49.6</v>
      </c>
      <c r="AF350" s="79" t="str">
        <f t="shared" si="106"/>
        <v>0</v>
      </c>
      <c r="AG350" s="154">
        <v>149</v>
      </c>
      <c r="AH350" s="79" t="str">
        <f t="shared" si="107"/>
        <v>0</v>
      </c>
      <c r="AI350" s="151">
        <v>2.94</v>
      </c>
      <c r="AJ350" s="41" t="str">
        <f t="shared" si="108"/>
        <v>0</v>
      </c>
      <c r="AK350" s="156">
        <v>17.37</v>
      </c>
      <c r="AL350" s="41" t="str">
        <f t="shared" si="109"/>
        <v>0</v>
      </c>
      <c r="AM350" s="148">
        <v>2.63</v>
      </c>
      <c r="AN350" s="41" t="str">
        <f t="shared" si="110"/>
        <v>0</v>
      </c>
      <c r="AO350" s="148">
        <v>156.1</v>
      </c>
      <c r="AP350" s="41" t="str">
        <f t="shared" si="111"/>
        <v>0</v>
      </c>
      <c r="AQ350" s="154">
        <v>0</v>
      </c>
      <c r="AR350" s="91" t="s">
        <v>1514</v>
      </c>
      <c r="AS350" s="91"/>
      <c r="AT350" s="91" t="s">
        <v>1670</v>
      </c>
      <c r="AU350" s="91" t="s">
        <v>99</v>
      </c>
      <c r="AV350" s="151">
        <v>1</v>
      </c>
      <c r="AW350" s="158" t="s">
        <v>100</v>
      </c>
      <c r="AX350" s="148">
        <v>3</v>
      </c>
      <c r="AY350" s="148">
        <v>3</v>
      </c>
      <c r="AZ350" s="148">
        <v>2</v>
      </c>
      <c r="BA350" s="148">
        <v>2</v>
      </c>
      <c r="BB350" s="148">
        <v>1</v>
      </c>
      <c r="BC350" s="148">
        <v>3</v>
      </c>
      <c r="BD350" s="148">
        <v>2</v>
      </c>
      <c r="BE350" s="148" t="s">
        <v>101</v>
      </c>
      <c r="BF350" s="148" t="s">
        <v>101</v>
      </c>
      <c r="BG350" s="148" t="s">
        <v>101</v>
      </c>
      <c r="BH350" s="148" t="s">
        <v>101</v>
      </c>
      <c r="BI350" s="148" t="s">
        <v>101</v>
      </c>
      <c r="BJ350" s="148" t="s">
        <v>101</v>
      </c>
      <c r="BK350" s="148" t="s">
        <v>101</v>
      </c>
      <c r="BL350" s="148" t="s">
        <v>101</v>
      </c>
      <c r="BM350" s="142" t="s">
        <v>1671</v>
      </c>
      <c r="BN350" s="142" t="s">
        <v>102</v>
      </c>
      <c r="BO350" s="160" t="s">
        <v>102</v>
      </c>
      <c r="BP350" s="142" t="s">
        <v>112</v>
      </c>
      <c r="BQ350" s="142" t="s">
        <v>202</v>
      </c>
      <c r="BR350" s="142" t="s">
        <v>99</v>
      </c>
      <c r="BS350" s="142" t="s">
        <v>1635</v>
      </c>
      <c r="BT350" s="142" t="s">
        <v>887</v>
      </c>
      <c r="BU350" s="142"/>
      <c r="BV350" s="148"/>
      <c r="BW350" s="148">
        <v>0</v>
      </c>
      <c r="BX350" s="148">
        <v>0</v>
      </c>
      <c r="BY350" s="148">
        <v>1</v>
      </c>
      <c r="BZ350" s="148">
        <v>1</v>
      </c>
      <c r="CA350" s="148">
        <v>1</v>
      </c>
      <c r="CB350" s="148">
        <v>1</v>
      </c>
      <c r="CC350" s="148">
        <v>1</v>
      </c>
      <c r="CD350" s="148">
        <v>1</v>
      </c>
      <c r="CE350" s="148">
        <v>1</v>
      </c>
      <c r="CF350" s="148">
        <v>1</v>
      </c>
      <c r="CG350" s="148">
        <v>1</v>
      </c>
      <c r="CH350" s="148">
        <v>0</v>
      </c>
      <c r="CI350" s="148">
        <v>0</v>
      </c>
      <c r="CJ350" s="79">
        <v>0</v>
      </c>
      <c r="CK350" s="79">
        <v>1</v>
      </c>
      <c r="CL350" s="79">
        <v>0</v>
      </c>
      <c r="CM350" s="79">
        <v>0</v>
      </c>
      <c r="CN350" s="79">
        <v>1</v>
      </c>
      <c r="CO350" s="147">
        <v>42143</v>
      </c>
      <c r="CP350" s="108">
        <v>44155</v>
      </c>
      <c r="CQ350" s="147"/>
      <c r="CR350" s="195">
        <v>44053</v>
      </c>
      <c r="CS350" s="8">
        <v>75</v>
      </c>
      <c r="CT350" s="8">
        <v>0</v>
      </c>
      <c r="CU350" s="118">
        <v>60</v>
      </c>
      <c r="CV350" s="79">
        <v>0</v>
      </c>
      <c r="CW350" s="79">
        <v>24</v>
      </c>
      <c r="CX350" s="79">
        <v>0</v>
      </c>
      <c r="CY350" s="79"/>
      <c r="CZ350" s="79"/>
      <c r="DA350" s="118">
        <f>DATEDIF(CO350,CP350,"m")</f>
        <v>66</v>
      </c>
      <c r="DB350" s="6">
        <v>0</v>
      </c>
      <c r="DC350" s="6">
        <v>60</v>
      </c>
      <c r="DD350" s="6">
        <v>0</v>
      </c>
      <c r="DE350" s="108"/>
      <c r="DF350" s="6"/>
    </row>
    <row r="351" s="6" customFormat="1" ht="50.25" customHeight="1" spans="1:266">
      <c r="A351" s="169" t="s">
        <v>1672</v>
      </c>
      <c r="B351" s="140">
        <v>10250796</v>
      </c>
      <c r="C351" s="170">
        <v>1</v>
      </c>
      <c r="D351" s="171" t="s">
        <v>1673</v>
      </c>
      <c r="E351" s="171">
        <v>1</v>
      </c>
      <c r="F351" s="172">
        <v>48</v>
      </c>
      <c r="G351" s="144">
        <v>42142.4583333333</v>
      </c>
      <c r="H351" s="144">
        <v>42151.4166666667</v>
      </c>
      <c r="I351" s="170">
        <v>2</v>
      </c>
      <c r="J351" s="174">
        <v>42132</v>
      </c>
      <c r="K351" s="175" t="s">
        <v>286</v>
      </c>
      <c r="L351" s="36">
        <v>2</v>
      </c>
      <c r="M351" s="36">
        <v>1</v>
      </c>
      <c r="N351" s="140">
        <v>1</v>
      </c>
      <c r="O351" s="175">
        <v>1</v>
      </c>
      <c r="P351" s="64" t="str">
        <f t="shared" si="98"/>
        <v>1</v>
      </c>
      <c r="Q351" s="64" t="str">
        <f t="shared" si="99"/>
        <v>1</v>
      </c>
      <c r="R351" s="177">
        <v>50.6</v>
      </c>
      <c r="S351" s="69" t="str">
        <f t="shared" si="100"/>
        <v>0</v>
      </c>
      <c r="T351" s="177">
        <v>22.3</v>
      </c>
      <c r="U351" s="66" t="str">
        <f t="shared" si="101"/>
        <v>0</v>
      </c>
      <c r="V351" s="140">
        <v>0.94</v>
      </c>
      <c r="W351" s="178">
        <v>10.8</v>
      </c>
      <c r="X351" s="75" t="str">
        <f t="shared" si="102"/>
        <v>0</v>
      </c>
      <c r="Y351" s="181">
        <v>90.2</v>
      </c>
      <c r="Z351" s="81" t="str">
        <f t="shared" si="103"/>
        <v>0</v>
      </c>
      <c r="AA351" s="181">
        <v>27.3</v>
      </c>
      <c r="AB351" s="81" t="str">
        <f t="shared" si="104"/>
        <v>0</v>
      </c>
      <c r="AC351" s="181">
        <v>22.2</v>
      </c>
      <c r="AD351" s="81" t="str">
        <f t="shared" si="105"/>
        <v>0</v>
      </c>
      <c r="AE351" s="181">
        <v>36.7</v>
      </c>
      <c r="AF351" s="81" t="str">
        <f t="shared" si="106"/>
        <v>0</v>
      </c>
      <c r="AG351" s="181">
        <v>74</v>
      </c>
      <c r="AH351" s="81" t="str">
        <f t="shared" si="107"/>
        <v>1</v>
      </c>
      <c r="AI351" s="177">
        <v>2.58</v>
      </c>
      <c r="AJ351" s="55" t="str">
        <f t="shared" si="108"/>
        <v>0</v>
      </c>
      <c r="AK351" s="184">
        <v>14.53</v>
      </c>
      <c r="AL351" s="55" t="str">
        <f t="shared" si="109"/>
        <v>0</v>
      </c>
      <c r="AM351" s="175">
        <v>2.61</v>
      </c>
      <c r="AN351" s="55" t="str">
        <f t="shared" si="110"/>
        <v>0</v>
      </c>
      <c r="AO351" s="175">
        <v>408.2</v>
      </c>
      <c r="AP351" s="55" t="str">
        <f t="shared" si="111"/>
        <v>1</v>
      </c>
      <c r="AQ351" s="181">
        <v>1</v>
      </c>
      <c r="AR351" s="92" t="s">
        <v>1657</v>
      </c>
      <c r="AS351" s="92"/>
      <c r="AT351" s="92" t="s">
        <v>1670</v>
      </c>
      <c r="AU351" s="92" t="s">
        <v>99</v>
      </c>
      <c r="AV351" s="177">
        <v>1</v>
      </c>
      <c r="AW351" s="187" t="s">
        <v>121</v>
      </c>
      <c r="AX351" s="175">
        <v>2</v>
      </c>
      <c r="AY351" s="175">
        <v>3</v>
      </c>
      <c r="AZ351" s="175">
        <v>1</v>
      </c>
      <c r="BA351" s="175">
        <v>2</v>
      </c>
      <c r="BB351" s="175">
        <v>2</v>
      </c>
      <c r="BC351" s="175">
        <v>3</v>
      </c>
      <c r="BD351" s="175">
        <v>2</v>
      </c>
      <c r="BE351" s="175" t="s">
        <v>101</v>
      </c>
      <c r="BF351" s="175" t="s">
        <v>101</v>
      </c>
      <c r="BG351" s="175" t="s">
        <v>101</v>
      </c>
      <c r="BH351" s="175" t="s">
        <v>101</v>
      </c>
      <c r="BI351" s="175" t="s">
        <v>101</v>
      </c>
      <c r="BJ351" s="175" t="s">
        <v>101</v>
      </c>
      <c r="BK351" s="175" t="s">
        <v>101</v>
      </c>
      <c r="BL351" s="175" t="s">
        <v>101</v>
      </c>
      <c r="BM351" s="171" t="s">
        <v>1446</v>
      </c>
      <c r="BN351" s="171" t="s">
        <v>102</v>
      </c>
      <c r="BO351" s="190" t="s">
        <v>102</v>
      </c>
      <c r="BP351" s="171" t="s">
        <v>112</v>
      </c>
      <c r="BQ351" s="171" t="s">
        <v>224</v>
      </c>
      <c r="BR351" s="171" t="s">
        <v>99</v>
      </c>
      <c r="BS351" s="171" t="s">
        <v>1674</v>
      </c>
      <c r="BT351" s="171" t="s">
        <v>1675</v>
      </c>
      <c r="BU351" s="171"/>
      <c r="BV351" s="175"/>
      <c r="BW351" s="175">
        <v>0</v>
      </c>
      <c r="BX351" s="175">
        <v>0</v>
      </c>
      <c r="BY351" s="175">
        <v>1</v>
      </c>
      <c r="BZ351" s="175">
        <v>1</v>
      </c>
      <c r="CA351" s="175">
        <v>0</v>
      </c>
      <c r="CB351" s="175">
        <v>1</v>
      </c>
      <c r="CC351" s="175">
        <v>0</v>
      </c>
      <c r="CD351" s="175">
        <v>1</v>
      </c>
      <c r="CE351" s="175">
        <v>0</v>
      </c>
      <c r="CF351" s="175">
        <v>0</v>
      </c>
      <c r="CG351" s="175">
        <v>0</v>
      </c>
      <c r="CH351" s="175">
        <v>0</v>
      </c>
      <c r="CI351" s="175">
        <v>0</v>
      </c>
      <c r="CJ351" s="79">
        <v>0</v>
      </c>
      <c r="CK351" s="79">
        <v>1</v>
      </c>
      <c r="CL351" s="79">
        <v>0</v>
      </c>
      <c r="CM351" s="79">
        <v>1</v>
      </c>
      <c r="CN351" s="79">
        <v>1</v>
      </c>
      <c r="CO351" s="174">
        <v>42144</v>
      </c>
      <c r="CP351" s="114">
        <v>44155</v>
      </c>
      <c r="CQ351" s="174"/>
      <c r="CR351" s="128">
        <v>44155</v>
      </c>
      <c r="CS351" s="6">
        <v>24</v>
      </c>
      <c r="CT351" s="6">
        <v>0</v>
      </c>
      <c r="CU351" s="118">
        <v>60</v>
      </c>
      <c r="CV351" s="119">
        <v>0</v>
      </c>
      <c r="CW351" s="79">
        <v>24</v>
      </c>
      <c r="CX351" s="79">
        <v>0</v>
      </c>
      <c r="CY351" s="79"/>
      <c r="CZ351" s="79"/>
      <c r="DA351" s="118">
        <f>DATEDIF(CO351,CP351,"m")</f>
        <v>66</v>
      </c>
      <c r="DB351" s="10">
        <v>0</v>
      </c>
      <c r="DC351" s="6">
        <v>60</v>
      </c>
      <c r="DD351" s="6">
        <v>0</v>
      </c>
      <c r="DE351" s="110"/>
      <c r="DF351" s="10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/>
      <c r="JB351" s="8"/>
      <c r="JC351" s="8"/>
      <c r="JD351" s="8"/>
      <c r="JE351" s="8"/>
      <c r="JF351" s="8"/>
    </row>
    <row r="352" s="10" customFormat="1" ht="50.25" customHeight="1" spans="1:266">
      <c r="A352" s="139" t="s">
        <v>1676</v>
      </c>
      <c r="B352" s="140">
        <v>10251361</v>
      </c>
      <c r="C352" s="141">
        <v>1</v>
      </c>
      <c r="D352" s="142" t="s">
        <v>1677</v>
      </c>
      <c r="E352" s="142">
        <v>1</v>
      </c>
      <c r="F352" s="143">
        <v>41</v>
      </c>
      <c r="G352" s="144">
        <v>42138.4583333333</v>
      </c>
      <c r="H352" s="145">
        <v>42151.4166666667</v>
      </c>
      <c r="I352" s="141">
        <v>2</v>
      </c>
      <c r="J352" s="147">
        <v>42137</v>
      </c>
      <c r="K352" s="148" t="s">
        <v>1427</v>
      </c>
      <c r="L352" s="148">
        <v>3</v>
      </c>
      <c r="M352" s="36">
        <v>1</v>
      </c>
      <c r="N352" s="149">
        <v>1</v>
      </c>
      <c r="O352" s="148">
        <v>2</v>
      </c>
      <c r="P352" s="64" t="str">
        <f t="shared" si="98"/>
        <v>1</v>
      </c>
      <c r="Q352" s="64" t="str">
        <f t="shared" si="99"/>
        <v>0</v>
      </c>
      <c r="R352" s="151">
        <v>42.7</v>
      </c>
      <c r="S352" s="69" t="str">
        <f t="shared" si="100"/>
        <v>0</v>
      </c>
      <c r="T352" s="151">
        <v>27</v>
      </c>
      <c r="U352" s="64" t="str">
        <f t="shared" si="101"/>
        <v>0</v>
      </c>
      <c r="V352" s="149">
        <v>1.04</v>
      </c>
      <c r="W352" s="152">
        <v>12</v>
      </c>
      <c r="X352" s="71" t="str">
        <f t="shared" si="102"/>
        <v>0</v>
      </c>
      <c r="Y352" s="154">
        <v>75.4</v>
      </c>
      <c r="Z352" s="79" t="str">
        <f t="shared" si="103"/>
        <v>0</v>
      </c>
      <c r="AA352" s="154">
        <v>52.1</v>
      </c>
      <c r="AB352" s="79" t="str">
        <f t="shared" si="104"/>
        <v>1</v>
      </c>
      <c r="AC352" s="154">
        <v>50.3</v>
      </c>
      <c r="AD352" s="79" t="str">
        <f t="shared" si="105"/>
        <v>1</v>
      </c>
      <c r="AE352" s="154">
        <v>61.2</v>
      </c>
      <c r="AF352" s="79" t="str">
        <f t="shared" si="106"/>
        <v>1</v>
      </c>
      <c r="AG352" s="154">
        <v>173</v>
      </c>
      <c r="AH352" s="79" t="str">
        <f t="shared" si="107"/>
        <v>0</v>
      </c>
      <c r="AI352" s="151">
        <v>51.71</v>
      </c>
      <c r="AJ352" s="41" t="str">
        <f t="shared" si="108"/>
        <v>0</v>
      </c>
      <c r="AK352" s="156">
        <v>15.23</v>
      </c>
      <c r="AL352" s="41" t="str">
        <f t="shared" si="109"/>
        <v>0</v>
      </c>
      <c r="AM352" s="148">
        <v>0.742</v>
      </c>
      <c r="AN352" s="41" t="str">
        <f t="shared" si="110"/>
        <v>0</v>
      </c>
      <c r="AO352" s="148">
        <v>288.8</v>
      </c>
      <c r="AP352" s="41" t="str">
        <f t="shared" si="111"/>
        <v>0</v>
      </c>
      <c r="AQ352" s="154">
        <v>0</v>
      </c>
      <c r="AR352" s="91" t="s">
        <v>1657</v>
      </c>
      <c r="AS352" s="91"/>
      <c r="AT352" s="91" t="s">
        <v>1678</v>
      </c>
      <c r="AU352" s="91" t="s">
        <v>112</v>
      </c>
      <c r="AV352" s="151">
        <v>1</v>
      </c>
      <c r="AW352" s="158" t="s">
        <v>100</v>
      </c>
      <c r="AX352" s="148">
        <v>1</v>
      </c>
      <c r="AY352" s="148">
        <v>3</v>
      </c>
      <c r="AZ352" s="148">
        <v>1</v>
      </c>
      <c r="BA352" s="148">
        <v>2</v>
      </c>
      <c r="BB352" s="148">
        <v>1</v>
      </c>
      <c r="BC352" s="148">
        <v>3</v>
      </c>
      <c r="BD352" s="148">
        <v>2</v>
      </c>
      <c r="BE352" s="148" t="s">
        <v>101</v>
      </c>
      <c r="BF352" s="148" t="s">
        <v>101</v>
      </c>
      <c r="BG352" s="148" t="s">
        <v>101</v>
      </c>
      <c r="BH352" s="148" t="s">
        <v>101</v>
      </c>
      <c r="BI352" s="148" t="s">
        <v>101</v>
      </c>
      <c r="BJ352" s="148" t="s">
        <v>101</v>
      </c>
      <c r="BK352" s="148" t="s">
        <v>101</v>
      </c>
      <c r="BL352" s="148" t="s">
        <v>101</v>
      </c>
      <c r="BM352" s="142"/>
      <c r="BN352" s="142" t="s">
        <v>102</v>
      </c>
      <c r="BO352" s="160" t="s">
        <v>122</v>
      </c>
      <c r="BP352" s="142" t="s">
        <v>112</v>
      </c>
      <c r="BQ352" s="142" t="s">
        <v>1679</v>
      </c>
      <c r="BR352" s="102" t="s">
        <v>121</v>
      </c>
      <c r="BS352" s="193" t="s">
        <v>1465</v>
      </c>
      <c r="BT352" s="142" t="s">
        <v>1680</v>
      </c>
      <c r="BU352" s="142" t="s">
        <v>1681</v>
      </c>
      <c r="BV352" s="148"/>
      <c r="BW352" s="148">
        <v>0</v>
      </c>
      <c r="BX352" s="148">
        <v>0</v>
      </c>
      <c r="BY352" s="148">
        <v>1</v>
      </c>
      <c r="BZ352" s="148">
        <v>1</v>
      </c>
      <c r="CA352" s="148">
        <v>0</v>
      </c>
      <c r="CB352" s="148">
        <v>1</v>
      </c>
      <c r="CC352" s="148">
        <v>0</v>
      </c>
      <c r="CD352" s="148">
        <v>1</v>
      </c>
      <c r="CE352" s="148">
        <v>1</v>
      </c>
      <c r="CF352" s="148">
        <v>0</v>
      </c>
      <c r="CG352" s="148">
        <v>0</v>
      </c>
      <c r="CH352" s="148">
        <v>0</v>
      </c>
      <c r="CI352" s="148">
        <v>1</v>
      </c>
      <c r="CJ352" s="79">
        <v>1</v>
      </c>
      <c r="CK352" s="79">
        <v>1</v>
      </c>
      <c r="CL352" s="79">
        <v>0</v>
      </c>
      <c r="CM352" s="79">
        <v>0</v>
      </c>
      <c r="CN352" s="79">
        <v>0</v>
      </c>
      <c r="CO352" s="147">
        <v>42144</v>
      </c>
      <c r="CP352" s="108">
        <v>44152</v>
      </c>
      <c r="CQ352" s="147"/>
      <c r="CR352" s="195">
        <v>43603</v>
      </c>
      <c r="CS352" s="10">
        <v>75</v>
      </c>
      <c r="CT352" s="10">
        <v>0</v>
      </c>
      <c r="CU352" s="118">
        <v>60</v>
      </c>
      <c r="CV352" s="79">
        <v>0</v>
      </c>
      <c r="CW352" s="79">
        <v>24</v>
      </c>
      <c r="CX352" s="79">
        <v>0</v>
      </c>
      <c r="CY352" s="79"/>
      <c r="CZ352" s="79"/>
      <c r="DA352" s="118">
        <f>DATEDIF(CO352,CP352,"m")</f>
        <v>65</v>
      </c>
      <c r="DB352" s="6">
        <v>0</v>
      </c>
      <c r="DC352" s="6">
        <v>60</v>
      </c>
      <c r="DD352" s="6">
        <v>0</v>
      </c>
      <c r="DE352" s="108"/>
      <c r="DF352" s="6"/>
      <c r="DG352" s="8"/>
      <c r="DH352" s="13"/>
      <c r="DI352" s="13"/>
      <c r="DJ352" s="13"/>
      <c r="DK352" s="164"/>
      <c r="DL352" s="164"/>
      <c r="DM352" s="164"/>
      <c r="DN352" s="164"/>
      <c r="DO352" s="164"/>
      <c r="DP352" s="164"/>
      <c r="DQ352" s="164"/>
      <c r="DR352" s="164"/>
      <c r="DS352" s="164"/>
      <c r="DT352" s="164"/>
      <c r="DU352" s="164"/>
      <c r="DV352" s="164"/>
      <c r="DW352" s="164"/>
      <c r="DX352" s="164"/>
      <c r="DY352" s="164"/>
      <c r="DZ352" s="164"/>
      <c r="EA352" s="164"/>
      <c r="EB352" s="164"/>
      <c r="EC352" s="164"/>
      <c r="ED352" s="164"/>
      <c r="EE352" s="164"/>
      <c r="EF352" s="164"/>
      <c r="EG352" s="164"/>
      <c r="EH352" s="164"/>
      <c r="EI352" s="164"/>
      <c r="EJ352" s="164"/>
      <c r="EK352" s="164"/>
      <c r="EL352" s="164"/>
      <c r="EM352" s="164"/>
      <c r="EN352" s="164"/>
      <c r="EO352" s="164"/>
      <c r="EP352" s="164"/>
      <c r="EQ352" s="164"/>
      <c r="ER352" s="164"/>
      <c r="ES352" s="164"/>
      <c r="ET352" s="164"/>
      <c r="EU352" s="164"/>
      <c r="EV352" s="164"/>
      <c r="EW352" s="164"/>
      <c r="EX352" s="164"/>
      <c r="EY352" s="164"/>
      <c r="EZ352" s="164"/>
      <c r="FA352" s="164"/>
      <c r="FB352" s="164"/>
      <c r="FC352" s="164"/>
      <c r="FD352" s="164"/>
      <c r="FE352" s="164"/>
      <c r="FF352" s="164"/>
      <c r="FG352" s="164"/>
      <c r="FH352" s="164"/>
      <c r="FI352" s="164"/>
      <c r="FJ352" s="164"/>
      <c r="FK352" s="164"/>
      <c r="FL352" s="164"/>
      <c r="FM352" s="164"/>
      <c r="FN352" s="164"/>
      <c r="FO352" s="164"/>
      <c r="FP352" s="164"/>
      <c r="FQ352" s="164"/>
      <c r="FR352" s="164"/>
      <c r="FS352" s="164"/>
      <c r="FT352" s="164"/>
      <c r="FU352" s="164"/>
      <c r="FV352" s="164"/>
      <c r="FW352" s="164"/>
      <c r="FX352" s="164"/>
      <c r="FY352" s="164"/>
      <c r="FZ352" s="164"/>
      <c r="GA352" s="164"/>
      <c r="GB352" s="164"/>
      <c r="GC352" s="164"/>
      <c r="GD352" s="164"/>
      <c r="GE352" s="164"/>
      <c r="GF352" s="164"/>
      <c r="GG352" s="164"/>
      <c r="GH352" s="164"/>
      <c r="GI352" s="164"/>
      <c r="GJ352" s="164"/>
      <c r="GK352" s="164"/>
      <c r="GL352" s="164"/>
      <c r="GM352" s="164"/>
      <c r="GN352" s="164"/>
      <c r="GO352" s="164"/>
      <c r="GP352" s="164"/>
      <c r="GQ352" s="164"/>
      <c r="GR352" s="164"/>
      <c r="GS352" s="164"/>
      <c r="GT352" s="164"/>
      <c r="GU352" s="164"/>
      <c r="GV352" s="164"/>
      <c r="GW352" s="164"/>
      <c r="GX352" s="164"/>
      <c r="GY352" s="164"/>
      <c r="GZ352" s="164"/>
      <c r="HA352" s="164"/>
      <c r="HB352" s="164"/>
      <c r="HC352" s="164"/>
      <c r="HD352" s="164"/>
      <c r="HE352" s="164"/>
      <c r="HF352" s="164"/>
      <c r="HG352" s="164"/>
      <c r="HH352" s="164"/>
      <c r="HI352" s="164"/>
      <c r="HJ352" s="164"/>
      <c r="HK352" s="164"/>
      <c r="HL352" s="164"/>
      <c r="HM352" s="164"/>
      <c r="HN352" s="164"/>
      <c r="HO352" s="164"/>
      <c r="HP352" s="164"/>
      <c r="HQ352" s="164"/>
      <c r="HR352" s="164"/>
      <c r="HS352" s="164"/>
      <c r="HT352" s="164"/>
      <c r="HU352" s="164"/>
      <c r="HV352" s="164"/>
      <c r="HW352" s="164"/>
      <c r="HX352" s="164"/>
      <c r="HY352" s="164"/>
      <c r="HZ352" s="164"/>
      <c r="IA352" s="164"/>
      <c r="IB352" s="164"/>
      <c r="IC352" s="16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</row>
    <row r="353" s="8" customFormat="1" ht="50.25" customHeight="1" spans="1:110">
      <c r="A353" s="139" t="s">
        <v>1682</v>
      </c>
      <c r="B353" s="140">
        <v>10250716</v>
      </c>
      <c r="C353" s="141">
        <v>1</v>
      </c>
      <c r="D353" s="142" t="s">
        <v>1683</v>
      </c>
      <c r="E353" s="142">
        <v>1</v>
      </c>
      <c r="F353" s="143">
        <v>59</v>
      </c>
      <c r="G353" s="144">
        <v>42136.375</v>
      </c>
      <c r="H353" s="145">
        <v>42152.4166666667</v>
      </c>
      <c r="I353" s="141">
        <v>2</v>
      </c>
      <c r="J353" s="147">
        <v>42132</v>
      </c>
      <c r="K353" s="148" t="s">
        <v>1427</v>
      </c>
      <c r="L353" s="148">
        <v>3</v>
      </c>
      <c r="M353" s="36">
        <v>1</v>
      </c>
      <c r="N353" s="149">
        <v>2</v>
      </c>
      <c r="O353" s="148">
        <v>2</v>
      </c>
      <c r="P353" s="64" t="str">
        <f t="shared" si="98"/>
        <v>0</v>
      </c>
      <c r="Q353" s="64" t="str">
        <f t="shared" si="99"/>
        <v>0</v>
      </c>
      <c r="R353" s="151">
        <v>45.8</v>
      </c>
      <c r="S353" s="69" t="str">
        <f t="shared" si="100"/>
        <v>0</v>
      </c>
      <c r="T353" s="151">
        <v>14.8</v>
      </c>
      <c r="U353" s="64" t="str">
        <f t="shared" si="101"/>
        <v>0</v>
      </c>
      <c r="V353" s="149">
        <v>0.97</v>
      </c>
      <c r="W353" s="152">
        <v>11.1</v>
      </c>
      <c r="X353" s="71" t="str">
        <f t="shared" si="102"/>
        <v>0</v>
      </c>
      <c r="Y353" s="154">
        <v>72.3</v>
      </c>
      <c r="Z353" s="79" t="str">
        <f t="shared" si="103"/>
        <v>0</v>
      </c>
      <c r="AA353" s="154">
        <v>53.8</v>
      </c>
      <c r="AB353" s="79" t="str">
        <f t="shared" si="104"/>
        <v>1</v>
      </c>
      <c r="AC353" s="154">
        <v>45</v>
      </c>
      <c r="AD353" s="79" t="str">
        <f t="shared" si="105"/>
        <v>1</v>
      </c>
      <c r="AE353" s="154">
        <v>47.3</v>
      </c>
      <c r="AF353" s="79" t="str">
        <f t="shared" si="106"/>
        <v>0</v>
      </c>
      <c r="AG353" s="154">
        <v>159</v>
      </c>
      <c r="AH353" s="79" t="str">
        <f t="shared" si="107"/>
        <v>0</v>
      </c>
      <c r="AI353" s="151">
        <v>4.57</v>
      </c>
      <c r="AJ353" s="41" t="str">
        <f t="shared" si="108"/>
        <v>0</v>
      </c>
      <c r="AK353" s="156">
        <v>17.78</v>
      </c>
      <c r="AL353" s="41" t="str">
        <f t="shared" si="109"/>
        <v>0</v>
      </c>
      <c r="AM353" s="148">
        <v>1.09</v>
      </c>
      <c r="AN353" s="41" t="str">
        <f t="shared" si="110"/>
        <v>0</v>
      </c>
      <c r="AO353" s="148">
        <v>2000</v>
      </c>
      <c r="AP353" s="41" t="str">
        <f t="shared" si="111"/>
        <v>1</v>
      </c>
      <c r="AQ353" s="154">
        <v>1</v>
      </c>
      <c r="AR353" s="91" t="s">
        <v>1657</v>
      </c>
      <c r="AS353" s="91"/>
      <c r="AT353" s="91" t="s">
        <v>1670</v>
      </c>
      <c r="AU353" s="91" t="s">
        <v>99</v>
      </c>
      <c r="AV353" s="151">
        <v>1</v>
      </c>
      <c r="AW353" s="158" t="s">
        <v>100</v>
      </c>
      <c r="AX353" s="148">
        <v>3</v>
      </c>
      <c r="AY353" s="148">
        <v>3</v>
      </c>
      <c r="AZ353" s="148">
        <v>1</v>
      </c>
      <c r="BA353" s="148">
        <v>2</v>
      </c>
      <c r="BB353" s="148">
        <v>2</v>
      </c>
      <c r="BC353" s="148">
        <v>3</v>
      </c>
      <c r="BD353" s="148">
        <v>2</v>
      </c>
      <c r="BE353" s="148" t="s">
        <v>101</v>
      </c>
      <c r="BF353" s="148" t="s">
        <v>101</v>
      </c>
      <c r="BG353" s="148" t="s">
        <v>101</v>
      </c>
      <c r="BH353" s="148" t="s">
        <v>101</v>
      </c>
      <c r="BI353" s="148">
        <v>1</v>
      </c>
      <c r="BJ353" s="148" t="s">
        <v>101</v>
      </c>
      <c r="BK353" s="148" t="s">
        <v>1089</v>
      </c>
      <c r="BL353" s="148" t="s">
        <v>101</v>
      </c>
      <c r="BM353" s="142" t="s">
        <v>154</v>
      </c>
      <c r="BN353" s="142" t="s">
        <v>102</v>
      </c>
      <c r="BO353" s="160" t="s">
        <v>102</v>
      </c>
      <c r="BP353" s="142" t="s">
        <v>99</v>
      </c>
      <c r="BQ353" s="142" t="s">
        <v>113</v>
      </c>
      <c r="BR353" s="142" t="s">
        <v>99</v>
      </c>
      <c r="BS353" s="142" t="s">
        <v>1684</v>
      </c>
      <c r="BT353" s="142" t="s">
        <v>1685</v>
      </c>
      <c r="BU353" s="142"/>
      <c r="BV353" s="148"/>
      <c r="BW353" s="148">
        <v>0</v>
      </c>
      <c r="BX353" s="148">
        <v>0</v>
      </c>
      <c r="BY353" s="148">
        <v>1</v>
      </c>
      <c r="BZ353" s="148">
        <v>1</v>
      </c>
      <c r="CA353" s="148">
        <v>1</v>
      </c>
      <c r="CB353" s="79">
        <v>1</v>
      </c>
      <c r="CC353" s="148">
        <v>1</v>
      </c>
      <c r="CD353" s="148">
        <v>1</v>
      </c>
      <c r="CE353" s="148">
        <v>1</v>
      </c>
      <c r="CF353" s="148">
        <v>0</v>
      </c>
      <c r="CG353" s="148">
        <v>1</v>
      </c>
      <c r="CH353" s="148">
        <v>0</v>
      </c>
      <c r="CI353" s="148">
        <v>0</v>
      </c>
      <c r="CJ353" s="79">
        <v>0</v>
      </c>
      <c r="CK353" s="79">
        <v>1</v>
      </c>
      <c r="CL353" s="79">
        <v>0</v>
      </c>
      <c r="CM353" s="79">
        <v>0</v>
      </c>
      <c r="CN353" s="79">
        <v>1</v>
      </c>
      <c r="CO353" s="147">
        <v>42145</v>
      </c>
      <c r="CP353" s="108">
        <v>44120</v>
      </c>
      <c r="CQ353" s="147"/>
      <c r="CR353" s="195">
        <v>43606</v>
      </c>
      <c r="CS353" s="8">
        <v>32</v>
      </c>
      <c r="CT353" s="8">
        <v>1</v>
      </c>
      <c r="CU353" s="118">
        <v>60</v>
      </c>
      <c r="CV353" s="79">
        <v>0</v>
      </c>
      <c r="CW353" s="79">
        <v>24</v>
      </c>
      <c r="CX353" s="79">
        <v>0</v>
      </c>
      <c r="CY353" s="79"/>
      <c r="CZ353" s="79"/>
      <c r="DA353" s="118">
        <f>DATEDIF(CO353,CP353,"m")</f>
        <v>64</v>
      </c>
      <c r="DB353" s="6">
        <v>0</v>
      </c>
      <c r="DC353" s="6">
        <v>60</v>
      </c>
      <c r="DD353" s="6">
        <v>0</v>
      </c>
      <c r="DE353" s="108"/>
      <c r="DF353" s="6"/>
    </row>
    <row r="354" s="6" customFormat="1" ht="50.25" customHeight="1" spans="1:237">
      <c r="A354" s="139" t="s">
        <v>1686</v>
      </c>
      <c r="B354" s="140">
        <v>10252091</v>
      </c>
      <c r="C354" s="141">
        <v>1</v>
      </c>
      <c r="D354" s="142" t="s">
        <v>1687</v>
      </c>
      <c r="E354" s="142">
        <v>1</v>
      </c>
      <c r="F354" s="143">
        <v>55</v>
      </c>
      <c r="G354" s="144">
        <v>42139.4166666667</v>
      </c>
      <c r="H354" s="145">
        <v>42151.4166666667</v>
      </c>
      <c r="I354" s="141">
        <v>2</v>
      </c>
      <c r="J354" s="147">
        <v>42142</v>
      </c>
      <c r="K354" s="148" t="s">
        <v>1427</v>
      </c>
      <c r="L354" s="148">
        <v>3</v>
      </c>
      <c r="M354" s="36">
        <v>1</v>
      </c>
      <c r="N354" s="149">
        <v>1</v>
      </c>
      <c r="O354" s="148">
        <v>1</v>
      </c>
      <c r="P354" s="64" t="str">
        <f t="shared" si="98"/>
        <v>1</v>
      </c>
      <c r="Q354" s="64" t="str">
        <f t="shared" si="99"/>
        <v>1</v>
      </c>
      <c r="R354" s="151">
        <v>41.5</v>
      </c>
      <c r="S354" s="69" t="str">
        <f t="shared" si="100"/>
        <v>0</v>
      </c>
      <c r="T354" s="151">
        <v>9.3</v>
      </c>
      <c r="U354" s="64" t="str">
        <f t="shared" si="101"/>
        <v>0</v>
      </c>
      <c r="V354" s="156">
        <v>0.9</v>
      </c>
      <c r="W354" s="152">
        <v>10.5</v>
      </c>
      <c r="X354" s="71" t="str">
        <f t="shared" si="102"/>
        <v>0</v>
      </c>
      <c r="Y354" s="154">
        <v>69.9</v>
      </c>
      <c r="Z354" s="79" t="str">
        <f t="shared" si="103"/>
        <v>0</v>
      </c>
      <c r="AA354" s="154">
        <v>26.6</v>
      </c>
      <c r="AB354" s="79" t="str">
        <f t="shared" si="104"/>
        <v>0</v>
      </c>
      <c r="AC354" s="154">
        <v>54.8</v>
      </c>
      <c r="AD354" s="79" t="str">
        <f t="shared" si="105"/>
        <v>1</v>
      </c>
      <c r="AE354" s="154">
        <v>84.5</v>
      </c>
      <c r="AF354" s="79" t="str">
        <f t="shared" si="106"/>
        <v>1</v>
      </c>
      <c r="AG354" s="154">
        <v>502.9</v>
      </c>
      <c r="AH354" s="79" t="str">
        <f t="shared" si="107"/>
        <v>0</v>
      </c>
      <c r="AI354" s="151">
        <v>4214</v>
      </c>
      <c r="AJ354" s="41" t="str">
        <f t="shared" si="108"/>
        <v>1</v>
      </c>
      <c r="AK354" s="156">
        <v>27.42</v>
      </c>
      <c r="AL354" s="41" t="str">
        <f t="shared" si="109"/>
        <v>0</v>
      </c>
      <c r="AM354" s="148">
        <v>2.31</v>
      </c>
      <c r="AN354" s="41" t="str">
        <f t="shared" si="110"/>
        <v>0</v>
      </c>
      <c r="AO354" s="148">
        <v>299.2</v>
      </c>
      <c r="AP354" s="41" t="str">
        <f t="shared" si="111"/>
        <v>0</v>
      </c>
      <c r="AQ354" s="154">
        <v>0</v>
      </c>
      <c r="AR354" s="91" t="s">
        <v>153</v>
      </c>
      <c r="AS354" s="36">
        <v>2</v>
      </c>
      <c r="AT354" s="91" t="s">
        <v>1634</v>
      </c>
      <c r="AU354" s="91" t="s">
        <v>99</v>
      </c>
      <c r="AV354" s="151">
        <v>1</v>
      </c>
      <c r="AW354" s="158" t="s">
        <v>100</v>
      </c>
      <c r="AX354" s="148">
        <v>1</v>
      </c>
      <c r="AY354" s="148">
        <v>1</v>
      </c>
      <c r="AZ354" s="148">
        <v>1</v>
      </c>
      <c r="BA354" s="148">
        <v>2</v>
      </c>
      <c r="BB354" s="148">
        <v>1</v>
      </c>
      <c r="BC354" s="148">
        <v>3</v>
      </c>
      <c r="BD354" s="148">
        <v>2</v>
      </c>
      <c r="BE354" s="148" t="s">
        <v>101</v>
      </c>
      <c r="BF354" s="148" t="s">
        <v>101</v>
      </c>
      <c r="BG354" s="148" t="s">
        <v>101</v>
      </c>
      <c r="BH354" s="148" t="s">
        <v>101</v>
      </c>
      <c r="BI354" s="148" t="s">
        <v>101</v>
      </c>
      <c r="BJ354" s="148" t="s">
        <v>101</v>
      </c>
      <c r="BK354" s="148" t="s">
        <v>101</v>
      </c>
      <c r="BL354" s="148" t="s">
        <v>101</v>
      </c>
      <c r="BM354" s="142" t="s">
        <v>1688</v>
      </c>
      <c r="BN354" s="142" t="s">
        <v>102</v>
      </c>
      <c r="BO354" s="160" t="s">
        <v>177</v>
      </c>
      <c r="BP354" s="142" t="s">
        <v>112</v>
      </c>
      <c r="BQ354" s="142" t="s">
        <v>1287</v>
      </c>
      <c r="BR354" s="102" t="s">
        <v>121</v>
      </c>
      <c r="BS354" s="193" t="s">
        <v>1689</v>
      </c>
      <c r="BT354" s="142" t="s">
        <v>1690</v>
      </c>
      <c r="BU354" s="142"/>
      <c r="BV354" s="148"/>
      <c r="BW354" s="148">
        <v>1</v>
      </c>
      <c r="BX354" s="148">
        <v>0</v>
      </c>
      <c r="BY354" s="148">
        <v>1</v>
      </c>
      <c r="BZ354" s="148">
        <v>1</v>
      </c>
      <c r="CA354" s="148">
        <v>1</v>
      </c>
      <c r="CB354" s="148">
        <v>1</v>
      </c>
      <c r="CC354" s="148">
        <v>0</v>
      </c>
      <c r="CD354" s="148">
        <v>1</v>
      </c>
      <c r="CE354" s="148">
        <v>1</v>
      </c>
      <c r="CF354" s="148">
        <v>0</v>
      </c>
      <c r="CG354" s="148">
        <v>0</v>
      </c>
      <c r="CH354" s="148">
        <v>0</v>
      </c>
      <c r="CI354" s="148">
        <v>0</v>
      </c>
      <c r="CJ354" s="79">
        <v>0</v>
      </c>
      <c r="CK354" s="79">
        <v>0</v>
      </c>
      <c r="CL354" s="79">
        <v>1</v>
      </c>
      <c r="CM354" s="79">
        <v>0</v>
      </c>
      <c r="CN354" s="79">
        <v>1</v>
      </c>
      <c r="CO354" s="147">
        <v>42146</v>
      </c>
      <c r="CP354" s="108">
        <v>44155</v>
      </c>
      <c r="CQ354" s="147">
        <v>42305</v>
      </c>
      <c r="CR354" s="148"/>
      <c r="CS354" s="6">
        <v>15</v>
      </c>
      <c r="CT354" s="6">
        <v>1</v>
      </c>
      <c r="CU354" s="118">
        <f>DATEDIF(CO354,CQ354,"m")</f>
        <v>5</v>
      </c>
      <c r="CV354" s="79">
        <v>1</v>
      </c>
      <c r="CW354" s="79">
        <v>5</v>
      </c>
      <c r="CX354" s="79">
        <v>1</v>
      </c>
      <c r="CY354" s="79">
        <f>DATEDIF(CQ354,CP354,"m")</f>
        <v>60</v>
      </c>
      <c r="CZ354" s="79">
        <v>0</v>
      </c>
      <c r="DA354" s="118">
        <f>DATEDIF(CO354,CP354,"m")</f>
        <v>65</v>
      </c>
      <c r="DB354" s="6">
        <v>0</v>
      </c>
      <c r="DC354" s="6">
        <v>60</v>
      </c>
      <c r="DD354" s="6">
        <v>0</v>
      </c>
      <c r="DE354" s="108"/>
      <c r="DG354" s="6" t="s">
        <v>278</v>
      </c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</row>
    <row r="355" s="6" customFormat="1" ht="50.25" customHeight="1" spans="1:266">
      <c r="A355" s="139" t="s">
        <v>1691</v>
      </c>
      <c r="B355" s="140">
        <v>10251977</v>
      </c>
      <c r="C355" s="141">
        <v>1</v>
      </c>
      <c r="D355" s="142" t="s">
        <v>1692</v>
      </c>
      <c r="E355" s="142">
        <v>1</v>
      </c>
      <c r="F355" s="143">
        <v>51</v>
      </c>
      <c r="G355" s="144">
        <v>42139.4166666667</v>
      </c>
      <c r="H355" s="145">
        <v>42153.4166666667</v>
      </c>
      <c r="I355" s="141">
        <v>2</v>
      </c>
      <c r="J355" s="147">
        <v>42139</v>
      </c>
      <c r="K355" s="148" t="s">
        <v>1427</v>
      </c>
      <c r="L355" s="148">
        <v>3</v>
      </c>
      <c r="M355" s="36">
        <v>1</v>
      </c>
      <c r="N355" s="149">
        <v>1</v>
      </c>
      <c r="O355" s="148">
        <v>1</v>
      </c>
      <c r="P355" s="64" t="str">
        <f t="shared" si="98"/>
        <v>1</v>
      </c>
      <c r="Q355" s="64" t="str">
        <f t="shared" si="99"/>
        <v>1</v>
      </c>
      <c r="R355" s="151">
        <v>51.4</v>
      </c>
      <c r="S355" s="69" t="str">
        <f t="shared" si="100"/>
        <v>0</v>
      </c>
      <c r="T355" s="151">
        <v>11.7</v>
      </c>
      <c r="U355" s="64" t="str">
        <f t="shared" si="101"/>
        <v>0</v>
      </c>
      <c r="V355" s="156">
        <v>0.9</v>
      </c>
      <c r="W355" s="152">
        <v>10.5</v>
      </c>
      <c r="X355" s="71" t="str">
        <f t="shared" si="102"/>
        <v>0</v>
      </c>
      <c r="Y355" s="154">
        <v>69.6</v>
      </c>
      <c r="Z355" s="79" t="str">
        <f t="shared" si="103"/>
        <v>0</v>
      </c>
      <c r="AA355" s="154">
        <v>28.7</v>
      </c>
      <c r="AB355" s="79" t="str">
        <f t="shared" si="104"/>
        <v>0</v>
      </c>
      <c r="AC355" s="154">
        <v>26.6</v>
      </c>
      <c r="AD355" s="79" t="str">
        <f t="shared" si="105"/>
        <v>0</v>
      </c>
      <c r="AE355" s="154">
        <v>29.3</v>
      </c>
      <c r="AF355" s="79" t="str">
        <f t="shared" si="106"/>
        <v>0</v>
      </c>
      <c r="AG355" s="154">
        <v>116.3</v>
      </c>
      <c r="AH355" s="79" t="str">
        <f t="shared" si="107"/>
        <v>0</v>
      </c>
      <c r="AI355" s="151">
        <v>2.41</v>
      </c>
      <c r="AJ355" s="41" t="str">
        <f t="shared" si="108"/>
        <v>0</v>
      </c>
      <c r="AK355" s="156">
        <v>7.07</v>
      </c>
      <c r="AL355" s="41" t="str">
        <f t="shared" si="109"/>
        <v>0</v>
      </c>
      <c r="AM355" s="148">
        <v>0.995</v>
      </c>
      <c r="AN355" s="41" t="str">
        <f t="shared" si="110"/>
        <v>0</v>
      </c>
      <c r="AO355" s="148">
        <v>253.8</v>
      </c>
      <c r="AP355" s="41" t="str">
        <f t="shared" si="111"/>
        <v>0</v>
      </c>
      <c r="AQ355" s="154">
        <v>0</v>
      </c>
      <c r="AR355" s="91" t="s">
        <v>99</v>
      </c>
      <c r="AS355" s="36">
        <v>0</v>
      </c>
      <c r="AT355" s="91" t="s">
        <v>111</v>
      </c>
      <c r="AU355" s="91" t="s">
        <v>112</v>
      </c>
      <c r="AV355" s="151">
        <v>1</v>
      </c>
      <c r="AW355" s="158" t="s">
        <v>100</v>
      </c>
      <c r="AX355" s="148">
        <v>1</v>
      </c>
      <c r="AY355" s="148">
        <v>3</v>
      </c>
      <c r="AZ355" s="148">
        <v>2</v>
      </c>
      <c r="BA355" s="148">
        <v>3</v>
      </c>
      <c r="BB355" s="148">
        <v>1</v>
      </c>
      <c r="BC355" s="148">
        <v>3</v>
      </c>
      <c r="BD355" s="148">
        <v>2</v>
      </c>
      <c r="BE355" s="148" t="s">
        <v>101</v>
      </c>
      <c r="BF355" s="148" t="s">
        <v>101</v>
      </c>
      <c r="BG355" s="148" t="s">
        <v>101</v>
      </c>
      <c r="BH355" s="148" t="s">
        <v>101</v>
      </c>
      <c r="BI355" s="148" t="s">
        <v>101</v>
      </c>
      <c r="BJ355" s="148" t="s">
        <v>101</v>
      </c>
      <c r="BK355" s="148" t="s">
        <v>101</v>
      </c>
      <c r="BL355" s="148" t="s">
        <v>101</v>
      </c>
      <c r="BM355" s="142" t="s">
        <v>726</v>
      </c>
      <c r="BN355" s="142" t="s">
        <v>102</v>
      </c>
      <c r="BO355" s="160" t="s">
        <v>102</v>
      </c>
      <c r="BP355" s="142" t="s">
        <v>112</v>
      </c>
      <c r="BQ355" s="142" t="s">
        <v>103</v>
      </c>
      <c r="BR355" s="142" t="s">
        <v>99</v>
      </c>
      <c r="BS355" s="142" t="s">
        <v>1693</v>
      </c>
      <c r="BT355" s="142" t="s">
        <v>1694</v>
      </c>
      <c r="BU355" s="142"/>
      <c r="BV355" s="148"/>
      <c r="BW355" s="148">
        <v>0</v>
      </c>
      <c r="BX355" s="148">
        <v>0</v>
      </c>
      <c r="BY355" s="148">
        <v>1</v>
      </c>
      <c r="BZ355" s="148">
        <v>1</v>
      </c>
      <c r="CA355" s="148">
        <v>1</v>
      </c>
      <c r="CB355" s="148">
        <v>1</v>
      </c>
      <c r="CC355" s="148">
        <v>1</v>
      </c>
      <c r="CD355" s="148">
        <v>1</v>
      </c>
      <c r="CE355" s="148">
        <v>1</v>
      </c>
      <c r="CF355" s="148">
        <v>0</v>
      </c>
      <c r="CG355" s="148">
        <v>0</v>
      </c>
      <c r="CH355" s="148">
        <v>0</v>
      </c>
      <c r="CI355" s="148">
        <v>0</v>
      </c>
      <c r="CJ355" s="79">
        <v>0</v>
      </c>
      <c r="CK355" s="79">
        <v>0</v>
      </c>
      <c r="CL355" s="79">
        <v>0</v>
      </c>
      <c r="CM355" s="79">
        <v>0</v>
      </c>
      <c r="CN355" s="79">
        <v>1</v>
      </c>
      <c r="CO355" s="147">
        <v>42147</v>
      </c>
      <c r="CP355" s="108">
        <v>44165</v>
      </c>
      <c r="CQ355" s="147">
        <v>42634</v>
      </c>
      <c r="CR355" s="148"/>
      <c r="CS355" s="6">
        <v>0</v>
      </c>
      <c r="CT355" s="6">
        <v>1</v>
      </c>
      <c r="CU355" s="118">
        <f>DATEDIF(CO355,CQ355,"m")</f>
        <v>15</v>
      </c>
      <c r="CV355" s="79">
        <v>1</v>
      </c>
      <c r="CW355" s="79">
        <v>15</v>
      </c>
      <c r="CX355" s="79">
        <v>1</v>
      </c>
      <c r="CY355" s="79">
        <f>DATEDIF(CQ355,DE355,"m")</f>
        <v>8</v>
      </c>
      <c r="CZ355" s="79">
        <v>1</v>
      </c>
      <c r="DA355" s="118">
        <f>DATEDIF(CO355,DE355,"m")</f>
        <v>24</v>
      </c>
      <c r="DB355" s="6">
        <v>1</v>
      </c>
      <c r="DC355" s="6">
        <v>24</v>
      </c>
      <c r="DD355" s="6">
        <v>1</v>
      </c>
      <c r="DE355" s="108">
        <v>42901</v>
      </c>
      <c r="DF355" s="6">
        <v>1</v>
      </c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</row>
    <row r="356" s="6" customFormat="1" ht="50.25" customHeight="1" spans="1:237">
      <c r="A356" s="139" t="s">
        <v>1695</v>
      </c>
      <c r="B356" s="140">
        <v>10251901</v>
      </c>
      <c r="C356" s="141">
        <v>1</v>
      </c>
      <c r="D356" s="142" t="s">
        <v>1696</v>
      </c>
      <c r="E356" s="142">
        <v>1</v>
      </c>
      <c r="F356" s="143">
        <v>37</v>
      </c>
      <c r="G356" s="144">
        <v>42145.375</v>
      </c>
      <c r="H356" s="145">
        <v>42158.4166666667</v>
      </c>
      <c r="I356" s="141">
        <v>2</v>
      </c>
      <c r="J356" s="147">
        <v>42139</v>
      </c>
      <c r="K356" s="148" t="s">
        <v>134</v>
      </c>
      <c r="L356" s="36">
        <v>1</v>
      </c>
      <c r="M356" s="36">
        <v>1</v>
      </c>
      <c r="N356" s="149">
        <v>1</v>
      </c>
      <c r="O356" s="148">
        <v>1</v>
      </c>
      <c r="P356" s="64" t="str">
        <f t="shared" si="98"/>
        <v>1</v>
      </c>
      <c r="Q356" s="64" t="str">
        <f t="shared" si="99"/>
        <v>1</v>
      </c>
      <c r="R356" s="151">
        <v>52.3</v>
      </c>
      <c r="S356" s="69" t="str">
        <f t="shared" si="100"/>
        <v>0</v>
      </c>
      <c r="T356" s="151">
        <v>10.8</v>
      </c>
      <c r="U356" s="64" t="str">
        <f t="shared" si="101"/>
        <v>0</v>
      </c>
      <c r="V356" s="149">
        <v>0.99</v>
      </c>
      <c r="W356" s="152">
        <v>11.4</v>
      </c>
      <c r="X356" s="71" t="str">
        <f t="shared" si="102"/>
        <v>0</v>
      </c>
      <c r="Y356" s="154">
        <v>140.7</v>
      </c>
      <c r="Z356" s="79" t="str">
        <f t="shared" si="103"/>
        <v>1</v>
      </c>
      <c r="AA356" s="154">
        <v>38.6</v>
      </c>
      <c r="AB356" s="79" t="str">
        <f t="shared" si="104"/>
        <v>0</v>
      </c>
      <c r="AC356" s="154">
        <v>78.2</v>
      </c>
      <c r="AD356" s="79" t="str">
        <f t="shared" si="105"/>
        <v>1</v>
      </c>
      <c r="AE356" s="154">
        <v>96.9</v>
      </c>
      <c r="AF356" s="79" t="str">
        <f t="shared" si="106"/>
        <v>1</v>
      </c>
      <c r="AG356" s="154">
        <v>223</v>
      </c>
      <c r="AH356" s="79" t="str">
        <f t="shared" si="107"/>
        <v>0</v>
      </c>
      <c r="AI356" s="151">
        <v>121000</v>
      </c>
      <c r="AJ356" s="41" t="str">
        <f t="shared" si="108"/>
        <v>1</v>
      </c>
      <c r="AK356" s="156">
        <v>25.4</v>
      </c>
      <c r="AL356" s="41" t="str">
        <f t="shared" si="109"/>
        <v>0</v>
      </c>
      <c r="AM356" s="148">
        <v>6.58</v>
      </c>
      <c r="AN356" s="41" t="str">
        <f t="shared" si="110"/>
        <v>1</v>
      </c>
      <c r="AO356" s="148">
        <v>226.1</v>
      </c>
      <c r="AP356" s="41" t="str">
        <f t="shared" si="111"/>
        <v>0</v>
      </c>
      <c r="AQ356" s="154">
        <v>0</v>
      </c>
      <c r="AR356" s="91" t="s">
        <v>1697</v>
      </c>
      <c r="AS356" s="36">
        <v>2</v>
      </c>
      <c r="AT356" s="91" t="s">
        <v>1678</v>
      </c>
      <c r="AU356" s="91" t="s">
        <v>112</v>
      </c>
      <c r="AV356" s="151">
        <v>1</v>
      </c>
      <c r="AW356" s="158" t="s">
        <v>100</v>
      </c>
      <c r="AX356" s="148">
        <v>1</v>
      </c>
      <c r="AY356" s="148">
        <v>3</v>
      </c>
      <c r="AZ356" s="148">
        <v>2</v>
      </c>
      <c r="BA356" s="148">
        <v>2</v>
      </c>
      <c r="BB356" s="148">
        <v>1</v>
      </c>
      <c r="BC356" s="148">
        <v>3</v>
      </c>
      <c r="BD356" s="148">
        <v>2</v>
      </c>
      <c r="BE356" s="148" t="s">
        <v>101</v>
      </c>
      <c r="BF356" s="148" t="s">
        <v>101</v>
      </c>
      <c r="BG356" s="148" t="s">
        <v>101</v>
      </c>
      <c r="BH356" s="148" t="s">
        <v>101</v>
      </c>
      <c r="BI356" s="148" t="s">
        <v>101</v>
      </c>
      <c r="BJ356" s="148" t="s">
        <v>101</v>
      </c>
      <c r="BK356" s="148" t="s">
        <v>101</v>
      </c>
      <c r="BL356" s="148" t="s">
        <v>101</v>
      </c>
      <c r="BM356" s="142" t="s">
        <v>1698</v>
      </c>
      <c r="BN356" s="142" t="s">
        <v>102</v>
      </c>
      <c r="BO356" s="160" t="s">
        <v>177</v>
      </c>
      <c r="BP356" s="142" t="s">
        <v>112</v>
      </c>
      <c r="BQ356" s="142" t="s">
        <v>224</v>
      </c>
      <c r="BR356" s="142" t="s">
        <v>99</v>
      </c>
      <c r="BS356" s="142" t="s">
        <v>1699</v>
      </c>
      <c r="BT356" s="142" t="s">
        <v>1700</v>
      </c>
      <c r="BU356" s="142"/>
      <c r="BV356" s="148"/>
      <c r="BW356" s="148">
        <v>1</v>
      </c>
      <c r="BX356" s="148">
        <v>0</v>
      </c>
      <c r="BY356" s="148">
        <v>1</v>
      </c>
      <c r="BZ356" s="148">
        <v>1</v>
      </c>
      <c r="CA356" s="148">
        <v>1</v>
      </c>
      <c r="CB356" s="148">
        <v>1</v>
      </c>
      <c r="CC356" s="148">
        <v>1</v>
      </c>
      <c r="CD356" s="148">
        <v>1</v>
      </c>
      <c r="CE356" s="148">
        <v>1</v>
      </c>
      <c r="CF356" s="148">
        <v>0</v>
      </c>
      <c r="CG356" s="148">
        <v>0</v>
      </c>
      <c r="CH356" s="148">
        <v>0</v>
      </c>
      <c r="CI356" s="148">
        <v>0</v>
      </c>
      <c r="CJ356" s="79">
        <v>1</v>
      </c>
      <c r="CK356" s="79">
        <v>1</v>
      </c>
      <c r="CL356" s="79">
        <v>0</v>
      </c>
      <c r="CM356" s="79">
        <v>1</v>
      </c>
      <c r="CN356" s="79">
        <v>1</v>
      </c>
      <c r="CO356" s="147">
        <v>42151</v>
      </c>
      <c r="CP356" s="108">
        <v>44138</v>
      </c>
      <c r="CQ356" s="147">
        <v>42172</v>
      </c>
      <c r="CR356" s="148"/>
      <c r="CS356" s="6">
        <v>66</v>
      </c>
      <c r="CT356" s="6">
        <v>0</v>
      </c>
      <c r="CU356" s="118">
        <f>DATEDIF(CO356,CQ356,"m")</f>
        <v>0</v>
      </c>
      <c r="CV356" s="79">
        <v>1</v>
      </c>
      <c r="CW356" s="79">
        <v>0</v>
      </c>
      <c r="CX356" s="79">
        <v>1</v>
      </c>
      <c r="CY356" s="79">
        <f>DATEDIF(CQ356,CP356,"m")</f>
        <v>64</v>
      </c>
      <c r="CZ356" s="79">
        <v>0</v>
      </c>
      <c r="DA356" s="118">
        <f>DATEDIF(CO356,CP356,"m")</f>
        <v>65</v>
      </c>
      <c r="DB356" s="6">
        <v>0</v>
      </c>
      <c r="DC356" s="6">
        <v>60</v>
      </c>
      <c r="DD356" s="6">
        <v>0</v>
      </c>
      <c r="DE356" s="10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</row>
    <row r="357" s="6" customFormat="1" ht="50.25" customHeight="1" spans="1:237">
      <c r="A357" s="139" t="s">
        <v>1701</v>
      </c>
      <c r="B357" s="140">
        <v>10252859</v>
      </c>
      <c r="C357" s="141">
        <v>1</v>
      </c>
      <c r="D357" s="142" t="s">
        <v>1702</v>
      </c>
      <c r="E357" s="142">
        <v>2</v>
      </c>
      <c r="F357" s="143">
        <v>59</v>
      </c>
      <c r="G357" s="144">
        <v>42146.625</v>
      </c>
      <c r="H357" s="145">
        <v>42159.4166666667</v>
      </c>
      <c r="I357" s="141">
        <v>2</v>
      </c>
      <c r="J357" s="147">
        <v>42145</v>
      </c>
      <c r="K357" s="148" t="s">
        <v>1504</v>
      </c>
      <c r="L357" s="148">
        <v>3</v>
      </c>
      <c r="M357" s="36">
        <v>1</v>
      </c>
      <c r="N357" s="149">
        <v>1</v>
      </c>
      <c r="O357" s="148">
        <v>1</v>
      </c>
      <c r="P357" s="64" t="str">
        <f t="shared" si="98"/>
        <v>1</v>
      </c>
      <c r="Q357" s="64" t="str">
        <f t="shared" si="99"/>
        <v>1</v>
      </c>
      <c r="R357" s="151">
        <v>45.6</v>
      </c>
      <c r="S357" s="69" t="str">
        <f t="shared" si="100"/>
        <v>0</v>
      </c>
      <c r="T357" s="151">
        <v>8.2</v>
      </c>
      <c r="U357" s="64" t="str">
        <f t="shared" si="101"/>
        <v>0</v>
      </c>
      <c r="V357" s="149">
        <v>0.92</v>
      </c>
      <c r="W357" s="152">
        <v>10.6</v>
      </c>
      <c r="X357" s="71" t="str">
        <f t="shared" si="102"/>
        <v>0</v>
      </c>
      <c r="Y357" s="154">
        <v>101.1</v>
      </c>
      <c r="Z357" s="79" t="str">
        <f t="shared" si="103"/>
        <v>1</v>
      </c>
      <c r="AA357" s="154">
        <v>25.9</v>
      </c>
      <c r="AB357" s="79" t="str">
        <f t="shared" si="104"/>
        <v>0</v>
      </c>
      <c r="AC357" s="154">
        <v>35.4</v>
      </c>
      <c r="AD357" s="79" t="str">
        <f t="shared" si="105"/>
        <v>1</v>
      </c>
      <c r="AE357" s="154">
        <v>49.6</v>
      </c>
      <c r="AF357" s="79" t="str">
        <f t="shared" si="106"/>
        <v>0</v>
      </c>
      <c r="AG357" s="154">
        <v>220</v>
      </c>
      <c r="AH357" s="79" t="str">
        <f t="shared" si="107"/>
        <v>0</v>
      </c>
      <c r="AI357" s="151">
        <v>675.3</v>
      </c>
      <c r="AJ357" s="41" t="str">
        <f t="shared" si="108"/>
        <v>1</v>
      </c>
      <c r="AK357" s="156">
        <v>10.86</v>
      </c>
      <c r="AL357" s="41" t="str">
        <f t="shared" si="109"/>
        <v>0</v>
      </c>
      <c r="AM357" s="148">
        <v>1.93</v>
      </c>
      <c r="AN357" s="41" t="str">
        <f t="shared" si="110"/>
        <v>0</v>
      </c>
      <c r="AO357" s="148">
        <v>218.2</v>
      </c>
      <c r="AP357" s="41" t="str">
        <f t="shared" si="111"/>
        <v>0</v>
      </c>
      <c r="AQ357" s="154">
        <v>0</v>
      </c>
      <c r="AR357" s="91" t="s">
        <v>120</v>
      </c>
      <c r="AS357" s="36">
        <v>1</v>
      </c>
      <c r="AT357" s="91" t="s">
        <v>1634</v>
      </c>
      <c r="AU357" s="91" t="s">
        <v>99</v>
      </c>
      <c r="AV357" s="151">
        <v>1</v>
      </c>
      <c r="AW357" s="158" t="s">
        <v>121</v>
      </c>
      <c r="AX357" s="148">
        <v>2</v>
      </c>
      <c r="AY357" s="148">
        <v>3</v>
      </c>
      <c r="AZ357" s="148">
        <v>2</v>
      </c>
      <c r="BA357" s="148">
        <v>2</v>
      </c>
      <c r="BB357" s="148">
        <v>2</v>
      </c>
      <c r="BC357" s="148">
        <v>3</v>
      </c>
      <c r="BD357" s="148">
        <v>2</v>
      </c>
      <c r="BE357" s="148" t="s">
        <v>101</v>
      </c>
      <c r="BF357" s="148" t="s">
        <v>101</v>
      </c>
      <c r="BG357" s="148" t="s">
        <v>101</v>
      </c>
      <c r="BH357" s="148" t="s">
        <v>101</v>
      </c>
      <c r="BI357" s="148" t="s">
        <v>101</v>
      </c>
      <c r="BJ357" s="148" t="s">
        <v>101</v>
      </c>
      <c r="BK357" s="148" t="s">
        <v>101</v>
      </c>
      <c r="BL357" s="148" t="s">
        <v>101</v>
      </c>
      <c r="BM357" s="142" t="s">
        <v>154</v>
      </c>
      <c r="BN357" s="142" t="s">
        <v>102</v>
      </c>
      <c r="BO357" s="160" t="s">
        <v>102</v>
      </c>
      <c r="BP357" s="142" t="s">
        <v>112</v>
      </c>
      <c r="BQ357" s="142" t="s">
        <v>233</v>
      </c>
      <c r="BR357" s="142" t="s">
        <v>99</v>
      </c>
      <c r="BS357" s="142" t="s">
        <v>1645</v>
      </c>
      <c r="BT357" s="142" t="s">
        <v>1703</v>
      </c>
      <c r="BU357" s="142"/>
      <c r="BV357" s="148"/>
      <c r="BW357" s="148">
        <v>0</v>
      </c>
      <c r="BX357" s="148">
        <v>0</v>
      </c>
      <c r="BY357" s="148">
        <v>1</v>
      </c>
      <c r="BZ357" s="148">
        <v>1</v>
      </c>
      <c r="CA357" s="148">
        <v>1</v>
      </c>
      <c r="CB357" s="148">
        <v>1</v>
      </c>
      <c r="CC357" s="148">
        <v>0</v>
      </c>
      <c r="CD357" s="148">
        <v>1</v>
      </c>
      <c r="CE357" s="148">
        <v>1</v>
      </c>
      <c r="CF357" s="148">
        <v>0</v>
      </c>
      <c r="CG357" s="148">
        <v>0</v>
      </c>
      <c r="CH357" s="148">
        <v>0</v>
      </c>
      <c r="CI357" s="148">
        <v>0</v>
      </c>
      <c r="CJ357" s="79">
        <v>0</v>
      </c>
      <c r="CK357" s="79">
        <v>0</v>
      </c>
      <c r="CL357" s="79">
        <v>1</v>
      </c>
      <c r="CM357" s="79">
        <v>1</v>
      </c>
      <c r="CN357" s="79">
        <v>1</v>
      </c>
      <c r="CO357" s="147">
        <v>42151</v>
      </c>
      <c r="CP357" s="108">
        <v>43893</v>
      </c>
      <c r="CQ357" s="147">
        <v>43236</v>
      </c>
      <c r="CR357" s="148"/>
      <c r="CS357" s="10">
        <v>65</v>
      </c>
      <c r="CT357" s="10">
        <v>0</v>
      </c>
      <c r="CU357" s="118">
        <f>DATEDIF(CO357,CQ357,"m")</f>
        <v>35</v>
      </c>
      <c r="CV357" s="79">
        <v>1</v>
      </c>
      <c r="CW357" s="79">
        <v>24</v>
      </c>
      <c r="CX357" s="79">
        <v>0</v>
      </c>
      <c r="CY357" s="79">
        <f>DATEDIF(CQ357,DE357,"m")</f>
        <v>1</v>
      </c>
      <c r="CZ357" s="79">
        <v>1</v>
      </c>
      <c r="DA357" s="118">
        <f>DATEDIF(CO357,DE357,"m")</f>
        <v>37</v>
      </c>
      <c r="DB357" s="6">
        <v>1</v>
      </c>
      <c r="DC357" s="6">
        <v>37</v>
      </c>
      <c r="DD357" s="6">
        <v>1</v>
      </c>
      <c r="DE357" s="108">
        <v>43296</v>
      </c>
      <c r="DF357" s="6">
        <v>1</v>
      </c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</row>
    <row r="358" s="6" customFormat="1" ht="50.25" customHeight="1" spans="1:237">
      <c r="A358" s="139" t="s">
        <v>1704</v>
      </c>
      <c r="B358" s="140">
        <v>10251815</v>
      </c>
      <c r="C358" s="141">
        <v>1</v>
      </c>
      <c r="D358" s="142" t="s">
        <v>1705</v>
      </c>
      <c r="E358" s="142">
        <v>1</v>
      </c>
      <c r="F358" s="143">
        <v>50</v>
      </c>
      <c r="G358" s="144">
        <v>42146.4583333333</v>
      </c>
      <c r="H358" s="145">
        <v>42157.4166666667</v>
      </c>
      <c r="I358" s="141">
        <v>2</v>
      </c>
      <c r="J358" s="147">
        <v>42139</v>
      </c>
      <c r="K358" s="148" t="s">
        <v>1137</v>
      </c>
      <c r="L358" s="36">
        <v>2</v>
      </c>
      <c r="M358" s="36">
        <v>1</v>
      </c>
      <c r="N358" s="149">
        <v>2</v>
      </c>
      <c r="O358" s="148">
        <v>1</v>
      </c>
      <c r="P358" s="64" t="str">
        <f t="shared" si="98"/>
        <v>0</v>
      </c>
      <c r="Q358" s="64" t="str">
        <f t="shared" si="99"/>
        <v>1</v>
      </c>
      <c r="R358" s="151">
        <v>46.2</v>
      </c>
      <c r="S358" s="69" t="str">
        <f t="shared" si="100"/>
        <v>0</v>
      </c>
      <c r="T358" s="151">
        <v>12.8</v>
      </c>
      <c r="U358" s="64" t="str">
        <f t="shared" si="101"/>
        <v>0</v>
      </c>
      <c r="V358" s="149">
        <v>0.99</v>
      </c>
      <c r="W358" s="152">
        <v>11.4</v>
      </c>
      <c r="X358" s="71" t="str">
        <f t="shared" si="102"/>
        <v>0</v>
      </c>
      <c r="Y358" s="154">
        <v>74.2</v>
      </c>
      <c r="Z358" s="79" t="str">
        <f t="shared" si="103"/>
        <v>0</v>
      </c>
      <c r="AA358" s="154">
        <v>53.4</v>
      </c>
      <c r="AB358" s="79" t="str">
        <f t="shared" si="104"/>
        <v>1</v>
      </c>
      <c r="AC358" s="154">
        <v>34.8</v>
      </c>
      <c r="AD358" s="79" t="str">
        <f t="shared" si="105"/>
        <v>0</v>
      </c>
      <c r="AE358" s="154">
        <v>22.5</v>
      </c>
      <c r="AF358" s="79" t="str">
        <f t="shared" si="106"/>
        <v>0</v>
      </c>
      <c r="AG358" s="154">
        <v>119.8</v>
      </c>
      <c r="AH358" s="79" t="str">
        <f t="shared" si="107"/>
        <v>0</v>
      </c>
      <c r="AI358" s="151">
        <v>1.26</v>
      </c>
      <c r="AJ358" s="41" t="str">
        <f t="shared" si="108"/>
        <v>0</v>
      </c>
      <c r="AK358" s="156">
        <v>13.88</v>
      </c>
      <c r="AL358" s="41" t="str">
        <f t="shared" si="109"/>
        <v>0</v>
      </c>
      <c r="AM358" s="148">
        <v>2.11</v>
      </c>
      <c r="AN358" s="41" t="str">
        <f t="shared" si="110"/>
        <v>0</v>
      </c>
      <c r="AO358" s="148"/>
      <c r="AP358" s="41" t="str">
        <f t="shared" si="111"/>
        <v>0</v>
      </c>
      <c r="AQ358" s="154">
        <v>0</v>
      </c>
      <c r="AR358" s="91" t="s">
        <v>1514</v>
      </c>
      <c r="AS358" s="91"/>
      <c r="AT358" s="91" t="s">
        <v>111</v>
      </c>
      <c r="AU358" s="91" t="s">
        <v>112</v>
      </c>
      <c r="AV358" s="151">
        <v>1</v>
      </c>
      <c r="AW358" s="158" t="s">
        <v>121</v>
      </c>
      <c r="AX358" s="148">
        <v>2</v>
      </c>
      <c r="AY358" s="148">
        <v>3</v>
      </c>
      <c r="AZ358" s="148">
        <v>2</v>
      </c>
      <c r="BA358" s="148">
        <v>2</v>
      </c>
      <c r="BB358" s="148">
        <v>1</v>
      </c>
      <c r="BC358" s="148">
        <v>3</v>
      </c>
      <c r="BD358" s="148">
        <v>2</v>
      </c>
      <c r="BE358" s="148" t="s">
        <v>101</v>
      </c>
      <c r="BF358" s="148" t="s">
        <v>101</v>
      </c>
      <c r="BG358" s="148" t="s">
        <v>101</v>
      </c>
      <c r="BH358" s="148" t="s">
        <v>101</v>
      </c>
      <c r="BI358" s="148" t="s">
        <v>101</v>
      </c>
      <c r="BJ358" s="148" t="s">
        <v>101</v>
      </c>
      <c r="BK358" s="148" t="s">
        <v>101</v>
      </c>
      <c r="BL358" s="148" t="s">
        <v>101</v>
      </c>
      <c r="BM358" s="142" t="s">
        <v>692</v>
      </c>
      <c r="BN358" s="142" t="s">
        <v>102</v>
      </c>
      <c r="BO358" s="160" t="s">
        <v>102</v>
      </c>
      <c r="BP358" s="142" t="s">
        <v>99</v>
      </c>
      <c r="BQ358" s="142" t="s">
        <v>155</v>
      </c>
      <c r="BR358" s="142" t="s">
        <v>99</v>
      </c>
      <c r="BS358" s="142" t="s">
        <v>1706</v>
      </c>
      <c r="BT358" s="142" t="s">
        <v>1707</v>
      </c>
      <c r="BU358" s="142"/>
      <c r="BV358" s="148"/>
      <c r="BW358" s="148">
        <v>0</v>
      </c>
      <c r="BX358" s="148">
        <v>0</v>
      </c>
      <c r="BY358" s="148">
        <v>1</v>
      </c>
      <c r="BZ358" s="148">
        <v>1</v>
      </c>
      <c r="CA358" s="148">
        <v>1</v>
      </c>
      <c r="CB358" s="148">
        <v>1</v>
      </c>
      <c r="CC358" s="148">
        <v>0</v>
      </c>
      <c r="CD358" s="148">
        <v>1</v>
      </c>
      <c r="CE358" s="148">
        <v>1</v>
      </c>
      <c r="CF358" s="148">
        <v>0</v>
      </c>
      <c r="CG358" s="148">
        <v>0</v>
      </c>
      <c r="CH358" s="148">
        <v>0</v>
      </c>
      <c r="CI358" s="148">
        <v>0</v>
      </c>
      <c r="CJ358" s="79">
        <v>0</v>
      </c>
      <c r="CK358" s="79">
        <v>0</v>
      </c>
      <c r="CL358" s="79">
        <v>1</v>
      </c>
      <c r="CM358" s="79">
        <v>1</v>
      </c>
      <c r="CN358" s="79">
        <v>1</v>
      </c>
      <c r="CO358" s="147">
        <v>42153</v>
      </c>
      <c r="CP358" s="108">
        <v>44165</v>
      </c>
      <c r="CQ358" s="147"/>
      <c r="CR358" s="195">
        <v>44062</v>
      </c>
      <c r="CS358" s="6">
        <v>1</v>
      </c>
      <c r="CT358" s="6">
        <v>1</v>
      </c>
      <c r="CU358" s="118">
        <v>60</v>
      </c>
      <c r="CV358" s="79">
        <v>0</v>
      </c>
      <c r="CW358" s="79">
        <v>24</v>
      </c>
      <c r="CX358" s="79">
        <v>0</v>
      </c>
      <c r="CY358" s="79"/>
      <c r="CZ358" s="79"/>
      <c r="DA358" s="118">
        <f>DATEDIF(CO358,CP358,"m")</f>
        <v>66</v>
      </c>
      <c r="DB358" s="6">
        <v>0</v>
      </c>
      <c r="DC358" s="6">
        <v>60</v>
      </c>
      <c r="DD358" s="6">
        <v>0</v>
      </c>
      <c r="DE358" s="10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</row>
    <row r="359" s="6" customFormat="1" ht="50.25" customHeight="1" spans="1:266">
      <c r="A359" s="139" t="s">
        <v>1708</v>
      </c>
      <c r="B359" s="140">
        <v>10252492</v>
      </c>
      <c r="C359" s="141">
        <v>1</v>
      </c>
      <c r="D359" s="142" t="s">
        <v>1709</v>
      </c>
      <c r="E359" s="142">
        <v>1</v>
      </c>
      <c r="F359" s="143">
        <v>45</v>
      </c>
      <c r="G359" s="144">
        <v>42149.375</v>
      </c>
      <c r="H359" s="145">
        <v>42160.375</v>
      </c>
      <c r="I359" s="141">
        <v>2</v>
      </c>
      <c r="J359" s="147">
        <v>42144</v>
      </c>
      <c r="K359" s="148" t="s">
        <v>1137</v>
      </c>
      <c r="L359" s="36">
        <v>2</v>
      </c>
      <c r="M359" s="36">
        <v>1</v>
      </c>
      <c r="N359" s="149">
        <v>1</v>
      </c>
      <c r="O359" s="148">
        <v>1</v>
      </c>
      <c r="P359" s="64" t="str">
        <f t="shared" si="98"/>
        <v>1</v>
      </c>
      <c r="Q359" s="64" t="str">
        <f t="shared" si="99"/>
        <v>1</v>
      </c>
      <c r="R359" s="151">
        <v>42.6</v>
      </c>
      <c r="S359" s="69" t="str">
        <f t="shared" si="100"/>
        <v>0</v>
      </c>
      <c r="T359" s="151">
        <v>9.6</v>
      </c>
      <c r="U359" s="64" t="str">
        <f t="shared" si="101"/>
        <v>0</v>
      </c>
      <c r="V359" s="149">
        <v>0.91</v>
      </c>
      <c r="W359" s="152">
        <v>10.5</v>
      </c>
      <c r="X359" s="71" t="str">
        <f t="shared" si="102"/>
        <v>0</v>
      </c>
      <c r="Y359" s="154">
        <v>82.3</v>
      </c>
      <c r="Z359" s="79" t="str">
        <f t="shared" si="103"/>
        <v>0</v>
      </c>
      <c r="AA359" s="154">
        <v>31.3</v>
      </c>
      <c r="AB359" s="79" t="str">
        <f t="shared" si="104"/>
        <v>0</v>
      </c>
      <c r="AC359" s="154">
        <v>24.2</v>
      </c>
      <c r="AD359" s="79" t="str">
        <f t="shared" si="105"/>
        <v>0</v>
      </c>
      <c r="AE359" s="154">
        <v>55.1</v>
      </c>
      <c r="AF359" s="79" t="str">
        <f t="shared" si="106"/>
        <v>1</v>
      </c>
      <c r="AG359" s="154">
        <v>181</v>
      </c>
      <c r="AH359" s="79" t="str">
        <f t="shared" si="107"/>
        <v>0</v>
      </c>
      <c r="AI359" s="151">
        <v>436</v>
      </c>
      <c r="AJ359" s="41" t="str">
        <f t="shared" si="108"/>
        <v>1</v>
      </c>
      <c r="AK359" s="156">
        <v>17.36</v>
      </c>
      <c r="AL359" s="41" t="str">
        <f t="shared" si="109"/>
        <v>0</v>
      </c>
      <c r="AM359" s="148">
        <v>0.426</v>
      </c>
      <c r="AN359" s="41" t="str">
        <f t="shared" si="110"/>
        <v>0</v>
      </c>
      <c r="AO359" s="148">
        <v>2000</v>
      </c>
      <c r="AP359" s="41" t="str">
        <f t="shared" si="111"/>
        <v>1</v>
      </c>
      <c r="AQ359" s="154">
        <v>0</v>
      </c>
      <c r="AR359" s="91" t="s">
        <v>1710</v>
      </c>
      <c r="AS359" s="36">
        <v>2</v>
      </c>
      <c r="AT359" s="91" t="s">
        <v>111</v>
      </c>
      <c r="AU359" s="91" t="s">
        <v>112</v>
      </c>
      <c r="AV359" s="151">
        <v>1</v>
      </c>
      <c r="AW359" s="158" t="s">
        <v>121</v>
      </c>
      <c r="AX359" s="148">
        <v>2</v>
      </c>
      <c r="AY359" s="148">
        <v>3</v>
      </c>
      <c r="AZ359" s="148">
        <v>3</v>
      </c>
      <c r="BA359" s="148">
        <v>2</v>
      </c>
      <c r="BB359" s="148">
        <v>2</v>
      </c>
      <c r="BC359" s="148">
        <v>3</v>
      </c>
      <c r="BD359" s="148">
        <v>3</v>
      </c>
      <c r="BE359" s="148" t="s">
        <v>101</v>
      </c>
      <c r="BF359" s="148" t="s">
        <v>101</v>
      </c>
      <c r="BG359" s="148" t="s">
        <v>101</v>
      </c>
      <c r="BH359" s="148" t="s">
        <v>101</v>
      </c>
      <c r="BI359" s="148" t="s">
        <v>101</v>
      </c>
      <c r="BJ359" s="148" t="s">
        <v>101</v>
      </c>
      <c r="BK359" s="148" t="s">
        <v>101</v>
      </c>
      <c r="BL359" s="148" t="s">
        <v>101</v>
      </c>
      <c r="BM359" s="142"/>
      <c r="BN359" s="142" t="s">
        <v>102</v>
      </c>
      <c r="BO359" s="160" t="s">
        <v>102</v>
      </c>
      <c r="BP359" s="142" t="s">
        <v>112</v>
      </c>
      <c r="BQ359" s="142" t="s">
        <v>1711</v>
      </c>
      <c r="BR359" s="102" t="s">
        <v>121</v>
      </c>
      <c r="BS359" s="193" t="s">
        <v>1618</v>
      </c>
      <c r="BT359" s="142" t="s">
        <v>1712</v>
      </c>
      <c r="BU359" s="142" t="s">
        <v>1713</v>
      </c>
      <c r="BV359" s="148"/>
      <c r="BW359" s="148">
        <v>0</v>
      </c>
      <c r="BX359" s="148">
        <v>0</v>
      </c>
      <c r="BY359" s="148">
        <v>1</v>
      </c>
      <c r="BZ359" s="148">
        <v>1</v>
      </c>
      <c r="CA359" s="148">
        <v>1</v>
      </c>
      <c r="CB359" s="148">
        <v>1</v>
      </c>
      <c r="CC359" s="148">
        <v>0</v>
      </c>
      <c r="CD359" s="148">
        <v>1</v>
      </c>
      <c r="CE359" s="148">
        <v>0</v>
      </c>
      <c r="CF359" s="148">
        <v>0</v>
      </c>
      <c r="CG359" s="148">
        <v>0</v>
      </c>
      <c r="CH359" s="148">
        <v>0</v>
      </c>
      <c r="CI359" s="148">
        <v>0</v>
      </c>
      <c r="CJ359" s="79">
        <v>0</v>
      </c>
      <c r="CK359" s="79">
        <v>1</v>
      </c>
      <c r="CL359" s="79">
        <v>0</v>
      </c>
      <c r="CM359" s="79">
        <v>1</v>
      </c>
      <c r="CN359" s="79">
        <v>1</v>
      </c>
      <c r="CO359" s="147">
        <v>42153</v>
      </c>
      <c r="CP359" s="108">
        <v>44134</v>
      </c>
      <c r="CQ359" s="147">
        <v>42808</v>
      </c>
      <c r="CR359" s="148"/>
      <c r="CS359" s="6">
        <v>5</v>
      </c>
      <c r="CT359" s="6">
        <v>1</v>
      </c>
      <c r="CU359" s="118">
        <f>DATEDIF(CO359,CQ359,"m")</f>
        <v>21</v>
      </c>
      <c r="CV359" s="79">
        <v>1</v>
      </c>
      <c r="CW359" s="79">
        <v>21</v>
      </c>
      <c r="CX359" s="79">
        <v>1</v>
      </c>
      <c r="CY359" s="79">
        <f>DATEDIF(CQ359,CP359,"m")</f>
        <v>43</v>
      </c>
      <c r="CZ359" s="79">
        <v>0</v>
      </c>
      <c r="DA359" s="118">
        <f>DATEDIF(CO359,CP359,"m")</f>
        <v>65</v>
      </c>
      <c r="DB359" s="6">
        <v>0</v>
      </c>
      <c r="DC359" s="6">
        <v>60</v>
      </c>
      <c r="DD359" s="6">
        <v>0</v>
      </c>
      <c r="DE359" s="10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  <c r="IZ359" s="8"/>
      <c r="JA359" s="8"/>
      <c r="JB359" s="8"/>
      <c r="JC359" s="8"/>
      <c r="JD359" s="8"/>
      <c r="JE359" s="8"/>
      <c r="JF359" s="8"/>
    </row>
    <row r="360" s="6" customFormat="1" ht="50.25" customHeight="1" spans="1:266">
      <c r="A360" s="169" t="s">
        <v>1714</v>
      </c>
      <c r="B360" s="140">
        <v>10252689</v>
      </c>
      <c r="C360" s="170">
        <v>1</v>
      </c>
      <c r="D360" s="171" t="s">
        <v>1715</v>
      </c>
      <c r="E360" s="171">
        <v>1</v>
      </c>
      <c r="F360" s="172">
        <v>46</v>
      </c>
      <c r="G360" s="144">
        <v>42144.375</v>
      </c>
      <c r="H360" s="144">
        <v>42160.4166666667</v>
      </c>
      <c r="I360" s="170">
        <v>2</v>
      </c>
      <c r="J360" s="174">
        <v>42146</v>
      </c>
      <c r="K360" s="175" t="s">
        <v>1137</v>
      </c>
      <c r="L360" s="36">
        <v>2</v>
      </c>
      <c r="M360" s="36">
        <v>1</v>
      </c>
      <c r="N360" s="140">
        <v>1</v>
      </c>
      <c r="O360" s="175">
        <v>1</v>
      </c>
      <c r="P360" s="64" t="str">
        <f t="shared" si="98"/>
        <v>1</v>
      </c>
      <c r="Q360" s="64" t="str">
        <f t="shared" si="99"/>
        <v>1</v>
      </c>
      <c r="R360" s="177">
        <v>44.8</v>
      </c>
      <c r="S360" s="69" t="str">
        <f t="shared" si="100"/>
        <v>0</v>
      </c>
      <c r="T360" s="177">
        <v>6.5</v>
      </c>
      <c r="U360" s="66" t="str">
        <f t="shared" si="101"/>
        <v>0</v>
      </c>
      <c r="V360" s="140">
        <v>1.02</v>
      </c>
      <c r="W360" s="178">
        <v>11.7</v>
      </c>
      <c r="X360" s="75" t="str">
        <f t="shared" si="102"/>
        <v>0</v>
      </c>
      <c r="Y360" s="181">
        <v>96.2</v>
      </c>
      <c r="Z360" s="81" t="str">
        <f t="shared" si="103"/>
        <v>0</v>
      </c>
      <c r="AA360" s="181">
        <v>20.6</v>
      </c>
      <c r="AB360" s="81" t="str">
        <f t="shared" si="104"/>
        <v>0</v>
      </c>
      <c r="AC360" s="181">
        <v>28.8</v>
      </c>
      <c r="AD360" s="81" t="str">
        <f t="shared" si="105"/>
        <v>0</v>
      </c>
      <c r="AE360" s="181">
        <v>32.2</v>
      </c>
      <c r="AF360" s="81" t="str">
        <f t="shared" si="106"/>
        <v>0</v>
      </c>
      <c r="AG360" s="181">
        <v>221</v>
      </c>
      <c r="AH360" s="81" t="str">
        <f t="shared" si="107"/>
        <v>0</v>
      </c>
      <c r="AI360" s="177">
        <v>2.93</v>
      </c>
      <c r="AJ360" s="55" t="str">
        <f t="shared" si="108"/>
        <v>0</v>
      </c>
      <c r="AK360" s="184">
        <v>8.14</v>
      </c>
      <c r="AL360" s="55" t="str">
        <f t="shared" si="109"/>
        <v>0</v>
      </c>
      <c r="AM360" s="175">
        <v>1.09</v>
      </c>
      <c r="AN360" s="55" t="str">
        <f t="shared" si="110"/>
        <v>0</v>
      </c>
      <c r="AO360" s="175">
        <v>301.2</v>
      </c>
      <c r="AP360" s="55" t="str">
        <f t="shared" si="111"/>
        <v>0</v>
      </c>
      <c r="AQ360" s="181">
        <v>0</v>
      </c>
      <c r="AR360" s="92" t="s">
        <v>1594</v>
      </c>
      <c r="AS360" s="92"/>
      <c r="AT360" s="92" t="s">
        <v>111</v>
      </c>
      <c r="AU360" s="92" t="s">
        <v>112</v>
      </c>
      <c r="AV360" s="177">
        <v>1</v>
      </c>
      <c r="AW360" s="187" t="s">
        <v>100</v>
      </c>
      <c r="AX360" s="175">
        <v>1</v>
      </c>
      <c r="AY360" s="175">
        <v>3</v>
      </c>
      <c r="AZ360" s="175">
        <v>2</v>
      </c>
      <c r="BA360" s="175">
        <v>2</v>
      </c>
      <c r="BB360" s="175">
        <v>2</v>
      </c>
      <c r="BC360" s="175">
        <v>3</v>
      </c>
      <c r="BD360" s="175">
        <v>2</v>
      </c>
      <c r="BE360" s="175" t="s">
        <v>101</v>
      </c>
      <c r="BF360" s="175" t="s">
        <v>101</v>
      </c>
      <c r="BG360" s="175" t="s">
        <v>101</v>
      </c>
      <c r="BH360" s="175" t="s">
        <v>101</v>
      </c>
      <c r="BI360" s="175" t="s">
        <v>101</v>
      </c>
      <c r="BJ360" s="175" t="s">
        <v>101</v>
      </c>
      <c r="BK360" s="175" t="s">
        <v>101</v>
      </c>
      <c r="BL360" s="175" t="s">
        <v>101</v>
      </c>
      <c r="BM360" s="171"/>
      <c r="BN360" s="171" t="s">
        <v>102</v>
      </c>
      <c r="BO360" s="190" t="s">
        <v>102</v>
      </c>
      <c r="BP360" s="171" t="s">
        <v>112</v>
      </c>
      <c r="BQ360" s="171" t="s">
        <v>155</v>
      </c>
      <c r="BR360" s="171" t="s">
        <v>99</v>
      </c>
      <c r="BS360" s="171" t="s">
        <v>1684</v>
      </c>
      <c r="BT360" s="171" t="s">
        <v>1716</v>
      </c>
      <c r="BU360" s="171"/>
      <c r="BV360" s="175"/>
      <c r="BW360" s="175">
        <v>0</v>
      </c>
      <c r="BX360" s="175">
        <v>0</v>
      </c>
      <c r="BY360" s="175">
        <v>1</v>
      </c>
      <c r="BZ360" s="175">
        <v>1</v>
      </c>
      <c r="CA360" s="175">
        <v>1</v>
      </c>
      <c r="CB360" s="175">
        <v>1</v>
      </c>
      <c r="CC360" s="175">
        <v>1</v>
      </c>
      <c r="CD360" s="175">
        <v>1</v>
      </c>
      <c r="CE360" s="175">
        <v>1</v>
      </c>
      <c r="CF360" s="175">
        <v>0</v>
      </c>
      <c r="CG360" s="175">
        <v>0</v>
      </c>
      <c r="CH360" s="175">
        <v>0</v>
      </c>
      <c r="CI360" s="175">
        <v>0</v>
      </c>
      <c r="CJ360" s="79">
        <v>0</v>
      </c>
      <c r="CK360" s="79">
        <v>1</v>
      </c>
      <c r="CL360" s="79">
        <v>1</v>
      </c>
      <c r="CM360" s="79">
        <v>1</v>
      </c>
      <c r="CN360" s="79">
        <v>0</v>
      </c>
      <c r="CO360" s="174">
        <v>42154</v>
      </c>
      <c r="CP360" s="114">
        <v>44158</v>
      </c>
      <c r="CQ360" s="174"/>
      <c r="CR360" s="128">
        <v>44158</v>
      </c>
      <c r="CS360" s="6">
        <v>69</v>
      </c>
      <c r="CT360" s="6">
        <v>1</v>
      </c>
      <c r="CU360" s="118">
        <v>60</v>
      </c>
      <c r="CV360" s="119">
        <v>0</v>
      </c>
      <c r="CW360" s="79">
        <v>24</v>
      </c>
      <c r="CX360" s="79">
        <v>0</v>
      </c>
      <c r="CY360" s="79"/>
      <c r="CZ360" s="79"/>
      <c r="DA360" s="118">
        <f>DATEDIF(CO360,CP360,"m")</f>
        <v>65</v>
      </c>
      <c r="DB360" s="10">
        <v>0</v>
      </c>
      <c r="DC360" s="6">
        <v>60</v>
      </c>
      <c r="DD360" s="6">
        <v>0</v>
      </c>
      <c r="DE360" s="110"/>
      <c r="DF360" s="10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  <c r="IZ360" s="8"/>
      <c r="JA360" s="8"/>
      <c r="JB360" s="8"/>
      <c r="JC360" s="8"/>
      <c r="JD360" s="8"/>
      <c r="JE360" s="8"/>
      <c r="JF360" s="8"/>
    </row>
    <row r="361" s="10" customFormat="1" ht="50.25" customHeight="1" spans="1:266">
      <c r="A361" s="169" t="s">
        <v>1717</v>
      </c>
      <c r="B361" s="140">
        <v>10254059</v>
      </c>
      <c r="C361" s="170">
        <v>1</v>
      </c>
      <c r="D361" s="171" t="s">
        <v>1718</v>
      </c>
      <c r="E361" s="171">
        <v>1</v>
      </c>
      <c r="F361" s="172">
        <v>56</v>
      </c>
      <c r="G361" s="144">
        <v>42149.375</v>
      </c>
      <c r="H361" s="144">
        <v>42163.4166666667</v>
      </c>
      <c r="I361" s="170">
        <v>2</v>
      </c>
      <c r="J361" s="174">
        <v>42152</v>
      </c>
      <c r="K361" s="175" t="s">
        <v>1137</v>
      </c>
      <c r="L361" s="36">
        <v>2</v>
      </c>
      <c r="M361" s="36">
        <v>1</v>
      </c>
      <c r="N361" s="140">
        <v>1</v>
      </c>
      <c r="O361" s="175">
        <v>2</v>
      </c>
      <c r="P361" s="66" t="str">
        <f t="shared" si="98"/>
        <v>1</v>
      </c>
      <c r="Q361" s="66" t="str">
        <f t="shared" si="99"/>
        <v>0</v>
      </c>
      <c r="R361" s="177">
        <v>39.8</v>
      </c>
      <c r="S361" s="69" t="str">
        <f t="shared" si="100"/>
        <v>0</v>
      </c>
      <c r="T361" s="177">
        <v>15.1</v>
      </c>
      <c r="U361" s="66" t="str">
        <f t="shared" si="101"/>
        <v>0</v>
      </c>
      <c r="V361" s="140">
        <v>0.94</v>
      </c>
      <c r="W361" s="178">
        <v>10.8</v>
      </c>
      <c r="X361" s="75" t="str">
        <f t="shared" si="102"/>
        <v>0</v>
      </c>
      <c r="Y361" s="181">
        <v>98.7</v>
      </c>
      <c r="Z361" s="81" t="str">
        <f t="shared" si="103"/>
        <v>0</v>
      </c>
      <c r="AA361" s="181">
        <v>24.6</v>
      </c>
      <c r="AB361" s="81" t="str">
        <f t="shared" si="104"/>
        <v>0</v>
      </c>
      <c r="AC361" s="181">
        <v>33.8</v>
      </c>
      <c r="AD361" s="81" t="str">
        <f t="shared" si="105"/>
        <v>0</v>
      </c>
      <c r="AE361" s="181">
        <v>109.6</v>
      </c>
      <c r="AF361" s="81" t="str">
        <f t="shared" si="106"/>
        <v>1</v>
      </c>
      <c r="AG361" s="181">
        <v>162</v>
      </c>
      <c r="AH361" s="81" t="str">
        <f t="shared" si="107"/>
        <v>0</v>
      </c>
      <c r="AI361" s="177">
        <v>15431</v>
      </c>
      <c r="AJ361" s="55" t="str">
        <f t="shared" si="108"/>
        <v>1</v>
      </c>
      <c r="AK361" s="184">
        <v>30.69</v>
      </c>
      <c r="AL361" s="55" t="str">
        <f t="shared" si="109"/>
        <v>0</v>
      </c>
      <c r="AM361" s="175">
        <v>3.98</v>
      </c>
      <c r="AN361" s="55" t="str">
        <f t="shared" si="110"/>
        <v>0</v>
      </c>
      <c r="AO361" s="175">
        <v>428.9</v>
      </c>
      <c r="AP361" s="55" t="str">
        <f t="shared" si="111"/>
        <v>1</v>
      </c>
      <c r="AQ361" s="181">
        <v>0</v>
      </c>
      <c r="AR361" s="92" t="s">
        <v>1719</v>
      </c>
      <c r="AS361" s="36">
        <v>2</v>
      </c>
      <c r="AT361" s="92" t="s">
        <v>1720</v>
      </c>
      <c r="AU361" s="92" t="s">
        <v>99</v>
      </c>
      <c r="AV361" s="177">
        <v>1</v>
      </c>
      <c r="AW361" s="187" t="s">
        <v>100</v>
      </c>
      <c r="AX361" s="175">
        <v>1</v>
      </c>
      <c r="AY361" s="175">
        <v>3</v>
      </c>
      <c r="AZ361" s="175">
        <v>1</v>
      </c>
      <c r="BA361" s="175">
        <v>2</v>
      </c>
      <c r="BB361" s="175">
        <v>1</v>
      </c>
      <c r="BC361" s="175">
        <v>3</v>
      </c>
      <c r="BD361" s="175">
        <v>2</v>
      </c>
      <c r="BE361" s="175">
        <v>1</v>
      </c>
      <c r="BF361" s="175">
        <v>1</v>
      </c>
      <c r="BG361" s="175" t="s">
        <v>101</v>
      </c>
      <c r="BH361" s="175" t="s">
        <v>101</v>
      </c>
      <c r="BI361" s="175">
        <v>1</v>
      </c>
      <c r="BJ361" s="175">
        <v>1</v>
      </c>
      <c r="BK361" s="175" t="s">
        <v>101</v>
      </c>
      <c r="BL361" s="175" t="s">
        <v>101</v>
      </c>
      <c r="BM361" s="171" t="s">
        <v>1457</v>
      </c>
      <c r="BN361" s="171" t="s">
        <v>102</v>
      </c>
      <c r="BO361" s="190" t="s">
        <v>102</v>
      </c>
      <c r="BP361" s="171" t="s">
        <v>112</v>
      </c>
      <c r="BQ361" s="171" t="s">
        <v>208</v>
      </c>
      <c r="BR361" s="171" t="s">
        <v>99</v>
      </c>
      <c r="BS361" s="171" t="s">
        <v>1721</v>
      </c>
      <c r="BT361" s="171" t="s">
        <v>1722</v>
      </c>
      <c r="BU361" s="171"/>
      <c r="BV361" s="175"/>
      <c r="BW361" s="175">
        <v>0</v>
      </c>
      <c r="BX361" s="175">
        <v>0</v>
      </c>
      <c r="BY361" s="175">
        <v>1</v>
      </c>
      <c r="BZ361" s="175">
        <v>1</v>
      </c>
      <c r="CA361" s="175">
        <v>1</v>
      </c>
      <c r="CB361" s="175">
        <v>1</v>
      </c>
      <c r="CC361" s="175">
        <v>1</v>
      </c>
      <c r="CD361" s="175">
        <v>1</v>
      </c>
      <c r="CE361" s="175">
        <v>1</v>
      </c>
      <c r="CF361" s="175">
        <v>0</v>
      </c>
      <c r="CG361" s="175">
        <v>1</v>
      </c>
      <c r="CH361" s="175">
        <v>0</v>
      </c>
      <c r="CI361" s="175">
        <v>0</v>
      </c>
      <c r="CJ361" s="79">
        <v>0</v>
      </c>
      <c r="CK361" s="79">
        <v>0</v>
      </c>
      <c r="CL361" s="79">
        <v>0</v>
      </c>
      <c r="CM361" s="79">
        <v>0</v>
      </c>
      <c r="CN361" s="79">
        <v>0</v>
      </c>
      <c r="CO361" s="174">
        <v>42157</v>
      </c>
      <c r="CP361" s="114">
        <v>43679</v>
      </c>
      <c r="CQ361" s="174">
        <v>42415</v>
      </c>
      <c r="CR361" s="175"/>
      <c r="CS361" s="8">
        <v>62</v>
      </c>
      <c r="CT361" s="8">
        <v>0</v>
      </c>
      <c r="CU361" s="81">
        <f>DATEDIF(CO361,CQ361,"m")</f>
        <v>8</v>
      </c>
      <c r="CV361" s="81">
        <v>1</v>
      </c>
      <c r="CW361" s="81">
        <v>8</v>
      </c>
      <c r="CX361" s="79">
        <v>1</v>
      </c>
      <c r="CY361" s="79">
        <f>DATEDIF(CQ361,DE361,"m")</f>
        <v>5</v>
      </c>
      <c r="CZ361" s="79">
        <v>1</v>
      </c>
      <c r="DA361" s="81">
        <f>DATEDIF(CO361,DE361,"m")</f>
        <v>13</v>
      </c>
      <c r="DB361" s="8">
        <v>1</v>
      </c>
      <c r="DC361" s="8">
        <v>13</v>
      </c>
      <c r="DD361" s="6">
        <v>1</v>
      </c>
      <c r="DE361" s="114">
        <v>42580</v>
      </c>
      <c r="DF361" s="8">
        <v>1</v>
      </c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</row>
    <row r="362" s="8" customFormat="1" ht="50.25" customHeight="1" spans="1:266">
      <c r="A362" s="139" t="s">
        <v>1723</v>
      </c>
      <c r="B362" s="140">
        <v>10253816</v>
      </c>
      <c r="C362" s="141">
        <v>1</v>
      </c>
      <c r="D362" s="142" t="s">
        <v>1724</v>
      </c>
      <c r="E362" s="142">
        <v>1</v>
      </c>
      <c r="F362" s="143">
        <v>62</v>
      </c>
      <c r="G362" s="144">
        <v>42156.625</v>
      </c>
      <c r="H362" s="145">
        <v>42167.4166666667</v>
      </c>
      <c r="I362" s="141">
        <v>2</v>
      </c>
      <c r="J362" s="147">
        <v>42151</v>
      </c>
      <c r="K362" s="148" t="s">
        <v>1137</v>
      </c>
      <c r="L362" s="36">
        <v>2</v>
      </c>
      <c r="M362" s="36">
        <v>1</v>
      </c>
      <c r="N362" s="149">
        <v>2</v>
      </c>
      <c r="O362" s="148">
        <v>1</v>
      </c>
      <c r="P362" s="64" t="str">
        <f t="shared" si="98"/>
        <v>0</v>
      </c>
      <c r="Q362" s="64" t="str">
        <f t="shared" si="99"/>
        <v>1</v>
      </c>
      <c r="R362" s="151">
        <v>39.1</v>
      </c>
      <c r="S362" s="69" t="str">
        <f t="shared" si="100"/>
        <v>0</v>
      </c>
      <c r="T362" s="151">
        <v>19.4</v>
      </c>
      <c r="U362" s="64" t="str">
        <f t="shared" si="101"/>
        <v>0</v>
      </c>
      <c r="V362" s="149">
        <v>0.99</v>
      </c>
      <c r="W362" s="152">
        <v>11.6</v>
      </c>
      <c r="X362" s="71" t="str">
        <f t="shared" si="102"/>
        <v>0</v>
      </c>
      <c r="Y362" s="154">
        <v>76.5</v>
      </c>
      <c r="Z362" s="79" t="str">
        <f t="shared" si="103"/>
        <v>0</v>
      </c>
      <c r="AA362" s="154">
        <v>30.3</v>
      </c>
      <c r="AB362" s="79" t="str">
        <f t="shared" si="104"/>
        <v>0</v>
      </c>
      <c r="AC362" s="154">
        <v>42.8</v>
      </c>
      <c r="AD362" s="79" t="str">
        <f t="shared" si="105"/>
        <v>1</v>
      </c>
      <c r="AE362" s="154">
        <v>18.3</v>
      </c>
      <c r="AF362" s="79" t="str">
        <f t="shared" si="106"/>
        <v>0</v>
      </c>
      <c r="AG362" s="154">
        <v>137</v>
      </c>
      <c r="AH362" s="79" t="str">
        <f t="shared" si="107"/>
        <v>0</v>
      </c>
      <c r="AI362" s="151">
        <v>2.5</v>
      </c>
      <c r="AJ362" s="41" t="str">
        <f t="shared" si="108"/>
        <v>0</v>
      </c>
      <c r="AK362" s="156">
        <v>20.49</v>
      </c>
      <c r="AL362" s="41" t="str">
        <f t="shared" si="109"/>
        <v>0</v>
      </c>
      <c r="AM362" s="148">
        <v>3.36</v>
      </c>
      <c r="AN362" s="41" t="str">
        <f t="shared" si="110"/>
        <v>0</v>
      </c>
      <c r="AO362" s="148">
        <v>9.86</v>
      </c>
      <c r="AP362" s="41" t="str">
        <f t="shared" si="111"/>
        <v>0</v>
      </c>
      <c r="AQ362" s="154">
        <v>1</v>
      </c>
      <c r="AR362" s="91" t="s">
        <v>1725</v>
      </c>
      <c r="AS362" s="36">
        <v>2</v>
      </c>
      <c r="AT362" s="91" t="s">
        <v>111</v>
      </c>
      <c r="AU362" s="91" t="s">
        <v>112</v>
      </c>
      <c r="AV362" s="151">
        <v>1</v>
      </c>
      <c r="AW362" s="158" t="s">
        <v>100</v>
      </c>
      <c r="AX362" s="148">
        <v>1</v>
      </c>
      <c r="AY362" s="148">
        <v>3</v>
      </c>
      <c r="AZ362" s="148">
        <v>2</v>
      </c>
      <c r="BA362" s="148">
        <v>2</v>
      </c>
      <c r="BB362" s="148">
        <v>2</v>
      </c>
      <c r="BC362" s="148">
        <v>3</v>
      </c>
      <c r="BD362" s="148">
        <v>2</v>
      </c>
      <c r="BE362" s="148" t="s">
        <v>101</v>
      </c>
      <c r="BF362" s="148" t="s">
        <v>101</v>
      </c>
      <c r="BG362" s="148" t="s">
        <v>101</v>
      </c>
      <c r="BH362" s="148" t="s">
        <v>101</v>
      </c>
      <c r="BI362" s="148" t="s">
        <v>101</v>
      </c>
      <c r="BJ362" s="148" t="s">
        <v>101</v>
      </c>
      <c r="BK362" s="148" t="s">
        <v>101</v>
      </c>
      <c r="BL362" s="148" t="s">
        <v>101</v>
      </c>
      <c r="BM362" s="142"/>
      <c r="BN362" s="142" t="s">
        <v>102</v>
      </c>
      <c r="BO362" s="160" t="s">
        <v>102</v>
      </c>
      <c r="BP362" s="142" t="s">
        <v>112</v>
      </c>
      <c r="BQ362" s="142" t="s">
        <v>129</v>
      </c>
      <c r="BR362" s="142" t="s">
        <v>99</v>
      </c>
      <c r="BS362" s="142" t="s">
        <v>1726</v>
      </c>
      <c r="BT362" s="142" t="s">
        <v>1727</v>
      </c>
      <c r="BU362" s="142"/>
      <c r="BV362" s="148"/>
      <c r="BW362" s="148">
        <v>0</v>
      </c>
      <c r="BX362" s="148">
        <v>0</v>
      </c>
      <c r="BY362" s="148">
        <v>1</v>
      </c>
      <c r="BZ362" s="148">
        <v>1</v>
      </c>
      <c r="CA362" s="148">
        <v>1</v>
      </c>
      <c r="CB362" s="79">
        <v>1</v>
      </c>
      <c r="CC362" s="148">
        <v>0</v>
      </c>
      <c r="CD362" s="148">
        <v>1</v>
      </c>
      <c r="CE362" s="148">
        <v>0</v>
      </c>
      <c r="CF362" s="148">
        <v>0</v>
      </c>
      <c r="CG362" s="148">
        <v>0</v>
      </c>
      <c r="CH362" s="148">
        <v>0</v>
      </c>
      <c r="CI362" s="148">
        <v>0</v>
      </c>
      <c r="CJ362" s="79">
        <v>0</v>
      </c>
      <c r="CK362" s="79">
        <v>1</v>
      </c>
      <c r="CL362" s="79">
        <v>0</v>
      </c>
      <c r="CM362" s="79">
        <v>1</v>
      </c>
      <c r="CN362" s="79">
        <v>1</v>
      </c>
      <c r="CO362" s="147">
        <v>42160</v>
      </c>
      <c r="CP362" s="108">
        <v>44124</v>
      </c>
      <c r="CQ362" s="147">
        <v>42479</v>
      </c>
      <c r="CR362" s="148"/>
      <c r="CS362" s="6">
        <v>33</v>
      </c>
      <c r="CT362" s="6">
        <v>1</v>
      </c>
      <c r="CU362" s="118">
        <f>DATEDIF(CO362,CQ362,"m")</f>
        <v>10</v>
      </c>
      <c r="CV362" s="79">
        <v>1</v>
      </c>
      <c r="CW362" s="79">
        <v>10</v>
      </c>
      <c r="CX362" s="79">
        <v>1</v>
      </c>
      <c r="CY362" s="79">
        <f>DATEDIF(CQ362,CP362,"m")</f>
        <v>54</v>
      </c>
      <c r="CZ362" s="79">
        <v>0</v>
      </c>
      <c r="DA362" s="118">
        <f>DATEDIF(CO362,CP362,"m")</f>
        <v>64</v>
      </c>
      <c r="DB362" s="6">
        <v>0</v>
      </c>
      <c r="DC362" s="6">
        <v>60</v>
      </c>
      <c r="DD362" s="6">
        <v>0</v>
      </c>
      <c r="DE362" s="108"/>
      <c r="DF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</row>
    <row r="363" s="6" customFormat="1" ht="50.25" customHeight="1" spans="1:266">
      <c r="A363" s="169" t="s">
        <v>1728</v>
      </c>
      <c r="B363" s="140">
        <v>10252679</v>
      </c>
      <c r="C363" s="170">
        <v>1</v>
      </c>
      <c r="D363" s="171" t="s">
        <v>1729</v>
      </c>
      <c r="E363" s="171">
        <v>1</v>
      </c>
      <c r="F363" s="172">
        <v>44</v>
      </c>
      <c r="G363" s="144">
        <v>42157.375</v>
      </c>
      <c r="H363" s="144">
        <v>42172.4166666667</v>
      </c>
      <c r="I363" s="170">
        <v>2</v>
      </c>
      <c r="J363" s="174">
        <v>42159</v>
      </c>
      <c r="K363" s="175" t="s">
        <v>1427</v>
      </c>
      <c r="L363" s="148">
        <v>3</v>
      </c>
      <c r="M363" s="36">
        <v>1</v>
      </c>
      <c r="N363" s="140">
        <v>1</v>
      </c>
      <c r="O363" s="175">
        <v>2</v>
      </c>
      <c r="P363" s="64" t="str">
        <f t="shared" si="98"/>
        <v>1</v>
      </c>
      <c r="Q363" s="64" t="str">
        <f t="shared" si="99"/>
        <v>0</v>
      </c>
      <c r="R363" s="177">
        <v>43.4</v>
      </c>
      <c r="S363" s="69" t="str">
        <f t="shared" si="100"/>
        <v>0</v>
      </c>
      <c r="T363" s="177">
        <v>11.3</v>
      </c>
      <c r="U363" s="66" t="str">
        <f t="shared" si="101"/>
        <v>0</v>
      </c>
      <c r="V363" s="140">
        <v>0.94</v>
      </c>
      <c r="W363" s="178">
        <v>11</v>
      </c>
      <c r="X363" s="75" t="str">
        <f t="shared" si="102"/>
        <v>0</v>
      </c>
      <c r="Y363" s="181">
        <v>104.8</v>
      </c>
      <c r="Z363" s="81" t="str">
        <f t="shared" si="103"/>
        <v>1</v>
      </c>
      <c r="AA363" s="181">
        <v>41.6</v>
      </c>
      <c r="AB363" s="81" t="str">
        <f t="shared" si="104"/>
        <v>1</v>
      </c>
      <c r="AC363" s="181">
        <v>40.1</v>
      </c>
      <c r="AD363" s="81" t="str">
        <f t="shared" si="105"/>
        <v>1</v>
      </c>
      <c r="AE363" s="181">
        <v>38.5</v>
      </c>
      <c r="AF363" s="81" t="str">
        <f t="shared" si="106"/>
        <v>0</v>
      </c>
      <c r="AG363" s="181">
        <v>137.5</v>
      </c>
      <c r="AH363" s="81" t="str">
        <f t="shared" si="107"/>
        <v>0</v>
      </c>
      <c r="AI363" s="177">
        <v>21696</v>
      </c>
      <c r="AJ363" s="55" t="str">
        <f t="shared" si="108"/>
        <v>1</v>
      </c>
      <c r="AK363" s="184">
        <v>34.47</v>
      </c>
      <c r="AL363" s="55" t="str">
        <f t="shared" si="109"/>
        <v>0</v>
      </c>
      <c r="AM363" s="175">
        <v>0.706</v>
      </c>
      <c r="AN363" s="55" t="str">
        <f t="shared" si="110"/>
        <v>0</v>
      </c>
      <c r="AO363" s="175">
        <v>361.7</v>
      </c>
      <c r="AP363" s="55" t="str">
        <f t="shared" si="111"/>
        <v>0</v>
      </c>
      <c r="AQ363" s="181">
        <v>0</v>
      </c>
      <c r="AR363" s="92" t="s">
        <v>1657</v>
      </c>
      <c r="AS363" s="92"/>
      <c r="AT363" s="92" t="s">
        <v>111</v>
      </c>
      <c r="AU363" s="92" t="s">
        <v>112</v>
      </c>
      <c r="AV363" s="177">
        <v>1</v>
      </c>
      <c r="AW363" s="187" t="s">
        <v>100</v>
      </c>
      <c r="AX363" s="175">
        <v>1</v>
      </c>
      <c r="AY363" s="175">
        <v>3</v>
      </c>
      <c r="AZ363" s="175">
        <v>1</v>
      </c>
      <c r="BA363" s="175">
        <v>2</v>
      </c>
      <c r="BB363" s="175">
        <v>2</v>
      </c>
      <c r="BC363" s="175">
        <v>2</v>
      </c>
      <c r="BD363" s="175">
        <v>2</v>
      </c>
      <c r="BE363" s="175" t="s">
        <v>101</v>
      </c>
      <c r="BF363" s="175" t="s">
        <v>101</v>
      </c>
      <c r="BG363" s="175" t="s">
        <v>101</v>
      </c>
      <c r="BH363" s="175" t="s">
        <v>101</v>
      </c>
      <c r="BI363" s="175" t="s">
        <v>101</v>
      </c>
      <c r="BJ363" s="175" t="s">
        <v>101</v>
      </c>
      <c r="BK363" s="175" t="s">
        <v>101</v>
      </c>
      <c r="BL363" s="175" t="s">
        <v>101</v>
      </c>
      <c r="BM363" s="171" t="s">
        <v>485</v>
      </c>
      <c r="BN363" s="171" t="s">
        <v>102</v>
      </c>
      <c r="BO363" s="190" t="s">
        <v>122</v>
      </c>
      <c r="BP363" s="171" t="s">
        <v>112</v>
      </c>
      <c r="BQ363" s="171" t="s">
        <v>147</v>
      </c>
      <c r="BR363" s="102" t="s">
        <v>121</v>
      </c>
      <c r="BS363" s="171" t="s">
        <v>1581</v>
      </c>
      <c r="BT363" s="171" t="s">
        <v>1730</v>
      </c>
      <c r="BU363" s="171"/>
      <c r="BV363" s="175"/>
      <c r="BW363" s="175">
        <v>0</v>
      </c>
      <c r="BX363" s="175">
        <v>0</v>
      </c>
      <c r="BY363" s="175">
        <v>1</v>
      </c>
      <c r="BZ363" s="175">
        <v>1</v>
      </c>
      <c r="CA363" s="175">
        <v>1</v>
      </c>
      <c r="CB363" s="175">
        <v>1</v>
      </c>
      <c r="CC363" s="175">
        <v>1</v>
      </c>
      <c r="CD363" s="175">
        <v>1</v>
      </c>
      <c r="CE363" s="175">
        <v>1</v>
      </c>
      <c r="CF363" s="175">
        <v>0</v>
      </c>
      <c r="CG363" s="175">
        <v>0</v>
      </c>
      <c r="CH363" s="175">
        <v>0</v>
      </c>
      <c r="CI363" s="175">
        <v>1</v>
      </c>
      <c r="CJ363" s="79">
        <v>1</v>
      </c>
      <c r="CK363" s="79">
        <v>1</v>
      </c>
      <c r="CL363" s="79">
        <v>1</v>
      </c>
      <c r="CM363" s="79">
        <v>0</v>
      </c>
      <c r="CN363" s="79">
        <v>1</v>
      </c>
      <c r="CO363" s="174">
        <v>42164</v>
      </c>
      <c r="CP363" s="114">
        <v>44158</v>
      </c>
      <c r="CQ363" s="174"/>
      <c r="CR363" s="128">
        <v>44158</v>
      </c>
      <c r="CS363" s="6">
        <v>75</v>
      </c>
      <c r="CT363" s="6">
        <v>0</v>
      </c>
      <c r="CU363" s="118">
        <v>60</v>
      </c>
      <c r="CV363" s="119">
        <v>0</v>
      </c>
      <c r="CW363" s="79">
        <v>24</v>
      </c>
      <c r="CX363" s="79">
        <v>0</v>
      </c>
      <c r="CY363" s="79"/>
      <c r="CZ363" s="79"/>
      <c r="DA363" s="118">
        <f>DATEDIF(CO363,CP363,"m")</f>
        <v>65</v>
      </c>
      <c r="DB363" s="10">
        <v>0</v>
      </c>
      <c r="DC363" s="6">
        <v>60</v>
      </c>
      <c r="DD363" s="6">
        <v>0</v>
      </c>
      <c r="DE363" s="110"/>
      <c r="DF363" s="10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  <c r="IZ363" s="8"/>
      <c r="JA363" s="8"/>
      <c r="JB363" s="8"/>
      <c r="JC363" s="8"/>
      <c r="JD363" s="8"/>
      <c r="JE363" s="8"/>
      <c r="JF363" s="8"/>
    </row>
    <row r="364" s="10" customFormat="1" ht="50.25" customHeight="1" spans="1:266">
      <c r="A364" s="139" t="s">
        <v>1731</v>
      </c>
      <c r="B364" s="140">
        <v>10254758</v>
      </c>
      <c r="C364" s="141">
        <v>1</v>
      </c>
      <c r="D364" s="142" t="s">
        <v>1732</v>
      </c>
      <c r="E364" s="142">
        <v>1</v>
      </c>
      <c r="F364" s="143">
        <v>29</v>
      </c>
      <c r="G364" s="144">
        <v>42158.4166666667</v>
      </c>
      <c r="H364" s="145">
        <v>42170.4583333333</v>
      </c>
      <c r="I364" s="141">
        <v>2</v>
      </c>
      <c r="J364" s="147">
        <v>42157</v>
      </c>
      <c r="K364" s="148" t="s">
        <v>1504</v>
      </c>
      <c r="L364" s="148">
        <v>3</v>
      </c>
      <c r="M364" s="36">
        <v>1</v>
      </c>
      <c r="N364" s="149">
        <v>1</v>
      </c>
      <c r="O364" s="148">
        <v>1</v>
      </c>
      <c r="P364" s="64" t="str">
        <f t="shared" si="98"/>
        <v>1</v>
      </c>
      <c r="Q364" s="64" t="str">
        <f t="shared" si="99"/>
        <v>1</v>
      </c>
      <c r="R364" s="151">
        <v>47.8</v>
      </c>
      <c r="S364" s="69" t="str">
        <f t="shared" si="100"/>
        <v>0</v>
      </c>
      <c r="T364" s="151">
        <v>15.3</v>
      </c>
      <c r="U364" s="64" t="str">
        <f t="shared" si="101"/>
        <v>0</v>
      </c>
      <c r="V364" s="149">
        <v>0.91</v>
      </c>
      <c r="W364" s="152">
        <v>10.4</v>
      </c>
      <c r="X364" s="71" t="str">
        <f t="shared" si="102"/>
        <v>0</v>
      </c>
      <c r="Y364" s="154">
        <v>89.7</v>
      </c>
      <c r="Z364" s="79" t="str">
        <f t="shared" si="103"/>
        <v>0</v>
      </c>
      <c r="AA364" s="154">
        <v>25.4</v>
      </c>
      <c r="AB364" s="79" t="str">
        <f t="shared" si="104"/>
        <v>0</v>
      </c>
      <c r="AC364" s="154">
        <v>30.1</v>
      </c>
      <c r="AD364" s="79" t="str">
        <f t="shared" si="105"/>
        <v>0</v>
      </c>
      <c r="AE364" s="154">
        <v>22.9</v>
      </c>
      <c r="AF364" s="79" t="str">
        <f t="shared" si="106"/>
        <v>0</v>
      </c>
      <c r="AG364" s="154">
        <v>162</v>
      </c>
      <c r="AH364" s="79" t="str">
        <f t="shared" si="107"/>
        <v>0</v>
      </c>
      <c r="AI364" s="151">
        <v>7140</v>
      </c>
      <c r="AJ364" s="41" t="str">
        <f t="shared" si="108"/>
        <v>1</v>
      </c>
      <c r="AK364" s="156">
        <v>17.4</v>
      </c>
      <c r="AL364" s="41" t="str">
        <f t="shared" si="109"/>
        <v>0</v>
      </c>
      <c r="AM364" s="148">
        <v>1.61</v>
      </c>
      <c r="AN364" s="41" t="str">
        <f t="shared" si="110"/>
        <v>0</v>
      </c>
      <c r="AO364" s="148">
        <v>329.5</v>
      </c>
      <c r="AP364" s="41" t="str">
        <f t="shared" si="111"/>
        <v>0</v>
      </c>
      <c r="AQ364" s="154">
        <v>1</v>
      </c>
      <c r="AR364" s="91" t="s">
        <v>1514</v>
      </c>
      <c r="AS364" s="91"/>
      <c r="AT364" s="91" t="s">
        <v>111</v>
      </c>
      <c r="AU364" s="91" t="s">
        <v>112</v>
      </c>
      <c r="AV364" s="151">
        <v>1</v>
      </c>
      <c r="AW364" s="158" t="s">
        <v>121</v>
      </c>
      <c r="AX364" s="148">
        <v>2</v>
      </c>
      <c r="AY364" s="148">
        <v>3</v>
      </c>
      <c r="AZ364" s="148">
        <v>2</v>
      </c>
      <c r="BA364" s="148">
        <v>3</v>
      </c>
      <c r="BB364" s="148">
        <v>2</v>
      </c>
      <c r="BC364" s="148">
        <v>3</v>
      </c>
      <c r="BD364" s="148">
        <v>2</v>
      </c>
      <c r="BE364" s="148" t="s">
        <v>101</v>
      </c>
      <c r="BF364" s="148" t="s">
        <v>101</v>
      </c>
      <c r="BG364" s="148" t="s">
        <v>101</v>
      </c>
      <c r="BH364" s="148" t="s">
        <v>101</v>
      </c>
      <c r="BI364" s="148" t="s">
        <v>101</v>
      </c>
      <c r="BJ364" s="148" t="s">
        <v>101</v>
      </c>
      <c r="BK364" s="148" t="s">
        <v>101</v>
      </c>
      <c r="BL364" s="148" t="s">
        <v>101</v>
      </c>
      <c r="BM364" s="142" t="s">
        <v>462</v>
      </c>
      <c r="BN364" s="142" t="s">
        <v>102</v>
      </c>
      <c r="BO364" s="160" t="s">
        <v>102</v>
      </c>
      <c r="BP364" s="142" t="s">
        <v>112</v>
      </c>
      <c r="BQ364" s="142" t="s">
        <v>129</v>
      </c>
      <c r="BR364" s="142" t="s">
        <v>99</v>
      </c>
      <c r="BS364" s="142" t="s">
        <v>1733</v>
      </c>
      <c r="BT364" s="142" t="s">
        <v>1734</v>
      </c>
      <c r="BU364" s="142"/>
      <c r="BV364" s="148"/>
      <c r="BW364" s="148">
        <v>0</v>
      </c>
      <c r="BX364" s="148">
        <v>0</v>
      </c>
      <c r="BY364" s="148">
        <v>1</v>
      </c>
      <c r="BZ364" s="148">
        <v>1</v>
      </c>
      <c r="CA364" s="148">
        <v>1</v>
      </c>
      <c r="CB364" s="148">
        <v>1</v>
      </c>
      <c r="CC364" s="148">
        <v>0</v>
      </c>
      <c r="CD364" s="148">
        <v>1</v>
      </c>
      <c r="CE364" s="148">
        <v>0</v>
      </c>
      <c r="CF364" s="148">
        <v>0</v>
      </c>
      <c r="CG364" s="148">
        <v>0</v>
      </c>
      <c r="CH364" s="148">
        <v>0</v>
      </c>
      <c r="CI364" s="148">
        <v>0</v>
      </c>
      <c r="CJ364" s="79">
        <v>0</v>
      </c>
      <c r="CK364" s="79">
        <v>1</v>
      </c>
      <c r="CL364" s="79">
        <v>0</v>
      </c>
      <c r="CM364" s="79">
        <v>1</v>
      </c>
      <c r="CN364" s="79">
        <v>1</v>
      </c>
      <c r="CO364" s="147">
        <v>42164</v>
      </c>
      <c r="CP364" s="108">
        <v>44158</v>
      </c>
      <c r="CQ364" s="147"/>
      <c r="CR364" s="195">
        <v>44015</v>
      </c>
      <c r="CS364" s="6">
        <v>1</v>
      </c>
      <c r="CT364" s="6">
        <v>1</v>
      </c>
      <c r="CU364" s="118">
        <v>60</v>
      </c>
      <c r="CV364" s="79">
        <v>0</v>
      </c>
      <c r="CW364" s="79">
        <v>24</v>
      </c>
      <c r="CX364" s="79">
        <v>0</v>
      </c>
      <c r="CY364" s="79"/>
      <c r="CZ364" s="79"/>
      <c r="DA364" s="118">
        <f>DATEDIF(CO364,CP364,"m")</f>
        <v>65</v>
      </c>
      <c r="DB364" s="6">
        <v>0</v>
      </c>
      <c r="DC364" s="6">
        <v>60</v>
      </c>
      <c r="DD364" s="6">
        <v>0</v>
      </c>
      <c r="DE364" s="108"/>
      <c r="DF364" s="6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  <c r="IZ364" s="8"/>
      <c r="JA364" s="8"/>
      <c r="JB364" s="8"/>
      <c r="JC364" s="8"/>
      <c r="JD364" s="8"/>
      <c r="JE364" s="8"/>
      <c r="JF364" s="8"/>
    </row>
    <row r="365" s="8" customFormat="1" ht="50.25" customHeight="1" spans="1:266">
      <c r="A365" s="139" t="s">
        <v>1735</v>
      </c>
      <c r="B365" s="140">
        <v>10255051</v>
      </c>
      <c r="C365" s="141">
        <v>1</v>
      </c>
      <c r="D365" s="142" t="s">
        <v>1736</v>
      </c>
      <c r="E365" s="142">
        <v>1</v>
      </c>
      <c r="F365" s="143">
        <v>35</v>
      </c>
      <c r="G365" s="144">
        <v>42158.3333333333</v>
      </c>
      <c r="H365" s="145">
        <v>42170.4583333333</v>
      </c>
      <c r="I365" s="141">
        <v>2</v>
      </c>
      <c r="J365" s="147">
        <v>42158</v>
      </c>
      <c r="K365" s="148" t="s">
        <v>1427</v>
      </c>
      <c r="L365" s="148">
        <v>3</v>
      </c>
      <c r="M365" s="36">
        <v>1</v>
      </c>
      <c r="N365" s="149">
        <v>1</v>
      </c>
      <c r="O365" s="148">
        <v>2</v>
      </c>
      <c r="P365" s="64" t="str">
        <f t="shared" si="98"/>
        <v>1</v>
      </c>
      <c r="Q365" s="64" t="str">
        <f t="shared" si="99"/>
        <v>0</v>
      </c>
      <c r="R365" s="151">
        <v>47.2</v>
      </c>
      <c r="S365" s="69" t="str">
        <f t="shared" si="100"/>
        <v>0</v>
      </c>
      <c r="T365" s="151">
        <v>13.1</v>
      </c>
      <c r="U365" s="64" t="str">
        <f t="shared" si="101"/>
        <v>0</v>
      </c>
      <c r="V365" s="149">
        <v>0.92</v>
      </c>
      <c r="W365" s="152">
        <v>10.6</v>
      </c>
      <c r="X365" s="71" t="str">
        <f t="shared" si="102"/>
        <v>0</v>
      </c>
      <c r="Y365" s="154">
        <v>66.1</v>
      </c>
      <c r="Z365" s="79" t="str">
        <f t="shared" si="103"/>
        <v>0</v>
      </c>
      <c r="AA365" s="154">
        <v>119.8</v>
      </c>
      <c r="AB365" s="79" t="str">
        <f t="shared" si="104"/>
        <v>1</v>
      </c>
      <c r="AC365" s="154">
        <v>59.5</v>
      </c>
      <c r="AD365" s="79" t="str">
        <f t="shared" si="105"/>
        <v>1</v>
      </c>
      <c r="AE365" s="154">
        <v>164.5</v>
      </c>
      <c r="AF365" s="79" t="str">
        <f t="shared" si="106"/>
        <v>1</v>
      </c>
      <c r="AG365" s="154">
        <v>176</v>
      </c>
      <c r="AH365" s="79" t="str">
        <f t="shared" si="107"/>
        <v>0</v>
      </c>
      <c r="AI365" s="151">
        <v>1210</v>
      </c>
      <c r="AJ365" s="41" t="str">
        <f t="shared" si="108"/>
        <v>1</v>
      </c>
      <c r="AK365" s="156">
        <v>14.79</v>
      </c>
      <c r="AL365" s="41" t="str">
        <f t="shared" si="109"/>
        <v>0</v>
      </c>
      <c r="AM365" s="148">
        <v>1.22</v>
      </c>
      <c r="AN365" s="41" t="str">
        <f t="shared" si="110"/>
        <v>0</v>
      </c>
      <c r="AO365" s="148">
        <v>375.8</v>
      </c>
      <c r="AP365" s="41" t="str">
        <f t="shared" si="111"/>
        <v>0</v>
      </c>
      <c r="AQ365" s="154">
        <v>0</v>
      </c>
      <c r="AR365" s="91" t="s">
        <v>195</v>
      </c>
      <c r="AS365" s="36">
        <v>2</v>
      </c>
      <c r="AT365" s="91" t="s">
        <v>111</v>
      </c>
      <c r="AU365" s="91" t="s">
        <v>112</v>
      </c>
      <c r="AV365" s="151">
        <v>1</v>
      </c>
      <c r="AW365" s="158" t="s">
        <v>100</v>
      </c>
      <c r="AX365" s="148">
        <v>1</v>
      </c>
      <c r="AY365" s="148">
        <v>3</v>
      </c>
      <c r="AZ365" s="148">
        <v>2</v>
      </c>
      <c r="BA365" s="148">
        <v>2</v>
      </c>
      <c r="BB365" s="148">
        <v>2</v>
      </c>
      <c r="BC365" s="148">
        <v>3</v>
      </c>
      <c r="BD365" s="148">
        <v>2</v>
      </c>
      <c r="BE365" s="148" t="s">
        <v>101</v>
      </c>
      <c r="BF365" s="148" t="s">
        <v>101</v>
      </c>
      <c r="BG365" s="148" t="s">
        <v>101</v>
      </c>
      <c r="BH365" s="148" t="s">
        <v>101</v>
      </c>
      <c r="BI365" s="148" t="s">
        <v>101</v>
      </c>
      <c r="BJ365" s="148" t="s">
        <v>101</v>
      </c>
      <c r="BK365" s="148" t="s">
        <v>101</v>
      </c>
      <c r="BL365" s="148" t="s">
        <v>101</v>
      </c>
      <c r="BM365" s="142" t="s">
        <v>1433</v>
      </c>
      <c r="BN365" s="142" t="s">
        <v>102</v>
      </c>
      <c r="BO365" s="160" t="s">
        <v>102</v>
      </c>
      <c r="BP365" s="142" t="s">
        <v>112</v>
      </c>
      <c r="BQ365" s="142" t="s">
        <v>492</v>
      </c>
      <c r="BR365" s="142" t="s">
        <v>99</v>
      </c>
      <c r="BS365" s="142" t="s">
        <v>1737</v>
      </c>
      <c r="BT365" s="142" t="s">
        <v>1738</v>
      </c>
      <c r="BU365" s="142"/>
      <c r="BV365" s="148"/>
      <c r="BW365" s="148">
        <v>0</v>
      </c>
      <c r="BX365" s="148">
        <v>0</v>
      </c>
      <c r="BY365" s="148">
        <v>1</v>
      </c>
      <c r="BZ365" s="148">
        <v>1</v>
      </c>
      <c r="CA365" s="148">
        <v>1</v>
      </c>
      <c r="CB365" s="148">
        <v>1</v>
      </c>
      <c r="CC365" s="148">
        <v>1</v>
      </c>
      <c r="CD365" s="148">
        <v>1</v>
      </c>
      <c r="CE365" s="148">
        <v>1</v>
      </c>
      <c r="CF365" s="148">
        <v>0</v>
      </c>
      <c r="CG365" s="148">
        <v>0</v>
      </c>
      <c r="CH365" s="148">
        <v>0</v>
      </c>
      <c r="CI365" s="148">
        <v>0</v>
      </c>
      <c r="CJ365" s="79">
        <v>0</v>
      </c>
      <c r="CK365" s="79">
        <v>0</v>
      </c>
      <c r="CL365" s="79">
        <v>1</v>
      </c>
      <c r="CM365" s="79">
        <v>0</v>
      </c>
      <c r="CN365" s="79">
        <v>0</v>
      </c>
      <c r="CO365" s="147">
        <v>42164</v>
      </c>
      <c r="CP365" s="108">
        <v>43476</v>
      </c>
      <c r="CQ365" s="147">
        <v>42433</v>
      </c>
      <c r="CR365" s="148"/>
      <c r="CS365" s="6">
        <v>65</v>
      </c>
      <c r="CT365" s="6">
        <v>0</v>
      </c>
      <c r="CU365" s="118">
        <f>DATEDIF(CO365,CQ365,"m")</f>
        <v>8</v>
      </c>
      <c r="CV365" s="79">
        <v>1</v>
      </c>
      <c r="CW365" s="79">
        <v>8</v>
      </c>
      <c r="CX365" s="79">
        <v>1</v>
      </c>
      <c r="CY365" s="79">
        <f>DATEDIF(CQ365,DE365,"m")</f>
        <v>9</v>
      </c>
      <c r="CZ365" s="79">
        <v>1</v>
      </c>
      <c r="DA365" s="118">
        <f>DATEDIF(CO365,DE365,"m")</f>
        <v>18</v>
      </c>
      <c r="DB365" s="6">
        <v>1</v>
      </c>
      <c r="DC365" s="6">
        <v>18</v>
      </c>
      <c r="DD365" s="6">
        <v>1</v>
      </c>
      <c r="DE365" s="108">
        <v>42725</v>
      </c>
      <c r="DF365" s="6">
        <v>3</v>
      </c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  <c r="IX365" s="10"/>
      <c r="IY365" s="10"/>
      <c r="IZ365" s="10"/>
      <c r="JA365" s="10"/>
      <c r="JB365" s="10"/>
      <c r="JC365" s="10"/>
      <c r="JD365" s="10"/>
      <c r="JE365" s="10"/>
      <c r="JF365" s="10"/>
    </row>
    <row r="366" s="6" customFormat="1" ht="50.25" customHeight="1" spans="1:237">
      <c r="A366" s="169" t="s">
        <v>1739</v>
      </c>
      <c r="B366" s="140">
        <v>10253486</v>
      </c>
      <c r="C366" s="170">
        <v>1</v>
      </c>
      <c r="D366" s="171" t="s">
        <v>1740</v>
      </c>
      <c r="E366" s="171">
        <v>1</v>
      </c>
      <c r="F366" s="172">
        <v>41</v>
      </c>
      <c r="G366" s="144">
        <v>42157.4583333333</v>
      </c>
      <c r="H366" s="144">
        <v>42174.4583333333</v>
      </c>
      <c r="I366" s="170">
        <v>2</v>
      </c>
      <c r="J366" s="174">
        <v>42150</v>
      </c>
      <c r="K366" s="175" t="s">
        <v>1504</v>
      </c>
      <c r="L366" s="148">
        <v>3</v>
      </c>
      <c r="M366" s="36">
        <v>1</v>
      </c>
      <c r="N366" s="140">
        <v>1</v>
      </c>
      <c r="O366" s="175">
        <v>1</v>
      </c>
      <c r="P366" s="66" t="str">
        <f t="shared" si="98"/>
        <v>1</v>
      </c>
      <c r="Q366" s="66" t="str">
        <f t="shared" si="99"/>
        <v>1</v>
      </c>
      <c r="R366" s="177">
        <v>46.6</v>
      </c>
      <c r="S366" s="69" t="str">
        <f t="shared" si="100"/>
        <v>0</v>
      </c>
      <c r="T366" s="177">
        <v>17.4</v>
      </c>
      <c r="U366" s="66" t="str">
        <f t="shared" si="101"/>
        <v>0</v>
      </c>
      <c r="V366" s="140">
        <v>1.05</v>
      </c>
      <c r="W366" s="178">
        <v>12.3</v>
      </c>
      <c r="X366" s="75" t="str">
        <f t="shared" si="102"/>
        <v>0</v>
      </c>
      <c r="Y366" s="181">
        <v>63.4</v>
      </c>
      <c r="Z366" s="81" t="str">
        <f t="shared" si="103"/>
        <v>0</v>
      </c>
      <c r="AA366" s="181">
        <v>20.3</v>
      </c>
      <c r="AB366" s="81" t="str">
        <f t="shared" si="104"/>
        <v>0</v>
      </c>
      <c r="AC366" s="181">
        <v>19.5</v>
      </c>
      <c r="AD366" s="81" t="str">
        <f t="shared" si="105"/>
        <v>0</v>
      </c>
      <c r="AE366" s="181">
        <v>16.1</v>
      </c>
      <c r="AF366" s="81" t="str">
        <f t="shared" si="106"/>
        <v>0</v>
      </c>
      <c r="AG366" s="181">
        <v>102.9</v>
      </c>
      <c r="AH366" s="81" t="str">
        <f t="shared" si="107"/>
        <v>0</v>
      </c>
      <c r="AI366" s="177">
        <v>2.31</v>
      </c>
      <c r="AJ366" s="55" t="str">
        <f t="shared" si="108"/>
        <v>0</v>
      </c>
      <c r="AK366" s="184">
        <v>14.67</v>
      </c>
      <c r="AL366" s="55" t="str">
        <f t="shared" si="109"/>
        <v>0</v>
      </c>
      <c r="AM366" s="175">
        <v>1.63</v>
      </c>
      <c r="AN366" s="55" t="str">
        <f t="shared" si="110"/>
        <v>0</v>
      </c>
      <c r="AO366" s="175"/>
      <c r="AP366" s="55" t="str">
        <f t="shared" si="111"/>
        <v>0</v>
      </c>
      <c r="AQ366" s="181">
        <v>0</v>
      </c>
      <c r="AR366" s="92" t="s">
        <v>99</v>
      </c>
      <c r="AS366" s="36">
        <v>0</v>
      </c>
      <c r="AT366" s="92" t="s">
        <v>98</v>
      </c>
      <c r="AU366" s="92" t="s">
        <v>99</v>
      </c>
      <c r="AV366" s="177">
        <v>1</v>
      </c>
      <c r="AW366" s="187" t="s">
        <v>100</v>
      </c>
      <c r="AX366" s="175">
        <v>2</v>
      </c>
      <c r="AY366" s="175">
        <v>1</v>
      </c>
      <c r="AZ366" s="175">
        <v>2</v>
      </c>
      <c r="BA366" s="175">
        <v>2</v>
      </c>
      <c r="BB366" s="175">
        <v>1</v>
      </c>
      <c r="BC366" s="175">
        <v>3</v>
      </c>
      <c r="BD366" s="175">
        <v>2</v>
      </c>
      <c r="BE366" s="175" t="s">
        <v>101</v>
      </c>
      <c r="BF366" s="175" t="s">
        <v>101</v>
      </c>
      <c r="BG366" s="175" t="s">
        <v>101</v>
      </c>
      <c r="BH366" s="175" t="s">
        <v>101</v>
      </c>
      <c r="BI366" s="175" t="s">
        <v>101</v>
      </c>
      <c r="BJ366" s="175" t="s">
        <v>101</v>
      </c>
      <c r="BK366" s="175" t="s">
        <v>101</v>
      </c>
      <c r="BL366" s="175" t="s">
        <v>101</v>
      </c>
      <c r="BM366" s="171" t="s">
        <v>726</v>
      </c>
      <c r="BN366" s="171" t="s">
        <v>102</v>
      </c>
      <c r="BO366" s="190" t="s">
        <v>102</v>
      </c>
      <c r="BP366" s="171" t="s">
        <v>99</v>
      </c>
      <c r="BQ366" s="171" t="s">
        <v>1526</v>
      </c>
      <c r="BR366" s="171" t="s">
        <v>99</v>
      </c>
      <c r="BS366" s="171" t="s">
        <v>1741</v>
      </c>
      <c r="BT366" s="171" t="s">
        <v>1742</v>
      </c>
      <c r="BU366" s="171" t="s">
        <v>501</v>
      </c>
      <c r="BV366" s="175"/>
      <c r="BW366" s="175">
        <v>0</v>
      </c>
      <c r="BX366" s="175">
        <v>0</v>
      </c>
      <c r="BY366" s="175">
        <v>1</v>
      </c>
      <c r="BZ366" s="175">
        <v>1</v>
      </c>
      <c r="CA366" s="175">
        <v>0</v>
      </c>
      <c r="CB366" s="175">
        <v>1</v>
      </c>
      <c r="CC366" s="175">
        <v>0</v>
      </c>
      <c r="CD366" s="175">
        <v>1</v>
      </c>
      <c r="CE366" s="175">
        <v>0</v>
      </c>
      <c r="CF366" s="175">
        <v>0</v>
      </c>
      <c r="CG366" s="175">
        <v>0</v>
      </c>
      <c r="CH366" s="175">
        <v>0</v>
      </c>
      <c r="CI366" s="175">
        <v>0</v>
      </c>
      <c r="CJ366" s="79">
        <v>0</v>
      </c>
      <c r="CK366" s="79">
        <v>0</v>
      </c>
      <c r="CL366" s="79">
        <v>0</v>
      </c>
      <c r="CM366" s="79">
        <v>0</v>
      </c>
      <c r="CN366" s="79">
        <v>0</v>
      </c>
      <c r="CO366" s="174">
        <v>42166</v>
      </c>
      <c r="CP366" s="114">
        <v>43679</v>
      </c>
      <c r="CQ366" s="174">
        <v>43174</v>
      </c>
      <c r="CR366" s="196"/>
      <c r="CS366" s="8">
        <v>35</v>
      </c>
      <c r="CT366" s="8">
        <v>1</v>
      </c>
      <c r="CU366" s="81">
        <f>DATEDIF(CO366,CQ366,"m")</f>
        <v>33</v>
      </c>
      <c r="CV366" s="81">
        <v>1</v>
      </c>
      <c r="CW366" s="79">
        <v>24</v>
      </c>
      <c r="CX366" s="79">
        <v>0</v>
      </c>
      <c r="CY366" s="79">
        <f>DATEDIF(CQ366,DE366,"m")</f>
        <v>6</v>
      </c>
      <c r="CZ366" s="79">
        <v>1</v>
      </c>
      <c r="DA366" s="81">
        <f>DATEDIF(CO366,DE366,"m")</f>
        <v>39</v>
      </c>
      <c r="DB366" s="8">
        <v>1</v>
      </c>
      <c r="DC366" s="8">
        <v>39</v>
      </c>
      <c r="DD366" s="6">
        <v>1</v>
      </c>
      <c r="DE366" s="114">
        <v>43358</v>
      </c>
      <c r="DF366" s="8">
        <v>2</v>
      </c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</row>
    <row r="367" s="6" customFormat="1" ht="50.25" customHeight="1" spans="1:266">
      <c r="A367" s="139" t="s">
        <v>1743</v>
      </c>
      <c r="B367" s="140">
        <v>10255801</v>
      </c>
      <c r="C367" s="141">
        <v>1</v>
      </c>
      <c r="D367" s="142" t="s">
        <v>1744</v>
      </c>
      <c r="E367" s="142">
        <v>2</v>
      </c>
      <c r="F367" s="143">
        <v>20</v>
      </c>
      <c r="G367" s="144">
        <v>42163.375</v>
      </c>
      <c r="H367" s="145">
        <v>42171.4166666667</v>
      </c>
      <c r="I367" s="141">
        <v>2</v>
      </c>
      <c r="J367" s="147">
        <v>42163</v>
      </c>
      <c r="K367" s="148" t="s">
        <v>1427</v>
      </c>
      <c r="L367" s="148">
        <v>3</v>
      </c>
      <c r="M367" s="36">
        <v>1</v>
      </c>
      <c r="N367" s="149">
        <v>1</v>
      </c>
      <c r="O367" s="148">
        <v>2</v>
      </c>
      <c r="P367" s="64" t="str">
        <f t="shared" si="98"/>
        <v>1</v>
      </c>
      <c r="Q367" s="64" t="str">
        <f t="shared" si="99"/>
        <v>0</v>
      </c>
      <c r="R367" s="151">
        <v>37.4</v>
      </c>
      <c r="S367" s="69" t="str">
        <f t="shared" si="100"/>
        <v>0</v>
      </c>
      <c r="T367" s="151">
        <v>7.7</v>
      </c>
      <c r="U367" s="64" t="str">
        <f t="shared" si="101"/>
        <v>0</v>
      </c>
      <c r="V367" s="149">
        <v>0.95</v>
      </c>
      <c r="W367" s="152">
        <v>11.1</v>
      </c>
      <c r="X367" s="71" t="str">
        <f t="shared" si="102"/>
        <v>0</v>
      </c>
      <c r="Y367" s="154">
        <v>235.4</v>
      </c>
      <c r="Z367" s="79" t="str">
        <f t="shared" si="103"/>
        <v>1</v>
      </c>
      <c r="AA367" s="154">
        <v>16</v>
      </c>
      <c r="AB367" s="79" t="str">
        <f t="shared" si="104"/>
        <v>0</v>
      </c>
      <c r="AC367" s="154">
        <v>56.3</v>
      </c>
      <c r="AD367" s="79" t="str">
        <f t="shared" si="105"/>
        <v>1</v>
      </c>
      <c r="AE367" s="154">
        <v>41.3</v>
      </c>
      <c r="AF367" s="79" t="str">
        <f t="shared" si="106"/>
        <v>0</v>
      </c>
      <c r="AG367" s="154">
        <v>345</v>
      </c>
      <c r="AH367" s="79" t="str">
        <f t="shared" si="107"/>
        <v>0</v>
      </c>
      <c r="AI367" s="151">
        <v>4.58</v>
      </c>
      <c r="AJ367" s="41" t="str">
        <f t="shared" si="108"/>
        <v>0</v>
      </c>
      <c r="AK367" s="156">
        <v>10.76</v>
      </c>
      <c r="AL367" s="41" t="str">
        <f t="shared" si="109"/>
        <v>0</v>
      </c>
      <c r="AM367" s="148">
        <v>1.39</v>
      </c>
      <c r="AN367" s="41" t="str">
        <f t="shared" si="110"/>
        <v>0</v>
      </c>
      <c r="AO367" s="148">
        <v>25.49</v>
      </c>
      <c r="AP367" s="41" t="str">
        <f t="shared" si="111"/>
        <v>0</v>
      </c>
      <c r="AQ367" s="154">
        <v>0</v>
      </c>
      <c r="AR367" s="91" t="s">
        <v>1745</v>
      </c>
      <c r="AS367" s="36">
        <v>2</v>
      </c>
      <c r="AT367" s="91" t="s">
        <v>98</v>
      </c>
      <c r="AU367" s="91" t="s">
        <v>99</v>
      </c>
      <c r="AV367" s="151">
        <v>1</v>
      </c>
      <c r="AW367" s="158" t="s">
        <v>100</v>
      </c>
      <c r="AX367" s="148">
        <v>1</v>
      </c>
      <c r="AY367" s="148">
        <v>3</v>
      </c>
      <c r="AZ367" s="148">
        <v>1</v>
      </c>
      <c r="BA367" s="148">
        <v>2</v>
      </c>
      <c r="BB367" s="148">
        <v>1</v>
      </c>
      <c r="BC367" s="148">
        <v>3</v>
      </c>
      <c r="BD367" s="148">
        <v>3</v>
      </c>
      <c r="BE367" s="148">
        <v>1</v>
      </c>
      <c r="BF367" s="148">
        <v>1</v>
      </c>
      <c r="BG367" s="148">
        <v>0</v>
      </c>
      <c r="BH367" s="148">
        <v>0</v>
      </c>
      <c r="BI367" s="148" t="s">
        <v>101</v>
      </c>
      <c r="BJ367" s="148">
        <v>1</v>
      </c>
      <c r="BK367" s="148" t="s">
        <v>1110</v>
      </c>
      <c r="BL367" s="148" t="s">
        <v>101</v>
      </c>
      <c r="BM367" s="142" t="s">
        <v>1671</v>
      </c>
      <c r="BN367" s="142" t="s">
        <v>102</v>
      </c>
      <c r="BO367" s="160" t="s">
        <v>102</v>
      </c>
      <c r="BP367" s="142" t="s">
        <v>112</v>
      </c>
      <c r="BQ367" s="142" t="s">
        <v>129</v>
      </c>
      <c r="BR367" s="142" t="s">
        <v>99</v>
      </c>
      <c r="BS367" s="142" t="s">
        <v>1746</v>
      </c>
      <c r="BT367" s="142" t="s">
        <v>1747</v>
      </c>
      <c r="BU367" s="142"/>
      <c r="BV367" s="148"/>
      <c r="BW367" s="148">
        <v>0</v>
      </c>
      <c r="BX367" s="148">
        <v>0</v>
      </c>
      <c r="BY367" s="148">
        <v>1</v>
      </c>
      <c r="BZ367" s="148">
        <v>1</v>
      </c>
      <c r="CA367" s="148">
        <v>1</v>
      </c>
      <c r="CB367" s="148">
        <v>1</v>
      </c>
      <c r="CC367" s="148">
        <v>1</v>
      </c>
      <c r="CD367" s="148">
        <v>1</v>
      </c>
      <c r="CE367" s="148">
        <v>1</v>
      </c>
      <c r="CF367" s="148">
        <v>1</v>
      </c>
      <c r="CG367" s="148">
        <v>0</v>
      </c>
      <c r="CH367" s="148">
        <v>0</v>
      </c>
      <c r="CI367" s="148">
        <v>0</v>
      </c>
      <c r="CJ367" s="79">
        <v>1</v>
      </c>
      <c r="CK367" s="79">
        <v>1</v>
      </c>
      <c r="CL367" s="79">
        <v>0</v>
      </c>
      <c r="CM367" s="79">
        <v>0</v>
      </c>
      <c r="CN367" s="79">
        <v>1</v>
      </c>
      <c r="CO367" s="147">
        <v>42166</v>
      </c>
      <c r="CP367" s="108">
        <v>44153</v>
      </c>
      <c r="CQ367" s="147">
        <v>43171</v>
      </c>
      <c r="CR367" s="148"/>
      <c r="CS367" s="6">
        <v>8</v>
      </c>
      <c r="CT367" s="6">
        <v>1</v>
      </c>
      <c r="CU367" s="118">
        <f>DATEDIF(CO367,CQ367,"m")</f>
        <v>33</v>
      </c>
      <c r="CV367" s="79">
        <v>1</v>
      </c>
      <c r="CW367" s="79">
        <v>24</v>
      </c>
      <c r="CX367" s="79">
        <v>0</v>
      </c>
      <c r="CY367" s="79">
        <f>DATEDIF(CQ367,CP367,"m")</f>
        <v>32</v>
      </c>
      <c r="CZ367" s="79">
        <v>0</v>
      </c>
      <c r="DA367" s="118">
        <f>DATEDIF(CO367,CP367,"m")</f>
        <v>65</v>
      </c>
      <c r="DB367" s="6">
        <v>0</v>
      </c>
      <c r="DC367" s="6">
        <v>60</v>
      </c>
      <c r="DD367" s="6">
        <v>0</v>
      </c>
      <c r="DE367" s="10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</row>
    <row r="368" s="6" customFormat="1" ht="50.25" customHeight="1" spans="1:266">
      <c r="A368" s="139" t="s">
        <v>1748</v>
      </c>
      <c r="B368" s="140">
        <v>10253830</v>
      </c>
      <c r="C368" s="141">
        <v>1</v>
      </c>
      <c r="D368" s="142" t="s">
        <v>1749</v>
      </c>
      <c r="E368" s="142">
        <v>1</v>
      </c>
      <c r="F368" s="143">
        <v>47</v>
      </c>
      <c r="G368" s="144">
        <v>42157.4583333333</v>
      </c>
      <c r="H368" s="145">
        <v>42178.4166666667</v>
      </c>
      <c r="I368" s="141">
        <v>2</v>
      </c>
      <c r="J368" s="147">
        <v>42159</v>
      </c>
      <c r="K368" s="148" t="s">
        <v>1504</v>
      </c>
      <c r="L368" s="148">
        <v>3</v>
      </c>
      <c r="M368" s="36">
        <v>1</v>
      </c>
      <c r="N368" s="149">
        <v>1</v>
      </c>
      <c r="O368" s="148">
        <v>1</v>
      </c>
      <c r="P368" s="64" t="str">
        <f t="shared" si="98"/>
        <v>1</v>
      </c>
      <c r="Q368" s="64" t="str">
        <f t="shared" si="99"/>
        <v>1</v>
      </c>
      <c r="R368" s="151">
        <v>45.3</v>
      </c>
      <c r="S368" s="69" t="str">
        <f t="shared" si="100"/>
        <v>0</v>
      </c>
      <c r="T368" s="151">
        <v>12.2</v>
      </c>
      <c r="U368" s="64" t="str">
        <f t="shared" si="101"/>
        <v>0</v>
      </c>
      <c r="V368" s="149">
        <v>0.93</v>
      </c>
      <c r="W368" s="152">
        <v>10.7</v>
      </c>
      <c r="X368" s="71" t="str">
        <f t="shared" si="102"/>
        <v>0</v>
      </c>
      <c r="Y368" s="154">
        <v>84.4</v>
      </c>
      <c r="Z368" s="79" t="str">
        <f t="shared" si="103"/>
        <v>0</v>
      </c>
      <c r="AA368" s="154">
        <v>37.2</v>
      </c>
      <c r="AB368" s="79" t="str">
        <f t="shared" si="104"/>
        <v>0</v>
      </c>
      <c r="AC368" s="154">
        <v>30.7</v>
      </c>
      <c r="AD368" s="79" t="str">
        <f t="shared" si="105"/>
        <v>0</v>
      </c>
      <c r="AE368" s="154">
        <v>109.1</v>
      </c>
      <c r="AF368" s="79" t="str">
        <f t="shared" si="106"/>
        <v>1</v>
      </c>
      <c r="AG368" s="154">
        <v>204</v>
      </c>
      <c r="AH368" s="79" t="str">
        <f t="shared" si="107"/>
        <v>0</v>
      </c>
      <c r="AI368" s="151">
        <v>711.5</v>
      </c>
      <c r="AJ368" s="41" t="str">
        <f t="shared" si="108"/>
        <v>1</v>
      </c>
      <c r="AK368" s="156">
        <v>44.1</v>
      </c>
      <c r="AL368" s="41" t="str">
        <f t="shared" si="109"/>
        <v>1</v>
      </c>
      <c r="AM368" s="148">
        <v>10.62</v>
      </c>
      <c r="AN368" s="41" t="str">
        <f t="shared" si="110"/>
        <v>1</v>
      </c>
      <c r="AO368" s="148">
        <v>489.2</v>
      </c>
      <c r="AP368" s="41" t="str">
        <f t="shared" si="111"/>
        <v>1</v>
      </c>
      <c r="AQ368" s="154">
        <v>0</v>
      </c>
      <c r="AR368" s="91" t="s">
        <v>1750</v>
      </c>
      <c r="AS368" s="91"/>
      <c r="AT368" s="91" t="s">
        <v>98</v>
      </c>
      <c r="AU368" s="91" t="s">
        <v>99</v>
      </c>
      <c r="AV368" s="151">
        <v>1</v>
      </c>
      <c r="AW368" s="158" t="s">
        <v>100</v>
      </c>
      <c r="AX368" s="148">
        <v>1</v>
      </c>
      <c r="AY368" s="148">
        <v>3</v>
      </c>
      <c r="AZ368" s="148">
        <v>1</v>
      </c>
      <c r="BA368" s="148">
        <v>2</v>
      </c>
      <c r="BB368" s="148">
        <v>1</v>
      </c>
      <c r="BC368" s="148">
        <v>3</v>
      </c>
      <c r="BD368" s="148">
        <v>2</v>
      </c>
      <c r="BE368" s="148" t="s">
        <v>101</v>
      </c>
      <c r="BF368" s="148" t="s">
        <v>101</v>
      </c>
      <c r="BG368" s="148" t="s">
        <v>101</v>
      </c>
      <c r="BH368" s="148" t="s">
        <v>101</v>
      </c>
      <c r="BI368" s="148" t="s">
        <v>101</v>
      </c>
      <c r="BJ368" s="148" t="s">
        <v>101</v>
      </c>
      <c r="BK368" s="148" t="s">
        <v>101</v>
      </c>
      <c r="BL368" s="148" t="s">
        <v>101</v>
      </c>
      <c r="BM368" s="142" t="s">
        <v>1751</v>
      </c>
      <c r="BN368" s="142" t="s">
        <v>102</v>
      </c>
      <c r="BO368" s="160" t="s">
        <v>177</v>
      </c>
      <c r="BP368" s="142" t="s">
        <v>112</v>
      </c>
      <c r="BQ368" s="142" t="s">
        <v>129</v>
      </c>
      <c r="BR368" s="142" t="s">
        <v>99</v>
      </c>
      <c r="BS368" s="142" t="s">
        <v>1752</v>
      </c>
      <c r="BT368" s="142" t="s">
        <v>1753</v>
      </c>
      <c r="BU368" s="142"/>
      <c r="BV368" s="148"/>
      <c r="BW368" s="148">
        <v>1</v>
      </c>
      <c r="BX368" s="148">
        <v>0</v>
      </c>
      <c r="BY368" s="148">
        <v>1</v>
      </c>
      <c r="BZ368" s="148">
        <v>1</v>
      </c>
      <c r="CA368" s="148">
        <v>0</v>
      </c>
      <c r="CB368" s="148">
        <v>1</v>
      </c>
      <c r="CC368" s="148">
        <v>1</v>
      </c>
      <c r="CD368" s="148">
        <v>1</v>
      </c>
      <c r="CE368" s="148">
        <v>1</v>
      </c>
      <c r="CF368" s="148">
        <v>0</v>
      </c>
      <c r="CG368" s="148">
        <v>0</v>
      </c>
      <c r="CH368" s="148">
        <v>0</v>
      </c>
      <c r="CI368" s="148">
        <v>0</v>
      </c>
      <c r="CJ368" s="79">
        <v>1</v>
      </c>
      <c r="CK368" s="79">
        <v>0</v>
      </c>
      <c r="CL368" s="79">
        <v>0</v>
      </c>
      <c r="CM368" s="79">
        <v>0</v>
      </c>
      <c r="CN368" s="79">
        <v>1</v>
      </c>
      <c r="CO368" s="147">
        <v>42167</v>
      </c>
      <c r="CP368" s="147">
        <v>44078</v>
      </c>
      <c r="CQ368" s="147"/>
      <c r="CR368" s="195">
        <v>44078</v>
      </c>
      <c r="CS368" s="10">
        <v>21</v>
      </c>
      <c r="CT368" s="10">
        <v>1</v>
      </c>
      <c r="CU368" s="118">
        <v>60</v>
      </c>
      <c r="CV368" s="79">
        <v>0</v>
      </c>
      <c r="CW368" s="79">
        <v>24</v>
      </c>
      <c r="CX368" s="79">
        <v>0</v>
      </c>
      <c r="CY368" s="79"/>
      <c r="CZ368" s="79"/>
      <c r="DA368" s="118">
        <f>DATEDIF(CO368,CP368,"m")</f>
        <v>62</v>
      </c>
      <c r="DB368" s="6">
        <v>0</v>
      </c>
      <c r="DC368" s="6">
        <v>60</v>
      </c>
      <c r="DD368" s="6">
        <v>0</v>
      </c>
      <c r="DE368" s="108"/>
      <c r="DG368" s="13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</row>
    <row r="369" s="6" customFormat="1" ht="50.25" customHeight="1" spans="1:266">
      <c r="A369" s="169" t="s">
        <v>1754</v>
      </c>
      <c r="B369" s="140">
        <v>10255852</v>
      </c>
      <c r="C369" s="170">
        <v>1</v>
      </c>
      <c r="D369" s="171" t="s">
        <v>1755</v>
      </c>
      <c r="E369" s="171">
        <v>1</v>
      </c>
      <c r="F369" s="172">
        <v>37</v>
      </c>
      <c r="G369" s="144">
        <v>42163.375</v>
      </c>
      <c r="H369" s="144">
        <v>42172.4166666667</v>
      </c>
      <c r="I369" s="170">
        <v>2</v>
      </c>
      <c r="J369" s="174">
        <v>42164</v>
      </c>
      <c r="K369" s="175" t="s">
        <v>1504</v>
      </c>
      <c r="L369" s="148">
        <v>3</v>
      </c>
      <c r="M369" s="36">
        <v>1</v>
      </c>
      <c r="N369" s="140">
        <v>1</v>
      </c>
      <c r="O369" s="175">
        <v>1</v>
      </c>
      <c r="P369" s="64" t="str">
        <f t="shared" si="98"/>
        <v>1</v>
      </c>
      <c r="Q369" s="64" t="str">
        <f t="shared" si="99"/>
        <v>1</v>
      </c>
      <c r="R369" s="177">
        <v>38.4</v>
      </c>
      <c r="S369" s="69" t="str">
        <f t="shared" si="100"/>
        <v>0</v>
      </c>
      <c r="T369" s="177">
        <v>13.9</v>
      </c>
      <c r="U369" s="66" t="str">
        <f t="shared" si="101"/>
        <v>0</v>
      </c>
      <c r="V369" s="184">
        <v>1</v>
      </c>
      <c r="W369" s="178">
        <v>11.7</v>
      </c>
      <c r="X369" s="75" t="str">
        <f t="shared" si="102"/>
        <v>0</v>
      </c>
      <c r="Y369" s="181">
        <v>112.9</v>
      </c>
      <c r="Z369" s="81" t="str">
        <f t="shared" si="103"/>
        <v>1</v>
      </c>
      <c r="AA369" s="181">
        <v>35.8</v>
      </c>
      <c r="AB369" s="81" t="str">
        <f t="shared" si="104"/>
        <v>0</v>
      </c>
      <c r="AC369" s="181">
        <v>26.1</v>
      </c>
      <c r="AD369" s="81" t="str">
        <f t="shared" si="105"/>
        <v>0</v>
      </c>
      <c r="AE369" s="181">
        <v>35.6</v>
      </c>
      <c r="AF369" s="81" t="str">
        <f t="shared" si="106"/>
        <v>0</v>
      </c>
      <c r="AG369" s="181">
        <v>134.4</v>
      </c>
      <c r="AH369" s="81" t="str">
        <f t="shared" si="107"/>
        <v>0</v>
      </c>
      <c r="AI369" s="177">
        <v>1.67</v>
      </c>
      <c r="AJ369" s="55" t="str">
        <f t="shared" si="108"/>
        <v>0</v>
      </c>
      <c r="AK369" s="184">
        <v>21.22</v>
      </c>
      <c r="AL369" s="55" t="str">
        <f t="shared" si="109"/>
        <v>0</v>
      </c>
      <c r="AM369" s="175">
        <v>2.49</v>
      </c>
      <c r="AN369" s="55" t="str">
        <f t="shared" si="110"/>
        <v>0</v>
      </c>
      <c r="AO369" s="175"/>
      <c r="AP369" s="55" t="str">
        <f t="shared" si="111"/>
        <v>0</v>
      </c>
      <c r="AQ369" s="181">
        <v>0</v>
      </c>
      <c r="AR369" s="92" t="s">
        <v>1756</v>
      </c>
      <c r="AS369" s="92"/>
      <c r="AT369" s="92" t="s">
        <v>98</v>
      </c>
      <c r="AU369" s="92" t="s">
        <v>99</v>
      </c>
      <c r="AV369" s="177">
        <v>1</v>
      </c>
      <c r="AW369" s="187" t="s">
        <v>121</v>
      </c>
      <c r="AX369" s="175">
        <v>2</v>
      </c>
      <c r="AY369" s="175">
        <v>3</v>
      </c>
      <c r="AZ369" s="175">
        <v>2</v>
      </c>
      <c r="BA369" s="175">
        <v>2</v>
      </c>
      <c r="BB369" s="175">
        <v>2</v>
      </c>
      <c r="BC369" s="175">
        <v>3</v>
      </c>
      <c r="BD369" s="175">
        <v>2</v>
      </c>
      <c r="BE369" s="188">
        <v>1</v>
      </c>
      <c r="BF369" s="188">
        <v>1</v>
      </c>
      <c r="BG369" s="188" t="s">
        <v>101</v>
      </c>
      <c r="BH369" s="188" t="s">
        <v>101</v>
      </c>
      <c r="BI369" s="188">
        <v>1</v>
      </c>
      <c r="BJ369" s="188">
        <v>1</v>
      </c>
      <c r="BK369" s="188" t="s">
        <v>1266</v>
      </c>
      <c r="BL369" s="188" t="s">
        <v>101</v>
      </c>
      <c r="BM369" s="191" t="s">
        <v>452</v>
      </c>
      <c r="BN369" s="191" t="s">
        <v>102</v>
      </c>
      <c r="BO369" s="192" t="s">
        <v>102</v>
      </c>
      <c r="BP369" s="191" t="s">
        <v>112</v>
      </c>
      <c r="BQ369" s="191" t="s">
        <v>252</v>
      </c>
      <c r="BR369" s="191" t="s">
        <v>99</v>
      </c>
      <c r="BS369" s="191" t="s">
        <v>1452</v>
      </c>
      <c r="BT369" s="191" t="s">
        <v>596</v>
      </c>
      <c r="BU369" s="191"/>
      <c r="BV369" s="188"/>
      <c r="BW369" s="188">
        <v>0</v>
      </c>
      <c r="BX369" s="188">
        <v>0</v>
      </c>
      <c r="BY369" s="188">
        <v>1</v>
      </c>
      <c r="BZ369" s="188">
        <v>1</v>
      </c>
      <c r="CA369" s="188">
        <v>0</v>
      </c>
      <c r="CB369" s="188">
        <v>1</v>
      </c>
      <c r="CC369" s="188">
        <v>1</v>
      </c>
      <c r="CD369" s="188">
        <v>1</v>
      </c>
      <c r="CE369" s="188">
        <v>1</v>
      </c>
      <c r="CF369" s="188">
        <v>0</v>
      </c>
      <c r="CG369" s="188">
        <v>0</v>
      </c>
      <c r="CH369" s="188">
        <v>0</v>
      </c>
      <c r="CI369" s="188">
        <v>0</v>
      </c>
      <c r="CJ369" s="79">
        <v>0</v>
      </c>
      <c r="CK369" s="79">
        <v>1</v>
      </c>
      <c r="CL369" s="79">
        <v>0</v>
      </c>
      <c r="CM369" s="79">
        <v>1</v>
      </c>
      <c r="CN369" s="79">
        <v>1</v>
      </c>
      <c r="CO369" s="174">
        <v>42168</v>
      </c>
      <c r="CP369" s="174">
        <v>43846</v>
      </c>
      <c r="CQ369" s="174"/>
      <c r="CR369" s="196">
        <v>43846</v>
      </c>
      <c r="CS369" s="6">
        <v>58</v>
      </c>
      <c r="CT369" s="6">
        <v>0</v>
      </c>
      <c r="CU369" s="118">
        <f>DATEDIF(CO369,CP369,"m")</f>
        <v>55</v>
      </c>
      <c r="CV369" s="81">
        <v>0</v>
      </c>
      <c r="CW369" s="79">
        <v>24</v>
      </c>
      <c r="CX369" s="79">
        <v>0</v>
      </c>
      <c r="CY369" s="79"/>
      <c r="CZ369" s="79"/>
      <c r="DA369" s="118">
        <f>DATEDIF(CO369,CP369,"m")</f>
        <v>55</v>
      </c>
      <c r="DB369" s="8">
        <v>0</v>
      </c>
      <c r="DC369" s="8">
        <v>55</v>
      </c>
      <c r="DD369" s="8">
        <v>0</v>
      </c>
      <c r="DE369" s="114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</row>
    <row r="370" s="6" customFormat="1" ht="50.25" customHeight="1" spans="1:237">
      <c r="A370" s="139" t="s">
        <v>1757</v>
      </c>
      <c r="B370" s="140">
        <v>10255854</v>
      </c>
      <c r="C370" s="141">
        <v>1</v>
      </c>
      <c r="D370" s="142" t="s">
        <v>1758</v>
      </c>
      <c r="E370" s="142">
        <v>1</v>
      </c>
      <c r="F370" s="143">
        <v>31</v>
      </c>
      <c r="G370" s="144">
        <v>42163.375</v>
      </c>
      <c r="H370" s="145">
        <v>42178.4166666667</v>
      </c>
      <c r="I370" s="141">
        <v>2</v>
      </c>
      <c r="J370" s="147">
        <v>42164</v>
      </c>
      <c r="K370" s="148" t="s">
        <v>1427</v>
      </c>
      <c r="L370" s="148">
        <v>3</v>
      </c>
      <c r="M370" s="36">
        <v>1</v>
      </c>
      <c r="N370" s="149">
        <v>1</v>
      </c>
      <c r="O370" s="148">
        <v>1</v>
      </c>
      <c r="P370" s="64" t="str">
        <f t="shared" si="98"/>
        <v>1</v>
      </c>
      <c r="Q370" s="64" t="str">
        <f t="shared" si="99"/>
        <v>1</v>
      </c>
      <c r="R370" s="151">
        <v>43</v>
      </c>
      <c r="S370" s="69" t="str">
        <f t="shared" si="100"/>
        <v>0</v>
      </c>
      <c r="T370" s="151">
        <v>11.7</v>
      </c>
      <c r="U370" s="64" t="str">
        <f t="shared" si="101"/>
        <v>0</v>
      </c>
      <c r="V370" s="149">
        <v>1.02</v>
      </c>
      <c r="W370" s="152">
        <v>11.9</v>
      </c>
      <c r="X370" s="71" t="str">
        <f t="shared" si="102"/>
        <v>0</v>
      </c>
      <c r="Y370" s="154">
        <v>61.8</v>
      </c>
      <c r="Z370" s="79" t="str">
        <f t="shared" si="103"/>
        <v>0</v>
      </c>
      <c r="AA370" s="154">
        <v>62.2</v>
      </c>
      <c r="AB370" s="79" t="str">
        <f t="shared" si="104"/>
        <v>1</v>
      </c>
      <c r="AC370" s="154">
        <v>40.1</v>
      </c>
      <c r="AD370" s="79" t="str">
        <f t="shared" si="105"/>
        <v>1</v>
      </c>
      <c r="AE370" s="154">
        <v>92.2</v>
      </c>
      <c r="AF370" s="79" t="str">
        <f t="shared" si="106"/>
        <v>1</v>
      </c>
      <c r="AG370" s="154">
        <v>225</v>
      </c>
      <c r="AH370" s="79" t="str">
        <f t="shared" si="107"/>
        <v>0</v>
      </c>
      <c r="AI370" s="151">
        <v>2603</v>
      </c>
      <c r="AJ370" s="41" t="str">
        <f t="shared" si="108"/>
        <v>1</v>
      </c>
      <c r="AK370" s="156">
        <v>9.44</v>
      </c>
      <c r="AL370" s="41" t="str">
        <f t="shared" si="109"/>
        <v>0</v>
      </c>
      <c r="AM370" s="156">
        <v>1.8</v>
      </c>
      <c r="AN370" s="41" t="str">
        <f t="shared" si="110"/>
        <v>0</v>
      </c>
      <c r="AO370" s="148">
        <v>235.5</v>
      </c>
      <c r="AP370" s="41" t="str">
        <f t="shared" si="111"/>
        <v>0</v>
      </c>
      <c r="AQ370" s="154">
        <v>0</v>
      </c>
      <c r="AR370" s="91" t="s">
        <v>1759</v>
      </c>
      <c r="AS370" s="91"/>
      <c r="AT370" s="91" t="s">
        <v>370</v>
      </c>
      <c r="AU370" s="91" t="s">
        <v>99</v>
      </c>
      <c r="AV370" s="151">
        <v>1</v>
      </c>
      <c r="AW370" s="158" t="s">
        <v>100</v>
      </c>
      <c r="AX370" s="148">
        <v>1</v>
      </c>
      <c r="AY370" s="148">
        <v>3</v>
      </c>
      <c r="AZ370" s="148">
        <v>1</v>
      </c>
      <c r="BA370" s="148">
        <v>2</v>
      </c>
      <c r="BB370" s="148">
        <v>1</v>
      </c>
      <c r="BC370" s="148">
        <v>3</v>
      </c>
      <c r="BD370" s="148">
        <v>2</v>
      </c>
      <c r="BE370" s="148">
        <v>1</v>
      </c>
      <c r="BF370" s="148">
        <v>1</v>
      </c>
      <c r="BG370" s="148" t="s">
        <v>101</v>
      </c>
      <c r="BH370" s="148" t="s">
        <v>101</v>
      </c>
      <c r="BI370" s="148">
        <v>1</v>
      </c>
      <c r="BJ370" s="148">
        <v>1</v>
      </c>
      <c r="BK370" s="148" t="s">
        <v>101</v>
      </c>
      <c r="BL370" s="148" t="s">
        <v>101</v>
      </c>
      <c r="BM370" s="142" t="s">
        <v>491</v>
      </c>
      <c r="BN370" s="142" t="s">
        <v>102</v>
      </c>
      <c r="BO370" s="160" t="s">
        <v>102</v>
      </c>
      <c r="BP370" s="142" t="s">
        <v>112</v>
      </c>
      <c r="BQ370" s="142" t="s">
        <v>202</v>
      </c>
      <c r="BR370" s="142" t="s">
        <v>99</v>
      </c>
      <c r="BS370" s="142" t="s">
        <v>1760</v>
      </c>
      <c r="BT370" s="142" t="s">
        <v>1761</v>
      </c>
      <c r="BU370" s="142"/>
      <c r="BV370" s="148"/>
      <c r="BW370" s="148">
        <v>0</v>
      </c>
      <c r="BX370" s="148">
        <v>0</v>
      </c>
      <c r="BY370" s="148">
        <v>1</v>
      </c>
      <c r="BZ370" s="148">
        <v>1</v>
      </c>
      <c r="CA370" s="148">
        <v>1</v>
      </c>
      <c r="CB370" s="148">
        <v>1</v>
      </c>
      <c r="CC370" s="148">
        <v>1</v>
      </c>
      <c r="CD370" s="148">
        <v>1</v>
      </c>
      <c r="CE370" s="148">
        <v>1</v>
      </c>
      <c r="CF370" s="148">
        <v>0</v>
      </c>
      <c r="CG370" s="148">
        <v>1</v>
      </c>
      <c r="CH370" s="148">
        <v>0</v>
      </c>
      <c r="CI370" s="148">
        <v>0</v>
      </c>
      <c r="CJ370" s="79">
        <v>0</v>
      </c>
      <c r="CK370" s="79">
        <v>0</v>
      </c>
      <c r="CL370" s="79">
        <v>1</v>
      </c>
      <c r="CM370" s="79">
        <v>1</v>
      </c>
      <c r="CN370" s="79">
        <v>1</v>
      </c>
      <c r="CO370" s="147">
        <v>42168</v>
      </c>
      <c r="CP370" s="108">
        <v>44158</v>
      </c>
      <c r="CQ370" s="147"/>
      <c r="CR370" s="195">
        <v>42968</v>
      </c>
      <c r="CS370" s="6">
        <v>39</v>
      </c>
      <c r="CT370" s="6">
        <v>0</v>
      </c>
      <c r="CU370" s="118">
        <v>60</v>
      </c>
      <c r="CV370" s="79">
        <v>0</v>
      </c>
      <c r="CW370" s="79">
        <v>24</v>
      </c>
      <c r="CX370" s="79">
        <v>0</v>
      </c>
      <c r="CY370" s="79"/>
      <c r="CZ370" s="79"/>
      <c r="DA370" s="118">
        <f>DATEDIF(CO370,CP370,"m")</f>
        <v>65</v>
      </c>
      <c r="DB370" s="6">
        <v>0</v>
      </c>
      <c r="DC370" s="6">
        <v>60</v>
      </c>
      <c r="DD370" s="6">
        <v>0</v>
      </c>
      <c r="DE370" s="10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</row>
    <row r="371" s="8" customFormat="1" ht="50.25" customHeight="1" spans="1:266">
      <c r="A371" s="139" t="s">
        <v>1762</v>
      </c>
      <c r="B371" s="140">
        <v>10255894</v>
      </c>
      <c r="C371" s="141">
        <v>1</v>
      </c>
      <c r="D371" s="142" t="s">
        <v>1763</v>
      </c>
      <c r="E371" s="142">
        <v>2</v>
      </c>
      <c r="F371" s="143">
        <v>57</v>
      </c>
      <c r="G371" s="144">
        <v>42166.375</v>
      </c>
      <c r="H371" s="145">
        <v>42178.375</v>
      </c>
      <c r="I371" s="141">
        <v>2</v>
      </c>
      <c r="J371" s="147">
        <v>42164</v>
      </c>
      <c r="K371" s="148" t="s">
        <v>1504</v>
      </c>
      <c r="L371" s="148">
        <v>3</v>
      </c>
      <c r="M371" s="36">
        <v>1</v>
      </c>
      <c r="N371" s="149">
        <v>1</v>
      </c>
      <c r="O371" s="148">
        <v>2</v>
      </c>
      <c r="P371" s="64" t="str">
        <f t="shared" si="98"/>
        <v>1</v>
      </c>
      <c r="Q371" s="64" t="str">
        <f t="shared" si="99"/>
        <v>0</v>
      </c>
      <c r="R371" s="151">
        <v>38.5</v>
      </c>
      <c r="S371" s="69" t="str">
        <f t="shared" si="100"/>
        <v>0</v>
      </c>
      <c r="T371" s="151">
        <v>11.3</v>
      </c>
      <c r="U371" s="64" t="str">
        <f t="shared" si="101"/>
        <v>0</v>
      </c>
      <c r="V371" s="149">
        <v>1.07</v>
      </c>
      <c r="W371" s="179">
        <v>12.5</v>
      </c>
      <c r="X371" s="71" t="str">
        <f t="shared" si="102"/>
        <v>0</v>
      </c>
      <c r="Y371" s="154">
        <v>96.5</v>
      </c>
      <c r="Z371" s="79" t="str">
        <f t="shared" si="103"/>
        <v>0</v>
      </c>
      <c r="AA371" s="154">
        <v>26</v>
      </c>
      <c r="AB371" s="79" t="str">
        <f t="shared" si="104"/>
        <v>0</v>
      </c>
      <c r="AC371" s="154">
        <v>185.8</v>
      </c>
      <c r="AD371" s="79" t="str">
        <f t="shared" si="105"/>
        <v>1</v>
      </c>
      <c r="AE371" s="154">
        <v>53.2</v>
      </c>
      <c r="AF371" s="79" t="str">
        <f t="shared" si="106"/>
        <v>1</v>
      </c>
      <c r="AG371" s="154">
        <v>273</v>
      </c>
      <c r="AH371" s="79" t="str">
        <f t="shared" si="107"/>
        <v>0</v>
      </c>
      <c r="AI371" s="151">
        <v>99198</v>
      </c>
      <c r="AJ371" s="41" t="str">
        <f t="shared" si="108"/>
        <v>1</v>
      </c>
      <c r="AK371" s="156">
        <v>35.5</v>
      </c>
      <c r="AL371" s="41" t="str">
        <f t="shared" si="109"/>
        <v>1</v>
      </c>
      <c r="AM371" s="148">
        <v>2.2</v>
      </c>
      <c r="AN371" s="41" t="str">
        <f t="shared" si="110"/>
        <v>0</v>
      </c>
      <c r="AO371" s="148">
        <v>290</v>
      </c>
      <c r="AP371" s="41" t="str">
        <f t="shared" si="111"/>
        <v>0</v>
      </c>
      <c r="AQ371" s="154">
        <v>0</v>
      </c>
      <c r="AR371" s="91" t="s">
        <v>99</v>
      </c>
      <c r="AS371" s="36">
        <v>0</v>
      </c>
      <c r="AT371" s="91" t="s">
        <v>1720</v>
      </c>
      <c r="AU371" s="91" t="s">
        <v>99</v>
      </c>
      <c r="AV371" s="151">
        <v>1</v>
      </c>
      <c r="AW371" s="158" t="s">
        <v>100</v>
      </c>
      <c r="AX371" s="148">
        <v>1</v>
      </c>
      <c r="AY371" s="148">
        <v>3</v>
      </c>
      <c r="AZ371" s="148">
        <v>1</v>
      </c>
      <c r="BA371" s="148">
        <v>2</v>
      </c>
      <c r="BB371" s="148">
        <v>1</v>
      </c>
      <c r="BC371" s="148">
        <v>3</v>
      </c>
      <c r="BD371" s="148">
        <v>2</v>
      </c>
      <c r="BE371" s="148" t="s">
        <v>101</v>
      </c>
      <c r="BF371" s="148" t="s">
        <v>101</v>
      </c>
      <c r="BG371" s="148" t="s">
        <v>101</v>
      </c>
      <c r="BH371" s="148" t="s">
        <v>101</v>
      </c>
      <c r="BI371" s="148" t="s">
        <v>101</v>
      </c>
      <c r="BJ371" s="148" t="s">
        <v>101</v>
      </c>
      <c r="BK371" s="148" t="s">
        <v>101</v>
      </c>
      <c r="BL371" s="148" t="s">
        <v>101</v>
      </c>
      <c r="BM371" s="148" t="s">
        <v>101</v>
      </c>
      <c r="BN371" s="148" t="s">
        <v>102</v>
      </c>
      <c r="BO371" s="149" t="s">
        <v>102</v>
      </c>
      <c r="BP371" s="142" t="s">
        <v>112</v>
      </c>
      <c r="BQ371" s="142" t="s">
        <v>1764</v>
      </c>
      <c r="BR371" s="142" t="s">
        <v>99</v>
      </c>
      <c r="BS371" s="142" t="s">
        <v>1765</v>
      </c>
      <c r="BT371" s="142" t="s">
        <v>1766</v>
      </c>
      <c r="BU371" s="142"/>
      <c r="BV371" s="148"/>
      <c r="BW371" s="148">
        <v>0</v>
      </c>
      <c r="BX371" s="148">
        <v>0</v>
      </c>
      <c r="BY371" s="148">
        <v>1</v>
      </c>
      <c r="BZ371" s="148">
        <v>1</v>
      </c>
      <c r="CA371" s="148">
        <v>1</v>
      </c>
      <c r="CB371" s="148">
        <v>1</v>
      </c>
      <c r="CC371" s="148">
        <v>1</v>
      </c>
      <c r="CD371" s="148">
        <v>1</v>
      </c>
      <c r="CE371" s="148">
        <v>1</v>
      </c>
      <c r="CF371" s="148">
        <v>1</v>
      </c>
      <c r="CG371" s="148">
        <v>0</v>
      </c>
      <c r="CH371" s="148">
        <v>0</v>
      </c>
      <c r="CI371" s="148">
        <v>0</v>
      </c>
      <c r="CJ371" s="79">
        <v>1</v>
      </c>
      <c r="CK371" s="79">
        <v>0</v>
      </c>
      <c r="CL371" s="79">
        <v>1</v>
      </c>
      <c r="CM371" s="79">
        <v>1</v>
      </c>
      <c r="CN371" s="79">
        <v>1</v>
      </c>
      <c r="CO371" s="147">
        <v>42171</v>
      </c>
      <c r="CP371" s="108">
        <v>42691</v>
      </c>
      <c r="CQ371" s="147">
        <v>42285</v>
      </c>
      <c r="CR371" s="148"/>
      <c r="CS371" s="8">
        <v>65</v>
      </c>
      <c r="CT371" s="8">
        <v>0</v>
      </c>
      <c r="CU371" s="118">
        <f>DATEDIF(CO371,CQ371,"m")</f>
        <v>3</v>
      </c>
      <c r="CV371" s="79">
        <v>1</v>
      </c>
      <c r="CW371" s="79">
        <v>3</v>
      </c>
      <c r="CX371" s="79">
        <v>1</v>
      </c>
      <c r="CY371" s="79">
        <f>DATEDIF(CQ371,DE371,"m")</f>
        <v>2</v>
      </c>
      <c r="CZ371" s="79">
        <v>1</v>
      </c>
      <c r="DA371" s="118">
        <f>DATEDIF(CO371,DE371,"m")</f>
        <v>5</v>
      </c>
      <c r="DB371" s="6">
        <v>1</v>
      </c>
      <c r="DC371" s="6">
        <v>5</v>
      </c>
      <c r="DD371" s="6">
        <v>1</v>
      </c>
      <c r="DE371" s="108">
        <v>42353</v>
      </c>
      <c r="DF371" s="6">
        <v>1</v>
      </c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</row>
    <row r="372" s="6" customFormat="1" ht="50.25" customHeight="1" spans="1:237">
      <c r="A372" s="139" t="s">
        <v>1767</v>
      </c>
      <c r="B372" s="140">
        <v>10256256</v>
      </c>
      <c r="C372" s="141">
        <v>1</v>
      </c>
      <c r="D372" s="142" t="s">
        <v>1768</v>
      </c>
      <c r="E372" s="142">
        <v>1</v>
      </c>
      <c r="F372" s="143">
        <v>51</v>
      </c>
      <c r="G372" s="144">
        <v>42165.375</v>
      </c>
      <c r="H372" s="145">
        <v>42180.375</v>
      </c>
      <c r="I372" s="141">
        <v>2</v>
      </c>
      <c r="J372" s="147">
        <v>42168</v>
      </c>
      <c r="K372" s="148" t="s">
        <v>134</v>
      </c>
      <c r="L372" s="36">
        <v>1</v>
      </c>
      <c r="M372" s="36">
        <v>1</v>
      </c>
      <c r="N372" s="149">
        <v>1</v>
      </c>
      <c r="O372" s="148">
        <v>1</v>
      </c>
      <c r="P372" s="64" t="str">
        <f t="shared" si="98"/>
        <v>1</v>
      </c>
      <c r="Q372" s="64" t="str">
        <f t="shared" si="99"/>
        <v>1</v>
      </c>
      <c r="R372" s="151">
        <v>44</v>
      </c>
      <c r="S372" s="69" t="str">
        <f t="shared" si="100"/>
        <v>0</v>
      </c>
      <c r="T372" s="151">
        <v>18.3</v>
      </c>
      <c r="U372" s="64" t="str">
        <f t="shared" si="101"/>
        <v>0</v>
      </c>
      <c r="V372" s="149">
        <v>1.06</v>
      </c>
      <c r="W372" s="152">
        <v>12.4</v>
      </c>
      <c r="X372" s="71" t="str">
        <f t="shared" si="102"/>
        <v>0</v>
      </c>
      <c r="Y372" s="154">
        <v>94.6</v>
      </c>
      <c r="Z372" s="79" t="str">
        <f t="shared" si="103"/>
        <v>0</v>
      </c>
      <c r="AA372" s="154">
        <v>54.4</v>
      </c>
      <c r="AB372" s="79" t="str">
        <f t="shared" si="104"/>
        <v>1</v>
      </c>
      <c r="AC372" s="154">
        <v>44.2</v>
      </c>
      <c r="AD372" s="79" t="str">
        <f t="shared" si="105"/>
        <v>1</v>
      </c>
      <c r="AE372" s="154">
        <v>85.1</v>
      </c>
      <c r="AF372" s="79" t="str">
        <f t="shared" si="106"/>
        <v>1</v>
      </c>
      <c r="AG372" s="154">
        <v>166</v>
      </c>
      <c r="AH372" s="79" t="str">
        <f t="shared" si="107"/>
        <v>0</v>
      </c>
      <c r="AI372" s="151">
        <v>3.61</v>
      </c>
      <c r="AJ372" s="41" t="str">
        <f t="shared" si="108"/>
        <v>0</v>
      </c>
      <c r="AK372" s="156">
        <v>52.63</v>
      </c>
      <c r="AL372" s="41" t="str">
        <f t="shared" si="109"/>
        <v>1</v>
      </c>
      <c r="AM372" s="148">
        <v>3.26</v>
      </c>
      <c r="AN372" s="41" t="str">
        <f t="shared" si="110"/>
        <v>0</v>
      </c>
      <c r="AO372" s="148">
        <v>475.4</v>
      </c>
      <c r="AP372" s="41" t="str">
        <f t="shared" si="111"/>
        <v>1</v>
      </c>
      <c r="AQ372" s="154">
        <v>1</v>
      </c>
      <c r="AR372" s="91" t="s">
        <v>1769</v>
      </c>
      <c r="AS372" s="91"/>
      <c r="AT372" s="91" t="s">
        <v>111</v>
      </c>
      <c r="AU372" s="91" t="s">
        <v>112</v>
      </c>
      <c r="AV372" s="151">
        <v>1</v>
      </c>
      <c r="AW372" s="158" t="s">
        <v>121</v>
      </c>
      <c r="AX372" s="148">
        <v>1</v>
      </c>
      <c r="AY372" s="148">
        <v>2</v>
      </c>
      <c r="AZ372" s="148">
        <v>3</v>
      </c>
      <c r="BA372" s="148">
        <v>2</v>
      </c>
      <c r="BB372" s="148">
        <v>2</v>
      </c>
      <c r="BC372" s="148">
        <v>3</v>
      </c>
      <c r="BD372" s="148">
        <v>2</v>
      </c>
      <c r="BE372" s="148" t="s">
        <v>101</v>
      </c>
      <c r="BF372" s="148">
        <v>0</v>
      </c>
      <c r="BG372" s="148" t="s">
        <v>101</v>
      </c>
      <c r="BH372" s="148" t="s">
        <v>101</v>
      </c>
      <c r="BI372" s="148">
        <v>1</v>
      </c>
      <c r="BJ372" s="148">
        <v>1</v>
      </c>
      <c r="BK372" s="148" t="s">
        <v>1089</v>
      </c>
      <c r="BL372" s="148" t="s">
        <v>101</v>
      </c>
      <c r="BM372" s="142"/>
      <c r="BN372" s="142" t="s">
        <v>102</v>
      </c>
      <c r="BO372" s="160" t="s">
        <v>102</v>
      </c>
      <c r="BP372" s="142" t="s">
        <v>99</v>
      </c>
      <c r="BQ372" s="142" t="s">
        <v>129</v>
      </c>
      <c r="BR372" s="142" t="s">
        <v>99</v>
      </c>
      <c r="BS372" s="142" t="s">
        <v>1458</v>
      </c>
      <c r="BT372" s="142" t="s">
        <v>1770</v>
      </c>
      <c r="BU372" s="142"/>
      <c r="BV372" s="148"/>
      <c r="BW372" s="148">
        <v>0</v>
      </c>
      <c r="BX372" s="148">
        <v>0</v>
      </c>
      <c r="BY372" s="148">
        <v>1</v>
      </c>
      <c r="BZ372" s="148">
        <v>1</v>
      </c>
      <c r="CA372" s="148">
        <v>1</v>
      </c>
      <c r="CB372" s="148">
        <v>1</v>
      </c>
      <c r="CC372" s="148">
        <v>1</v>
      </c>
      <c r="CD372" s="148">
        <v>1</v>
      </c>
      <c r="CE372" s="148">
        <v>1</v>
      </c>
      <c r="CF372" s="148">
        <v>0</v>
      </c>
      <c r="CG372" s="148">
        <v>0</v>
      </c>
      <c r="CH372" s="148">
        <v>0</v>
      </c>
      <c r="CI372" s="148">
        <v>0</v>
      </c>
      <c r="CJ372" s="79">
        <v>0</v>
      </c>
      <c r="CK372" s="79">
        <v>0</v>
      </c>
      <c r="CL372" s="79">
        <v>1</v>
      </c>
      <c r="CM372" s="79">
        <v>0</v>
      </c>
      <c r="CN372" s="79">
        <v>0</v>
      </c>
      <c r="CO372" s="147">
        <v>42172</v>
      </c>
      <c r="CP372" s="108">
        <v>44158</v>
      </c>
      <c r="CQ372" s="147"/>
      <c r="CR372" s="195">
        <v>44035</v>
      </c>
      <c r="CS372" s="6">
        <v>74</v>
      </c>
      <c r="CT372" s="6">
        <v>0</v>
      </c>
      <c r="CU372" s="118">
        <v>60</v>
      </c>
      <c r="CV372" s="79">
        <v>0</v>
      </c>
      <c r="CW372" s="79">
        <v>24</v>
      </c>
      <c r="CX372" s="79">
        <v>0</v>
      </c>
      <c r="CY372" s="79"/>
      <c r="CZ372" s="79"/>
      <c r="DA372" s="118">
        <f>DATEDIF(CO372,CP372,"m")</f>
        <v>65</v>
      </c>
      <c r="DB372" s="6">
        <v>0</v>
      </c>
      <c r="DC372" s="6">
        <v>60</v>
      </c>
      <c r="DD372" s="6">
        <v>0</v>
      </c>
      <c r="DE372" s="10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</row>
    <row r="373" s="10" customFormat="1" ht="50.25" customHeight="1" spans="1:266">
      <c r="A373" s="139" t="s">
        <v>1771</v>
      </c>
      <c r="B373" s="140">
        <v>10257605</v>
      </c>
      <c r="C373" s="141">
        <v>1</v>
      </c>
      <c r="D373" s="142" t="s">
        <v>1772</v>
      </c>
      <c r="E373" s="142">
        <v>1</v>
      </c>
      <c r="F373" s="143">
        <v>39</v>
      </c>
      <c r="G373" s="144">
        <v>42173.5833333333</v>
      </c>
      <c r="H373" s="145">
        <v>42184.6666666667</v>
      </c>
      <c r="I373" s="141">
        <v>2</v>
      </c>
      <c r="J373" s="147">
        <v>42179</v>
      </c>
      <c r="K373" s="148" t="s">
        <v>1137</v>
      </c>
      <c r="L373" s="36">
        <v>2</v>
      </c>
      <c r="M373" s="36">
        <v>1</v>
      </c>
      <c r="N373" s="149">
        <v>1</v>
      </c>
      <c r="O373" s="148">
        <v>2</v>
      </c>
      <c r="P373" s="64" t="str">
        <f t="shared" si="98"/>
        <v>1</v>
      </c>
      <c r="Q373" s="64" t="str">
        <f t="shared" si="99"/>
        <v>0</v>
      </c>
      <c r="R373" s="151">
        <v>47.5</v>
      </c>
      <c r="S373" s="69" t="str">
        <f t="shared" si="100"/>
        <v>0</v>
      </c>
      <c r="T373" s="151">
        <v>12.6</v>
      </c>
      <c r="U373" s="64" t="str">
        <f t="shared" si="101"/>
        <v>0</v>
      </c>
      <c r="V373" s="149">
        <v>0.98</v>
      </c>
      <c r="W373" s="152">
        <v>11.5</v>
      </c>
      <c r="X373" s="71" t="str">
        <f t="shared" si="102"/>
        <v>0</v>
      </c>
      <c r="Y373" s="154">
        <v>51.8</v>
      </c>
      <c r="Z373" s="79" t="str">
        <f t="shared" si="103"/>
        <v>0</v>
      </c>
      <c r="AA373" s="154">
        <v>34.8</v>
      </c>
      <c r="AB373" s="79" t="str">
        <f t="shared" si="104"/>
        <v>0</v>
      </c>
      <c r="AC373" s="154">
        <v>35.7</v>
      </c>
      <c r="AD373" s="79" t="str">
        <f t="shared" si="105"/>
        <v>1</v>
      </c>
      <c r="AE373" s="154">
        <v>56.5</v>
      </c>
      <c r="AF373" s="79" t="str">
        <f t="shared" si="106"/>
        <v>1</v>
      </c>
      <c r="AG373" s="154">
        <v>191</v>
      </c>
      <c r="AH373" s="79" t="str">
        <f t="shared" si="107"/>
        <v>0</v>
      </c>
      <c r="AI373" s="151">
        <v>27.59</v>
      </c>
      <c r="AJ373" s="41" t="str">
        <f t="shared" si="108"/>
        <v>0</v>
      </c>
      <c r="AK373" s="156">
        <v>29.27</v>
      </c>
      <c r="AL373" s="41" t="str">
        <f t="shared" si="109"/>
        <v>0</v>
      </c>
      <c r="AM373" s="148">
        <v>5.29</v>
      </c>
      <c r="AN373" s="41" t="str">
        <f t="shared" si="110"/>
        <v>1</v>
      </c>
      <c r="AO373" s="148"/>
      <c r="AP373" s="41" t="str">
        <f t="shared" si="111"/>
        <v>0</v>
      </c>
      <c r="AQ373" s="154">
        <v>0</v>
      </c>
      <c r="AR373" s="91" t="s">
        <v>1773</v>
      </c>
      <c r="AS373" s="36">
        <v>2</v>
      </c>
      <c r="AT373" s="91" t="s">
        <v>111</v>
      </c>
      <c r="AU373" s="91" t="s">
        <v>112</v>
      </c>
      <c r="AV373" s="151">
        <v>1</v>
      </c>
      <c r="AW373" s="158" t="s">
        <v>121</v>
      </c>
      <c r="AX373" s="148">
        <v>1</v>
      </c>
      <c r="AY373" s="148">
        <v>3</v>
      </c>
      <c r="AZ373" s="148">
        <v>2</v>
      </c>
      <c r="BA373" s="148">
        <v>2</v>
      </c>
      <c r="BB373" s="148">
        <v>2</v>
      </c>
      <c r="BC373" s="148">
        <v>3</v>
      </c>
      <c r="BD373" s="148">
        <v>3</v>
      </c>
      <c r="BE373" s="148" t="s">
        <v>101</v>
      </c>
      <c r="BF373" s="148" t="s">
        <v>101</v>
      </c>
      <c r="BG373" s="148" t="s">
        <v>101</v>
      </c>
      <c r="BH373" s="148" t="s">
        <v>101</v>
      </c>
      <c r="BI373" s="148" t="s">
        <v>101</v>
      </c>
      <c r="BJ373" s="148" t="s">
        <v>101</v>
      </c>
      <c r="BK373" s="148" t="s">
        <v>101</v>
      </c>
      <c r="BL373" s="148" t="s">
        <v>101</v>
      </c>
      <c r="BM373" s="142" t="s">
        <v>1774</v>
      </c>
      <c r="BN373" s="142" t="s">
        <v>102</v>
      </c>
      <c r="BO373" s="160" t="s">
        <v>122</v>
      </c>
      <c r="BP373" s="142" t="s">
        <v>112</v>
      </c>
      <c r="BQ373" s="142" t="s">
        <v>492</v>
      </c>
      <c r="BR373" s="102" t="s">
        <v>121</v>
      </c>
      <c r="BS373" s="142" t="s">
        <v>1645</v>
      </c>
      <c r="BT373" s="142" t="s">
        <v>1775</v>
      </c>
      <c r="BU373" s="142" t="s">
        <v>1776</v>
      </c>
      <c r="BV373" s="148"/>
      <c r="BW373" s="148">
        <v>0</v>
      </c>
      <c r="BX373" s="148">
        <v>0</v>
      </c>
      <c r="BY373" s="148">
        <v>1</v>
      </c>
      <c r="BZ373" s="148">
        <v>1</v>
      </c>
      <c r="CA373" s="148">
        <v>1</v>
      </c>
      <c r="CB373" s="148">
        <v>1</v>
      </c>
      <c r="CC373" s="148">
        <v>1</v>
      </c>
      <c r="CD373" s="148">
        <v>1</v>
      </c>
      <c r="CE373" s="148">
        <v>1</v>
      </c>
      <c r="CF373" s="148">
        <v>0</v>
      </c>
      <c r="CG373" s="148">
        <v>0</v>
      </c>
      <c r="CH373" s="148">
        <v>0</v>
      </c>
      <c r="CI373" s="148">
        <v>0</v>
      </c>
      <c r="CJ373" s="79">
        <v>0</v>
      </c>
      <c r="CK373" s="79">
        <v>0</v>
      </c>
      <c r="CL373" s="79">
        <v>1</v>
      </c>
      <c r="CM373" s="79">
        <v>0</v>
      </c>
      <c r="CN373" s="79">
        <v>1</v>
      </c>
      <c r="CO373" s="147">
        <v>42180</v>
      </c>
      <c r="CP373" s="108">
        <v>44114</v>
      </c>
      <c r="CQ373" s="147">
        <v>42564</v>
      </c>
      <c r="CR373" s="148"/>
      <c r="CS373" s="8">
        <v>1</v>
      </c>
      <c r="CT373" s="8">
        <v>1</v>
      </c>
      <c r="CU373" s="118">
        <f>DATEDIF(CO373,CQ373,"m")</f>
        <v>12</v>
      </c>
      <c r="CV373" s="79">
        <v>1</v>
      </c>
      <c r="CW373" s="79">
        <v>12</v>
      </c>
      <c r="CX373" s="79">
        <v>1</v>
      </c>
      <c r="CY373" s="79">
        <f>DATEDIF(CQ373,CP373,"m")</f>
        <v>50</v>
      </c>
      <c r="CZ373" s="79">
        <v>0</v>
      </c>
      <c r="DA373" s="118">
        <f>DATEDIF(CO373,CP373,"m")</f>
        <v>63</v>
      </c>
      <c r="DB373" s="6">
        <v>0</v>
      </c>
      <c r="DC373" s="6">
        <v>60</v>
      </c>
      <c r="DD373" s="6">
        <v>0</v>
      </c>
      <c r="DE373" s="108"/>
      <c r="DF373" s="6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</row>
    <row r="374" s="8" customFormat="1" ht="50.25" customHeight="1" spans="1:110">
      <c r="A374" s="139" t="s">
        <v>1777</v>
      </c>
      <c r="B374" s="140">
        <v>10257511</v>
      </c>
      <c r="C374" s="141">
        <v>1</v>
      </c>
      <c r="D374" s="142" t="s">
        <v>1778</v>
      </c>
      <c r="E374" s="142">
        <v>1</v>
      </c>
      <c r="F374" s="143">
        <v>45</v>
      </c>
      <c r="G374" s="144">
        <v>42178.3333333333</v>
      </c>
      <c r="H374" s="145">
        <v>42191.4166666667</v>
      </c>
      <c r="I374" s="141">
        <v>2</v>
      </c>
      <c r="J374" s="147">
        <v>42173</v>
      </c>
      <c r="K374" s="148" t="s">
        <v>1137</v>
      </c>
      <c r="L374" s="36">
        <v>2</v>
      </c>
      <c r="M374" s="36">
        <v>1</v>
      </c>
      <c r="N374" s="149">
        <v>1</v>
      </c>
      <c r="O374" s="148">
        <v>2</v>
      </c>
      <c r="P374" s="64" t="str">
        <f t="shared" si="98"/>
        <v>1</v>
      </c>
      <c r="Q374" s="64" t="str">
        <f t="shared" si="99"/>
        <v>0</v>
      </c>
      <c r="R374" s="151">
        <v>39.9</v>
      </c>
      <c r="S374" s="69" t="str">
        <f t="shared" si="100"/>
        <v>0</v>
      </c>
      <c r="T374" s="151">
        <v>9.9</v>
      </c>
      <c r="U374" s="64" t="str">
        <f t="shared" si="101"/>
        <v>0</v>
      </c>
      <c r="V374" s="149">
        <v>1.06</v>
      </c>
      <c r="W374" s="152">
        <v>12.2</v>
      </c>
      <c r="X374" s="71" t="str">
        <f t="shared" si="102"/>
        <v>0</v>
      </c>
      <c r="Y374" s="154">
        <v>90.3</v>
      </c>
      <c r="Z374" s="79" t="str">
        <f t="shared" si="103"/>
        <v>0</v>
      </c>
      <c r="AA374" s="154">
        <v>21.5</v>
      </c>
      <c r="AB374" s="79" t="str">
        <f t="shared" si="104"/>
        <v>0</v>
      </c>
      <c r="AC374" s="154">
        <v>25.8</v>
      </c>
      <c r="AD374" s="79" t="str">
        <f t="shared" si="105"/>
        <v>0</v>
      </c>
      <c r="AE374" s="154">
        <v>85</v>
      </c>
      <c r="AF374" s="79" t="str">
        <f t="shared" si="106"/>
        <v>1</v>
      </c>
      <c r="AG374" s="154">
        <v>175</v>
      </c>
      <c r="AH374" s="79" t="str">
        <f t="shared" si="107"/>
        <v>0</v>
      </c>
      <c r="AI374" s="151">
        <v>121000</v>
      </c>
      <c r="AJ374" s="41" t="str">
        <f t="shared" si="108"/>
        <v>1</v>
      </c>
      <c r="AK374" s="156">
        <v>26.13</v>
      </c>
      <c r="AL374" s="41" t="str">
        <f t="shared" si="109"/>
        <v>0</v>
      </c>
      <c r="AM374" s="148">
        <v>3.41</v>
      </c>
      <c r="AN374" s="41" t="str">
        <f t="shared" si="110"/>
        <v>0</v>
      </c>
      <c r="AO374" s="148">
        <v>432.2</v>
      </c>
      <c r="AP374" s="41" t="str">
        <f t="shared" si="111"/>
        <v>1</v>
      </c>
      <c r="AQ374" s="154">
        <v>0</v>
      </c>
      <c r="AR374" s="91" t="s">
        <v>99</v>
      </c>
      <c r="AS374" s="36">
        <v>0</v>
      </c>
      <c r="AT374" s="91" t="s">
        <v>111</v>
      </c>
      <c r="AU374" s="91" t="s">
        <v>112</v>
      </c>
      <c r="AV374" s="151">
        <v>1</v>
      </c>
      <c r="AW374" s="158" t="s">
        <v>100</v>
      </c>
      <c r="AX374" s="148">
        <v>1</v>
      </c>
      <c r="AY374" s="148">
        <v>3</v>
      </c>
      <c r="AZ374" s="148">
        <v>1</v>
      </c>
      <c r="BA374" s="148">
        <v>3</v>
      </c>
      <c r="BB374" s="148">
        <v>1</v>
      </c>
      <c r="BC374" s="148">
        <v>3</v>
      </c>
      <c r="BD374" s="148">
        <v>3</v>
      </c>
      <c r="BE374" s="148" t="s">
        <v>101</v>
      </c>
      <c r="BF374" s="148" t="s">
        <v>101</v>
      </c>
      <c r="BG374" s="148" t="s">
        <v>101</v>
      </c>
      <c r="BH374" s="148" t="s">
        <v>101</v>
      </c>
      <c r="BI374" s="148" t="s">
        <v>101</v>
      </c>
      <c r="BJ374" s="148" t="s">
        <v>101</v>
      </c>
      <c r="BK374" s="148" t="s">
        <v>101</v>
      </c>
      <c r="BL374" s="148" t="s">
        <v>101</v>
      </c>
      <c r="BM374" s="142" t="s">
        <v>1569</v>
      </c>
      <c r="BN374" s="142" t="s">
        <v>102</v>
      </c>
      <c r="BO374" s="160" t="s">
        <v>177</v>
      </c>
      <c r="BP374" s="142" t="s">
        <v>112</v>
      </c>
      <c r="BQ374" s="142" t="s">
        <v>103</v>
      </c>
      <c r="BR374" s="142" t="s">
        <v>99</v>
      </c>
      <c r="BS374" s="142" t="s">
        <v>1719</v>
      </c>
      <c r="BT374" s="142" t="s">
        <v>1779</v>
      </c>
      <c r="BU374" s="142" t="s">
        <v>1780</v>
      </c>
      <c r="BV374" s="148"/>
      <c r="BW374" s="148">
        <v>1</v>
      </c>
      <c r="BX374" s="148">
        <v>0</v>
      </c>
      <c r="BY374" s="148">
        <v>1</v>
      </c>
      <c r="BZ374" s="148">
        <v>1</v>
      </c>
      <c r="CA374" s="148">
        <v>1</v>
      </c>
      <c r="CB374" s="148">
        <v>1</v>
      </c>
      <c r="CC374" s="148">
        <v>1</v>
      </c>
      <c r="CD374" s="148">
        <v>1</v>
      </c>
      <c r="CE374" s="148">
        <v>1</v>
      </c>
      <c r="CF374" s="148">
        <v>1</v>
      </c>
      <c r="CG374" s="148">
        <v>0</v>
      </c>
      <c r="CH374" s="148">
        <v>0</v>
      </c>
      <c r="CI374" s="148">
        <v>0</v>
      </c>
      <c r="CJ374" s="79">
        <v>0</v>
      </c>
      <c r="CK374" s="79">
        <v>1</v>
      </c>
      <c r="CL374" s="79">
        <v>0</v>
      </c>
      <c r="CM374" s="79">
        <v>1</v>
      </c>
      <c r="CN374" s="79">
        <v>1</v>
      </c>
      <c r="CO374" s="147">
        <v>42185</v>
      </c>
      <c r="CP374" s="108">
        <v>42558</v>
      </c>
      <c r="CQ374" s="147">
        <v>42240</v>
      </c>
      <c r="CR374" s="148"/>
      <c r="CS374" s="10">
        <v>65</v>
      </c>
      <c r="CT374" s="10">
        <v>0</v>
      </c>
      <c r="CU374" s="118">
        <f>DATEDIF(CO374,CQ374,"m")</f>
        <v>1</v>
      </c>
      <c r="CV374" s="79">
        <v>1</v>
      </c>
      <c r="CW374" s="79">
        <v>1</v>
      </c>
      <c r="CX374" s="79">
        <v>1</v>
      </c>
      <c r="CY374" s="79">
        <f>DATEDIF(CQ374,DE374,"m")</f>
        <v>2</v>
      </c>
      <c r="CZ374" s="79">
        <v>1</v>
      </c>
      <c r="DA374" s="118">
        <f>DATEDIF(CO374,DE374,"m")</f>
        <v>4</v>
      </c>
      <c r="DB374" s="6">
        <v>1</v>
      </c>
      <c r="DC374" s="6">
        <v>4</v>
      </c>
      <c r="DD374" s="6">
        <v>1</v>
      </c>
      <c r="DE374" s="108">
        <v>42323</v>
      </c>
      <c r="DF374" s="6">
        <v>1</v>
      </c>
    </row>
    <row r="375" s="6" customFormat="1" ht="50.25" customHeight="1" spans="1:237">
      <c r="A375" s="139" t="s">
        <v>1781</v>
      </c>
      <c r="B375" s="140">
        <v>10258453</v>
      </c>
      <c r="C375" s="141">
        <v>1</v>
      </c>
      <c r="D375" s="142" t="s">
        <v>1782</v>
      </c>
      <c r="E375" s="142">
        <v>1</v>
      </c>
      <c r="F375" s="143">
        <v>60</v>
      </c>
      <c r="G375" s="144">
        <v>42180.375</v>
      </c>
      <c r="H375" s="145">
        <v>42195.4166666667</v>
      </c>
      <c r="I375" s="141">
        <v>2</v>
      </c>
      <c r="J375" s="147">
        <v>42184</v>
      </c>
      <c r="K375" s="148" t="s">
        <v>134</v>
      </c>
      <c r="L375" s="36">
        <v>1</v>
      </c>
      <c r="M375" s="36">
        <v>1</v>
      </c>
      <c r="N375" s="149">
        <v>2</v>
      </c>
      <c r="O375" s="148">
        <v>2</v>
      </c>
      <c r="P375" s="64" t="str">
        <f t="shared" si="98"/>
        <v>0</v>
      </c>
      <c r="Q375" s="64" t="str">
        <f t="shared" si="99"/>
        <v>0</v>
      </c>
      <c r="R375" s="151">
        <v>45.9</v>
      </c>
      <c r="S375" s="69" t="str">
        <f t="shared" si="100"/>
        <v>0</v>
      </c>
      <c r="T375" s="151">
        <v>18.8</v>
      </c>
      <c r="U375" s="64" t="str">
        <f t="shared" si="101"/>
        <v>0</v>
      </c>
      <c r="V375" s="149">
        <v>0.92</v>
      </c>
      <c r="W375" s="152">
        <v>10.8</v>
      </c>
      <c r="X375" s="71" t="str">
        <f t="shared" si="102"/>
        <v>0</v>
      </c>
      <c r="Y375" s="154">
        <v>92.5</v>
      </c>
      <c r="Z375" s="79" t="str">
        <f t="shared" si="103"/>
        <v>0</v>
      </c>
      <c r="AA375" s="154">
        <v>46.7</v>
      </c>
      <c r="AB375" s="79" t="str">
        <f t="shared" si="104"/>
        <v>1</v>
      </c>
      <c r="AC375" s="154">
        <v>36.3</v>
      </c>
      <c r="AD375" s="79" t="str">
        <f t="shared" si="105"/>
        <v>1</v>
      </c>
      <c r="AE375" s="154">
        <v>98.6</v>
      </c>
      <c r="AF375" s="79" t="str">
        <f t="shared" si="106"/>
        <v>1</v>
      </c>
      <c r="AG375" s="154">
        <v>264</v>
      </c>
      <c r="AH375" s="79" t="str">
        <f t="shared" si="107"/>
        <v>0</v>
      </c>
      <c r="AI375" s="151">
        <v>824.4</v>
      </c>
      <c r="AJ375" s="41" t="str">
        <f t="shared" si="108"/>
        <v>1</v>
      </c>
      <c r="AK375" s="156">
        <v>13.43</v>
      </c>
      <c r="AL375" s="41" t="str">
        <f t="shared" si="109"/>
        <v>0</v>
      </c>
      <c r="AM375" s="148">
        <v>2.99</v>
      </c>
      <c r="AN375" s="41" t="str">
        <f t="shared" si="110"/>
        <v>0</v>
      </c>
      <c r="AO375" s="148">
        <v>480.5</v>
      </c>
      <c r="AP375" s="41" t="str">
        <f t="shared" si="111"/>
        <v>1</v>
      </c>
      <c r="AQ375" s="154">
        <v>0</v>
      </c>
      <c r="AR375" s="91" t="s">
        <v>265</v>
      </c>
      <c r="AS375" s="36">
        <v>2</v>
      </c>
      <c r="AT375" s="91" t="s">
        <v>370</v>
      </c>
      <c r="AU375" s="91" t="s">
        <v>99</v>
      </c>
      <c r="AV375" s="151">
        <v>1</v>
      </c>
      <c r="AW375" s="158" t="s">
        <v>121</v>
      </c>
      <c r="AX375" s="148">
        <v>2</v>
      </c>
      <c r="AY375" s="148">
        <v>3</v>
      </c>
      <c r="AZ375" s="148">
        <v>2</v>
      </c>
      <c r="BA375" s="148">
        <v>2</v>
      </c>
      <c r="BB375" s="148">
        <v>2</v>
      </c>
      <c r="BC375" s="148">
        <v>3</v>
      </c>
      <c r="BD375" s="148">
        <v>2</v>
      </c>
      <c r="BE375" s="148" t="s">
        <v>101</v>
      </c>
      <c r="BF375" s="148" t="s">
        <v>101</v>
      </c>
      <c r="BG375" s="148" t="s">
        <v>101</v>
      </c>
      <c r="BH375" s="148" t="s">
        <v>101</v>
      </c>
      <c r="BI375" s="148" t="s">
        <v>101</v>
      </c>
      <c r="BJ375" s="148" t="s">
        <v>101</v>
      </c>
      <c r="BK375" s="148" t="s">
        <v>101</v>
      </c>
      <c r="BL375" s="148" t="s">
        <v>101</v>
      </c>
      <c r="BM375" s="142" t="s">
        <v>154</v>
      </c>
      <c r="BN375" s="142" t="s">
        <v>102</v>
      </c>
      <c r="BO375" s="160" t="s">
        <v>177</v>
      </c>
      <c r="BP375" s="142" t="s">
        <v>112</v>
      </c>
      <c r="BQ375" s="142" t="s">
        <v>1783</v>
      </c>
      <c r="BR375" s="142" t="s">
        <v>99</v>
      </c>
      <c r="BS375" s="142" t="s">
        <v>1534</v>
      </c>
      <c r="BT375" s="142" t="s">
        <v>1784</v>
      </c>
      <c r="BU375" s="142"/>
      <c r="BV375" s="148"/>
      <c r="BW375" s="148">
        <v>1</v>
      </c>
      <c r="BX375" s="148">
        <v>0</v>
      </c>
      <c r="BY375" s="148">
        <v>1</v>
      </c>
      <c r="BZ375" s="148">
        <v>1</v>
      </c>
      <c r="CA375" s="148">
        <v>1</v>
      </c>
      <c r="CB375" s="148">
        <v>1</v>
      </c>
      <c r="CC375" s="148">
        <v>1</v>
      </c>
      <c r="CD375" s="148">
        <v>1</v>
      </c>
      <c r="CE375" s="148">
        <v>1</v>
      </c>
      <c r="CF375" s="148">
        <v>0</v>
      </c>
      <c r="CG375" s="148">
        <v>0</v>
      </c>
      <c r="CH375" s="148">
        <v>0</v>
      </c>
      <c r="CI375" s="148">
        <v>0</v>
      </c>
      <c r="CJ375" s="79">
        <v>0</v>
      </c>
      <c r="CK375" s="79">
        <v>1</v>
      </c>
      <c r="CL375" s="79">
        <v>0</v>
      </c>
      <c r="CM375" s="79">
        <v>1</v>
      </c>
      <c r="CN375" s="79">
        <v>1</v>
      </c>
      <c r="CO375" s="147">
        <v>42186</v>
      </c>
      <c r="CP375" s="108">
        <v>43648</v>
      </c>
      <c r="CQ375" s="147">
        <v>42314</v>
      </c>
      <c r="CR375" s="148"/>
      <c r="CS375" s="8">
        <v>60</v>
      </c>
      <c r="CT375" s="8">
        <v>0</v>
      </c>
      <c r="CU375" s="118">
        <f>DATEDIF(CO375,CQ375,"m")</f>
        <v>4</v>
      </c>
      <c r="CV375" s="79">
        <v>1</v>
      </c>
      <c r="CW375" s="79">
        <v>4</v>
      </c>
      <c r="CX375" s="79">
        <v>1</v>
      </c>
      <c r="CY375" s="79">
        <f>DATEDIF(CQ375,DE375,"m")</f>
        <v>15</v>
      </c>
      <c r="CZ375" s="79">
        <v>1</v>
      </c>
      <c r="DA375" s="118">
        <f>DATEDIF(CO375,DE375,"m")</f>
        <v>20</v>
      </c>
      <c r="DB375" s="6">
        <v>1</v>
      </c>
      <c r="DC375" s="6">
        <v>20</v>
      </c>
      <c r="DD375" s="6">
        <v>1</v>
      </c>
      <c r="DE375" s="108">
        <v>42799</v>
      </c>
      <c r="DF375" s="6">
        <v>1</v>
      </c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</row>
    <row r="376" s="8" customFormat="1" ht="50.25" customHeight="1" spans="1:266">
      <c r="A376" s="139" t="s">
        <v>1785</v>
      </c>
      <c r="B376" s="140">
        <v>10258579</v>
      </c>
      <c r="C376" s="141">
        <v>1</v>
      </c>
      <c r="D376" s="142" t="s">
        <v>1786</v>
      </c>
      <c r="E376" s="142">
        <v>1</v>
      </c>
      <c r="F376" s="143">
        <v>49</v>
      </c>
      <c r="G376" s="144">
        <v>42184.625</v>
      </c>
      <c r="H376" s="145">
        <v>42192.4166666667</v>
      </c>
      <c r="I376" s="141">
        <v>2</v>
      </c>
      <c r="J376" s="147">
        <v>42181</v>
      </c>
      <c r="K376" s="148" t="s">
        <v>1427</v>
      </c>
      <c r="L376" s="148">
        <v>3</v>
      </c>
      <c r="M376" s="36">
        <v>1</v>
      </c>
      <c r="N376" s="149">
        <v>1</v>
      </c>
      <c r="O376" s="148">
        <v>1</v>
      </c>
      <c r="P376" s="64" t="str">
        <f t="shared" si="98"/>
        <v>1</v>
      </c>
      <c r="Q376" s="64" t="str">
        <f t="shared" si="99"/>
        <v>1</v>
      </c>
      <c r="R376" s="151">
        <v>41.8</v>
      </c>
      <c r="S376" s="69" t="str">
        <f t="shared" si="100"/>
        <v>0</v>
      </c>
      <c r="T376" s="151">
        <v>10.5</v>
      </c>
      <c r="U376" s="64" t="str">
        <f t="shared" si="101"/>
        <v>0</v>
      </c>
      <c r="V376" s="149">
        <v>1.01</v>
      </c>
      <c r="W376" s="152">
        <v>11.6</v>
      </c>
      <c r="X376" s="71" t="str">
        <f t="shared" si="102"/>
        <v>0</v>
      </c>
      <c r="Y376" s="154">
        <v>62.2</v>
      </c>
      <c r="Z376" s="79" t="str">
        <f t="shared" si="103"/>
        <v>0</v>
      </c>
      <c r="AA376" s="154">
        <v>29.1</v>
      </c>
      <c r="AB376" s="79" t="str">
        <f t="shared" si="104"/>
        <v>0</v>
      </c>
      <c r="AC376" s="154">
        <v>44</v>
      </c>
      <c r="AD376" s="79" t="str">
        <f t="shared" si="105"/>
        <v>1</v>
      </c>
      <c r="AE376" s="154">
        <v>135</v>
      </c>
      <c r="AF376" s="79" t="str">
        <f t="shared" si="106"/>
        <v>1</v>
      </c>
      <c r="AG376" s="154">
        <v>180</v>
      </c>
      <c r="AH376" s="79" t="str">
        <f t="shared" si="107"/>
        <v>0</v>
      </c>
      <c r="AI376" s="151">
        <v>2.51</v>
      </c>
      <c r="AJ376" s="41" t="str">
        <f t="shared" si="108"/>
        <v>0</v>
      </c>
      <c r="AK376" s="156">
        <v>49.88</v>
      </c>
      <c r="AL376" s="41" t="str">
        <f t="shared" si="109"/>
        <v>1</v>
      </c>
      <c r="AM376" s="148">
        <v>32.25</v>
      </c>
      <c r="AN376" s="41" t="str">
        <f t="shared" si="110"/>
        <v>1</v>
      </c>
      <c r="AO376" s="148">
        <v>390.1</v>
      </c>
      <c r="AP376" s="41" t="str">
        <f t="shared" si="111"/>
        <v>0</v>
      </c>
      <c r="AQ376" s="154">
        <v>0</v>
      </c>
      <c r="AR376" s="91" t="s">
        <v>1439</v>
      </c>
      <c r="AS376" s="91"/>
      <c r="AT376" s="91" t="s">
        <v>98</v>
      </c>
      <c r="AU376" s="91" t="s">
        <v>99</v>
      </c>
      <c r="AV376" s="151">
        <v>1</v>
      </c>
      <c r="AW376" s="158" t="s">
        <v>100</v>
      </c>
      <c r="AX376" s="148">
        <v>1</v>
      </c>
      <c r="AY376" s="148">
        <v>3</v>
      </c>
      <c r="AZ376" s="148">
        <v>1</v>
      </c>
      <c r="BA376" s="148">
        <v>2</v>
      </c>
      <c r="BB376" s="148">
        <v>2</v>
      </c>
      <c r="BC376" s="148">
        <v>3</v>
      </c>
      <c r="BD376" s="148">
        <v>2</v>
      </c>
      <c r="BE376" s="148">
        <v>1</v>
      </c>
      <c r="BF376" s="148">
        <v>1</v>
      </c>
      <c r="BG376" s="148">
        <v>0</v>
      </c>
      <c r="BH376" s="148" t="s">
        <v>101</v>
      </c>
      <c r="BI376" s="148">
        <v>0</v>
      </c>
      <c r="BJ376" s="148" t="s">
        <v>101</v>
      </c>
      <c r="BK376" s="148" t="s">
        <v>101</v>
      </c>
      <c r="BL376" s="148" t="s">
        <v>101</v>
      </c>
      <c r="BM376" s="142" t="s">
        <v>1787</v>
      </c>
      <c r="BN376" s="142" t="s">
        <v>102</v>
      </c>
      <c r="BO376" s="160" t="s">
        <v>102</v>
      </c>
      <c r="BP376" s="142" t="s">
        <v>112</v>
      </c>
      <c r="BQ376" s="142" t="s">
        <v>147</v>
      </c>
      <c r="BR376" s="142" t="s">
        <v>99</v>
      </c>
      <c r="BS376" s="142" t="s">
        <v>1788</v>
      </c>
      <c r="BT376" s="142" t="s">
        <v>1789</v>
      </c>
      <c r="BU376" s="142"/>
      <c r="BV376" s="148"/>
      <c r="BW376" s="148">
        <v>0</v>
      </c>
      <c r="BX376" s="148">
        <v>0</v>
      </c>
      <c r="BY376" s="148">
        <v>1</v>
      </c>
      <c r="BZ376" s="148">
        <v>1</v>
      </c>
      <c r="CA376" s="148">
        <v>1</v>
      </c>
      <c r="CB376" s="148">
        <v>1</v>
      </c>
      <c r="CC376" s="148">
        <v>0</v>
      </c>
      <c r="CD376" s="148">
        <v>1</v>
      </c>
      <c r="CE376" s="148">
        <v>1</v>
      </c>
      <c r="CF376" s="148">
        <v>1</v>
      </c>
      <c r="CG376" s="148">
        <v>0</v>
      </c>
      <c r="CH376" s="148">
        <v>0</v>
      </c>
      <c r="CI376" s="148">
        <v>0</v>
      </c>
      <c r="CJ376" s="79">
        <v>0</v>
      </c>
      <c r="CK376" s="79">
        <v>0</v>
      </c>
      <c r="CL376" s="79">
        <v>1</v>
      </c>
      <c r="CM376" s="79">
        <v>0</v>
      </c>
      <c r="CN376" s="79">
        <v>0</v>
      </c>
      <c r="CO376" s="147">
        <v>42188</v>
      </c>
      <c r="CP376" s="108">
        <v>44148</v>
      </c>
      <c r="CQ376" s="147"/>
      <c r="CR376" s="195">
        <v>43931</v>
      </c>
      <c r="CS376" s="6">
        <v>44</v>
      </c>
      <c r="CT376" s="6">
        <v>1</v>
      </c>
      <c r="CU376" s="118">
        <v>60</v>
      </c>
      <c r="CV376" s="79">
        <v>0</v>
      </c>
      <c r="CW376" s="79">
        <v>24</v>
      </c>
      <c r="CX376" s="79">
        <v>0</v>
      </c>
      <c r="CY376" s="79"/>
      <c r="CZ376" s="79"/>
      <c r="DA376" s="118">
        <f>DATEDIF(CO376,CP376,"m")</f>
        <v>64</v>
      </c>
      <c r="DB376" s="6">
        <v>0</v>
      </c>
      <c r="DC376" s="6">
        <v>60</v>
      </c>
      <c r="DD376" s="6">
        <v>0</v>
      </c>
      <c r="DE376" s="108"/>
      <c r="DF376" s="6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  <c r="JE376" s="10"/>
      <c r="JF376" s="10"/>
    </row>
    <row r="377" s="6" customFormat="1" ht="50.25" customHeight="1" spans="1:237">
      <c r="A377" s="139" t="s">
        <v>1790</v>
      </c>
      <c r="B377" s="140">
        <v>10259179</v>
      </c>
      <c r="C377" s="141">
        <v>1</v>
      </c>
      <c r="D377" s="142" t="s">
        <v>1791</v>
      </c>
      <c r="E377" s="142">
        <v>2</v>
      </c>
      <c r="F377" s="143">
        <v>63</v>
      </c>
      <c r="G377" s="144">
        <v>42185.3333333333</v>
      </c>
      <c r="H377" s="145">
        <v>42198.375</v>
      </c>
      <c r="I377" s="141">
        <v>2</v>
      </c>
      <c r="J377" s="147">
        <v>42187</v>
      </c>
      <c r="K377" s="148" t="s">
        <v>1504</v>
      </c>
      <c r="L377" s="148">
        <v>3</v>
      </c>
      <c r="M377" s="36">
        <v>1</v>
      </c>
      <c r="N377" s="149">
        <v>1</v>
      </c>
      <c r="O377" s="148">
        <v>1</v>
      </c>
      <c r="P377" s="64" t="str">
        <f t="shared" si="98"/>
        <v>1</v>
      </c>
      <c r="Q377" s="64" t="str">
        <f t="shared" si="99"/>
        <v>1</v>
      </c>
      <c r="R377" s="151">
        <v>42.3</v>
      </c>
      <c r="S377" s="69" t="str">
        <f t="shared" si="100"/>
        <v>0</v>
      </c>
      <c r="T377" s="151">
        <v>17.4</v>
      </c>
      <c r="U377" s="64" t="str">
        <f t="shared" si="101"/>
        <v>0</v>
      </c>
      <c r="V377" s="149">
        <v>1.03</v>
      </c>
      <c r="W377" s="152">
        <v>11.9</v>
      </c>
      <c r="X377" s="71" t="str">
        <f t="shared" si="102"/>
        <v>0</v>
      </c>
      <c r="Y377" s="154">
        <v>78.4</v>
      </c>
      <c r="Z377" s="79" t="str">
        <f t="shared" si="103"/>
        <v>0</v>
      </c>
      <c r="AA377" s="154">
        <v>32.3</v>
      </c>
      <c r="AB377" s="79" t="str">
        <f t="shared" si="104"/>
        <v>0</v>
      </c>
      <c r="AC377" s="154">
        <v>30.5</v>
      </c>
      <c r="AD377" s="79" t="str">
        <f t="shared" si="105"/>
        <v>0</v>
      </c>
      <c r="AE377" s="154">
        <v>37.5</v>
      </c>
      <c r="AF377" s="79" t="str">
        <f t="shared" si="106"/>
        <v>0</v>
      </c>
      <c r="AG377" s="154">
        <v>170.7</v>
      </c>
      <c r="AH377" s="79" t="str">
        <f t="shared" si="107"/>
        <v>0</v>
      </c>
      <c r="AI377" s="151">
        <v>4660</v>
      </c>
      <c r="AJ377" s="41" t="str">
        <f t="shared" si="108"/>
        <v>1</v>
      </c>
      <c r="AK377" s="156">
        <v>1.22</v>
      </c>
      <c r="AL377" s="41" t="str">
        <f t="shared" si="109"/>
        <v>0</v>
      </c>
      <c r="AM377" s="148">
        <v>12.06</v>
      </c>
      <c r="AN377" s="41" t="str">
        <f t="shared" si="110"/>
        <v>1</v>
      </c>
      <c r="AO377" s="148">
        <v>436.6</v>
      </c>
      <c r="AP377" s="41" t="str">
        <f t="shared" si="111"/>
        <v>1</v>
      </c>
      <c r="AQ377" s="154">
        <v>0</v>
      </c>
      <c r="AR377" s="91" t="s">
        <v>195</v>
      </c>
      <c r="AS377" s="36">
        <v>2</v>
      </c>
      <c r="AT377" s="91" t="s">
        <v>111</v>
      </c>
      <c r="AU377" s="91" t="s">
        <v>112</v>
      </c>
      <c r="AV377" s="151">
        <v>1</v>
      </c>
      <c r="AW377" s="158" t="s">
        <v>100</v>
      </c>
      <c r="AX377" s="148">
        <v>1</v>
      </c>
      <c r="AY377" s="148">
        <v>3</v>
      </c>
      <c r="AZ377" s="148">
        <v>3</v>
      </c>
      <c r="BA377" s="148">
        <v>2</v>
      </c>
      <c r="BB377" s="148">
        <v>2</v>
      </c>
      <c r="BC377" s="148">
        <v>3</v>
      </c>
      <c r="BD377" s="148">
        <v>2</v>
      </c>
      <c r="BE377" s="148">
        <v>1</v>
      </c>
      <c r="BF377" s="148">
        <v>1</v>
      </c>
      <c r="BG377" s="148">
        <v>0</v>
      </c>
      <c r="BH377" s="148" t="s">
        <v>101</v>
      </c>
      <c r="BI377" s="148">
        <v>1</v>
      </c>
      <c r="BJ377" s="148" t="s">
        <v>101</v>
      </c>
      <c r="BK377" s="148" t="s">
        <v>891</v>
      </c>
      <c r="BL377" s="148">
        <v>1</v>
      </c>
      <c r="BM377" s="142" t="s">
        <v>154</v>
      </c>
      <c r="BN377" s="142" t="s">
        <v>102</v>
      </c>
      <c r="BO377" s="160" t="s">
        <v>102</v>
      </c>
      <c r="BP377" s="142" t="s">
        <v>112</v>
      </c>
      <c r="BQ377" s="142" t="s">
        <v>147</v>
      </c>
      <c r="BR377" s="142" t="s">
        <v>99</v>
      </c>
      <c r="BS377" s="142" t="s">
        <v>1733</v>
      </c>
      <c r="BT377" s="142" t="s">
        <v>1792</v>
      </c>
      <c r="BU377" s="142"/>
      <c r="BV377" s="148"/>
      <c r="BW377" s="148">
        <v>0</v>
      </c>
      <c r="BX377" s="148">
        <v>0</v>
      </c>
      <c r="BY377" s="148">
        <v>1</v>
      </c>
      <c r="BZ377" s="148">
        <v>1</v>
      </c>
      <c r="CA377" s="148">
        <v>1</v>
      </c>
      <c r="CB377" s="148">
        <v>1</v>
      </c>
      <c r="CC377" s="148">
        <v>0</v>
      </c>
      <c r="CD377" s="148">
        <v>1</v>
      </c>
      <c r="CE377" s="148">
        <v>0</v>
      </c>
      <c r="CF377" s="148">
        <v>0</v>
      </c>
      <c r="CG377" s="148">
        <v>0</v>
      </c>
      <c r="CH377" s="148">
        <v>0</v>
      </c>
      <c r="CI377" s="148">
        <v>0</v>
      </c>
      <c r="CJ377" s="79">
        <v>0</v>
      </c>
      <c r="CK377" s="79">
        <v>0</v>
      </c>
      <c r="CL377" s="79">
        <v>1</v>
      </c>
      <c r="CM377" s="79">
        <v>1</v>
      </c>
      <c r="CN377" s="79">
        <v>1</v>
      </c>
      <c r="CO377" s="147">
        <v>42193</v>
      </c>
      <c r="CP377" s="108">
        <v>44158</v>
      </c>
      <c r="CQ377" s="147">
        <v>42726</v>
      </c>
      <c r="CR377" s="148"/>
      <c r="CS377" s="8">
        <v>59</v>
      </c>
      <c r="CT377" s="8">
        <v>0</v>
      </c>
      <c r="CU377" s="118">
        <f>DATEDIF(CO377,CQ377,"m")</f>
        <v>17</v>
      </c>
      <c r="CV377" s="79">
        <v>1</v>
      </c>
      <c r="CW377" s="79">
        <v>17</v>
      </c>
      <c r="CX377" s="79">
        <v>1</v>
      </c>
      <c r="CY377" s="79">
        <f>DATEDIF(CQ377,CP377,"m")</f>
        <v>47</v>
      </c>
      <c r="CZ377" s="79">
        <v>0</v>
      </c>
      <c r="DA377" s="118">
        <f>DATEDIF(CO377,CP377,"m")</f>
        <v>64</v>
      </c>
      <c r="DB377" s="6">
        <v>0</v>
      </c>
      <c r="DC377" s="6">
        <v>60</v>
      </c>
      <c r="DD377" s="6">
        <v>0</v>
      </c>
      <c r="DE377" s="10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</row>
    <row r="378" s="6" customFormat="1" ht="50.25" customHeight="1" spans="1:237">
      <c r="A378" s="139" t="s">
        <v>1793</v>
      </c>
      <c r="B378" s="140">
        <v>10259352</v>
      </c>
      <c r="C378" s="143">
        <v>1</v>
      </c>
      <c r="D378" s="142" t="s">
        <v>1794</v>
      </c>
      <c r="E378" s="142">
        <v>1</v>
      </c>
      <c r="F378" s="143">
        <v>76</v>
      </c>
      <c r="G378" s="144">
        <v>42186.625</v>
      </c>
      <c r="H378" s="145">
        <v>42199.4166666667</v>
      </c>
      <c r="I378" s="141">
        <v>2</v>
      </c>
      <c r="J378" s="147">
        <v>42187</v>
      </c>
      <c r="K378" s="148" t="s">
        <v>1504</v>
      </c>
      <c r="L378" s="148">
        <v>3</v>
      </c>
      <c r="M378" s="36">
        <v>1</v>
      </c>
      <c r="N378" s="149">
        <v>1</v>
      </c>
      <c r="O378" s="148">
        <v>1</v>
      </c>
      <c r="P378" s="64" t="str">
        <f t="shared" si="98"/>
        <v>1</v>
      </c>
      <c r="Q378" s="64" t="str">
        <f t="shared" si="99"/>
        <v>1</v>
      </c>
      <c r="R378" s="151">
        <v>42.8</v>
      </c>
      <c r="S378" s="69" t="str">
        <f t="shared" si="100"/>
        <v>0</v>
      </c>
      <c r="T378" s="151">
        <v>13.2</v>
      </c>
      <c r="U378" s="64" t="str">
        <f t="shared" si="101"/>
        <v>0</v>
      </c>
      <c r="V378" s="149">
        <v>1.05</v>
      </c>
      <c r="W378" s="142"/>
      <c r="X378" s="71" t="str">
        <f t="shared" si="102"/>
        <v>0</v>
      </c>
      <c r="Y378" s="148">
        <v>107.8</v>
      </c>
      <c r="Z378" s="79" t="str">
        <f t="shared" si="103"/>
        <v>1</v>
      </c>
      <c r="AA378" s="148">
        <v>28.5</v>
      </c>
      <c r="AB378" s="79" t="str">
        <f t="shared" si="104"/>
        <v>0</v>
      </c>
      <c r="AC378" s="148">
        <v>37.6</v>
      </c>
      <c r="AD378" s="79" t="str">
        <f t="shared" si="105"/>
        <v>1</v>
      </c>
      <c r="AE378" s="148">
        <v>100.3</v>
      </c>
      <c r="AF378" s="79" t="str">
        <f t="shared" si="106"/>
        <v>1</v>
      </c>
      <c r="AG378" s="148">
        <v>120</v>
      </c>
      <c r="AH378" s="79" t="str">
        <f t="shared" si="107"/>
        <v>0</v>
      </c>
      <c r="AI378" s="151">
        <v>5.25</v>
      </c>
      <c r="AJ378" s="41" t="str">
        <f t="shared" si="108"/>
        <v>0</v>
      </c>
      <c r="AK378" s="156">
        <v>50.02</v>
      </c>
      <c r="AL378" s="41" t="str">
        <f t="shared" si="109"/>
        <v>1</v>
      </c>
      <c r="AM378" s="148">
        <v>4.15</v>
      </c>
      <c r="AN378" s="41" t="str">
        <f t="shared" si="110"/>
        <v>0</v>
      </c>
      <c r="AO378" s="148">
        <v>255.7</v>
      </c>
      <c r="AP378" s="41" t="str">
        <f t="shared" si="111"/>
        <v>0</v>
      </c>
      <c r="AQ378" s="148">
        <v>0</v>
      </c>
      <c r="AR378" s="91" t="s">
        <v>1795</v>
      </c>
      <c r="AS378" s="91"/>
      <c r="AT378" s="91" t="s">
        <v>111</v>
      </c>
      <c r="AU378" s="91" t="s">
        <v>112</v>
      </c>
      <c r="AV378" s="151">
        <v>1</v>
      </c>
      <c r="AW378" s="158" t="s">
        <v>100</v>
      </c>
      <c r="AX378" s="148">
        <v>1</v>
      </c>
      <c r="AY378" s="148">
        <v>3</v>
      </c>
      <c r="AZ378" s="148">
        <v>3</v>
      </c>
      <c r="BA378" s="148">
        <v>2</v>
      </c>
      <c r="BB378" s="148">
        <v>1</v>
      </c>
      <c r="BC378" s="148">
        <v>3</v>
      </c>
      <c r="BD378" s="148">
        <v>1</v>
      </c>
      <c r="BE378" s="148">
        <v>1</v>
      </c>
      <c r="BF378" s="148">
        <v>0</v>
      </c>
      <c r="BG378" s="148" t="s">
        <v>101</v>
      </c>
      <c r="BH378" s="148">
        <v>0</v>
      </c>
      <c r="BI378" s="148">
        <v>1</v>
      </c>
      <c r="BJ378" s="148">
        <v>1</v>
      </c>
      <c r="BK378" s="148" t="s">
        <v>1796</v>
      </c>
      <c r="BL378" s="148">
        <v>1</v>
      </c>
      <c r="BM378" s="142"/>
      <c r="BN378" s="142" t="s">
        <v>102</v>
      </c>
      <c r="BO378" s="142" t="s">
        <v>122</v>
      </c>
      <c r="BP378" s="142" t="s">
        <v>112</v>
      </c>
      <c r="BQ378" s="142" t="s">
        <v>1797</v>
      </c>
      <c r="BR378" s="102" t="s">
        <v>121</v>
      </c>
      <c r="BS378" s="142" t="s">
        <v>1585</v>
      </c>
      <c r="BT378" s="142" t="s">
        <v>543</v>
      </c>
      <c r="BU378" s="142" t="s">
        <v>361</v>
      </c>
      <c r="BV378" s="148"/>
      <c r="BW378" s="148">
        <v>0</v>
      </c>
      <c r="BX378" s="148">
        <v>0</v>
      </c>
      <c r="BY378" s="148">
        <v>1</v>
      </c>
      <c r="BZ378" s="148">
        <v>1</v>
      </c>
      <c r="CA378" s="148">
        <v>1</v>
      </c>
      <c r="CB378" s="148">
        <v>1</v>
      </c>
      <c r="CC378" s="148">
        <v>1</v>
      </c>
      <c r="CD378" s="148">
        <v>1</v>
      </c>
      <c r="CE378" s="148">
        <v>0</v>
      </c>
      <c r="CF378" s="148">
        <v>0</v>
      </c>
      <c r="CG378" s="148">
        <v>0</v>
      </c>
      <c r="CH378" s="148">
        <v>0</v>
      </c>
      <c r="CI378" s="148">
        <v>1</v>
      </c>
      <c r="CJ378" s="148">
        <v>1</v>
      </c>
      <c r="CK378" s="148">
        <v>1</v>
      </c>
      <c r="CL378" s="148">
        <v>1</v>
      </c>
      <c r="CM378" s="148">
        <v>0</v>
      </c>
      <c r="CN378" s="148">
        <v>1</v>
      </c>
      <c r="CO378" s="147">
        <v>42193</v>
      </c>
      <c r="CP378" s="110">
        <v>44134</v>
      </c>
      <c r="CQ378" s="147"/>
      <c r="CR378" s="195">
        <v>42471</v>
      </c>
      <c r="CS378" s="6">
        <v>11</v>
      </c>
      <c r="CT378" s="6">
        <v>1</v>
      </c>
      <c r="CU378" s="118">
        <v>60</v>
      </c>
      <c r="CV378" s="79">
        <v>0</v>
      </c>
      <c r="CW378" s="79">
        <v>24</v>
      </c>
      <c r="CX378" s="79">
        <v>0</v>
      </c>
      <c r="CY378" s="79"/>
      <c r="CZ378" s="79"/>
      <c r="DA378" s="118">
        <f>DATEDIF(CO378,CP378,"m")</f>
        <v>63</v>
      </c>
      <c r="DB378" s="6">
        <v>1</v>
      </c>
      <c r="DC378" s="6">
        <v>60</v>
      </c>
      <c r="DD378" s="6">
        <v>0</v>
      </c>
      <c r="DE378" s="108">
        <v>42597</v>
      </c>
      <c r="DF378" s="6">
        <v>1</v>
      </c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</row>
    <row r="379" s="6" customFormat="1" ht="50.25" customHeight="1" spans="1:237">
      <c r="A379" s="139" t="s">
        <v>1798</v>
      </c>
      <c r="B379" s="140">
        <v>10260175</v>
      </c>
      <c r="C379" s="141">
        <v>1</v>
      </c>
      <c r="D379" s="142" t="s">
        <v>1799</v>
      </c>
      <c r="E379" s="142">
        <v>1</v>
      </c>
      <c r="F379" s="143">
        <v>52</v>
      </c>
      <c r="G379" s="144">
        <v>42194.375</v>
      </c>
      <c r="H379" s="145">
        <v>42205.5833333333</v>
      </c>
      <c r="I379" s="141">
        <v>2</v>
      </c>
      <c r="J379" s="147">
        <v>42193</v>
      </c>
      <c r="K379" s="148" t="s">
        <v>134</v>
      </c>
      <c r="L379" s="36">
        <v>1</v>
      </c>
      <c r="M379" s="36">
        <v>1</v>
      </c>
      <c r="N379" s="149">
        <v>1</v>
      </c>
      <c r="O379" s="148">
        <v>2</v>
      </c>
      <c r="P379" s="64" t="str">
        <f t="shared" ref="P379:P441" si="113">IF(N379=1,"1","0")</f>
        <v>1</v>
      </c>
      <c r="Q379" s="64" t="str">
        <f t="shared" ref="Q379:Q441" si="114">IF(O379=1,"1","0")</f>
        <v>0</v>
      </c>
      <c r="R379" s="151">
        <v>37.7</v>
      </c>
      <c r="S379" s="69" t="str">
        <f t="shared" ref="S379:S441" si="115">IF(R379&gt;=35,"0","1")</f>
        <v>0</v>
      </c>
      <c r="T379" s="151">
        <v>29.5</v>
      </c>
      <c r="U379" s="64" t="str">
        <f t="shared" ref="U379:U441" si="116">IF(T379&lt;=34,"0","1")</f>
        <v>0</v>
      </c>
      <c r="V379" s="149">
        <v>1.18</v>
      </c>
      <c r="W379" s="152">
        <v>13.6</v>
      </c>
      <c r="X379" s="71" t="str">
        <f t="shared" ref="X379:X441" si="117">IF(W379&gt;13.5,"1","0")</f>
        <v>1</v>
      </c>
      <c r="Y379" s="154">
        <v>565</v>
      </c>
      <c r="Z379" s="79" t="str">
        <f t="shared" ref="Z379:Z441" si="118">IF(Y379&gt;100,"1","0")</f>
        <v>1</v>
      </c>
      <c r="AA379" s="154">
        <v>104.9</v>
      </c>
      <c r="AB379" s="79" t="str">
        <f t="shared" ref="AB379:AB441" si="119">IF(AA379&gt;40,"1","0")</f>
        <v>1</v>
      </c>
      <c r="AC379" s="154">
        <v>84.1</v>
      </c>
      <c r="AD379" s="79" t="str">
        <f t="shared" ref="AD379:AD441" si="120">IF(AC379&gt;35,"1","0")</f>
        <v>1</v>
      </c>
      <c r="AE379" s="154">
        <v>321.9</v>
      </c>
      <c r="AF379" s="79" t="str">
        <f t="shared" ref="AF379:AF441" si="121">IF(AE379&gt;50,"1","0")</f>
        <v>1</v>
      </c>
      <c r="AG379" s="154">
        <v>169</v>
      </c>
      <c r="AH379" s="79" t="str">
        <f t="shared" ref="AH379:AH441" si="122">IF(AG379&lt;100,"1","0")</f>
        <v>0</v>
      </c>
      <c r="AI379" s="151">
        <v>8.78</v>
      </c>
      <c r="AJ379" s="41" t="str">
        <f t="shared" ref="AJ379:AJ441" si="123">IF(AI379&gt;200,"1","0")</f>
        <v>0</v>
      </c>
      <c r="AK379" s="156">
        <v>105.4</v>
      </c>
      <c r="AL379" s="41" t="str">
        <f t="shared" ref="AL379:AL441" si="124">IF(AK379&gt;35,"1","0")</f>
        <v>1</v>
      </c>
      <c r="AM379" s="148">
        <v>4.49</v>
      </c>
      <c r="AN379" s="41" t="str">
        <f t="shared" ref="AN379:AN441" si="125">IF(AM379&gt;5,"1","0")</f>
        <v>0</v>
      </c>
      <c r="AO379" s="148">
        <v>1007</v>
      </c>
      <c r="AP379" s="41" t="str">
        <f t="shared" ref="AP379:AP441" si="126">IF(AO379&gt;400,"1","0")</f>
        <v>1</v>
      </c>
      <c r="AQ379" s="154">
        <v>1</v>
      </c>
      <c r="AR379" s="91" t="s">
        <v>490</v>
      </c>
      <c r="AS379" s="36">
        <v>2</v>
      </c>
      <c r="AT379" s="91" t="s">
        <v>370</v>
      </c>
      <c r="AU379" s="91" t="s">
        <v>99</v>
      </c>
      <c r="AV379" s="151">
        <v>1</v>
      </c>
      <c r="AW379" s="158" t="s">
        <v>121</v>
      </c>
      <c r="AX379" s="148">
        <v>1</v>
      </c>
      <c r="AY379" s="148">
        <v>1</v>
      </c>
      <c r="AZ379" s="148">
        <v>1</v>
      </c>
      <c r="BA379" s="148">
        <v>2</v>
      </c>
      <c r="BB379" s="148">
        <v>2</v>
      </c>
      <c r="BC379" s="148">
        <v>3</v>
      </c>
      <c r="BD379" s="148">
        <v>2</v>
      </c>
      <c r="BE379" s="148" t="s">
        <v>101</v>
      </c>
      <c r="BF379" s="148" t="s">
        <v>101</v>
      </c>
      <c r="BG379" s="148" t="s">
        <v>101</v>
      </c>
      <c r="BH379" s="148" t="s">
        <v>101</v>
      </c>
      <c r="BI379" s="148" t="s">
        <v>101</v>
      </c>
      <c r="BJ379" s="148" t="s">
        <v>101</v>
      </c>
      <c r="BK379" s="148" t="s">
        <v>101</v>
      </c>
      <c r="BL379" s="148" t="s">
        <v>101</v>
      </c>
      <c r="BM379" s="142" t="s">
        <v>154</v>
      </c>
      <c r="BN379" s="142" t="s">
        <v>102</v>
      </c>
      <c r="BO379" s="160" t="s">
        <v>102</v>
      </c>
      <c r="BP379" s="142" t="s">
        <v>112</v>
      </c>
      <c r="BQ379" s="142" t="s">
        <v>1800</v>
      </c>
      <c r="BR379" s="142" t="s">
        <v>99</v>
      </c>
      <c r="BS379" s="142" t="s">
        <v>171</v>
      </c>
      <c r="BT379" s="142" t="s">
        <v>1801</v>
      </c>
      <c r="BU379" s="142"/>
      <c r="BV379" s="148"/>
      <c r="BW379" s="148">
        <v>0</v>
      </c>
      <c r="BX379" s="148">
        <v>0</v>
      </c>
      <c r="BY379" s="148">
        <v>1</v>
      </c>
      <c r="BZ379" s="148">
        <v>1</v>
      </c>
      <c r="CA379" s="148">
        <v>1</v>
      </c>
      <c r="CB379" s="148">
        <v>1</v>
      </c>
      <c r="CC379" s="148">
        <v>1</v>
      </c>
      <c r="CD379" s="148">
        <v>1</v>
      </c>
      <c r="CE379" s="148">
        <v>1</v>
      </c>
      <c r="CF379" s="148">
        <v>1</v>
      </c>
      <c r="CG379" s="148">
        <v>0</v>
      </c>
      <c r="CH379" s="148">
        <v>0</v>
      </c>
      <c r="CI379" s="148">
        <v>0</v>
      </c>
      <c r="CJ379" s="79">
        <v>0</v>
      </c>
      <c r="CK379" s="79">
        <v>1</v>
      </c>
      <c r="CL379" s="79">
        <v>1</v>
      </c>
      <c r="CM379" s="79">
        <v>0</v>
      </c>
      <c r="CN379" s="79">
        <v>1</v>
      </c>
      <c r="CO379" s="147">
        <v>42200</v>
      </c>
      <c r="CP379" s="108">
        <v>44158</v>
      </c>
      <c r="CQ379" s="147">
        <v>42479</v>
      </c>
      <c r="CR379" s="148"/>
      <c r="CS379" s="6">
        <v>2</v>
      </c>
      <c r="CT379" s="6">
        <v>1</v>
      </c>
      <c r="CU379" s="118">
        <f>DATEDIF(CO379,CQ379,"m")</f>
        <v>9</v>
      </c>
      <c r="CV379" s="79">
        <v>1</v>
      </c>
      <c r="CW379" s="79">
        <v>9</v>
      </c>
      <c r="CX379" s="79">
        <v>1</v>
      </c>
      <c r="CY379" s="79">
        <f>DATEDIF(CQ379,DE379,"m")</f>
        <v>51</v>
      </c>
      <c r="CZ379" s="79">
        <v>1</v>
      </c>
      <c r="DA379" s="118">
        <f>DATEDIF(CO379,DE379,"m")</f>
        <v>60</v>
      </c>
      <c r="DB379" s="6">
        <v>1</v>
      </c>
      <c r="DC379" s="121">
        <v>60</v>
      </c>
      <c r="DD379" s="121">
        <v>0</v>
      </c>
      <c r="DE379" s="108">
        <v>44037</v>
      </c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</row>
    <row r="380" s="8" customFormat="1" ht="50.25" customHeight="1" spans="1:110">
      <c r="A380" s="169" t="s">
        <v>1802</v>
      </c>
      <c r="B380" s="140">
        <v>10260358</v>
      </c>
      <c r="C380" s="170">
        <v>1</v>
      </c>
      <c r="D380" s="171" t="s">
        <v>1803</v>
      </c>
      <c r="E380" s="171">
        <v>1</v>
      </c>
      <c r="F380" s="172">
        <v>49</v>
      </c>
      <c r="G380" s="144">
        <v>42194.625</v>
      </c>
      <c r="H380" s="144">
        <v>42205.4583333333</v>
      </c>
      <c r="I380" s="170">
        <v>2</v>
      </c>
      <c r="J380" s="174">
        <v>42194</v>
      </c>
      <c r="K380" s="175" t="s">
        <v>1137</v>
      </c>
      <c r="L380" s="36">
        <v>2</v>
      </c>
      <c r="M380" s="36">
        <v>1</v>
      </c>
      <c r="N380" s="140">
        <v>1</v>
      </c>
      <c r="O380" s="175">
        <v>1</v>
      </c>
      <c r="P380" s="64" t="str">
        <f t="shared" si="113"/>
        <v>1</v>
      </c>
      <c r="Q380" s="64" t="str">
        <f t="shared" si="114"/>
        <v>1</v>
      </c>
      <c r="R380" s="177">
        <v>42.6</v>
      </c>
      <c r="S380" s="69" t="str">
        <f t="shared" si="115"/>
        <v>0</v>
      </c>
      <c r="T380" s="177">
        <v>8.4</v>
      </c>
      <c r="U380" s="66" t="str">
        <f t="shared" si="116"/>
        <v>0</v>
      </c>
      <c r="V380" s="140">
        <v>1.03</v>
      </c>
      <c r="W380" s="178">
        <v>11.9</v>
      </c>
      <c r="X380" s="75" t="str">
        <f t="shared" si="117"/>
        <v>0</v>
      </c>
      <c r="Y380" s="181">
        <v>75.9</v>
      </c>
      <c r="Z380" s="81" t="str">
        <f t="shared" si="118"/>
        <v>0</v>
      </c>
      <c r="AA380" s="181">
        <v>29.7</v>
      </c>
      <c r="AB380" s="81" t="str">
        <f t="shared" si="119"/>
        <v>0</v>
      </c>
      <c r="AC380" s="181">
        <v>18.6</v>
      </c>
      <c r="AD380" s="81" t="str">
        <f t="shared" si="120"/>
        <v>0</v>
      </c>
      <c r="AE380" s="181">
        <v>74.5</v>
      </c>
      <c r="AF380" s="81" t="str">
        <f t="shared" si="121"/>
        <v>1</v>
      </c>
      <c r="AG380" s="181">
        <v>196.6</v>
      </c>
      <c r="AH380" s="81" t="str">
        <f t="shared" si="122"/>
        <v>0</v>
      </c>
      <c r="AI380" s="177">
        <v>1782</v>
      </c>
      <c r="AJ380" s="55" t="str">
        <f t="shared" si="123"/>
        <v>1</v>
      </c>
      <c r="AK380" s="184">
        <v>0.6</v>
      </c>
      <c r="AL380" s="55" t="str">
        <f t="shared" si="124"/>
        <v>0</v>
      </c>
      <c r="AM380" s="175">
        <v>4.12</v>
      </c>
      <c r="AN380" s="55" t="str">
        <f t="shared" si="125"/>
        <v>0</v>
      </c>
      <c r="AO380" s="175">
        <v>201.5</v>
      </c>
      <c r="AP380" s="55" t="str">
        <f t="shared" si="126"/>
        <v>0</v>
      </c>
      <c r="AQ380" s="181">
        <v>0</v>
      </c>
      <c r="AR380" s="92" t="s">
        <v>1804</v>
      </c>
      <c r="AS380" s="92"/>
      <c r="AT380" s="92" t="s">
        <v>370</v>
      </c>
      <c r="AU380" s="92" t="s">
        <v>99</v>
      </c>
      <c r="AV380" s="177">
        <v>1</v>
      </c>
      <c r="AW380" s="187" t="s">
        <v>100</v>
      </c>
      <c r="AX380" s="175">
        <v>1</v>
      </c>
      <c r="AY380" s="175">
        <v>3</v>
      </c>
      <c r="AZ380" s="175">
        <v>3</v>
      </c>
      <c r="BA380" s="175">
        <v>2</v>
      </c>
      <c r="BB380" s="175">
        <v>2</v>
      </c>
      <c r="BC380" s="175">
        <v>3</v>
      </c>
      <c r="BD380" s="175">
        <v>2</v>
      </c>
      <c r="BE380" s="175" t="s">
        <v>101</v>
      </c>
      <c r="BF380" s="175" t="s">
        <v>101</v>
      </c>
      <c r="BG380" s="175" t="s">
        <v>101</v>
      </c>
      <c r="BH380" s="175" t="s">
        <v>101</v>
      </c>
      <c r="BI380" s="175" t="s">
        <v>101</v>
      </c>
      <c r="BJ380" s="175" t="s">
        <v>101</v>
      </c>
      <c r="BK380" s="175" t="s">
        <v>101</v>
      </c>
      <c r="BL380" s="175" t="s">
        <v>101</v>
      </c>
      <c r="BM380" s="171" t="s">
        <v>1671</v>
      </c>
      <c r="BN380" s="171" t="s">
        <v>102</v>
      </c>
      <c r="BO380" s="190" t="s">
        <v>102</v>
      </c>
      <c r="BP380" s="171" t="s">
        <v>112</v>
      </c>
      <c r="BQ380" s="171" t="s">
        <v>233</v>
      </c>
      <c r="BR380" s="171" t="s">
        <v>99</v>
      </c>
      <c r="BS380" s="171" t="s">
        <v>1519</v>
      </c>
      <c r="BT380" s="171" t="s">
        <v>1199</v>
      </c>
      <c r="BU380" s="171"/>
      <c r="BV380" s="175"/>
      <c r="BW380" s="175">
        <v>0</v>
      </c>
      <c r="BX380" s="175">
        <v>0</v>
      </c>
      <c r="BY380" s="175">
        <v>1</v>
      </c>
      <c r="BZ380" s="175">
        <v>1</v>
      </c>
      <c r="CA380" s="175">
        <v>1</v>
      </c>
      <c r="CB380" s="175">
        <v>1</v>
      </c>
      <c r="CC380" s="175">
        <v>1</v>
      </c>
      <c r="CD380" s="175">
        <v>1</v>
      </c>
      <c r="CE380" s="175">
        <v>1</v>
      </c>
      <c r="CF380" s="175">
        <v>0</v>
      </c>
      <c r="CG380" s="175">
        <v>0</v>
      </c>
      <c r="CH380" s="175">
        <v>0</v>
      </c>
      <c r="CI380" s="175">
        <v>0</v>
      </c>
      <c r="CJ380" s="79">
        <v>0</v>
      </c>
      <c r="CK380" s="79">
        <v>1</v>
      </c>
      <c r="CL380" s="79">
        <v>1</v>
      </c>
      <c r="CM380" s="79">
        <v>1</v>
      </c>
      <c r="CN380" s="79">
        <v>1</v>
      </c>
      <c r="CO380" s="174">
        <v>42200</v>
      </c>
      <c r="CP380" s="114">
        <v>44158</v>
      </c>
      <c r="CQ380" s="174"/>
      <c r="CR380" s="128">
        <v>44158</v>
      </c>
      <c r="CS380" s="10">
        <v>11</v>
      </c>
      <c r="CT380" s="10">
        <v>1</v>
      </c>
      <c r="CU380" s="118">
        <v>60</v>
      </c>
      <c r="CV380" s="119">
        <v>0</v>
      </c>
      <c r="CW380" s="79">
        <v>24</v>
      </c>
      <c r="CX380" s="79">
        <v>0</v>
      </c>
      <c r="CY380" s="79"/>
      <c r="CZ380" s="79"/>
      <c r="DA380" s="118">
        <f>DATEDIF(CO380,CP380,"m")</f>
        <v>64</v>
      </c>
      <c r="DB380" s="10">
        <v>0</v>
      </c>
      <c r="DC380" s="6">
        <v>60</v>
      </c>
      <c r="DD380" s="6">
        <v>0</v>
      </c>
      <c r="DE380" s="110"/>
      <c r="DF380" s="10"/>
    </row>
    <row r="381" s="6" customFormat="1" ht="50.25" customHeight="1" spans="1:237">
      <c r="A381" s="139" t="s">
        <v>1805</v>
      </c>
      <c r="B381" s="140">
        <v>10260402</v>
      </c>
      <c r="C381" s="141">
        <v>1</v>
      </c>
      <c r="D381" s="142" t="s">
        <v>1806</v>
      </c>
      <c r="E381" s="142">
        <v>2</v>
      </c>
      <c r="F381" s="143">
        <v>46</v>
      </c>
      <c r="G381" s="144">
        <v>42194.375</v>
      </c>
      <c r="H381" s="145">
        <v>42207.5</v>
      </c>
      <c r="I381" s="141">
        <v>2</v>
      </c>
      <c r="J381" s="147">
        <v>42195</v>
      </c>
      <c r="K381" s="148" t="s">
        <v>134</v>
      </c>
      <c r="L381" s="36">
        <v>1</v>
      </c>
      <c r="M381" s="36">
        <v>1</v>
      </c>
      <c r="N381" s="149">
        <v>1</v>
      </c>
      <c r="O381" s="148">
        <v>2</v>
      </c>
      <c r="P381" s="64" t="str">
        <f t="shared" si="113"/>
        <v>1</v>
      </c>
      <c r="Q381" s="64" t="str">
        <f t="shared" si="114"/>
        <v>0</v>
      </c>
      <c r="R381" s="151">
        <v>42.3</v>
      </c>
      <c r="S381" s="69" t="str">
        <f t="shared" si="115"/>
        <v>0</v>
      </c>
      <c r="T381" s="151">
        <v>16</v>
      </c>
      <c r="U381" s="64" t="str">
        <f t="shared" si="116"/>
        <v>0</v>
      </c>
      <c r="V381" s="149">
        <v>1.11</v>
      </c>
      <c r="W381" s="152">
        <v>12.8</v>
      </c>
      <c r="X381" s="71" t="str">
        <f t="shared" si="117"/>
        <v>0</v>
      </c>
      <c r="Y381" s="154">
        <v>64.9</v>
      </c>
      <c r="Z381" s="79" t="str">
        <f t="shared" si="118"/>
        <v>0</v>
      </c>
      <c r="AA381" s="154">
        <v>20.7</v>
      </c>
      <c r="AB381" s="79" t="str">
        <f t="shared" si="119"/>
        <v>0</v>
      </c>
      <c r="AC381" s="154">
        <v>55.2</v>
      </c>
      <c r="AD381" s="79" t="str">
        <f t="shared" si="120"/>
        <v>1</v>
      </c>
      <c r="AE381" s="154">
        <v>76.4</v>
      </c>
      <c r="AF381" s="79" t="str">
        <f t="shared" si="121"/>
        <v>1</v>
      </c>
      <c r="AG381" s="154">
        <v>169</v>
      </c>
      <c r="AH381" s="79" t="str">
        <f t="shared" si="122"/>
        <v>0</v>
      </c>
      <c r="AI381" s="151">
        <v>20312</v>
      </c>
      <c r="AJ381" s="41" t="str">
        <f t="shared" si="123"/>
        <v>1</v>
      </c>
      <c r="AK381" s="156">
        <v>21.99</v>
      </c>
      <c r="AL381" s="41" t="str">
        <f t="shared" si="124"/>
        <v>0</v>
      </c>
      <c r="AM381" s="148">
        <v>4.07</v>
      </c>
      <c r="AN381" s="41" t="str">
        <f t="shared" si="125"/>
        <v>0</v>
      </c>
      <c r="AO381" s="148">
        <v>172.4</v>
      </c>
      <c r="AP381" s="41" t="str">
        <f t="shared" si="126"/>
        <v>0</v>
      </c>
      <c r="AQ381" s="154">
        <v>0</v>
      </c>
      <c r="AR381" s="91" t="s">
        <v>99</v>
      </c>
      <c r="AS381" s="36">
        <v>0</v>
      </c>
      <c r="AT381" s="91" t="s">
        <v>111</v>
      </c>
      <c r="AU381" s="91" t="s">
        <v>112</v>
      </c>
      <c r="AV381" s="151">
        <v>1</v>
      </c>
      <c r="AW381" s="158" t="s">
        <v>100</v>
      </c>
      <c r="AX381" s="148">
        <v>1</v>
      </c>
      <c r="AY381" s="148">
        <v>3</v>
      </c>
      <c r="AZ381" s="148">
        <v>1</v>
      </c>
      <c r="BA381" s="148">
        <v>2</v>
      </c>
      <c r="BB381" s="148">
        <v>1</v>
      </c>
      <c r="BC381" s="148">
        <v>3</v>
      </c>
      <c r="BD381" s="148">
        <v>2</v>
      </c>
      <c r="BE381" s="148" t="s">
        <v>101</v>
      </c>
      <c r="BF381" s="148">
        <v>1</v>
      </c>
      <c r="BG381" s="148">
        <v>0</v>
      </c>
      <c r="BH381" s="148">
        <v>0</v>
      </c>
      <c r="BI381" s="148">
        <v>0</v>
      </c>
      <c r="BJ381" s="148">
        <v>1</v>
      </c>
      <c r="BK381" s="148" t="s">
        <v>101</v>
      </c>
      <c r="BL381" s="148" t="s">
        <v>101</v>
      </c>
      <c r="BM381" s="142"/>
      <c r="BN381" s="142" t="s">
        <v>102</v>
      </c>
      <c r="BO381" s="160" t="s">
        <v>122</v>
      </c>
      <c r="BP381" s="142" t="s">
        <v>99</v>
      </c>
      <c r="BQ381" s="142" t="s">
        <v>202</v>
      </c>
      <c r="BR381" s="102" t="s">
        <v>121</v>
      </c>
      <c r="BS381" s="142" t="s">
        <v>1807</v>
      </c>
      <c r="BT381" s="142" t="s">
        <v>1808</v>
      </c>
      <c r="BU381" s="142" t="s">
        <v>1809</v>
      </c>
      <c r="BV381" s="148"/>
      <c r="BW381" s="148">
        <v>0</v>
      </c>
      <c r="BX381" s="148">
        <v>0</v>
      </c>
      <c r="BY381" s="148">
        <v>1</v>
      </c>
      <c r="BZ381" s="148">
        <v>1</v>
      </c>
      <c r="CA381" s="148">
        <v>1</v>
      </c>
      <c r="CB381" s="148">
        <v>1</v>
      </c>
      <c r="CC381" s="148">
        <v>1</v>
      </c>
      <c r="CD381" s="148">
        <v>1</v>
      </c>
      <c r="CE381" s="148">
        <v>1</v>
      </c>
      <c r="CF381" s="148">
        <v>1</v>
      </c>
      <c r="CG381" s="148">
        <v>1</v>
      </c>
      <c r="CH381" s="148">
        <v>0</v>
      </c>
      <c r="CI381" s="148">
        <v>0</v>
      </c>
      <c r="CJ381" s="79">
        <v>0</v>
      </c>
      <c r="CK381" s="79">
        <v>0</v>
      </c>
      <c r="CL381" s="79">
        <v>1</v>
      </c>
      <c r="CM381" s="79">
        <v>1</v>
      </c>
      <c r="CN381" s="79">
        <v>1</v>
      </c>
      <c r="CO381" s="147">
        <v>42200</v>
      </c>
      <c r="CP381" s="108">
        <v>42297</v>
      </c>
      <c r="CQ381" s="147">
        <v>42296</v>
      </c>
      <c r="CR381" s="148"/>
      <c r="CS381" s="6">
        <v>64</v>
      </c>
      <c r="CT381" s="6">
        <v>0</v>
      </c>
      <c r="CU381" s="118">
        <f t="shared" ref="CU381:CU389" si="127">DATEDIF(CO381,CQ381,"m")</f>
        <v>3</v>
      </c>
      <c r="CV381" s="79">
        <v>1</v>
      </c>
      <c r="CW381" s="79">
        <v>3</v>
      </c>
      <c r="CX381" s="79">
        <v>1</v>
      </c>
      <c r="CY381" s="79">
        <f>DATEDIF(CQ381,DE381,"m")</f>
        <v>1</v>
      </c>
      <c r="CZ381" s="79">
        <v>1</v>
      </c>
      <c r="DA381" s="118">
        <f>DATEDIF(CO381,DE381,"m")</f>
        <v>5</v>
      </c>
      <c r="DB381" s="6">
        <v>1</v>
      </c>
      <c r="DC381" s="6">
        <v>5</v>
      </c>
      <c r="DD381" s="6">
        <v>1</v>
      </c>
      <c r="DE381" s="108">
        <v>42353</v>
      </c>
      <c r="DF381" s="6">
        <v>1</v>
      </c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</row>
    <row r="382" s="6" customFormat="1" ht="50.25" customHeight="1" spans="1:237">
      <c r="A382" s="139" t="s">
        <v>1810</v>
      </c>
      <c r="B382" s="140">
        <v>10259961</v>
      </c>
      <c r="C382" s="141">
        <v>1</v>
      </c>
      <c r="D382" s="142" t="s">
        <v>1811</v>
      </c>
      <c r="E382" s="142">
        <v>1</v>
      </c>
      <c r="F382" s="143">
        <v>57</v>
      </c>
      <c r="G382" s="144">
        <v>42195.375</v>
      </c>
      <c r="H382" s="145">
        <v>42207.4583333333</v>
      </c>
      <c r="I382" s="141">
        <v>2</v>
      </c>
      <c r="J382" s="147">
        <v>42192</v>
      </c>
      <c r="K382" s="148" t="s">
        <v>134</v>
      </c>
      <c r="L382" s="36">
        <v>1</v>
      </c>
      <c r="M382" s="36">
        <v>1</v>
      </c>
      <c r="N382" s="149">
        <v>1</v>
      </c>
      <c r="O382" s="148">
        <v>1</v>
      </c>
      <c r="P382" s="64" t="str">
        <f t="shared" si="113"/>
        <v>1</v>
      </c>
      <c r="Q382" s="64" t="str">
        <f t="shared" si="114"/>
        <v>1</v>
      </c>
      <c r="R382" s="151">
        <v>38.8</v>
      </c>
      <c r="S382" s="69" t="str">
        <f t="shared" si="115"/>
        <v>0</v>
      </c>
      <c r="T382" s="151">
        <v>10.2</v>
      </c>
      <c r="U382" s="64" t="str">
        <f t="shared" si="116"/>
        <v>0</v>
      </c>
      <c r="V382" s="149">
        <v>0.86</v>
      </c>
      <c r="W382" s="152">
        <v>9.9</v>
      </c>
      <c r="X382" s="71" t="str">
        <f t="shared" si="117"/>
        <v>0</v>
      </c>
      <c r="Y382" s="154">
        <v>98.5</v>
      </c>
      <c r="Z382" s="79" t="str">
        <f t="shared" si="118"/>
        <v>0</v>
      </c>
      <c r="AA382" s="154">
        <v>67.5</v>
      </c>
      <c r="AB382" s="79" t="str">
        <f t="shared" si="119"/>
        <v>1</v>
      </c>
      <c r="AC382" s="154">
        <v>46.3</v>
      </c>
      <c r="AD382" s="79" t="str">
        <f t="shared" si="120"/>
        <v>1</v>
      </c>
      <c r="AE382" s="154">
        <v>101.8</v>
      </c>
      <c r="AF382" s="79" t="str">
        <f t="shared" si="121"/>
        <v>1</v>
      </c>
      <c r="AG382" s="154">
        <v>143</v>
      </c>
      <c r="AH382" s="79" t="str">
        <f t="shared" si="122"/>
        <v>0</v>
      </c>
      <c r="AI382" s="151">
        <v>538.2</v>
      </c>
      <c r="AJ382" s="41" t="str">
        <f t="shared" si="123"/>
        <v>1</v>
      </c>
      <c r="AK382" s="156">
        <v>39.03</v>
      </c>
      <c r="AL382" s="41" t="str">
        <f t="shared" si="124"/>
        <v>1</v>
      </c>
      <c r="AM382" s="148">
        <v>1.74</v>
      </c>
      <c r="AN382" s="41" t="str">
        <f t="shared" si="125"/>
        <v>0</v>
      </c>
      <c r="AO382" s="148">
        <v>637.3</v>
      </c>
      <c r="AP382" s="41" t="str">
        <f t="shared" si="126"/>
        <v>1</v>
      </c>
      <c r="AQ382" s="154">
        <v>0</v>
      </c>
      <c r="AR382" s="91" t="s">
        <v>265</v>
      </c>
      <c r="AS382" s="36">
        <v>2</v>
      </c>
      <c r="AT382" s="91" t="s">
        <v>111</v>
      </c>
      <c r="AU382" s="91" t="s">
        <v>112</v>
      </c>
      <c r="AV382" s="151">
        <v>1</v>
      </c>
      <c r="AW382" s="158" t="s">
        <v>100</v>
      </c>
      <c r="AX382" s="148">
        <v>1</v>
      </c>
      <c r="AY382" s="148">
        <v>3</v>
      </c>
      <c r="AZ382" s="148">
        <v>2</v>
      </c>
      <c r="BA382" s="148">
        <v>2</v>
      </c>
      <c r="BB382" s="148">
        <v>2</v>
      </c>
      <c r="BC382" s="148">
        <v>3</v>
      </c>
      <c r="BD382" s="148">
        <v>2</v>
      </c>
      <c r="BE382" s="148" t="s">
        <v>101</v>
      </c>
      <c r="BF382" s="148">
        <v>1</v>
      </c>
      <c r="BG382" s="148">
        <v>1</v>
      </c>
      <c r="BH382" s="148">
        <v>1</v>
      </c>
      <c r="BI382" s="148">
        <v>1</v>
      </c>
      <c r="BJ382" s="148">
        <v>1</v>
      </c>
      <c r="BK382" s="148" t="s">
        <v>101</v>
      </c>
      <c r="BL382" s="148" t="s">
        <v>101</v>
      </c>
      <c r="BM382" s="142" t="s">
        <v>1433</v>
      </c>
      <c r="BN382" s="142" t="s">
        <v>102</v>
      </c>
      <c r="BO382" s="160" t="s">
        <v>102</v>
      </c>
      <c r="BP382" s="142" t="s">
        <v>112</v>
      </c>
      <c r="BQ382" s="142" t="s">
        <v>291</v>
      </c>
      <c r="BR382" s="142" t="s">
        <v>99</v>
      </c>
      <c r="BS382" s="142" t="s">
        <v>1458</v>
      </c>
      <c r="BT382" s="142" t="s">
        <v>1812</v>
      </c>
      <c r="BU382" s="142"/>
      <c r="BV382" s="148"/>
      <c r="BW382" s="148">
        <v>0</v>
      </c>
      <c r="BX382" s="148">
        <v>0</v>
      </c>
      <c r="BY382" s="148">
        <v>1</v>
      </c>
      <c r="BZ382" s="148">
        <v>1</v>
      </c>
      <c r="CA382" s="148">
        <v>1</v>
      </c>
      <c r="CB382" s="148">
        <v>1</v>
      </c>
      <c r="CC382" s="148">
        <v>0</v>
      </c>
      <c r="CD382" s="148">
        <v>1</v>
      </c>
      <c r="CE382" s="148">
        <v>0</v>
      </c>
      <c r="CF382" s="148">
        <v>0</v>
      </c>
      <c r="CG382" s="148">
        <v>0</v>
      </c>
      <c r="CH382" s="148">
        <v>0</v>
      </c>
      <c r="CI382" s="148">
        <v>0</v>
      </c>
      <c r="CJ382" s="79">
        <v>0</v>
      </c>
      <c r="CK382" s="79">
        <v>1</v>
      </c>
      <c r="CL382" s="79">
        <v>1</v>
      </c>
      <c r="CM382" s="79">
        <v>1</v>
      </c>
      <c r="CN382" s="79">
        <v>0</v>
      </c>
      <c r="CO382" s="147">
        <v>42201</v>
      </c>
      <c r="CP382" s="108">
        <v>42814</v>
      </c>
      <c r="CQ382" s="147">
        <v>42275</v>
      </c>
      <c r="CR382" s="148"/>
      <c r="CS382" s="6">
        <v>63</v>
      </c>
      <c r="CT382" s="6">
        <v>0</v>
      </c>
      <c r="CU382" s="118">
        <f t="shared" si="127"/>
        <v>2</v>
      </c>
      <c r="CV382" s="79">
        <v>1</v>
      </c>
      <c r="CW382" s="79">
        <v>2</v>
      </c>
      <c r="CX382" s="79">
        <v>1</v>
      </c>
      <c r="CY382" s="79">
        <f>DATEDIF(CQ382,DE382,"m")</f>
        <v>6</v>
      </c>
      <c r="CZ382" s="79">
        <v>1</v>
      </c>
      <c r="DA382" s="118">
        <f>DATEDIF(CO382,DE382,"m")</f>
        <v>8</v>
      </c>
      <c r="DB382" s="6">
        <v>1</v>
      </c>
      <c r="DC382" s="6">
        <v>8</v>
      </c>
      <c r="DD382" s="6">
        <v>1</v>
      </c>
      <c r="DE382" s="108">
        <v>42461</v>
      </c>
      <c r="DF382" s="6">
        <v>1</v>
      </c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</row>
    <row r="383" s="6" customFormat="1" ht="50.25" customHeight="1" spans="1:237">
      <c r="A383" s="139" t="s">
        <v>1813</v>
      </c>
      <c r="B383" s="140">
        <v>10258716</v>
      </c>
      <c r="C383" s="141">
        <v>1</v>
      </c>
      <c r="D383" s="142" t="s">
        <v>1814</v>
      </c>
      <c r="E383" s="142">
        <v>2</v>
      </c>
      <c r="F383" s="143">
        <v>44</v>
      </c>
      <c r="G383" s="144">
        <v>42198.3333333333</v>
      </c>
      <c r="H383" s="145">
        <v>42205.4583333333</v>
      </c>
      <c r="I383" s="141">
        <v>2</v>
      </c>
      <c r="J383" s="147">
        <v>42184</v>
      </c>
      <c r="K383" s="148" t="s">
        <v>1504</v>
      </c>
      <c r="L383" s="148">
        <v>3</v>
      </c>
      <c r="M383" s="36">
        <v>1</v>
      </c>
      <c r="N383" s="149">
        <v>2</v>
      </c>
      <c r="O383" s="148">
        <v>1</v>
      </c>
      <c r="P383" s="64" t="str">
        <f t="shared" si="113"/>
        <v>0</v>
      </c>
      <c r="Q383" s="64" t="str">
        <f t="shared" si="114"/>
        <v>1</v>
      </c>
      <c r="R383" s="151">
        <v>45</v>
      </c>
      <c r="S383" s="69" t="str">
        <f t="shared" si="115"/>
        <v>0</v>
      </c>
      <c r="T383" s="151">
        <v>8.1</v>
      </c>
      <c r="U383" s="64" t="str">
        <f t="shared" si="116"/>
        <v>0</v>
      </c>
      <c r="V383" s="156">
        <v>1</v>
      </c>
      <c r="W383" s="152">
        <v>11.5</v>
      </c>
      <c r="X383" s="71" t="str">
        <f t="shared" si="117"/>
        <v>0</v>
      </c>
      <c r="Y383" s="154">
        <v>61.7</v>
      </c>
      <c r="Z383" s="79" t="str">
        <f t="shared" si="118"/>
        <v>0</v>
      </c>
      <c r="AA383" s="154">
        <v>14.2</v>
      </c>
      <c r="AB383" s="79" t="str">
        <f t="shared" si="119"/>
        <v>0</v>
      </c>
      <c r="AC383" s="154">
        <v>21.4</v>
      </c>
      <c r="AD383" s="79" t="str">
        <f t="shared" si="120"/>
        <v>0</v>
      </c>
      <c r="AE383" s="154">
        <v>37</v>
      </c>
      <c r="AF383" s="79" t="str">
        <f t="shared" si="121"/>
        <v>0</v>
      </c>
      <c r="AG383" s="154">
        <v>212</v>
      </c>
      <c r="AH383" s="79" t="str">
        <f t="shared" si="122"/>
        <v>0</v>
      </c>
      <c r="AI383" s="151">
        <v>3.1</v>
      </c>
      <c r="AJ383" s="41" t="str">
        <f t="shared" si="123"/>
        <v>0</v>
      </c>
      <c r="AK383" s="156">
        <v>47.16</v>
      </c>
      <c r="AL383" s="41" t="str">
        <f t="shared" si="124"/>
        <v>1</v>
      </c>
      <c r="AM383" s="156">
        <v>5.6</v>
      </c>
      <c r="AN383" s="41" t="str">
        <f t="shared" si="125"/>
        <v>1</v>
      </c>
      <c r="AO383" s="148">
        <v>18.71</v>
      </c>
      <c r="AP383" s="41" t="str">
        <f t="shared" si="126"/>
        <v>0</v>
      </c>
      <c r="AQ383" s="154">
        <v>0</v>
      </c>
      <c r="AR383" s="91" t="s">
        <v>99</v>
      </c>
      <c r="AS383" s="36">
        <v>0</v>
      </c>
      <c r="AT383" s="91" t="s">
        <v>111</v>
      </c>
      <c r="AU383" s="91" t="s">
        <v>112</v>
      </c>
      <c r="AV383" s="151">
        <v>1</v>
      </c>
      <c r="AW383" s="158" t="s">
        <v>121</v>
      </c>
      <c r="AX383" s="148">
        <v>1</v>
      </c>
      <c r="AY383" s="148">
        <v>2</v>
      </c>
      <c r="AZ383" s="148">
        <v>2</v>
      </c>
      <c r="BA383" s="148">
        <v>2</v>
      </c>
      <c r="BB383" s="148">
        <v>2</v>
      </c>
      <c r="BC383" s="148">
        <v>3</v>
      </c>
      <c r="BD383" s="148">
        <v>2</v>
      </c>
      <c r="BE383" s="148" t="s">
        <v>101</v>
      </c>
      <c r="BF383" s="148" t="s">
        <v>101</v>
      </c>
      <c r="BG383" s="148" t="s">
        <v>101</v>
      </c>
      <c r="BH383" s="148" t="s">
        <v>101</v>
      </c>
      <c r="BI383" s="148" t="s">
        <v>101</v>
      </c>
      <c r="BJ383" s="148" t="s">
        <v>101</v>
      </c>
      <c r="BK383" s="148" t="s">
        <v>101</v>
      </c>
      <c r="BL383" s="148" t="s">
        <v>101</v>
      </c>
      <c r="BM383" s="142" t="s">
        <v>1671</v>
      </c>
      <c r="BN383" s="142" t="s">
        <v>102</v>
      </c>
      <c r="BO383" s="160">
        <v>0</v>
      </c>
      <c r="BP383" s="142" t="s">
        <v>112</v>
      </c>
      <c r="BQ383" s="142" t="s">
        <v>233</v>
      </c>
      <c r="BR383" s="142" t="s">
        <v>99</v>
      </c>
      <c r="BS383" s="142" t="s">
        <v>1741</v>
      </c>
      <c r="BT383" s="142" t="s">
        <v>1815</v>
      </c>
      <c r="BU383" s="142"/>
      <c r="BV383" s="148"/>
      <c r="BW383" s="148">
        <v>0</v>
      </c>
      <c r="BX383" s="148">
        <v>0</v>
      </c>
      <c r="BY383" s="148">
        <v>1</v>
      </c>
      <c r="BZ383" s="148">
        <v>1</v>
      </c>
      <c r="CA383" s="148">
        <v>0</v>
      </c>
      <c r="CB383" s="148">
        <v>1</v>
      </c>
      <c r="CC383" s="148">
        <v>0</v>
      </c>
      <c r="CD383" s="148">
        <v>1</v>
      </c>
      <c r="CE383" s="148">
        <v>0</v>
      </c>
      <c r="CF383" s="148">
        <v>0</v>
      </c>
      <c r="CG383" s="148">
        <v>0</v>
      </c>
      <c r="CH383" s="148">
        <v>0</v>
      </c>
      <c r="CI383" s="148">
        <v>1</v>
      </c>
      <c r="CJ383" s="79">
        <v>0</v>
      </c>
      <c r="CK383" s="79">
        <v>1</v>
      </c>
      <c r="CL383" s="79">
        <v>1</v>
      </c>
      <c r="CM383" s="79">
        <v>0</v>
      </c>
      <c r="CN383" s="79">
        <v>1</v>
      </c>
      <c r="CO383" s="147">
        <v>42202</v>
      </c>
      <c r="CP383" s="108">
        <v>44158</v>
      </c>
      <c r="CQ383" s="147">
        <v>43045</v>
      </c>
      <c r="CR383" s="148"/>
      <c r="CS383" s="6">
        <v>64</v>
      </c>
      <c r="CT383" s="6">
        <v>0</v>
      </c>
      <c r="CU383" s="118">
        <f t="shared" si="127"/>
        <v>27</v>
      </c>
      <c r="CV383" s="79">
        <v>1</v>
      </c>
      <c r="CW383" s="79">
        <v>24</v>
      </c>
      <c r="CX383" s="79">
        <v>0</v>
      </c>
      <c r="CY383" s="79">
        <f>DATEDIF(CQ383,CP383,"m")</f>
        <v>36</v>
      </c>
      <c r="CZ383" s="79">
        <v>0</v>
      </c>
      <c r="DA383" s="118">
        <f>DATEDIF(CO383,CP383,"m")</f>
        <v>64</v>
      </c>
      <c r="DB383" s="6">
        <v>0</v>
      </c>
      <c r="DC383" s="6">
        <v>60</v>
      </c>
      <c r="DD383" s="6">
        <v>0</v>
      </c>
      <c r="DE383" s="10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</row>
    <row r="384" s="10" customFormat="1" ht="50.25" customHeight="1" spans="1:266">
      <c r="A384" s="139" t="s">
        <v>1816</v>
      </c>
      <c r="B384" s="140">
        <v>10261000</v>
      </c>
      <c r="C384" s="141">
        <v>1</v>
      </c>
      <c r="D384" s="142" t="s">
        <v>1817</v>
      </c>
      <c r="E384" s="142">
        <v>1</v>
      </c>
      <c r="F384" s="143">
        <v>58</v>
      </c>
      <c r="G384" s="144">
        <v>42199.6666666667</v>
      </c>
      <c r="H384" s="145">
        <v>42212.4166666667</v>
      </c>
      <c r="I384" s="141">
        <v>2</v>
      </c>
      <c r="J384" s="147">
        <v>42201</v>
      </c>
      <c r="K384" s="148" t="s">
        <v>1427</v>
      </c>
      <c r="L384" s="148">
        <v>3</v>
      </c>
      <c r="M384" s="36">
        <v>1</v>
      </c>
      <c r="N384" s="149">
        <v>1</v>
      </c>
      <c r="O384" s="148">
        <v>2</v>
      </c>
      <c r="P384" s="64" t="str">
        <f t="shared" si="113"/>
        <v>1</v>
      </c>
      <c r="Q384" s="64" t="str">
        <f t="shared" si="114"/>
        <v>0</v>
      </c>
      <c r="R384" s="151">
        <v>39.3</v>
      </c>
      <c r="S384" s="69" t="str">
        <f t="shared" si="115"/>
        <v>0</v>
      </c>
      <c r="T384" s="151">
        <v>10.8</v>
      </c>
      <c r="U384" s="64" t="str">
        <f t="shared" si="116"/>
        <v>0</v>
      </c>
      <c r="V384" s="149">
        <v>1.09</v>
      </c>
      <c r="W384" s="152">
        <v>12.5</v>
      </c>
      <c r="X384" s="71" t="str">
        <f t="shared" si="117"/>
        <v>0</v>
      </c>
      <c r="Y384" s="154">
        <v>147.1</v>
      </c>
      <c r="Z384" s="79" t="str">
        <f t="shared" si="118"/>
        <v>1</v>
      </c>
      <c r="AA384" s="154">
        <v>28.6</v>
      </c>
      <c r="AB384" s="79" t="str">
        <f t="shared" si="119"/>
        <v>0</v>
      </c>
      <c r="AC384" s="154">
        <v>35.9</v>
      </c>
      <c r="AD384" s="79" t="str">
        <f t="shared" si="120"/>
        <v>1</v>
      </c>
      <c r="AE384" s="154">
        <v>25.1</v>
      </c>
      <c r="AF384" s="79" t="str">
        <f t="shared" si="121"/>
        <v>0</v>
      </c>
      <c r="AG384" s="154">
        <v>193</v>
      </c>
      <c r="AH384" s="79" t="str">
        <f t="shared" si="122"/>
        <v>0</v>
      </c>
      <c r="AI384" s="151">
        <v>3.66</v>
      </c>
      <c r="AJ384" s="41" t="str">
        <f t="shared" si="123"/>
        <v>0</v>
      </c>
      <c r="AK384" s="156">
        <v>23.85</v>
      </c>
      <c r="AL384" s="41" t="str">
        <f t="shared" si="124"/>
        <v>0</v>
      </c>
      <c r="AM384" s="148">
        <v>2.05</v>
      </c>
      <c r="AN384" s="41" t="str">
        <f t="shared" si="125"/>
        <v>0</v>
      </c>
      <c r="AO384" s="148">
        <v>7.96</v>
      </c>
      <c r="AP384" s="41" t="str">
        <f t="shared" si="126"/>
        <v>0</v>
      </c>
      <c r="AQ384" s="154">
        <v>0</v>
      </c>
      <c r="AR384" s="91" t="s">
        <v>99</v>
      </c>
      <c r="AS384" s="36">
        <v>0</v>
      </c>
      <c r="AT384" s="91" t="s">
        <v>1818</v>
      </c>
      <c r="AU384" s="91" t="s">
        <v>112</v>
      </c>
      <c r="AV384" s="151">
        <v>1</v>
      </c>
      <c r="AW384" s="158" t="s">
        <v>100</v>
      </c>
      <c r="AX384" s="148">
        <v>1</v>
      </c>
      <c r="AY384" s="148">
        <v>3</v>
      </c>
      <c r="AZ384" s="148">
        <v>2</v>
      </c>
      <c r="BA384" s="148">
        <v>2</v>
      </c>
      <c r="BB384" s="148">
        <v>2</v>
      </c>
      <c r="BC384" s="148">
        <v>1</v>
      </c>
      <c r="BD384" s="148">
        <v>3</v>
      </c>
      <c r="BE384" s="148">
        <v>1</v>
      </c>
      <c r="BF384" s="148">
        <v>0</v>
      </c>
      <c r="BG384" s="148">
        <v>0</v>
      </c>
      <c r="BH384" s="148">
        <v>0</v>
      </c>
      <c r="BI384" s="148">
        <v>1</v>
      </c>
      <c r="BJ384" s="148">
        <v>1</v>
      </c>
      <c r="BK384" s="148" t="s">
        <v>891</v>
      </c>
      <c r="BL384" s="148" t="s">
        <v>101</v>
      </c>
      <c r="BM384" s="142"/>
      <c r="BN384" s="142" t="s">
        <v>102</v>
      </c>
      <c r="BO384" s="160" t="s">
        <v>102</v>
      </c>
      <c r="BP384" s="142" t="s">
        <v>112</v>
      </c>
      <c r="BQ384" s="142" t="s">
        <v>129</v>
      </c>
      <c r="BR384" s="142" t="s">
        <v>99</v>
      </c>
      <c r="BS384" s="142" t="s">
        <v>1819</v>
      </c>
      <c r="BT384" s="142" t="s">
        <v>1820</v>
      </c>
      <c r="BU384" s="142"/>
      <c r="BV384" s="148"/>
      <c r="BW384" s="148">
        <v>0</v>
      </c>
      <c r="BX384" s="148">
        <v>0</v>
      </c>
      <c r="BY384" s="148">
        <v>1</v>
      </c>
      <c r="BZ384" s="148">
        <v>1</v>
      </c>
      <c r="CA384" s="148">
        <v>1</v>
      </c>
      <c r="CB384" s="148">
        <v>1</v>
      </c>
      <c r="CC384" s="148">
        <v>1</v>
      </c>
      <c r="CD384" s="148">
        <v>1</v>
      </c>
      <c r="CE384" s="148">
        <v>1</v>
      </c>
      <c r="CF384" s="148">
        <v>0</v>
      </c>
      <c r="CG384" s="148">
        <v>0</v>
      </c>
      <c r="CH384" s="148">
        <v>0</v>
      </c>
      <c r="CI384" s="148">
        <v>0</v>
      </c>
      <c r="CJ384" s="79">
        <v>0</v>
      </c>
      <c r="CK384" s="79">
        <v>1</v>
      </c>
      <c r="CL384" s="79">
        <v>0</v>
      </c>
      <c r="CM384" s="79">
        <v>0</v>
      </c>
      <c r="CN384" s="79">
        <v>1</v>
      </c>
      <c r="CO384" s="147">
        <v>42205</v>
      </c>
      <c r="CP384" s="108">
        <v>44152</v>
      </c>
      <c r="CQ384" s="147">
        <v>43986</v>
      </c>
      <c r="CR384" s="148"/>
      <c r="CS384" s="6">
        <v>8</v>
      </c>
      <c r="CT384" s="6">
        <v>1</v>
      </c>
      <c r="CU384" s="118">
        <f t="shared" si="127"/>
        <v>58</v>
      </c>
      <c r="CV384" s="79">
        <v>1</v>
      </c>
      <c r="CW384" s="79">
        <v>24</v>
      </c>
      <c r="CX384" s="79">
        <v>0</v>
      </c>
      <c r="CY384" s="79">
        <f>DATEDIF(CQ384,CP384,"m")</f>
        <v>5</v>
      </c>
      <c r="CZ384" s="79">
        <v>0</v>
      </c>
      <c r="DA384" s="118">
        <f>DATEDIF(CO384,CP384,"m")</f>
        <v>63</v>
      </c>
      <c r="DB384" s="6">
        <v>0</v>
      </c>
      <c r="DC384" s="6">
        <v>60</v>
      </c>
      <c r="DD384" s="6">
        <v>0</v>
      </c>
      <c r="DE384" s="108"/>
      <c r="DF384" s="6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</row>
    <row r="385" s="6" customFormat="1" ht="50.25" customHeight="1" spans="1:237">
      <c r="A385" s="139" t="s">
        <v>1821</v>
      </c>
      <c r="B385" s="140">
        <v>10260579</v>
      </c>
      <c r="C385" s="141">
        <v>1</v>
      </c>
      <c r="D385" s="142" t="s">
        <v>1822</v>
      </c>
      <c r="E385" s="142">
        <v>1</v>
      </c>
      <c r="F385" s="143">
        <v>71</v>
      </c>
      <c r="G385" s="144">
        <v>42205.375</v>
      </c>
      <c r="H385" s="145">
        <v>42213.4583333333</v>
      </c>
      <c r="I385" s="141">
        <v>2</v>
      </c>
      <c r="J385" s="147">
        <v>42196</v>
      </c>
      <c r="K385" s="148" t="s">
        <v>1137</v>
      </c>
      <c r="L385" s="36">
        <v>2</v>
      </c>
      <c r="M385" s="36">
        <v>1</v>
      </c>
      <c r="N385" s="149">
        <v>1</v>
      </c>
      <c r="O385" s="148">
        <v>2</v>
      </c>
      <c r="P385" s="64" t="str">
        <f t="shared" si="113"/>
        <v>1</v>
      </c>
      <c r="Q385" s="64" t="str">
        <f t="shared" si="114"/>
        <v>0</v>
      </c>
      <c r="R385" s="151">
        <v>47.6</v>
      </c>
      <c r="S385" s="69" t="str">
        <f t="shared" si="115"/>
        <v>0</v>
      </c>
      <c r="T385" s="151">
        <v>13.9</v>
      </c>
      <c r="U385" s="64" t="str">
        <f t="shared" si="116"/>
        <v>0</v>
      </c>
      <c r="V385" s="149">
        <v>0.96</v>
      </c>
      <c r="W385" s="152">
        <v>11</v>
      </c>
      <c r="X385" s="71" t="str">
        <f t="shared" si="117"/>
        <v>0</v>
      </c>
      <c r="Y385" s="154">
        <v>64.2</v>
      </c>
      <c r="Z385" s="79" t="str">
        <f t="shared" si="118"/>
        <v>0</v>
      </c>
      <c r="AA385" s="154">
        <v>18.4</v>
      </c>
      <c r="AB385" s="79" t="str">
        <f t="shared" si="119"/>
        <v>0</v>
      </c>
      <c r="AC385" s="154">
        <v>21.1</v>
      </c>
      <c r="AD385" s="79" t="str">
        <f t="shared" si="120"/>
        <v>0</v>
      </c>
      <c r="AE385" s="154">
        <v>35</v>
      </c>
      <c r="AF385" s="79" t="str">
        <f t="shared" si="121"/>
        <v>0</v>
      </c>
      <c r="AG385" s="154">
        <v>220</v>
      </c>
      <c r="AH385" s="79" t="str">
        <f t="shared" si="122"/>
        <v>0</v>
      </c>
      <c r="AI385" s="151">
        <v>61.74</v>
      </c>
      <c r="AJ385" s="41" t="str">
        <f t="shared" si="123"/>
        <v>0</v>
      </c>
      <c r="AK385" s="156">
        <v>10.56</v>
      </c>
      <c r="AL385" s="41" t="str">
        <f t="shared" si="124"/>
        <v>0</v>
      </c>
      <c r="AM385" s="156">
        <v>1.8</v>
      </c>
      <c r="AN385" s="41" t="str">
        <f t="shared" si="125"/>
        <v>0</v>
      </c>
      <c r="AO385" s="148">
        <v>399</v>
      </c>
      <c r="AP385" s="41" t="str">
        <f t="shared" si="126"/>
        <v>0</v>
      </c>
      <c r="AQ385" s="154">
        <v>0</v>
      </c>
      <c r="AR385" s="91" t="s">
        <v>1823</v>
      </c>
      <c r="AS385" s="36">
        <v>2</v>
      </c>
      <c r="AT385" s="91" t="s">
        <v>98</v>
      </c>
      <c r="AU385" s="91" t="s">
        <v>99</v>
      </c>
      <c r="AV385" s="151">
        <v>1</v>
      </c>
      <c r="AW385" s="158" t="s">
        <v>100</v>
      </c>
      <c r="AX385" s="148">
        <v>1</v>
      </c>
      <c r="AY385" s="148">
        <v>3</v>
      </c>
      <c r="AZ385" s="148">
        <v>2</v>
      </c>
      <c r="BA385" s="148">
        <v>2</v>
      </c>
      <c r="BB385" s="148">
        <v>2</v>
      </c>
      <c r="BC385" s="148">
        <v>3</v>
      </c>
      <c r="BD385" s="148">
        <v>2</v>
      </c>
      <c r="BE385" s="148" t="s">
        <v>101</v>
      </c>
      <c r="BF385" s="148" t="s">
        <v>101</v>
      </c>
      <c r="BG385" s="148" t="s">
        <v>101</v>
      </c>
      <c r="BH385" s="148" t="s">
        <v>101</v>
      </c>
      <c r="BI385" s="148" t="s">
        <v>101</v>
      </c>
      <c r="BJ385" s="148" t="s">
        <v>101</v>
      </c>
      <c r="BK385" s="148" t="s">
        <v>101</v>
      </c>
      <c r="BL385" s="148" t="s">
        <v>101</v>
      </c>
      <c r="BM385" s="142" t="s">
        <v>1671</v>
      </c>
      <c r="BN385" s="142" t="s">
        <v>102</v>
      </c>
      <c r="BO385" s="160">
        <v>0</v>
      </c>
      <c r="BP385" s="142" t="s">
        <v>99</v>
      </c>
      <c r="BQ385" s="142" t="s">
        <v>129</v>
      </c>
      <c r="BR385" s="142" t="s">
        <v>99</v>
      </c>
      <c r="BS385" s="142" t="s">
        <v>1650</v>
      </c>
      <c r="BT385" s="142" t="s">
        <v>982</v>
      </c>
      <c r="BU385" s="142"/>
      <c r="BV385" s="148"/>
      <c r="BW385" s="148">
        <v>0</v>
      </c>
      <c r="BX385" s="148">
        <v>0</v>
      </c>
      <c r="BY385" s="148">
        <v>1</v>
      </c>
      <c r="BZ385" s="148">
        <v>1</v>
      </c>
      <c r="CA385" s="148">
        <v>0</v>
      </c>
      <c r="CB385" s="148">
        <v>1</v>
      </c>
      <c r="CC385" s="148">
        <v>0</v>
      </c>
      <c r="CD385" s="148">
        <v>1</v>
      </c>
      <c r="CE385" s="148">
        <v>0</v>
      </c>
      <c r="CF385" s="148">
        <v>0</v>
      </c>
      <c r="CG385" s="148">
        <v>1</v>
      </c>
      <c r="CH385" s="148">
        <v>0</v>
      </c>
      <c r="CI385" s="148">
        <v>0</v>
      </c>
      <c r="CJ385" s="79">
        <v>0</v>
      </c>
      <c r="CK385" s="79">
        <v>0</v>
      </c>
      <c r="CL385" s="79">
        <v>1</v>
      </c>
      <c r="CM385" s="79">
        <v>0</v>
      </c>
      <c r="CN385" s="79">
        <v>0</v>
      </c>
      <c r="CO385" s="147">
        <v>42208</v>
      </c>
      <c r="CP385" s="108">
        <v>44153</v>
      </c>
      <c r="CQ385" s="147">
        <v>42460</v>
      </c>
      <c r="CR385" s="148"/>
      <c r="CS385" s="6">
        <v>3</v>
      </c>
      <c r="CT385" s="6">
        <v>1</v>
      </c>
      <c r="CU385" s="118">
        <f t="shared" si="127"/>
        <v>8</v>
      </c>
      <c r="CV385" s="79">
        <v>1</v>
      </c>
      <c r="CW385" s="79">
        <v>8</v>
      </c>
      <c r="CX385" s="79">
        <v>1</v>
      </c>
      <c r="CY385" s="79">
        <f>DATEDIF(CQ385,CP385,"m")</f>
        <v>55</v>
      </c>
      <c r="CZ385" s="79">
        <v>0</v>
      </c>
      <c r="DA385" s="118">
        <f>DATEDIF(CO385,CP385,"m")</f>
        <v>63</v>
      </c>
      <c r="DB385" s="6">
        <v>0</v>
      </c>
      <c r="DC385" s="6">
        <v>60</v>
      </c>
      <c r="DD385" s="6">
        <v>0</v>
      </c>
      <c r="DE385" s="10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</row>
    <row r="386" s="6" customFormat="1" ht="50.25" customHeight="1" spans="1:237">
      <c r="A386" s="169" t="s">
        <v>1824</v>
      </c>
      <c r="B386" s="140">
        <v>10261667</v>
      </c>
      <c r="C386" s="170">
        <v>1</v>
      </c>
      <c r="D386" s="171" t="s">
        <v>1825</v>
      </c>
      <c r="E386" s="171">
        <v>1</v>
      </c>
      <c r="F386" s="172">
        <v>73</v>
      </c>
      <c r="G386" s="144">
        <v>42205.375</v>
      </c>
      <c r="H386" s="144">
        <v>42217.4166666667</v>
      </c>
      <c r="I386" s="170">
        <v>2</v>
      </c>
      <c r="J386" s="174">
        <v>42208</v>
      </c>
      <c r="K386" s="175" t="s">
        <v>134</v>
      </c>
      <c r="L386" s="36">
        <v>1</v>
      </c>
      <c r="M386" s="36">
        <v>1</v>
      </c>
      <c r="N386" s="140">
        <v>2</v>
      </c>
      <c r="O386" s="175">
        <v>1</v>
      </c>
      <c r="P386" s="64" t="str">
        <f t="shared" si="113"/>
        <v>0</v>
      </c>
      <c r="Q386" s="64" t="str">
        <f t="shared" si="114"/>
        <v>1</v>
      </c>
      <c r="R386" s="177">
        <v>42.3</v>
      </c>
      <c r="S386" s="69" t="str">
        <f t="shared" si="115"/>
        <v>0</v>
      </c>
      <c r="T386" s="177">
        <v>4.2</v>
      </c>
      <c r="U386" s="66" t="str">
        <f t="shared" si="116"/>
        <v>0</v>
      </c>
      <c r="V386" s="140">
        <v>0.95</v>
      </c>
      <c r="W386" s="178">
        <v>10.9</v>
      </c>
      <c r="X386" s="75" t="str">
        <f t="shared" si="117"/>
        <v>0</v>
      </c>
      <c r="Y386" s="181">
        <v>59.3</v>
      </c>
      <c r="Z386" s="81" t="str">
        <f t="shared" si="118"/>
        <v>0</v>
      </c>
      <c r="AA386" s="181">
        <v>26</v>
      </c>
      <c r="AB386" s="81" t="str">
        <f t="shared" si="119"/>
        <v>0</v>
      </c>
      <c r="AC386" s="181">
        <v>27.3</v>
      </c>
      <c r="AD386" s="81" t="str">
        <f t="shared" si="120"/>
        <v>0</v>
      </c>
      <c r="AE386" s="181">
        <v>36.4</v>
      </c>
      <c r="AF386" s="81" t="str">
        <f t="shared" si="121"/>
        <v>0</v>
      </c>
      <c r="AG386" s="181">
        <v>192.1</v>
      </c>
      <c r="AH386" s="81" t="str">
        <f t="shared" si="122"/>
        <v>0</v>
      </c>
      <c r="AI386" s="177">
        <v>454.3</v>
      </c>
      <c r="AJ386" s="55" t="str">
        <f t="shared" si="123"/>
        <v>1</v>
      </c>
      <c r="AK386" s="184">
        <v>25.09</v>
      </c>
      <c r="AL386" s="55" t="str">
        <f t="shared" si="124"/>
        <v>0</v>
      </c>
      <c r="AM386" s="184">
        <v>3.6</v>
      </c>
      <c r="AN386" s="55" t="str">
        <f t="shared" si="125"/>
        <v>0</v>
      </c>
      <c r="AO386" s="175">
        <v>521.6</v>
      </c>
      <c r="AP386" s="55" t="str">
        <f t="shared" si="126"/>
        <v>1</v>
      </c>
      <c r="AQ386" s="181">
        <v>1</v>
      </c>
      <c r="AR386" s="92" t="s">
        <v>99</v>
      </c>
      <c r="AS386" s="36">
        <v>0</v>
      </c>
      <c r="AT386" s="92" t="s">
        <v>1818</v>
      </c>
      <c r="AU386" s="92" t="s">
        <v>112</v>
      </c>
      <c r="AV386" s="177">
        <v>1</v>
      </c>
      <c r="AW386" s="187" t="s">
        <v>121</v>
      </c>
      <c r="AX386" s="175">
        <v>2</v>
      </c>
      <c r="AY386" s="175">
        <v>2</v>
      </c>
      <c r="AZ386" s="175">
        <v>2</v>
      </c>
      <c r="BA386" s="175">
        <v>2</v>
      </c>
      <c r="BB386" s="175">
        <v>2</v>
      </c>
      <c r="BC386" s="175">
        <v>3</v>
      </c>
      <c r="BD386" s="175">
        <v>2</v>
      </c>
      <c r="BE386" s="188" t="s">
        <v>101</v>
      </c>
      <c r="BF386" s="188" t="s">
        <v>101</v>
      </c>
      <c r="BG386" s="188" t="s">
        <v>101</v>
      </c>
      <c r="BH386" s="188" t="s">
        <v>101</v>
      </c>
      <c r="BI386" s="188" t="s">
        <v>101</v>
      </c>
      <c r="BJ386" s="188" t="s">
        <v>101</v>
      </c>
      <c r="BK386" s="188" t="s">
        <v>101</v>
      </c>
      <c r="BL386" s="188" t="s">
        <v>101</v>
      </c>
      <c r="BM386" s="191"/>
      <c r="BN386" s="191" t="s">
        <v>102</v>
      </c>
      <c r="BO386" s="192" t="s">
        <v>102</v>
      </c>
      <c r="BP386" s="191" t="s">
        <v>112</v>
      </c>
      <c r="BQ386" s="191" t="s">
        <v>1826</v>
      </c>
      <c r="BR386" s="191" t="s">
        <v>99</v>
      </c>
      <c r="BS386" s="191" t="s">
        <v>1827</v>
      </c>
      <c r="BT386" s="191" t="s">
        <v>1828</v>
      </c>
      <c r="BU386" s="191"/>
      <c r="BV386" s="188"/>
      <c r="BW386" s="188">
        <v>0</v>
      </c>
      <c r="BX386" s="188">
        <v>0</v>
      </c>
      <c r="BY386" s="188">
        <v>1</v>
      </c>
      <c r="BZ386" s="188">
        <v>1</v>
      </c>
      <c r="CA386" s="188">
        <v>1</v>
      </c>
      <c r="CB386" s="188">
        <v>1</v>
      </c>
      <c r="CC386" s="188">
        <v>1</v>
      </c>
      <c r="CD386" s="188">
        <v>1</v>
      </c>
      <c r="CE386" s="188">
        <v>1</v>
      </c>
      <c r="CF386" s="188">
        <v>0</v>
      </c>
      <c r="CG386" s="188">
        <v>0</v>
      </c>
      <c r="CH386" s="188">
        <v>0</v>
      </c>
      <c r="CI386" s="188">
        <v>0</v>
      </c>
      <c r="CJ386" s="79">
        <v>0</v>
      </c>
      <c r="CK386" s="79">
        <v>1</v>
      </c>
      <c r="CL386" s="79">
        <v>1</v>
      </c>
      <c r="CM386" s="79">
        <v>0</v>
      </c>
      <c r="CN386" s="79">
        <v>1</v>
      </c>
      <c r="CO386" s="174">
        <v>42210</v>
      </c>
      <c r="CP386" s="174">
        <v>43769</v>
      </c>
      <c r="CQ386" s="174">
        <v>43769</v>
      </c>
      <c r="CR386" s="175"/>
      <c r="CS386" s="8">
        <v>58</v>
      </c>
      <c r="CT386" s="8">
        <v>1</v>
      </c>
      <c r="CU386" s="118">
        <f t="shared" si="127"/>
        <v>51</v>
      </c>
      <c r="CV386" s="81">
        <v>1</v>
      </c>
      <c r="CW386" s="79">
        <v>24</v>
      </c>
      <c r="CX386" s="79">
        <v>0</v>
      </c>
      <c r="CY386" s="79">
        <f>DATEDIF(CQ386,CP386,"m")</f>
        <v>0</v>
      </c>
      <c r="CZ386" s="79">
        <v>0</v>
      </c>
      <c r="DA386" s="118">
        <f>DATEDIF(CO386,CP386,"m")</f>
        <v>51</v>
      </c>
      <c r="DB386" s="8">
        <v>0</v>
      </c>
      <c r="DC386" s="8">
        <v>51</v>
      </c>
      <c r="DD386" s="8">
        <v>0</v>
      </c>
      <c r="DE386" s="114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</row>
    <row r="387" s="6" customFormat="1" ht="50.25" customHeight="1" spans="1:266">
      <c r="A387" s="139" t="s">
        <v>1829</v>
      </c>
      <c r="B387" s="140">
        <v>10261045</v>
      </c>
      <c r="C387" s="141">
        <v>1</v>
      </c>
      <c r="D387" s="142" t="s">
        <v>1830</v>
      </c>
      <c r="E387" s="142">
        <v>1</v>
      </c>
      <c r="F387" s="143">
        <v>49</v>
      </c>
      <c r="G387" s="144">
        <v>42208.625</v>
      </c>
      <c r="H387" s="145">
        <v>42220.4583333333</v>
      </c>
      <c r="I387" s="141">
        <v>2</v>
      </c>
      <c r="J387" s="147">
        <v>42200</v>
      </c>
      <c r="K387" s="148" t="s">
        <v>1137</v>
      </c>
      <c r="L387" s="36">
        <v>2</v>
      </c>
      <c r="M387" s="36">
        <v>1</v>
      </c>
      <c r="N387" s="149">
        <v>1</v>
      </c>
      <c r="O387" s="148">
        <v>1</v>
      </c>
      <c r="P387" s="64" t="str">
        <f t="shared" si="113"/>
        <v>1</v>
      </c>
      <c r="Q387" s="64" t="str">
        <f t="shared" si="114"/>
        <v>1</v>
      </c>
      <c r="R387" s="151">
        <v>45.3</v>
      </c>
      <c r="S387" s="69" t="str">
        <f t="shared" si="115"/>
        <v>0</v>
      </c>
      <c r="T387" s="151">
        <v>31.7</v>
      </c>
      <c r="U387" s="64" t="str">
        <f t="shared" si="116"/>
        <v>0</v>
      </c>
      <c r="V387" s="149">
        <v>1.01</v>
      </c>
      <c r="W387" s="152">
        <v>11.6</v>
      </c>
      <c r="X387" s="71" t="str">
        <f t="shared" si="117"/>
        <v>0</v>
      </c>
      <c r="Y387" s="154">
        <v>509.7</v>
      </c>
      <c r="Z387" s="79" t="str">
        <f t="shared" si="118"/>
        <v>1</v>
      </c>
      <c r="AA387" s="154">
        <v>104</v>
      </c>
      <c r="AB387" s="79" t="str">
        <f t="shared" si="119"/>
        <v>1</v>
      </c>
      <c r="AC387" s="154">
        <v>205.4</v>
      </c>
      <c r="AD387" s="79" t="str">
        <f t="shared" si="120"/>
        <v>1</v>
      </c>
      <c r="AE387" s="154">
        <v>245.6</v>
      </c>
      <c r="AF387" s="79" t="str">
        <f t="shared" si="121"/>
        <v>1</v>
      </c>
      <c r="AG387" s="154">
        <v>165.6</v>
      </c>
      <c r="AH387" s="79" t="str">
        <f t="shared" si="122"/>
        <v>0</v>
      </c>
      <c r="AI387" s="151">
        <v>6.19</v>
      </c>
      <c r="AJ387" s="41" t="str">
        <f t="shared" si="123"/>
        <v>0</v>
      </c>
      <c r="AK387" s="156">
        <v>62.58</v>
      </c>
      <c r="AL387" s="41" t="str">
        <f t="shared" si="124"/>
        <v>1</v>
      </c>
      <c r="AM387" s="148">
        <v>2.43</v>
      </c>
      <c r="AN387" s="41" t="str">
        <f t="shared" si="125"/>
        <v>0</v>
      </c>
      <c r="AO387" s="148">
        <v>303.6</v>
      </c>
      <c r="AP387" s="41" t="str">
        <f t="shared" si="126"/>
        <v>0</v>
      </c>
      <c r="AQ387" s="154">
        <v>1</v>
      </c>
      <c r="AR387" s="91" t="s">
        <v>265</v>
      </c>
      <c r="AS387" s="36">
        <v>2</v>
      </c>
      <c r="AT387" s="91" t="s">
        <v>1634</v>
      </c>
      <c r="AU387" s="91" t="s">
        <v>99</v>
      </c>
      <c r="AV387" s="151">
        <v>1</v>
      </c>
      <c r="AW387" s="158" t="s">
        <v>100</v>
      </c>
      <c r="AX387" s="148">
        <v>1</v>
      </c>
      <c r="AY387" s="148">
        <v>3</v>
      </c>
      <c r="AZ387" s="148">
        <v>1</v>
      </c>
      <c r="BA387" s="148">
        <v>2</v>
      </c>
      <c r="BB387" s="148">
        <v>1</v>
      </c>
      <c r="BC387" s="148">
        <v>3</v>
      </c>
      <c r="BD387" s="148">
        <v>1</v>
      </c>
      <c r="BE387" s="148">
        <v>1</v>
      </c>
      <c r="BF387" s="148">
        <v>0</v>
      </c>
      <c r="BG387" s="148">
        <v>0</v>
      </c>
      <c r="BH387" s="148" t="s">
        <v>101</v>
      </c>
      <c r="BI387" s="148">
        <v>1</v>
      </c>
      <c r="BJ387" s="148">
        <v>0</v>
      </c>
      <c r="BK387" s="148" t="s">
        <v>101</v>
      </c>
      <c r="BL387" s="148" t="s">
        <v>101</v>
      </c>
      <c r="BM387" s="142" t="s">
        <v>1457</v>
      </c>
      <c r="BN387" s="142" t="s">
        <v>102</v>
      </c>
      <c r="BO387" s="160" t="s">
        <v>177</v>
      </c>
      <c r="BP387" s="142" t="s">
        <v>112</v>
      </c>
      <c r="BQ387" s="142" t="s">
        <v>189</v>
      </c>
      <c r="BR387" s="102" t="s">
        <v>121</v>
      </c>
      <c r="BS387" s="142" t="s">
        <v>1515</v>
      </c>
      <c r="BT387" s="142" t="s">
        <v>1831</v>
      </c>
      <c r="BU387" s="142"/>
      <c r="BV387" s="148"/>
      <c r="BW387" s="148">
        <v>1</v>
      </c>
      <c r="BX387" s="148">
        <v>0</v>
      </c>
      <c r="BY387" s="148">
        <v>1</v>
      </c>
      <c r="BZ387" s="148">
        <v>1</v>
      </c>
      <c r="CA387" s="148">
        <v>1</v>
      </c>
      <c r="CB387" s="148">
        <v>1</v>
      </c>
      <c r="CC387" s="148">
        <v>1</v>
      </c>
      <c r="CD387" s="148">
        <v>1</v>
      </c>
      <c r="CE387" s="148">
        <v>1</v>
      </c>
      <c r="CF387" s="148">
        <v>0</v>
      </c>
      <c r="CG387" s="148">
        <v>0</v>
      </c>
      <c r="CH387" s="148">
        <v>0</v>
      </c>
      <c r="CI387" s="148">
        <v>1</v>
      </c>
      <c r="CJ387" s="79">
        <v>1</v>
      </c>
      <c r="CK387" s="79">
        <v>0</v>
      </c>
      <c r="CL387" s="79">
        <v>1</v>
      </c>
      <c r="CM387" s="79">
        <v>0</v>
      </c>
      <c r="CN387" s="79">
        <v>1</v>
      </c>
      <c r="CO387" s="147">
        <v>42214</v>
      </c>
      <c r="CP387" s="108">
        <v>42810</v>
      </c>
      <c r="CQ387" s="147">
        <v>42258</v>
      </c>
      <c r="CR387" s="148"/>
      <c r="CS387" s="6">
        <v>43</v>
      </c>
      <c r="CT387" s="6">
        <v>1</v>
      </c>
      <c r="CU387" s="118">
        <f t="shared" si="127"/>
        <v>1</v>
      </c>
      <c r="CV387" s="79">
        <v>1</v>
      </c>
      <c r="CW387" s="79">
        <v>1</v>
      </c>
      <c r="CX387" s="79">
        <v>1</v>
      </c>
      <c r="CY387" s="79">
        <f>DATEDIF(CQ387,DE387,"m")</f>
        <v>3</v>
      </c>
      <c r="CZ387" s="79">
        <v>1</v>
      </c>
      <c r="DA387" s="118">
        <f>DATEDIF(CO387,DE387,"m")</f>
        <v>4</v>
      </c>
      <c r="DB387" s="6">
        <v>1</v>
      </c>
      <c r="DC387" s="6">
        <v>4</v>
      </c>
      <c r="DD387" s="6">
        <v>1</v>
      </c>
      <c r="DE387" s="108">
        <v>42353</v>
      </c>
      <c r="DF387" s="6">
        <v>1</v>
      </c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  <c r="IW387" s="8"/>
      <c r="IX387" s="8"/>
      <c r="IY387" s="8"/>
      <c r="IZ387" s="8"/>
      <c r="JA387" s="8"/>
      <c r="JB387" s="8"/>
      <c r="JC387" s="8"/>
      <c r="JD387" s="8"/>
      <c r="JE387" s="8"/>
      <c r="JF387" s="8"/>
    </row>
    <row r="388" s="6" customFormat="1" ht="50.25" customHeight="1" spans="1:237">
      <c r="A388" s="139" t="s">
        <v>1832</v>
      </c>
      <c r="B388" s="140">
        <v>10262363</v>
      </c>
      <c r="C388" s="141">
        <v>1</v>
      </c>
      <c r="D388" s="142" t="s">
        <v>1833</v>
      </c>
      <c r="E388" s="142">
        <v>1</v>
      </c>
      <c r="F388" s="143">
        <v>55</v>
      </c>
      <c r="G388" s="144">
        <v>42212.625</v>
      </c>
      <c r="H388" s="145">
        <v>42220.4583333333</v>
      </c>
      <c r="I388" s="141">
        <v>2</v>
      </c>
      <c r="J388" s="147">
        <v>42210</v>
      </c>
      <c r="K388" s="148" t="s">
        <v>1427</v>
      </c>
      <c r="L388" s="148">
        <v>3</v>
      </c>
      <c r="M388" s="36">
        <v>1</v>
      </c>
      <c r="N388" s="149">
        <v>1</v>
      </c>
      <c r="O388" s="148">
        <v>2</v>
      </c>
      <c r="P388" s="64" t="str">
        <f t="shared" si="113"/>
        <v>1</v>
      </c>
      <c r="Q388" s="64" t="str">
        <f t="shared" si="114"/>
        <v>0</v>
      </c>
      <c r="R388" s="151">
        <v>42.6</v>
      </c>
      <c r="S388" s="69" t="str">
        <f t="shared" si="115"/>
        <v>0</v>
      </c>
      <c r="T388" s="151">
        <v>11.4</v>
      </c>
      <c r="U388" s="64" t="str">
        <f t="shared" si="116"/>
        <v>0</v>
      </c>
      <c r="V388" s="149">
        <v>0.94</v>
      </c>
      <c r="W388" s="152">
        <v>10.8</v>
      </c>
      <c r="X388" s="71" t="str">
        <f t="shared" si="117"/>
        <v>0</v>
      </c>
      <c r="Y388" s="154">
        <v>99.5</v>
      </c>
      <c r="Z388" s="79" t="str">
        <f t="shared" si="118"/>
        <v>0</v>
      </c>
      <c r="AA388" s="154">
        <v>18.7</v>
      </c>
      <c r="AB388" s="79" t="str">
        <f t="shared" si="119"/>
        <v>0</v>
      </c>
      <c r="AC388" s="154">
        <v>37.7</v>
      </c>
      <c r="AD388" s="79" t="str">
        <f t="shared" si="120"/>
        <v>1</v>
      </c>
      <c r="AE388" s="154">
        <v>85.2</v>
      </c>
      <c r="AF388" s="79" t="str">
        <f t="shared" si="121"/>
        <v>1</v>
      </c>
      <c r="AG388" s="154">
        <v>164</v>
      </c>
      <c r="AH388" s="79" t="str">
        <f t="shared" si="122"/>
        <v>0</v>
      </c>
      <c r="AI388" s="151">
        <v>10.89</v>
      </c>
      <c r="AJ388" s="41" t="str">
        <f t="shared" si="123"/>
        <v>0</v>
      </c>
      <c r="AK388" s="156">
        <v>24.93</v>
      </c>
      <c r="AL388" s="41" t="str">
        <f t="shared" si="124"/>
        <v>0</v>
      </c>
      <c r="AM388" s="148">
        <v>7.44</v>
      </c>
      <c r="AN388" s="41" t="str">
        <f t="shared" si="125"/>
        <v>1</v>
      </c>
      <c r="AO388" s="148">
        <v>400</v>
      </c>
      <c r="AP388" s="41" t="str">
        <f t="shared" si="126"/>
        <v>0</v>
      </c>
      <c r="AQ388" s="154">
        <v>1</v>
      </c>
      <c r="AR388" s="91" t="s">
        <v>1834</v>
      </c>
      <c r="AS388" s="36">
        <v>2</v>
      </c>
      <c r="AT388" s="91" t="s">
        <v>111</v>
      </c>
      <c r="AU388" s="91" t="s">
        <v>112</v>
      </c>
      <c r="AV388" s="151">
        <v>1</v>
      </c>
      <c r="AW388" s="158" t="s">
        <v>100</v>
      </c>
      <c r="AX388" s="148">
        <v>1</v>
      </c>
      <c r="AY388" s="148">
        <v>3</v>
      </c>
      <c r="AZ388" s="148">
        <v>3</v>
      </c>
      <c r="BA388" s="148">
        <v>2</v>
      </c>
      <c r="BB388" s="148">
        <v>1</v>
      </c>
      <c r="BC388" s="148">
        <v>3</v>
      </c>
      <c r="BD388" s="148">
        <v>3</v>
      </c>
      <c r="BE388" s="148">
        <v>1</v>
      </c>
      <c r="BF388" s="148">
        <v>0</v>
      </c>
      <c r="BG388" s="148">
        <v>0</v>
      </c>
      <c r="BH388" s="148">
        <v>0</v>
      </c>
      <c r="BI388" s="148">
        <v>1</v>
      </c>
      <c r="BJ388" s="148">
        <v>0</v>
      </c>
      <c r="BK388" s="148" t="s">
        <v>1568</v>
      </c>
      <c r="BL388" s="148">
        <v>1</v>
      </c>
      <c r="BM388" s="142" t="s">
        <v>1183</v>
      </c>
      <c r="BN388" s="142" t="s">
        <v>102</v>
      </c>
      <c r="BO388" s="160" t="s">
        <v>102</v>
      </c>
      <c r="BP388" s="142" t="s">
        <v>112</v>
      </c>
      <c r="BQ388" s="142" t="s">
        <v>1835</v>
      </c>
      <c r="BR388" s="142" t="s">
        <v>99</v>
      </c>
      <c r="BS388" s="142" t="s">
        <v>1674</v>
      </c>
      <c r="BT388" s="142" t="s">
        <v>1836</v>
      </c>
      <c r="BU388" s="142"/>
      <c r="BV388" s="148"/>
      <c r="BW388" s="148">
        <v>0</v>
      </c>
      <c r="BX388" s="148">
        <v>0</v>
      </c>
      <c r="BY388" s="148">
        <v>1</v>
      </c>
      <c r="BZ388" s="148">
        <v>1</v>
      </c>
      <c r="CA388" s="148">
        <v>1</v>
      </c>
      <c r="CB388" s="148">
        <v>1</v>
      </c>
      <c r="CC388" s="148">
        <v>0</v>
      </c>
      <c r="CD388" s="148">
        <v>1</v>
      </c>
      <c r="CE388" s="148">
        <v>0</v>
      </c>
      <c r="CF388" s="148">
        <v>0</v>
      </c>
      <c r="CG388" s="148">
        <v>0</v>
      </c>
      <c r="CH388" s="148">
        <v>0</v>
      </c>
      <c r="CI388" s="148">
        <v>0</v>
      </c>
      <c r="CJ388" s="79">
        <v>0</v>
      </c>
      <c r="CK388" s="79">
        <v>1</v>
      </c>
      <c r="CL388" s="79">
        <v>1</v>
      </c>
      <c r="CM388" s="79">
        <v>1</v>
      </c>
      <c r="CN388" s="79">
        <v>0</v>
      </c>
      <c r="CO388" s="147">
        <v>42215</v>
      </c>
      <c r="CP388" s="108">
        <v>44158</v>
      </c>
      <c r="CQ388" s="147">
        <v>42258</v>
      </c>
      <c r="CR388" s="148"/>
      <c r="CS388" s="6">
        <v>4</v>
      </c>
      <c r="CT388" s="6">
        <v>1</v>
      </c>
      <c r="CU388" s="118">
        <f t="shared" si="127"/>
        <v>1</v>
      </c>
      <c r="CV388" s="79">
        <v>1</v>
      </c>
      <c r="CW388" s="79">
        <v>1</v>
      </c>
      <c r="CX388" s="79">
        <v>1</v>
      </c>
      <c r="CY388" s="79">
        <f>DATEDIF(CQ388,CP388,"m")</f>
        <v>62</v>
      </c>
      <c r="CZ388" s="79">
        <v>0</v>
      </c>
      <c r="DA388" s="118">
        <f>DATEDIF(CO388,CP388,"m")</f>
        <v>63</v>
      </c>
      <c r="DB388" s="6">
        <v>0</v>
      </c>
      <c r="DC388" s="6">
        <v>60</v>
      </c>
      <c r="DD388" s="6">
        <v>0</v>
      </c>
      <c r="DE388" s="10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</row>
    <row r="389" s="6" customFormat="1" ht="50.25" customHeight="1" spans="1:237">
      <c r="A389" s="139" t="s">
        <v>1837</v>
      </c>
      <c r="B389" s="140">
        <v>10262274</v>
      </c>
      <c r="C389" s="141">
        <v>1</v>
      </c>
      <c r="D389" s="142" t="s">
        <v>1838</v>
      </c>
      <c r="E389" s="142">
        <v>1</v>
      </c>
      <c r="F389" s="143">
        <v>66</v>
      </c>
      <c r="G389" s="144">
        <v>42213.375</v>
      </c>
      <c r="H389" s="145">
        <v>42220.4583333333</v>
      </c>
      <c r="I389" s="141">
        <v>2</v>
      </c>
      <c r="J389" s="147">
        <v>42209</v>
      </c>
      <c r="K389" s="148" t="s">
        <v>1137</v>
      </c>
      <c r="L389" s="36">
        <v>2</v>
      </c>
      <c r="M389" s="36">
        <v>1</v>
      </c>
      <c r="N389" s="149">
        <v>2</v>
      </c>
      <c r="O389" s="148">
        <v>2</v>
      </c>
      <c r="P389" s="64" t="str">
        <f t="shared" si="113"/>
        <v>0</v>
      </c>
      <c r="Q389" s="64" t="str">
        <f t="shared" si="114"/>
        <v>0</v>
      </c>
      <c r="R389" s="151">
        <v>42.8</v>
      </c>
      <c r="S389" s="69" t="str">
        <f t="shared" si="115"/>
        <v>0</v>
      </c>
      <c r="T389" s="151">
        <v>8.6</v>
      </c>
      <c r="U389" s="64" t="str">
        <f t="shared" si="116"/>
        <v>0</v>
      </c>
      <c r="V389" s="149">
        <v>0.91</v>
      </c>
      <c r="W389" s="152">
        <v>10.4</v>
      </c>
      <c r="X389" s="71" t="str">
        <f t="shared" si="117"/>
        <v>0</v>
      </c>
      <c r="Y389" s="154">
        <v>58.2</v>
      </c>
      <c r="Z389" s="79" t="str">
        <f t="shared" si="118"/>
        <v>0</v>
      </c>
      <c r="AA389" s="154">
        <v>17.5</v>
      </c>
      <c r="AB389" s="79" t="str">
        <f t="shared" si="119"/>
        <v>0</v>
      </c>
      <c r="AC389" s="154">
        <v>16.9</v>
      </c>
      <c r="AD389" s="79" t="str">
        <f t="shared" si="120"/>
        <v>0</v>
      </c>
      <c r="AE389" s="154">
        <v>28.2</v>
      </c>
      <c r="AF389" s="79" t="str">
        <f t="shared" si="121"/>
        <v>0</v>
      </c>
      <c r="AG389" s="154">
        <v>221</v>
      </c>
      <c r="AH389" s="79" t="str">
        <f t="shared" si="122"/>
        <v>0</v>
      </c>
      <c r="AI389" s="151">
        <v>40.38</v>
      </c>
      <c r="AJ389" s="41" t="str">
        <f t="shared" si="123"/>
        <v>0</v>
      </c>
      <c r="AK389" s="156">
        <v>7.03</v>
      </c>
      <c r="AL389" s="41" t="str">
        <f t="shared" si="124"/>
        <v>0</v>
      </c>
      <c r="AM389" s="148">
        <v>1.25</v>
      </c>
      <c r="AN389" s="41" t="str">
        <f t="shared" si="125"/>
        <v>0</v>
      </c>
      <c r="AO389" s="148">
        <v>322.5</v>
      </c>
      <c r="AP389" s="41" t="str">
        <f t="shared" si="126"/>
        <v>0</v>
      </c>
      <c r="AQ389" s="154">
        <v>1</v>
      </c>
      <c r="AR389" s="91" t="s">
        <v>1839</v>
      </c>
      <c r="AS389" s="36">
        <v>2</v>
      </c>
      <c r="AT389" s="91" t="s">
        <v>196</v>
      </c>
      <c r="AU389" s="91" t="s">
        <v>99</v>
      </c>
      <c r="AV389" s="151">
        <v>1</v>
      </c>
      <c r="AW389" s="158" t="s">
        <v>121</v>
      </c>
      <c r="AX389" s="148">
        <v>1</v>
      </c>
      <c r="AY389" s="148">
        <v>3</v>
      </c>
      <c r="AZ389" s="148">
        <v>2</v>
      </c>
      <c r="BA389" s="148">
        <v>2</v>
      </c>
      <c r="BB389" s="148">
        <v>1</v>
      </c>
      <c r="BC389" s="148">
        <v>3</v>
      </c>
      <c r="BD389" s="148">
        <v>1</v>
      </c>
      <c r="BE389" s="148" t="s">
        <v>101</v>
      </c>
      <c r="BF389" s="148" t="s">
        <v>101</v>
      </c>
      <c r="BG389" s="148" t="s">
        <v>101</v>
      </c>
      <c r="BH389" s="148" t="s">
        <v>101</v>
      </c>
      <c r="BI389" s="148" t="s">
        <v>101</v>
      </c>
      <c r="BJ389" s="148" t="s">
        <v>101</v>
      </c>
      <c r="BK389" s="148" t="s">
        <v>101</v>
      </c>
      <c r="BL389" s="148" t="s">
        <v>101</v>
      </c>
      <c r="BM389" s="142" t="s">
        <v>1774</v>
      </c>
      <c r="BN389" s="142" t="s">
        <v>102</v>
      </c>
      <c r="BO389" s="160" t="s">
        <v>122</v>
      </c>
      <c r="BP389" s="142" t="s">
        <v>112</v>
      </c>
      <c r="BQ389" s="142" t="s">
        <v>189</v>
      </c>
      <c r="BR389" s="102" t="s">
        <v>121</v>
      </c>
      <c r="BS389" s="142" t="s">
        <v>558</v>
      </c>
      <c r="BT389" s="142" t="s">
        <v>297</v>
      </c>
      <c r="BU389" s="142"/>
      <c r="BV389" s="148"/>
      <c r="BW389" s="148">
        <v>0</v>
      </c>
      <c r="BX389" s="148">
        <v>0</v>
      </c>
      <c r="BY389" s="148">
        <v>1</v>
      </c>
      <c r="BZ389" s="148">
        <v>1</v>
      </c>
      <c r="CA389" s="148">
        <v>0</v>
      </c>
      <c r="CB389" s="148">
        <v>1</v>
      </c>
      <c r="CC389" s="148">
        <v>0</v>
      </c>
      <c r="CD389" s="148">
        <v>1</v>
      </c>
      <c r="CE389" s="148">
        <v>0</v>
      </c>
      <c r="CF389" s="148">
        <v>0</v>
      </c>
      <c r="CG389" s="148">
        <v>0</v>
      </c>
      <c r="CH389" s="148">
        <v>0</v>
      </c>
      <c r="CI389" s="148">
        <v>1</v>
      </c>
      <c r="CJ389" s="79">
        <v>1</v>
      </c>
      <c r="CK389" s="79">
        <v>0</v>
      </c>
      <c r="CL389" s="79">
        <v>1</v>
      </c>
      <c r="CM389" s="79">
        <v>0</v>
      </c>
      <c r="CN389" s="79">
        <v>1</v>
      </c>
      <c r="CO389" s="147">
        <v>42217</v>
      </c>
      <c r="CP389" s="108">
        <v>44166</v>
      </c>
      <c r="CQ389" s="147">
        <v>42342</v>
      </c>
      <c r="CR389" s="148"/>
      <c r="CS389" s="6">
        <v>51</v>
      </c>
      <c r="CT389" s="6">
        <v>1</v>
      </c>
      <c r="CU389" s="118">
        <f t="shared" si="127"/>
        <v>4</v>
      </c>
      <c r="CV389" s="79">
        <v>1</v>
      </c>
      <c r="CW389" s="79">
        <v>4</v>
      </c>
      <c r="CX389" s="79">
        <v>1</v>
      </c>
      <c r="CY389" s="79">
        <f>DATEDIF(CQ389,DE389,"m")</f>
        <v>52</v>
      </c>
      <c r="CZ389" s="79">
        <v>1</v>
      </c>
      <c r="DA389" s="118">
        <f>DATEDIF(CO389,DE389,"m")</f>
        <v>56</v>
      </c>
      <c r="DB389" s="6">
        <v>1</v>
      </c>
      <c r="DC389" s="6">
        <v>56</v>
      </c>
      <c r="DD389" s="6">
        <v>1</v>
      </c>
      <c r="DE389" s="108">
        <v>43936</v>
      </c>
      <c r="DF389" s="6">
        <v>3</v>
      </c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</row>
    <row r="390" s="8" customFormat="1" ht="50.25" customHeight="1" spans="1:110">
      <c r="A390" s="139" t="s">
        <v>1840</v>
      </c>
      <c r="B390" s="140">
        <v>10263408</v>
      </c>
      <c r="C390" s="141">
        <v>1</v>
      </c>
      <c r="D390" s="142" t="s">
        <v>1841</v>
      </c>
      <c r="E390" s="142">
        <v>1</v>
      </c>
      <c r="F390" s="143">
        <v>43</v>
      </c>
      <c r="G390" s="144">
        <v>42216.5</v>
      </c>
      <c r="H390" s="145">
        <v>42233.4166666667</v>
      </c>
      <c r="I390" s="141">
        <v>2</v>
      </c>
      <c r="J390" s="147">
        <v>42223</v>
      </c>
      <c r="K390" s="148" t="s">
        <v>1137</v>
      </c>
      <c r="L390" s="36">
        <v>2</v>
      </c>
      <c r="M390" s="36">
        <v>1</v>
      </c>
      <c r="N390" s="149">
        <v>1</v>
      </c>
      <c r="O390" s="148">
        <v>1</v>
      </c>
      <c r="P390" s="64" t="str">
        <f t="shared" si="113"/>
        <v>1</v>
      </c>
      <c r="Q390" s="64" t="str">
        <f t="shared" si="114"/>
        <v>1</v>
      </c>
      <c r="R390" s="151">
        <v>40.3</v>
      </c>
      <c r="S390" s="69" t="str">
        <f t="shared" si="115"/>
        <v>0</v>
      </c>
      <c r="T390" s="151">
        <v>36.4</v>
      </c>
      <c r="U390" s="64" t="str">
        <f t="shared" si="116"/>
        <v>1</v>
      </c>
      <c r="V390" s="149">
        <v>0.97</v>
      </c>
      <c r="W390" s="152">
        <v>11.1</v>
      </c>
      <c r="X390" s="71" t="str">
        <f t="shared" si="117"/>
        <v>0</v>
      </c>
      <c r="Y390" s="154">
        <v>65.4</v>
      </c>
      <c r="Z390" s="79" t="str">
        <f t="shared" si="118"/>
        <v>0</v>
      </c>
      <c r="AA390" s="154">
        <v>71.8</v>
      </c>
      <c r="AB390" s="79" t="str">
        <f t="shared" si="119"/>
        <v>1</v>
      </c>
      <c r="AC390" s="154">
        <v>74.9</v>
      </c>
      <c r="AD390" s="79" t="str">
        <f t="shared" si="120"/>
        <v>1</v>
      </c>
      <c r="AE390" s="154">
        <v>78.1</v>
      </c>
      <c r="AF390" s="79" t="str">
        <f t="shared" si="121"/>
        <v>1</v>
      </c>
      <c r="AG390" s="154">
        <v>137.5</v>
      </c>
      <c r="AH390" s="79" t="str">
        <f t="shared" si="122"/>
        <v>0</v>
      </c>
      <c r="AI390" s="151">
        <v>22569</v>
      </c>
      <c r="AJ390" s="41" t="str">
        <f t="shared" si="123"/>
        <v>1</v>
      </c>
      <c r="AK390" s="156">
        <v>1.9</v>
      </c>
      <c r="AL390" s="41" t="str">
        <f t="shared" si="124"/>
        <v>0</v>
      </c>
      <c r="AM390" s="148">
        <v>1.72</v>
      </c>
      <c r="AN390" s="41" t="str">
        <f t="shared" si="125"/>
        <v>0</v>
      </c>
      <c r="AO390" s="148">
        <v>1817</v>
      </c>
      <c r="AP390" s="41" t="str">
        <f t="shared" si="126"/>
        <v>1</v>
      </c>
      <c r="AQ390" s="154">
        <v>0</v>
      </c>
      <c r="AR390" s="91" t="s">
        <v>1661</v>
      </c>
      <c r="AS390" s="91"/>
      <c r="AT390" s="91" t="s">
        <v>196</v>
      </c>
      <c r="AU390" s="91" t="s">
        <v>99</v>
      </c>
      <c r="AV390" s="151">
        <v>1</v>
      </c>
      <c r="AW390" s="158" t="s">
        <v>121</v>
      </c>
      <c r="AX390" s="148">
        <v>1</v>
      </c>
      <c r="AY390" s="148">
        <v>3</v>
      </c>
      <c r="AZ390" s="148">
        <v>1</v>
      </c>
      <c r="BA390" s="148">
        <v>2</v>
      </c>
      <c r="BB390" s="148">
        <v>1</v>
      </c>
      <c r="BC390" s="148">
        <v>3</v>
      </c>
      <c r="BD390" s="148">
        <v>2</v>
      </c>
      <c r="BE390" s="148" t="s">
        <v>101</v>
      </c>
      <c r="BF390" s="148" t="s">
        <v>101</v>
      </c>
      <c r="BG390" s="148" t="s">
        <v>101</v>
      </c>
      <c r="BH390" s="148" t="s">
        <v>101</v>
      </c>
      <c r="BI390" s="148" t="s">
        <v>101</v>
      </c>
      <c r="BJ390" s="148" t="s">
        <v>101</v>
      </c>
      <c r="BK390" s="148" t="s">
        <v>101</v>
      </c>
      <c r="BL390" s="148" t="s">
        <v>101</v>
      </c>
      <c r="BM390" s="142"/>
      <c r="BN390" s="142" t="s">
        <v>102</v>
      </c>
      <c r="BO390" s="160" t="s">
        <v>102</v>
      </c>
      <c r="BP390" s="142" t="s">
        <v>112</v>
      </c>
      <c r="BQ390" s="142" t="s">
        <v>189</v>
      </c>
      <c r="BR390" s="142" t="s">
        <v>99</v>
      </c>
      <c r="BS390" s="142" t="s">
        <v>1842</v>
      </c>
      <c r="BT390" s="142" t="s">
        <v>1843</v>
      </c>
      <c r="BU390" s="142"/>
      <c r="BV390" s="148"/>
      <c r="BW390" s="148">
        <v>0</v>
      </c>
      <c r="BX390" s="148">
        <v>0</v>
      </c>
      <c r="BY390" s="148">
        <v>1</v>
      </c>
      <c r="BZ390" s="148">
        <v>1</v>
      </c>
      <c r="CA390" s="148">
        <v>1</v>
      </c>
      <c r="CB390" s="148">
        <v>1</v>
      </c>
      <c r="CC390" s="148">
        <v>1</v>
      </c>
      <c r="CD390" s="148">
        <v>1</v>
      </c>
      <c r="CE390" s="148">
        <v>1</v>
      </c>
      <c r="CF390" s="148">
        <v>0</v>
      </c>
      <c r="CG390" s="148">
        <v>1</v>
      </c>
      <c r="CH390" s="148">
        <v>0</v>
      </c>
      <c r="CI390" s="148">
        <v>0</v>
      </c>
      <c r="CJ390" s="79">
        <v>0</v>
      </c>
      <c r="CK390" s="79">
        <v>1</v>
      </c>
      <c r="CL390" s="79">
        <v>1</v>
      </c>
      <c r="CM390" s="79">
        <v>0</v>
      </c>
      <c r="CN390" s="79">
        <v>1</v>
      </c>
      <c r="CO390" s="147">
        <v>42219</v>
      </c>
      <c r="CP390" s="108">
        <v>44139</v>
      </c>
      <c r="CQ390" s="147"/>
      <c r="CR390" s="195">
        <v>43992</v>
      </c>
      <c r="CS390" s="6">
        <v>70</v>
      </c>
      <c r="CT390" s="6">
        <v>0</v>
      </c>
      <c r="CU390" s="118">
        <v>60</v>
      </c>
      <c r="CV390" s="79">
        <v>0</v>
      </c>
      <c r="CW390" s="79">
        <v>24</v>
      </c>
      <c r="CX390" s="79">
        <v>0</v>
      </c>
      <c r="CY390" s="79"/>
      <c r="CZ390" s="79"/>
      <c r="DA390" s="118">
        <f>DATEDIF(CO390,CP390,"m")</f>
        <v>63</v>
      </c>
      <c r="DB390" s="6">
        <v>0</v>
      </c>
      <c r="DC390" s="6">
        <v>60</v>
      </c>
      <c r="DD390" s="6">
        <v>0</v>
      </c>
      <c r="DE390" s="108"/>
      <c r="DF390" s="6"/>
    </row>
    <row r="391" s="6" customFormat="1" ht="50.25" customHeight="1" spans="1:237">
      <c r="A391" s="139" t="s">
        <v>1844</v>
      </c>
      <c r="B391" s="140">
        <v>10260664</v>
      </c>
      <c r="C391" s="141">
        <v>1</v>
      </c>
      <c r="D391" s="142" t="s">
        <v>1845</v>
      </c>
      <c r="E391" s="142">
        <v>1</v>
      </c>
      <c r="F391" s="143">
        <v>58</v>
      </c>
      <c r="G391" s="144">
        <v>42213.4166666667</v>
      </c>
      <c r="H391" s="145">
        <v>42226.4583333333</v>
      </c>
      <c r="I391" s="141">
        <v>2</v>
      </c>
      <c r="J391" s="147">
        <v>42207</v>
      </c>
      <c r="K391" s="148" t="s">
        <v>1427</v>
      </c>
      <c r="L391" s="148">
        <v>3</v>
      </c>
      <c r="M391" s="36">
        <v>1</v>
      </c>
      <c r="N391" s="149">
        <v>1</v>
      </c>
      <c r="O391" s="148">
        <v>1</v>
      </c>
      <c r="P391" s="64" t="str">
        <f t="shared" si="113"/>
        <v>1</v>
      </c>
      <c r="Q391" s="64" t="str">
        <f t="shared" si="114"/>
        <v>1</v>
      </c>
      <c r="R391" s="151">
        <v>39.9</v>
      </c>
      <c r="S391" s="69" t="str">
        <f t="shared" si="115"/>
        <v>0</v>
      </c>
      <c r="T391" s="151">
        <v>10.5</v>
      </c>
      <c r="U391" s="64" t="str">
        <f t="shared" si="116"/>
        <v>0</v>
      </c>
      <c r="V391" s="149">
        <v>0.92</v>
      </c>
      <c r="W391" s="152">
        <v>11.2</v>
      </c>
      <c r="X391" s="71" t="str">
        <f t="shared" si="117"/>
        <v>0</v>
      </c>
      <c r="Y391" s="154">
        <v>77.8</v>
      </c>
      <c r="Z391" s="79" t="str">
        <f t="shared" si="118"/>
        <v>0</v>
      </c>
      <c r="AA391" s="154">
        <v>51.3</v>
      </c>
      <c r="AB391" s="79" t="str">
        <f t="shared" si="119"/>
        <v>1</v>
      </c>
      <c r="AC391" s="154">
        <v>33.2</v>
      </c>
      <c r="AD391" s="79" t="str">
        <f t="shared" si="120"/>
        <v>0</v>
      </c>
      <c r="AE391" s="154">
        <v>272.1</v>
      </c>
      <c r="AF391" s="79" t="str">
        <f t="shared" si="121"/>
        <v>1</v>
      </c>
      <c r="AG391" s="154">
        <v>140.8</v>
      </c>
      <c r="AH391" s="79" t="str">
        <f t="shared" si="122"/>
        <v>0</v>
      </c>
      <c r="AI391" s="151">
        <v>4.41</v>
      </c>
      <c r="AJ391" s="41" t="str">
        <f t="shared" si="123"/>
        <v>0</v>
      </c>
      <c r="AK391" s="156">
        <v>1.25</v>
      </c>
      <c r="AL391" s="41" t="str">
        <f t="shared" si="124"/>
        <v>0</v>
      </c>
      <c r="AM391" s="148">
        <v>4.54</v>
      </c>
      <c r="AN391" s="41" t="str">
        <f t="shared" si="125"/>
        <v>0</v>
      </c>
      <c r="AO391" s="148">
        <v>2000</v>
      </c>
      <c r="AP391" s="41" t="str">
        <f t="shared" si="126"/>
        <v>1</v>
      </c>
      <c r="AQ391" s="154">
        <v>1</v>
      </c>
      <c r="AR391" s="91" t="s">
        <v>120</v>
      </c>
      <c r="AS391" s="36">
        <v>1</v>
      </c>
      <c r="AT391" s="91" t="s">
        <v>111</v>
      </c>
      <c r="AU391" s="91" t="s">
        <v>112</v>
      </c>
      <c r="AV391" s="151">
        <v>1</v>
      </c>
      <c r="AW391" s="158" t="s">
        <v>121</v>
      </c>
      <c r="AX391" s="148">
        <v>1</v>
      </c>
      <c r="AY391" s="148">
        <v>1</v>
      </c>
      <c r="AZ391" s="148">
        <v>1</v>
      </c>
      <c r="BA391" s="148">
        <v>2</v>
      </c>
      <c r="BB391" s="148">
        <v>2</v>
      </c>
      <c r="BC391" s="148">
        <v>3</v>
      </c>
      <c r="BD391" s="148">
        <v>2</v>
      </c>
      <c r="BE391" s="148" t="s">
        <v>101</v>
      </c>
      <c r="BF391" s="148">
        <v>0</v>
      </c>
      <c r="BG391" s="148">
        <v>0</v>
      </c>
      <c r="BH391" s="148">
        <v>0</v>
      </c>
      <c r="BI391" s="148">
        <v>1</v>
      </c>
      <c r="BJ391" s="148">
        <v>1</v>
      </c>
      <c r="BK391" s="148" t="s">
        <v>1408</v>
      </c>
      <c r="BL391" s="148" t="s">
        <v>101</v>
      </c>
      <c r="BM391" s="142"/>
      <c r="BN391" s="142" t="s">
        <v>102</v>
      </c>
      <c r="BO391" s="160" t="s">
        <v>102</v>
      </c>
      <c r="BP391" s="142" t="s">
        <v>99</v>
      </c>
      <c r="BQ391" s="142" t="s">
        <v>103</v>
      </c>
      <c r="BR391" s="142" t="s">
        <v>99</v>
      </c>
      <c r="BS391" s="142" t="s">
        <v>1599</v>
      </c>
      <c r="BT391" s="142" t="s">
        <v>1846</v>
      </c>
      <c r="BU391" s="142"/>
      <c r="BV391" s="148"/>
      <c r="BW391" s="148">
        <v>0</v>
      </c>
      <c r="BX391" s="148">
        <v>0</v>
      </c>
      <c r="BY391" s="148">
        <v>1</v>
      </c>
      <c r="BZ391" s="148">
        <v>1</v>
      </c>
      <c r="CA391" s="148">
        <v>1</v>
      </c>
      <c r="CB391" s="148">
        <v>1</v>
      </c>
      <c r="CC391" s="148">
        <v>0</v>
      </c>
      <c r="CD391" s="148">
        <v>1</v>
      </c>
      <c r="CE391" s="148">
        <v>0</v>
      </c>
      <c r="CF391" s="148">
        <v>0</v>
      </c>
      <c r="CG391" s="148">
        <v>0</v>
      </c>
      <c r="CH391" s="148">
        <v>0</v>
      </c>
      <c r="CI391" s="148">
        <v>0</v>
      </c>
      <c r="CJ391" s="79">
        <v>0</v>
      </c>
      <c r="CK391" s="79">
        <v>0</v>
      </c>
      <c r="CL391" s="79">
        <v>0</v>
      </c>
      <c r="CM391" s="79">
        <v>0</v>
      </c>
      <c r="CN391" s="79">
        <v>0</v>
      </c>
      <c r="CO391" s="147">
        <v>42220</v>
      </c>
      <c r="CP391" s="108">
        <v>44166</v>
      </c>
      <c r="CQ391" s="147">
        <v>43533</v>
      </c>
      <c r="CR391" s="148"/>
      <c r="CS391" s="6">
        <v>1</v>
      </c>
      <c r="CT391" s="6">
        <v>1</v>
      </c>
      <c r="CU391" s="118">
        <f>DATEDIF(CO391,CQ391,"m")</f>
        <v>43</v>
      </c>
      <c r="CV391" s="79">
        <v>1</v>
      </c>
      <c r="CW391" s="79">
        <v>24</v>
      </c>
      <c r="CX391" s="79">
        <v>0</v>
      </c>
      <c r="CY391" s="79">
        <f>DATEDIF(CQ391,CP391,"m")</f>
        <v>20</v>
      </c>
      <c r="CZ391" s="79">
        <v>0</v>
      </c>
      <c r="DA391" s="118">
        <f>DATEDIF(CO391,CP391,"m")</f>
        <v>63</v>
      </c>
      <c r="DB391" s="6">
        <v>0</v>
      </c>
      <c r="DC391" s="6">
        <v>60</v>
      </c>
      <c r="DD391" s="6">
        <v>0</v>
      </c>
      <c r="DE391" s="10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</row>
    <row r="392" s="6" customFormat="1" ht="50.25" customHeight="1" spans="1:237">
      <c r="A392" s="139" t="s">
        <v>1847</v>
      </c>
      <c r="B392" s="140">
        <v>10262357</v>
      </c>
      <c r="C392" s="141">
        <v>1</v>
      </c>
      <c r="D392" s="142" t="s">
        <v>1848</v>
      </c>
      <c r="E392" s="142">
        <v>1</v>
      </c>
      <c r="F392" s="143">
        <v>61</v>
      </c>
      <c r="G392" s="144">
        <v>42215.4166666667</v>
      </c>
      <c r="H392" s="145">
        <v>42228.4166666667</v>
      </c>
      <c r="I392" s="141">
        <v>2</v>
      </c>
      <c r="J392" s="147">
        <v>42210</v>
      </c>
      <c r="K392" s="148" t="s">
        <v>1504</v>
      </c>
      <c r="L392" s="148">
        <v>3</v>
      </c>
      <c r="M392" s="36">
        <v>1</v>
      </c>
      <c r="N392" s="149">
        <v>2</v>
      </c>
      <c r="O392" s="148">
        <v>1</v>
      </c>
      <c r="P392" s="64" t="str">
        <f t="shared" si="113"/>
        <v>0</v>
      </c>
      <c r="Q392" s="64" t="str">
        <f t="shared" si="114"/>
        <v>1</v>
      </c>
      <c r="R392" s="151">
        <v>45.1</v>
      </c>
      <c r="S392" s="69" t="str">
        <f t="shared" si="115"/>
        <v>0</v>
      </c>
      <c r="T392" s="151">
        <v>17.6</v>
      </c>
      <c r="U392" s="64" t="str">
        <f t="shared" si="116"/>
        <v>0</v>
      </c>
      <c r="V392" s="156">
        <v>0.9</v>
      </c>
      <c r="W392" s="152">
        <v>10.3</v>
      </c>
      <c r="X392" s="71" t="str">
        <f t="shared" si="117"/>
        <v>0</v>
      </c>
      <c r="Y392" s="154">
        <v>65.4</v>
      </c>
      <c r="Z392" s="79" t="str">
        <f t="shared" si="118"/>
        <v>0</v>
      </c>
      <c r="AA392" s="154">
        <v>35.1</v>
      </c>
      <c r="AB392" s="79" t="str">
        <f t="shared" si="119"/>
        <v>0</v>
      </c>
      <c r="AC392" s="154">
        <v>24.5</v>
      </c>
      <c r="AD392" s="79" t="str">
        <f t="shared" si="120"/>
        <v>0</v>
      </c>
      <c r="AE392" s="154">
        <v>98.3</v>
      </c>
      <c r="AF392" s="79" t="str">
        <f t="shared" si="121"/>
        <v>1</v>
      </c>
      <c r="AG392" s="154">
        <v>196.5</v>
      </c>
      <c r="AH392" s="79" t="str">
        <f t="shared" si="122"/>
        <v>0</v>
      </c>
      <c r="AI392" s="151">
        <v>5.79</v>
      </c>
      <c r="AJ392" s="41" t="str">
        <f t="shared" si="123"/>
        <v>0</v>
      </c>
      <c r="AK392" s="156">
        <v>26.6</v>
      </c>
      <c r="AL392" s="41" t="str">
        <f t="shared" si="124"/>
        <v>0</v>
      </c>
      <c r="AM392" s="156">
        <v>3.3</v>
      </c>
      <c r="AN392" s="41" t="str">
        <f t="shared" si="125"/>
        <v>0</v>
      </c>
      <c r="AO392" s="148">
        <v>585.7</v>
      </c>
      <c r="AP392" s="41" t="str">
        <f t="shared" si="126"/>
        <v>1</v>
      </c>
      <c r="AQ392" s="154">
        <v>1</v>
      </c>
      <c r="AR392" s="91" t="s">
        <v>1849</v>
      </c>
      <c r="AS392" s="91"/>
      <c r="AT392" s="91" t="s">
        <v>111</v>
      </c>
      <c r="AU392" s="91" t="s">
        <v>112</v>
      </c>
      <c r="AV392" s="151">
        <v>1</v>
      </c>
      <c r="AW392" s="158" t="s">
        <v>121</v>
      </c>
      <c r="AX392" s="148">
        <v>1</v>
      </c>
      <c r="AY392" s="148">
        <v>1</v>
      </c>
      <c r="AZ392" s="148">
        <v>1</v>
      </c>
      <c r="BA392" s="148">
        <v>2</v>
      </c>
      <c r="BB392" s="148">
        <v>2</v>
      </c>
      <c r="BC392" s="148">
        <v>3</v>
      </c>
      <c r="BD392" s="148">
        <v>2</v>
      </c>
      <c r="BE392" s="148" t="s">
        <v>101</v>
      </c>
      <c r="BF392" s="148">
        <v>0</v>
      </c>
      <c r="BG392" s="148">
        <v>0</v>
      </c>
      <c r="BH392" s="148">
        <v>0</v>
      </c>
      <c r="BI392" s="148">
        <v>1</v>
      </c>
      <c r="BJ392" s="148">
        <v>0</v>
      </c>
      <c r="BK392" s="148" t="s">
        <v>101</v>
      </c>
      <c r="BL392" s="148" t="s">
        <v>101</v>
      </c>
      <c r="BM392" s="142"/>
      <c r="BN392" s="142" t="s">
        <v>102</v>
      </c>
      <c r="BO392" s="160" t="s">
        <v>102</v>
      </c>
      <c r="BP392" s="142" t="s">
        <v>112</v>
      </c>
      <c r="BQ392" s="142" t="s">
        <v>103</v>
      </c>
      <c r="BR392" s="142" t="s">
        <v>99</v>
      </c>
      <c r="BS392" s="142" t="s">
        <v>1850</v>
      </c>
      <c r="BT392" s="142" t="s">
        <v>1851</v>
      </c>
      <c r="BU392" s="142"/>
      <c r="BV392" s="148"/>
      <c r="BW392" s="148">
        <v>0</v>
      </c>
      <c r="BX392" s="148">
        <v>0</v>
      </c>
      <c r="BY392" s="148">
        <v>1</v>
      </c>
      <c r="BZ392" s="148">
        <v>1</v>
      </c>
      <c r="CA392" s="148">
        <v>1</v>
      </c>
      <c r="CB392" s="148">
        <v>1</v>
      </c>
      <c r="CC392" s="148">
        <v>1</v>
      </c>
      <c r="CD392" s="148">
        <v>1</v>
      </c>
      <c r="CE392" s="148">
        <v>1</v>
      </c>
      <c r="CF392" s="148">
        <v>0</v>
      </c>
      <c r="CG392" s="148">
        <v>0</v>
      </c>
      <c r="CH392" s="148">
        <v>0</v>
      </c>
      <c r="CI392" s="148">
        <v>0</v>
      </c>
      <c r="CJ392" s="79">
        <v>0</v>
      </c>
      <c r="CK392" s="79">
        <v>1</v>
      </c>
      <c r="CL392" s="79">
        <v>0</v>
      </c>
      <c r="CM392" s="79">
        <v>1</v>
      </c>
      <c r="CN392" s="79">
        <v>1</v>
      </c>
      <c r="CO392" s="147">
        <v>42220</v>
      </c>
      <c r="CP392" s="108">
        <v>44158</v>
      </c>
      <c r="CQ392" s="147"/>
      <c r="CR392" s="195">
        <v>43963</v>
      </c>
      <c r="CS392" s="6">
        <v>70</v>
      </c>
      <c r="CT392" s="6">
        <v>0</v>
      </c>
      <c r="CU392" s="118">
        <v>60</v>
      </c>
      <c r="CV392" s="79">
        <v>0</v>
      </c>
      <c r="CW392" s="79">
        <v>24</v>
      </c>
      <c r="CX392" s="79">
        <v>0</v>
      </c>
      <c r="CY392" s="79"/>
      <c r="CZ392" s="79"/>
      <c r="DA392" s="118">
        <f>DATEDIF(CO392,CP392,"m")</f>
        <v>63</v>
      </c>
      <c r="DB392" s="6">
        <v>0</v>
      </c>
      <c r="DC392" s="6">
        <v>60</v>
      </c>
      <c r="DD392" s="6">
        <v>0</v>
      </c>
      <c r="DE392" s="10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</row>
    <row r="393" s="6" customFormat="1" ht="50.25" customHeight="1" spans="1:237">
      <c r="A393" s="139" t="s">
        <v>1852</v>
      </c>
      <c r="B393" s="140">
        <v>10262674</v>
      </c>
      <c r="C393" s="141">
        <v>1</v>
      </c>
      <c r="D393" s="142" t="s">
        <v>1853</v>
      </c>
      <c r="E393" s="142">
        <v>1</v>
      </c>
      <c r="F393" s="143">
        <v>59</v>
      </c>
      <c r="G393" s="144">
        <v>42212.625</v>
      </c>
      <c r="H393" s="145">
        <v>42228.4583333333</v>
      </c>
      <c r="I393" s="141">
        <v>2</v>
      </c>
      <c r="J393" s="147">
        <v>42193</v>
      </c>
      <c r="K393" s="148" t="s">
        <v>1504</v>
      </c>
      <c r="L393" s="148">
        <v>3</v>
      </c>
      <c r="M393" s="36">
        <v>1</v>
      </c>
      <c r="N393" s="149">
        <v>1</v>
      </c>
      <c r="O393" s="148">
        <v>2</v>
      </c>
      <c r="P393" s="64" t="str">
        <f t="shared" si="113"/>
        <v>1</v>
      </c>
      <c r="Q393" s="64" t="str">
        <f t="shared" si="114"/>
        <v>0</v>
      </c>
      <c r="R393" s="151">
        <v>39.6</v>
      </c>
      <c r="S393" s="69" t="str">
        <f t="shared" si="115"/>
        <v>0</v>
      </c>
      <c r="T393" s="151">
        <v>12.7</v>
      </c>
      <c r="U393" s="64" t="str">
        <f t="shared" si="116"/>
        <v>0</v>
      </c>
      <c r="V393" s="149">
        <v>0.95</v>
      </c>
      <c r="W393" s="152">
        <v>10.9</v>
      </c>
      <c r="X393" s="71" t="str">
        <f t="shared" si="117"/>
        <v>0</v>
      </c>
      <c r="Y393" s="154">
        <v>115.1</v>
      </c>
      <c r="Z393" s="79" t="str">
        <f t="shared" si="118"/>
        <v>1</v>
      </c>
      <c r="AA393" s="154">
        <v>64.1</v>
      </c>
      <c r="AB393" s="79" t="str">
        <f t="shared" si="119"/>
        <v>1</v>
      </c>
      <c r="AC393" s="154">
        <v>89.3</v>
      </c>
      <c r="AD393" s="79" t="str">
        <f t="shared" si="120"/>
        <v>1</v>
      </c>
      <c r="AE393" s="154">
        <v>112.9</v>
      </c>
      <c r="AF393" s="79" t="str">
        <f t="shared" si="121"/>
        <v>1</v>
      </c>
      <c r="AG393" s="154">
        <v>183.8</v>
      </c>
      <c r="AH393" s="79" t="str">
        <f t="shared" si="122"/>
        <v>0</v>
      </c>
      <c r="AI393" s="151">
        <v>55.31</v>
      </c>
      <c r="AJ393" s="41" t="str">
        <f t="shared" si="123"/>
        <v>0</v>
      </c>
      <c r="AK393" s="156">
        <v>19.96</v>
      </c>
      <c r="AL393" s="41" t="str">
        <f t="shared" si="124"/>
        <v>0</v>
      </c>
      <c r="AM393" s="148">
        <v>1.07</v>
      </c>
      <c r="AN393" s="41" t="str">
        <f t="shared" si="125"/>
        <v>0</v>
      </c>
      <c r="AO393" s="148">
        <v>654.3</v>
      </c>
      <c r="AP393" s="41" t="str">
        <f t="shared" si="126"/>
        <v>1</v>
      </c>
      <c r="AQ393" s="154">
        <v>0</v>
      </c>
      <c r="AR393" s="91" t="s">
        <v>99</v>
      </c>
      <c r="AS393" s="36">
        <v>0</v>
      </c>
      <c r="AT393" s="91" t="s">
        <v>1854</v>
      </c>
      <c r="AU393" s="91" t="s">
        <v>99</v>
      </c>
      <c r="AV393" s="151">
        <v>1</v>
      </c>
      <c r="AW393" s="158" t="s">
        <v>100</v>
      </c>
      <c r="AX393" s="148">
        <v>1</v>
      </c>
      <c r="AY393" s="148">
        <v>3</v>
      </c>
      <c r="AZ393" s="148">
        <v>1</v>
      </c>
      <c r="BA393" s="148">
        <v>2</v>
      </c>
      <c r="BB393" s="148">
        <v>1</v>
      </c>
      <c r="BC393" s="148">
        <v>3</v>
      </c>
      <c r="BD393" s="148">
        <v>3</v>
      </c>
      <c r="BE393" s="148">
        <v>1</v>
      </c>
      <c r="BF393" s="148">
        <v>0</v>
      </c>
      <c r="BG393" s="148" t="s">
        <v>101</v>
      </c>
      <c r="BH393" s="148" t="s">
        <v>101</v>
      </c>
      <c r="BI393" s="148">
        <v>1</v>
      </c>
      <c r="BJ393" s="148">
        <v>0</v>
      </c>
      <c r="BK393" s="213">
        <v>0.4</v>
      </c>
      <c r="BL393" s="148" t="s">
        <v>101</v>
      </c>
      <c r="BM393" s="142" t="s">
        <v>452</v>
      </c>
      <c r="BN393" s="142" t="s">
        <v>102</v>
      </c>
      <c r="BO393" s="160" t="s">
        <v>177</v>
      </c>
      <c r="BP393" s="142" t="s">
        <v>112</v>
      </c>
      <c r="BQ393" s="142" t="s">
        <v>189</v>
      </c>
      <c r="BR393" s="102" t="s">
        <v>121</v>
      </c>
      <c r="BS393" s="142" t="s">
        <v>1855</v>
      </c>
      <c r="BT393" s="142" t="s">
        <v>1856</v>
      </c>
      <c r="BU393" s="142" t="s">
        <v>1857</v>
      </c>
      <c r="BV393" s="148"/>
      <c r="BW393" s="148">
        <v>1</v>
      </c>
      <c r="BX393" s="148">
        <v>0</v>
      </c>
      <c r="BY393" s="148">
        <v>1</v>
      </c>
      <c r="BZ393" s="148">
        <v>1</v>
      </c>
      <c r="CA393" s="148">
        <v>1</v>
      </c>
      <c r="CB393" s="148">
        <v>1</v>
      </c>
      <c r="CC393" s="148">
        <v>1</v>
      </c>
      <c r="CD393" s="148">
        <v>1</v>
      </c>
      <c r="CE393" s="148">
        <v>1</v>
      </c>
      <c r="CF393" s="148">
        <v>0</v>
      </c>
      <c r="CG393" s="148">
        <v>0</v>
      </c>
      <c r="CH393" s="148">
        <v>0</v>
      </c>
      <c r="CI393" s="148">
        <v>1</v>
      </c>
      <c r="CJ393" s="79">
        <v>0</v>
      </c>
      <c r="CK393" s="79">
        <v>1</v>
      </c>
      <c r="CL393" s="79">
        <v>1</v>
      </c>
      <c r="CM393" s="79">
        <v>0</v>
      </c>
      <c r="CN393" s="79">
        <v>1</v>
      </c>
      <c r="CO393" s="147">
        <v>42220</v>
      </c>
      <c r="CP393" s="108">
        <v>42927</v>
      </c>
      <c r="CQ393" s="147">
        <v>42569</v>
      </c>
      <c r="CR393" s="148"/>
      <c r="CS393" s="6">
        <v>63</v>
      </c>
      <c r="CT393" s="6">
        <v>0</v>
      </c>
      <c r="CU393" s="118">
        <f>DATEDIF(CO393,CQ393,"m")</f>
        <v>11</v>
      </c>
      <c r="CV393" s="79">
        <v>1</v>
      </c>
      <c r="CW393" s="79">
        <v>11</v>
      </c>
      <c r="CX393" s="79">
        <v>1</v>
      </c>
      <c r="CY393" s="79">
        <f>DATEDIF(CQ393,DE393,"m")</f>
        <v>4</v>
      </c>
      <c r="CZ393" s="79">
        <v>1</v>
      </c>
      <c r="DA393" s="118">
        <f>DATEDIF(CO393,DE393,"m")</f>
        <v>16</v>
      </c>
      <c r="DB393" s="6">
        <v>1</v>
      </c>
      <c r="DC393" s="6">
        <v>16</v>
      </c>
      <c r="DD393" s="6">
        <v>1</v>
      </c>
      <c r="DE393" s="108">
        <v>42719</v>
      </c>
      <c r="DF393" s="6">
        <v>1</v>
      </c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</row>
    <row r="394" s="6" customFormat="1" ht="50.25" customHeight="1" spans="1:237">
      <c r="A394" s="139" t="s">
        <v>1858</v>
      </c>
      <c r="B394" s="140">
        <v>10262073</v>
      </c>
      <c r="C394" s="141">
        <v>1</v>
      </c>
      <c r="D394" s="142" t="s">
        <v>1859</v>
      </c>
      <c r="E394" s="142">
        <v>2</v>
      </c>
      <c r="F394" s="143">
        <v>64</v>
      </c>
      <c r="G394" s="144">
        <v>42216.5833333333</v>
      </c>
      <c r="H394" s="145">
        <v>42228.625</v>
      </c>
      <c r="I394" s="141">
        <v>2</v>
      </c>
      <c r="J394" s="147">
        <v>42208</v>
      </c>
      <c r="K394" s="148" t="s">
        <v>1504</v>
      </c>
      <c r="L394" s="148">
        <v>3</v>
      </c>
      <c r="M394" s="36">
        <v>1</v>
      </c>
      <c r="N394" s="149">
        <v>1</v>
      </c>
      <c r="O394" s="148">
        <v>1</v>
      </c>
      <c r="P394" s="64" t="str">
        <f t="shared" si="113"/>
        <v>1</v>
      </c>
      <c r="Q394" s="64" t="str">
        <f t="shared" si="114"/>
        <v>1</v>
      </c>
      <c r="R394" s="151">
        <v>42.9</v>
      </c>
      <c r="S394" s="69" t="str">
        <f t="shared" si="115"/>
        <v>0</v>
      </c>
      <c r="T394" s="151">
        <v>12</v>
      </c>
      <c r="U394" s="64" t="str">
        <f t="shared" si="116"/>
        <v>0</v>
      </c>
      <c r="V394" s="149">
        <v>1.04</v>
      </c>
      <c r="W394" s="152">
        <v>12</v>
      </c>
      <c r="X394" s="71" t="str">
        <f t="shared" si="117"/>
        <v>0</v>
      </c>
      <c r="Y394" s="154">
        <v>80.9</v>
      </c>
      <c r="Z394" s="79" t="str">
        <f t="shared" si="118"/>
        <v>0</v>
      </c>
      <c r="AA394" s="154">
        <v>24.6</v>
      </c>
      <c r="AB394" s="79" t="str">
        <f t="shared" si="119"/>
        <v>0</v>
      </c>
      <c r="AC394" s="154">
        <v>41.9</v>
      </c>
      <c r="AD394" s="79" t="str">
        <f t="shared" si="120"/>
        <v>1</v>
      </c>
      <c r="AE394" s="154">
        <v>25.8</v>
      </c>
      <c r="AF394" s="79" t="str">
        <f t="shared" si="121"/>
        <v>0</v>
      </c>
      <c r="AG394" s="154">
        <v>67.8</v>
      </c>
      <c r="AH394" s="79" t="str">
        <f t="shared" si="122"/>
        <v>1</v>
      </c>
      <c r="AI394" s="151">
        <v>1472</v>
      </c>
      <c r="AJ394" s="41" t="str">
        <f t="shared" si="123"/>
        <v>1</v>
      </c>
      <c r="AK394" s="156">
        <v>97.37</v>
      </c>
      <c r="AL394" s="41" t="str">
        <f t="shared" si="124"/>
        <v>1</v>
      </c>
      <c r="AM394" s="148">
        <v>17.71</v>
      </c>
      <c r="AN394" s="41" t="str">
        <f t="shared" si="125"/>
        <v>1</v>
      </c>
      <c r="AO394" s="148">
        <v>85.54</v>
      </c>
      <c r="AP394" s="41" t="str">
        <f t="shared" si="126"/>
        <v>0</v>
      </c>
      <c r="AQ394" s="154">
        <v>0</v>
      </c>
      <c r="AR394" s="91" t="s">
        <v>99</v>
      </c>
      <c r="AS394" s="36">
        <v>0</v>
      </c>
      <c r="AT394" s="91" t="s">
        <v>1860</v>
      </c>
      <c r="AU394" s="91" t="s">
        <v>99</v>
      </c>
      <c r="AV394" s="151">
        <v>1</v>
      </c>
      <c r="AW394" s="158" t="s">
        <v>100</v>
      </c>
      <c r="AX394" s="148">
        <v>1</v>
      </c>
      <c r="AY394" s="148">
        <v>3</v>
      </c>
      <c r="AZ394" s="148">
        <v>3</v>
      </c>
      <c r="BA394" s="148">
        <v>2</v>
      </c>
      <c r="BB394" s="148">
        <v>2</v>
      </c>
      <c r="BC394" s="148">
        <v>2</v>
      </c>
      <c r="BD394" s="148">
        <v>2</v>
      </c>
      <c r="BE394" s="148">
        <v>1</v>
      </c>
      <c r="BF394" s="148">
        <v>1</v>
      </c>
      <c r="BG394" s="148">
        <v>0</v>
      </c>
      <c r="BH394" s="148">
        <v>1</v>
      </c>
      <c r="BI394" s="148">
        <v>1</v>
      </c>
      <c r="BJ394" s="148">
        <v>1</v>
      </c>
      <c r="BK394" s="148" t="s">
        <v>101</v>
      </c>
      <c r="BL394" s="148" t="s">
        <v>101</v>
      </c>
      <c r="BM394" s="142"/>
      <c r="BN394" s="142" t="s">
        <v>102</v>
      </c>
      <c r="BO394" s="160" t="s">
        <v>102</v>
      </c>
      <c r="BP394" s="142" t="s">
        <v>112</v>
      </c>
      <c r="BQ394" s="142" t="s">
        <v>1861</v>
      </c>
      <c r="BR394" s="142" t="s">
        <v>99</v>
      </c>
      <c r="BS394" s="142" t="s">
        <v>1470</v>
      </c>
      <c r="BT394" s="142" t="s">
        <v>1862</v>
      </c>
      <c r="BU394" s="142"/>
      <c r="BV394" s="148"/>
      <c r="BW394" s="148">
        <v>0</v>
      </c>
      <c r="BX394" s="148">
        <v>0</v>
      </c>
      <c r="BY394" s="148">
        <v>1</v>
      </c>
      <c r="BZ394" s="148">
        <v>1</v>
      </c>
      <c r="CA394" s="148">
        <v>1</v>
      </c>
      <c r="CB394" s="148">
        <v>1</v>
      </c>
      <c r="CC394" s="148">
        <v>0</v>
      </c>
      <c r="CD394" s="148">
        <v>1</v>
      </c>
      <c r="CE394" s="148">
        <v>1</v>
      </c>
      <c r="CF394" s="148">
        <v>0</v>
      </c>
      <c r="CG394" s="148">
        <v>0</v>
      </c>
      <c r="CH394" s="148">
        <v>0</v>
      </c>
      <c r="CI394" s="148">
        <v>0</v>
      </c>
      <c r="CJ394" s="79">
        <v>1</v>
      </c>
      <c r="CK394" s="79">
        <v>1</v>
      </c>
      <c r="CL394" s="79">
        <v>1</v>
      </c>
      <c r="CM394" s="79">
        <v>0</v>
      </c>
      <c r="CN394" s="79">
        <v>1</v>
      </c>
      <c r="CO394" s="147">
        <v>42221</v>
      </c>
      <c r="CP394" s="108">
        <v>42695</v>
      </c>
      <c r="CQ394" s="147">
        <v>42312</v>
      </c>
      <c r="CR394" s="148"/>
      <c r="CS394" s="6">
        <v>1</v>
      </c>
      <c r="CT394" s="6">
        <v>1</v>
      </c>
      <c r="CU394" s="118">
        <f>DATEDIF(CO394,CQ394,"m")</f>
        <v>2</v>
      </c>
      <c r="CV394" s="79">
        <v>1</v>
      </c>
      <c r="CW394" s="79">
        <v>2</v>
      </c>
      <c r="CX394" s="79">
        <v>1</v>
      </c>
      <c r="CY394" s="79">
        <f>DATEDIF(CQ394,DE394,"m")</f>
        <v>5</v>
      </c>
      <c r="CZ394" s="79">
        <v>1</v>
      </c>
      <c r="DA394" s="118">
        <f>DATEDIF(CO394,DE394,"m")</f>
        <v>8</v>
      </c>
      <c r="DB394" s="6">
        <v>1</v>
      </c>
      <c r="DC394" s="6">
        <v>8</v>
      </c>
      <c r="DD394" s="6">
        <v>1</v>
      </c>
      <c r="DE394" s="108">
        <v>42475</v>
      </c>
      <c r="DF394" s="6">
        <v>1</v>
      </c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</row>
    <row r="395" s="6" customFormat="1" ht="50.25" customHeight="1" spans="1:237">
      <c r="A395" s="139" t="s">
        <v>1863</v>
      </c>
      <c r="B395" s="140">
        <v>10263303</v>
      </c>
      <c r="C395" s="141">
        <v>1</v>
      </c>
      <c r="D395" s="142" t="s">
        <v>1864</v>
      </c>
      <c r="E395" s="142">
        <v>1</v>
      </c>
      <c r="F395" s="143">
        <v>62</v>
      </c>
      <c r="G395" s="144">
        <v>42220.625</v>
      </c>
      <c r="H395" s="145">
        <v>42236.5833333333</v>
      </c>
      <c r="I395" s="141">
        <v>2</v>
      </c>
      <c r="J395" s="147">
        <v>42217</v>
      </c>
      <c r="K395" s="148" t="s">
        <v>1137</v>
      </c>
      <c r="L395" s="36">
        <v>2</v>
      </c>
      <c r="M395" s="36">
        <v>1</v>
      </c>
      <c r="N395" s="149">
        <v>1</v>
      </c>
      <c r="O395" s="148">
        <v>1</v>
      </c>
      <c r="P395" s="64" t="str">
        <f t="shared" si="113"/>
        <v>1</v>
      </c>
      <c r="Q395" s="64" t="str">
        <f t="shared" si="114"/>
        <v>1</v>
      </c>
      <c r="R395" s="151">
        <v>40.7</v>
      </c>
      <c r="S395" s="69" t="str">
        <f t="shared" si="115"/>
        <v>0</v>
      </c>
      <c r="T395" s="151">
        <v>25.4</v>
      </c>
      <c r="U395" s="64" t="str">
        <f t="shared" si="116"/>
        <v>0</v>
      </c>
      <c r="V395" s="149">
        <v>0.93</v>
      </c>
      <c r="W395" s="152">
        <v>10.7</v>
      </c>
      <c r="X395" s="71" t="str">
        <f t="shared" si="117"/>
        <v>0</v>
      </c>
      <c r="Y395" s="154">
        <v>120.1</v>
      </c>
      <c r="Z395" s="79" t="str">
        <f t="shared" si="118"/>
        <v>1</v>
      </c>
      <c r="AA395" s="154">
        <v>75.4</v>
      </c>
      <c r="AB395" s="79" t="str">
        <f t="shared" si="119"/>
        <v>1</v>
      </c>
      <c r="AC395" s="154">
        <v>44.8</v>
      </c>
      <c r="AD395" s="79" t="str">
        <f t="shared" si="120"/>
        <v>1</v>
      </c>
      <c r="AE395" s="154">
        <v>302.1</v>
      </c>
      <c r="AF395" s="79" t="str">
        <f t="shared" si="121"/>
        <v>1</v>
      </c>
      <c r="AG395" s="154">
        <v>129</v>
      </c>
      <c r="AH395" s="79" t="str">
        <f t="shared" si="122"/>
        <v>0</v>
      </c>
      <c r="AI395" s="151">
        <v>32.88</v>
      </c>
      <c r="AJ395" s="41" t="str">
        <f t="shared" si="123"/>
        <v>0</v>
      </c>
      <c r="AK395" s="156">
        <v>128</v>
      </c>
      <c r="AL395" s="41" t="str">
        <f t="shared" si="124"/>
        <v>1</v>
      </c>
      <c r="AM395" s="148">
        <v>3.61</v>
      </c>
      <c r="AN395" s="41" t="str">
        <f t="shared" si="125"/>
        <v>0</v>
      </c>
      <c r="AO395" s="148">
        <v>1607</v>
      </c>
      <c r="AP395" s="41" t="str">
        <f t="shared" si="126"/>
        <v>1</v>
      </c>
      <c r="AQ395" s="154">
        <v>0</v>
      </c>
      <c r="AR395" s="91" t="s">
        <v>1865</v>
      </c>
      <c r="AS395" s="36">
        <v>2</v>
      </c>
      <c r="AT395" s="91" t="s">
        <v>111</v>
      </c>
      <c r="AU395" s="91" t="s">
        <v>112</v>
      </c>
      <c r="AV395" s="151">
        <v>1</v>
      </c>
      <c r="AW395" s="158" t="s">
        <v>121</v>
      </c>
      <c r="AX395" s="148">
        <v>1</v>
      </c>
      <c r="AY395" s="148">
        <v>3</v>
      </c>
      <c r="AZ395" s="148">
        <v>2</v>
      </c>
      <c r="BA395" s="148">
        <v>3</v>
      </c>
      <c r="BB395" s="148">
        <v>2</v>
      </c>
      <c r="BC395" s="148">
        <v>3</v>
      </c>
      <c r="BD395" s="148">
        <v>2</v>
      </c>
      <c r="BE395" s="148" t="s">
        <v>101</v>
      </c>
      <c r="BF395" s="148" t="s">
        <v>101</v>
      </c>
      <c r="BG395" s="148" t="s">
        <v>101</v>
      </c>
      <c r="BH395" s="148" t="s">
        <v>101</v>
      </c>
      <c r="BI395" s="148" t="s">
        <v>101</v>
      </c>
      <c r="BJ395" s="148" t="s">
        <v>101</v>
      </c>
      <c r="BK395" s="148" t="s">
        <v>101</v>
      </c>
      <c r="BL395" s="148" t="s">
        <v>101</v>
      </c>
      <c r="BM395" s="142" t="s">
        <v>154</v>
      </c>
      <c r="BN395" s="142" t="s">
        <v>102</v>
      </c>
      <c r="BO395" s="160" t="s">
        <v>102</v>
      </c>
      <c r="BP395" s="142" t="s">
        <v>99</v>
      </c>
      <c r="BQ395" s="142" t="s">
        <v>233</v>
      </c>
      <c r="BR395" s="142" t="s">
        <v>99</v>
      </c>
      <c r="BS395" s="142" t="s">
        <v>1599</v>
      </c>
      <c r="BT395" s="142" t="s">
        <v>1866</v>
      </c>
      <c r="BU395" s="142"/>
      <c r="BV395" s="148"/>
      <c r="BW395" s="148">
        <v>0</v>
      </c>
      <c r="BX395" s="148">
        <v>0</v>
      </c>
      <c r="BY395" s="148">
        <v>1</v>
      </c>
      <c r="BZ395" s="148">
        <v>1</v>
      </c>
      <c r="CA395" s="148">
        <v>1</v>
      </c>
      <c r="CB395" s="148">
        <v>1</v>
      </c>
      <c r="CC395" s="148">
        <v>0</v>
      </c>
      <c r="CD395" s="148">
        <v>1</v>
      </c>
      <c r="CE395" s="148">
        <v>0</v>
      </c>
      <c r="CF395" s="148">
        <v>0</v>
      </c>
      <c r="CG395" s="148">
        <v>0</v>
      </c>
      <c r="CH395" s="148">
        <v>0</v>
      </c>
      <c r="CI395" s="148">
        <v>0</v>
      </c>
      <c r="CJ395" s="79">
        <v>0</v>
      </c>
      <c r="CK395" s="79">
        <v>0</v>
      </c>
      <c r="CL395" s="79">
        <v>1</v>
      </c>
      <c r="CM395" s="79">
        <v>0</v>
      </c>
      <c r="CN395" s="79">
        <v>0</v>
      </c>
      <c r="CO395" s="147">
        <v>42224</v>
      </c>
      <c r="CP395" s="108">
        <v>44123</v>
      </c>
      <c r="CQ395" s="147">
        <v>43244</v>
      </c>
      <c r="CR395" s="148"/>
      <c r="CS395" s="6">
        <v>1</v>
      </c>
      <c r="CT395" s="6">
        <v>1</v>
      </c>
      <c r="CU395" s="118">
        <f>DATEDIF(CO395,CQ395,"m")</f>
        <v>33</v>
      </c>
      <c r="CV395" s="79">
        <v>1</v>
      </c>
      <c r="CW395" s="79">
        <v>24</v>
      </c>
      <c r="CX395" s="79">
        <v>0</v>
      </c>
      <c r="CY395" s="79">
        <f>DATEDIF(CQ395,CP395,"m")</f>
        <v>28</v>
      </c>
      <c r="CZ395" s="79">
        <v>0</v>
      </c>
      <c r="DA395" s="118">
        <f>DATEDIF(CO395,CP395,"m")</f>
        <v>62</v>
      </c>
      <c r="DB395" s="6">
        <v>0</v>
      </c>
      <c r="DC395" s="6">
        <v>60</v>
      </c>
      <c r="DD395" s="6">
        <v>0</v>
      </c>
      <c r="DE395" s="10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</row>
    <row r="396" s="6" customFormat="1" ht="50.25" customHeight="1" spans="1:266">
      <c r="A396" s="139" t="s">
        <v>1867</v>
      </c>
      <c r="B396" s="140">
        <v>10263482</v>
      </c>
      <c r="C396" s="141">
        <v>1</v>
      </c>
      <c r="D396" s="142" t="s">
        <v>1868</v>
      </c>
      <c r="E396" s="142">
        <v>1</v>
      </c>
      <c r="F396" s="143">
        <v>52</v>
      </c>
      <c r="G396" s="144">
        <v>42219.625</v>
      </c>
      <c r="H396" s="145">
        <v>42234.375</v>
      </c>
      <c r="I396" s="141">
        <v>2</v>
      </c>
      <c r="J396" s="147">
        <v>42220</v>
      </c>
      <c r="K396" s="148" t="s">
        <v>1427</v>
      </c>
      <c r="L396" s="148">
        <v>3</v>
      </c>
      <c r="M396" s="36">
        <v>1</v>
      </c>
      <c r="N396" s="149">
        <v>1</v>
      </c>
      <c r="O396" s="148">
        <v>2</v>
      </c>
      <c r="P396" s="64" t="str">
        <f t="shared" si="113"/>
        <v>1</v>
      </c>
      <c r="Q396" s="64" t="str">
        <f t="shared" si="114"/>
        <v>0</v>
      </c>
      <c r="R396" s="151">
        <v>46.4</v>
      </c>
      <c r="S396" s="69" t="str">
        <f t="shared" si="115"/>
        <v>0</v>
      </c>
      <c r="T396" s="151">
        <v>11.4</v>
      </c>
      <c r="U396" s="64" t="str">
        <f t="shared" si="116"/>
        <v>0</v>
      </c>
      <c r="V396" s="149">
        <v>0.96</v>
      </c>
      <c r="W396" s="152">
        <v>11</v>
      </c>
      <c r="X396" s="71" t="str">
        <f t="shared" si="117"/>
        <v>0</v>
      </c>
      <c r="Y396" s="154">
        <v>114.3</v>
      </c>
      <c r="Z396" s="79" t="str">
        <f t="shared" si="118"/>
        <v>1</v>
      </c>
      <c r="AA396" s="154">
        <v>25.7</v>
      </c>
      <c r="AB396" s="79" t="str">
        <f t="shared" si="119"/>
        <v>0</v>
      </c>
      <c r="AC396" s="154">
        <v>22.1</v>
      </c>
      <c r="AD396" s="79" t="str">
        <f t="shared" si="120"/>
        <v>0</v>
      </c>
      <c r="AE396" s="154">
        <v>70</v>
      </c>
      <c r="AF396" s="79" t="str">
        <f t="shared" si="121"/>
        <v>1</v>
      </c>
      <c r="AG396" s="154">
        <v>191.6</v>
      </c>
      <c r="AH396" s="79" t="str">
        <f t="shared" si="122"/>
        <v>0</v>
      </c>
      <c r="AI396" s="151">
        <v>2.68</v>
      </c>
      <c r="AJ396" s="41" t="str">
        <f t="shared" si="123"/>
        <v>0</v>
      </c>
      <c r="AK396" s="156">
        <v>19.29</v>
      </c>
      <c r="AL396" s="41" t="str">
        <f t="shared" si="124"/>
        <v>0</v>
      </c>
      <c r="AM396" s="148">
        <v>3.59</v>
      </c>
      <c r="AN396" s="41" t="str">
        <f t="shared" si="125"/>
        <v>0</v>
      </c>
      <c r="AO396" s="148">
        <v>1107</v>
      </c>
      <c r="AP396" s="41" t="str">
        <f t="shared" si="126"/>
        <v>1</v>
      </c>
      <c r="AQ396" s="154">
        <v>1</v>
      </c>
      <c r="AR396" s="91" t="s">
        <v>1657</v>
      </c>
      <c r="AS396" s="91"/>
      <c r="AT396" s="91" t="s">
        <v>98</v>
      </c>
      <c r="AU396" s="91" t="s">
        <v>99</v>
      </c>
      <c r="AV396" s="151">
        <v>1</v>
      </c>
      <c r="AW396" s="158" t="s">
        <v>121</v>
      </c>
      <c r="AX396" s="148">
        <v>1</v>
      </c>
      <c r="AY396" s="148">
        <v>3</v>
      </c>
      <c r="AZ396" s="148">
        <v>1</v>
      </c>
      <c r="BA396" s="148">
        <v>2</v>
      </c>
      <c r="BB396" s="148">
        <v>1</v>
      </c>
      <c r="BC396" s="148">
        <v>3</v>
      </c>
      <c r="BD396" s="148">
        <v>2</v>
      </c>
      <c r="BE396" s="148">
        <v>1</v>
      </c>
      <c r="BF396" s="148">
        <v>0</v>
      </c>
      <c r="BG396" s="148">
        <v>1</v>
      </c>
      <c r="BH396" s="148">
        <v>0</v>
      </c>
      <c r="BI396" s="148">
        <v>1</v>
      </c>
      <c r="BJ396" s="148">
        <v>1</v>
      </c>
      <c r="BK396" s="148" t="s">
        <v>101</v>
      </c>
      <c r="BL396" s="148" t="s">
        <v>101</v>
      </c>
      <c r="BM396" s="142" t="s">
        <v>452</v>
      </c>
      <c r="BN396" s="142" t="s">
        <v>102</v>
      </c>
      <c r="BO396" s="160" t="s">
        <v>102</v>
      </c>
      <c r="BP396" s="142" t="s">
        <v>112</v>
      </c>
      <c r="BQ396" s="142" t="s">
        <v>1869</v>
      </c>
      <c r="BR396" s="142" t="s">
        <v>99</v>
      </c>
      <c r="BS396" s="142" t="s">
        <v>1870</v>
      </c>
      <c r="BT396" s="142" t="s">
        <v>1871</v>
      </c>
      <c r="BU396" s="142"/>
      <c r="BV396" s="148"/>
      <c r="BW396" s="148">
        <v>0</v>
      </c>
      <c r="BX396" s="148">
        <v>0</v>
      </c>
      <c r="BY396" s="148">
        <v>1</v>
      </c>
      <c r="BZ396" s="148">
        <v>1</v>
      </c>
      <c r="CA396" s="148">
        <v>1</v>
      </c>
      <c r="CB396" s="148">
        <v>1</v>
      </c>
      <c r="CC396" s="148">
        <v>1</v>
      </c>
      <c r="CD396" s="148">
        <v>1</v>
      </c>
      <c r="CE396" s="148">
        <v>1</v>
      </c>
      <c r="CF396" s="148">
        <v>0</v>
      </c>
      <c r="CG396" s="148">
        <v>1</v>
      </c>
      <c r="CH396" s="148">
        <v>0</v>
      </c>
      <c r="CI396" s="148">
        <v>0</v>
      </c>
      <c r="CJ396" s="79">
        <v>0</v>
      </c>
      <c r="CK396" s="79">
        <v>1</v>
      </c>
      <c r="CL396" s="79">
        <v>1</v>
      </c>
      <c r="CM396" s="79">
        <v>1</v>
      </c>
      <c r="CN396" s="79">
        <v>1</v>
      </c>
      <c r="CO396" s="147">
        <v>42226</v>
      </c>
      <c r="CP396" s="108">
        <v>43833</v>
      </c>
      <c r="CQ396" s="147"/>
      <c r="CR396" s="195">
        <v>43919</v>
      </c>
      <c r="CS396" s="6">
        <v>59</v>
      </c>
      <c r="CT396" s="6">
        <v>0</v>
      </c>
      <c r="CU396" s="118">
        <f>DATEDIF(CO396,CP396,"m")</f>
        <v>52</v>
      </c>
      <c r="CV396" s="79">
        <v>0</v>
      </c>
      <c r="CW396" s="79">
        <v>24</v>
      </c>
      <c r="CX396" s="79">
        <v>0</v>
      </c>
      <c r="CY396" s="79"/>
      <c r="CZ396" s="79"/>
      <c r="DA396" s="118">
        <f>DATEDIF(CO396,CP396,"m")</f>
        <v>52</v>
      </c>
      <c r="DB396" s="6">
        <v>0</v>
      </c>
      <c r="DC396" s="6">
        <v>52</v>
      </c>
      <c r="DD396" s="8">
        <v>0</v>
      </c>
      <c r="DE396" s="10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  <c r="IX396" s="10"/>
      <c r="IY396" s="10"/>
      <c r="IZ396" s="10"/>
      <c r="JA396" s="10"/>
      <c r="JB396" s="10"/>
      <c r="JC396" s="10"/>
      <c r="JD396" s="10"/>
      <c r="JE396" s="10"/>
      <c r="JF396" s="10"/>
    </row>
    <row r="397" s="6" customFormat="1" ht="50.25" customHeight="1" spans="1:237">
      <c r="A397" s="139" t="s">
        <v>1872</v>
      </c>
      <c r="B397" s="140">
        <v>10263650</v>
      </c>
      <c r="C397" s="141">
        <v>1</v>
      </c>
      <c r="D397" s="142" t="s">
        <v>1873</v>
      </c>
      <c r="E397" s="142">
        <v>2</v>
      </c>
      <c r="F397" s="143">
        <v>59</v>
      </c>
      <c r="G397" s="144">
        <v>42219.4583333333</v>
      </c>
      <c r="H397" s="145">
        <v>42237.5416666667</v>
      </c>
      <c r="I397" s="141">
        <v>2</v>
      </c>
      <c r="J397" s="147">
        <v>42220</v>
      </c>
      <c r="K397" s="148" t="s">
        <v>1427</v>
      </c>
      <c r="L397" s="148">
        <v>3</v>
      </c>
      <c r="M397" s="36">
        <v>1</v>
      </c>
      <c r="N397" s="149">
        <v>1</v>
      </c>
      <c r="O397" s="148">
        <v>1</v>
      </c>
      <c r="P397" s="64" t="str">
        <f t="shared" si="113"/>
        <v>1</v>
      </c>
      <c r="Q397" s="64" t="str">
        <f t="shared" si="114"/>
        <v>1</v>
      </c>
      <c r="R397" s="151">
        <v>41.8</v>
      </c>
      <c r="S397" s="69" t="str">
        <f t="shared" si="115"/>
        <v>0</v>
      </c>
      <c r="T397" s="151">
        <v>6.7</v>
      </c>
      <c r="U397" s="64" t="str">
        <f t="shared" si="116"/>
        <v>0</v>
      </c>
      <c r="V397" s="149">
        <v>1</v>
      </c>
      <c r="W397" s="152">
        <v>11.5</v>
      </c>
      <c r="X397" s="71" t="str">
        <f t="shared" si="117"/>
        <v>0</v>
      </c>
      <c r="Y397" s="154">
        <v>140.6</v>
      </c>
      <c r="Z397" s="79" t="str">
        <f t="shared" si="118"/>
        <v>1</v>
      </c>
      <c r="AA397" s="154">
        <v>18.1</v>
      </c>
      <c r="AB397" s="79" t="str">
        <f t="shared" si="119"/>
        <v>0</v>
      </c>
      <c r="AC397" s="154">
        <v>19.3</v>
      </c>
      <c r="AD397" s="79" t="str">
        <f t="shared" si="120"/>
        <v>0</v>
      </c>
      <c r="AE397" s="154">
        <v>54.3</v>
      </c>
      <c r="AF397" s="79" t="str">
        <f t="shared" si="121"/>
        <v>1</v>
      </c>
      <c r="AG397" s="154">
        <v>190</v>
      </c>
      <c r="AH397" s="79" t="str">
        <f t="shared" si="122"/>
        <v>0</v>
      </c>
      <c r="AI397" s="151">
        <v>38.42</v>
      </c>
      <c r="AJ397" s="41" t="str">
        <f t="shared" si="123"/>
        <v>0</v>
      </c>
      <c r="AK397" s="156">
        <v>1.2</v>
      </c>
      <c r="AL397" s="41" t="str">
        <f t="shared" si="124"/>
        <v>0</v>
      </c>
      <c r="AM397" s="148">
        <v>2.03</v>
      </c>
      <c r="AN397" s="41" t="str">
        <f t="shared" si="125"/>
        <v>0</v>
      </c>
      <c r="AO397" s="148">
        <v>176.1</v>
      </c>
      <c r="AP397" s="41" t="str">
        <f t="shared" si="126"/>
        <v>0</v>
      </c>
      <c r="AQ397" s="154">
        <v>0</v>
      </c>
      <c r="AR397" s="91" t="s">
        <v>195</v>
      </c>
      <c r="AS397" s="36">
        <v>2</v>
      </c>
      <c r="AT397" s="91" t="s">
        <v>111</v>
      </c>
      <c r="AU397" s="91" t="s">
        <v>112</v>
      </c>
      <c r="AV397" s="151">
        <v>1</v>
      </c>
      <c r="AW397" s="158" t="s">
        <v>100</v>
      </c>
      <c r="AX397" s="148">
        <v>1</v>
      </c>
      <c r="AY397" s="148">
        <v>3</v>
      </c>
      <c r="AZ397" s="148">
        <v>1</v>
      </c>
      <c r="BA397" s="148">
        <v>2</v>
      </c>
      <c r="BB397" s="148">
        <v>1</v>
      </c>
      <c r="BC397" s="148">
        <v>3</v>
      </c>
      <c r="BD397" s="148">
        <v>2</v>
      </c>
      <c r="BE397" s="148">
        <v>1</v>
      </c>
      <c r="BF397" s="148">
        <v>0</v>
      </c>
      <c r="BG397" s="148">
        <v>1</v>
      </c>
      <c r="BH397" s="148">
        <v>1</v>
      </c>
      <c r="BI397" s="148">
        <v>1</v>
      </c>
      <c r="BJ397" s="148">
        <v>1</v>
      </c>
      <c r="BK397" s="213">
        <v>0.2</v>
      </c>
      <c r="BL397" s="148">
        <v>1</v>
      </c>
      <c r="BM397" s="142" t="s">
        <v>726</v>
      </c>
      <c r="BN397" s="142" t="s">
        <v>102</v>
      </c>
      <c r="BO397" s="160" t="s">
        <v>122</v>
      </c>
      <c r="BP397" s="142" t="s">
        <v>99</v>
      </c>
      <c r="BQ397" s="142" t="s">
        <v>202</v>
      </c>
      <c r="BR397" s="102" t="s">
        <v>121</v>
      </c>
      <c r="BS397" s="193" t="s">
        <v>1458</v>
      </c>
      <c r="BT397" s="142" t="s">
        <v>1874</v>
      </c>
      <c r="BU397" s="142" t="s">
        <v>1875</v>
      </c>
      <c r="BV397" s="148"/>
      <c r="BW397" s="148">
        <v>0</v>
      </c>
      <c r="BX397" s="148">
        <v>0</v>
      </c>
      <c r="BY397" s="148">
        <v>1</v>
      </c>
      <c r="BZ397" s="148">
        <v>1</v>
      </c>
      <c r="CA397" s="148">
        <v>1</v>
      </c>
      <c r="CB397" s="148">
        <v>1</v>
      </c>
      <c r="CC397" s="148">
        <v>1</v>
      </c>
      <c r="CD397" s="148">
        <v>1</v>
      </c>
      <c r="CE397" s="148">
        <v>1</v>
      </c>
      <c r="CF397" s="148">
        <v>1</v>
      </c>
      <c r="CG397" s="148">
        <v>1</v>
      </c>
      <c r="CH397" s="148">
        <v>0</v>
      </c>
      <c r="CI397" s="148">
        <v>1</v>
      </c>
      <c r="CJ397" s="79">
        <v>1</v>
      </c>
      <c r="CK397" s="79">
        <v>1</v>
      </c>
      <c r="CL397" s="79">
        <v>1</v>
      </c>
      <c r="CM397" s="79">
        <v>0</v>
      </c>
      <c r="CN397" s="79">
        <v>0</v>
      </c>
      <c r="CO397" s="147">
        <v>42228</v>
      </c>
      <c r="CP397" s="108">
        <v>43683</v>
      </c>
      <c r="CQ397" s="147">
        <v>42816</v>
      </c>
      <c r="CR397" s="148"/>
      <c r="CS397" s="6">
        <v>61</v>
      </c>
      <c r="CT397" s="6">
        <v>0</v>
      </c>
      <c r="CU397" s="118">
        <f>DATEDIF(CO397,CQ397,"m")</f>
        <v>19</v>
      </c>
      <c r="CV397" s="79">
        <v>1</v>
      </c>
      <c r="CW397" s="79">
        <v>19</v>
      </c>
      <c r="CX397" s="79">
        <v>1</v>
      </c>
      <c r="CY397" s="79">
        <f>DATEDIF(CQ397,DE397,"m")</f>
        <v>9</v>
      </c>
      <c r="CZ397" s="79">
        <v>1</v>
      </c>
      <c r="DA397" s="118">
        <f>DATEDIF(CO397,DE397,"m")</f>
        <v>29</v>
      </c>
      <c r="DB397" s="6">
        <v>1</v>
      </c>
      <c r="DC397" s="6">
        <v>29</v>
      </c>
      <c r="DD397" s="6">
        <v>1</v>
      </c>
      <c r="DE397" s="108">
        <v>43120</v>
      </c>
      <c r="DF397" s="6">
        <v>3</v>
      </c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</row>
    <row r="398" s="6" customFormat="1" ht="50.25" customHeight="1" spans="1:237">
      <c r="A398" s="139" t="s">
        <v>1876</v>
      </c>
      <c r="B398" s="140">
        <v>10263418</v>
      </c>
      <c r="C398" s="141">
        <v>1</v>
      </c>
      <c r="D398" s="142" t="s">
        <v>1877</v>
      </c>
      <c r="E398" s="142">
        <v>1</v>
      </c>
      <c r="F398" s="143">
        <v>54</v>
      </c>
      <c r="G398" s="144">
        <v>42226.625</v>
      </c>
      <c r="H398" s="145">
        <v>42234.4166666667</v>
      </c>
      <c r="I398" s="141">
        <v>2</v>
      </c>
      <c r="J398" s="147">
        <v>42219</v>
      </c>
      <c r="K398" s="148" t="s">
        <v>1427</v>
      </c>
      <c r="L398" s="148">
        <v>3</v>
      </c>
      <c r="M398" s="36">
        <v>1</v>
      </c>
      <c r="N398" s="149">
        <v>1</v>
      </c>
      <c r="O398" s="148">
        <v>1</v>
      </c>
      <c r="P398" s="64" t="str">
        <f t="shared" si="113"/>
        <v>1</v>
      </c>
      <c r="Q398" s="64" t="str">
        <f t="shared" si="114"/>
        <v>1</v>
      </c>
      <c r="R398" s="151">
        <v>41</v>
      </c>
      <c r="S398" s="69" t="str">
        <f t="shared" si="115"/>
        <v>0</v>
      </c>
      <c r="T398" s="151">
        <v>10.1</v>
      </c>
      <c r="U398" s="64" t="str">
        <f t="shared" si="116"/>
        <v>0</v>
      </c>
      <c r="V398" s="156">
        <v>1</v>
      </c>
      <c r="W398" s="152">
        <v>11.5</v>
      </c>
      <c r="X398" s="71" t="str">
        <f t="shared" si="117"/>
        <v>0</v>
      </c>
      <c r="Y398" s="154">
        <v>65.9</v>
      </c>
      <c r="Z398" s="79" t="str">
        <f t="shared" si="118"/>
        <v>0</v>
      </c>
      <c r="AA398" s="154">
        <v>27.5</v>
      </c>
      <c r="AB398" s="79" t="str">
        <f t="shared" si="119"/>
        <v>0</v>
      </c>
      <c r="AC398" s="154">
        <v>20.8</v>
      </c>
      <c r="AD398" s="79" t="str">
        <f t="shared" si="120"/>
        <v>0</v>
      </c>
      <c r="AE398" s="154">
        <v>52.7</v>
      </c>
      <c r="AF398" s="79" t="str">
        <f t="shared" si="121"/>
        <v>1</v>
      </c>
      <c r="AG398" s="154">
        <v>180</v>
      </c>
      <c r="AH398" s="79" t="str">
        <f t="shared" si="122"/>
        <v>0</v>
      </c>
      <c r="AI398" s="151">
        <v>7.59</v>
      </c>
      <c r="AJ398" s="41" t="str">
        <f t="shared" si="123"/>
        <v>0</v>
      </c>
      <c r="AK398" s="156">
        <v>42.76</v>
      </c>
      <c r="AL398" s="41" t="str">
        <f t="shared" si="124"/>
        <v>1</v>
      </c>
      <c r="AM398" s="148">
        <v>2.87</v>
      </c>
      <c r="AN398" s="41" t="str">
        <f t="shared" si="125"/>
        <v>0</v>
      </c>
      <c r="AO398" s="148">
        <v>869.8</v>
      </c>
      <c r="AP398" s="41" t="str">
        <f t="shared" si="126"/>
        <v>1</v>
      </c>
      <c r="AQ398" s="154">
        <v>0</v>
      </c>
      <c r="AR398" s="91" t="s">
        <v>1649</v>
      </c>
      <c r="AS398" s="91"/>
      <c r="AT398" s="91" t="s">
        <v>196</v>
      </c>
      <c r="AU398" s="91" t="s">
        <v>99</v>
      </c>
      <c r="AV398" s="151">
        <v>1</v>
      </c>
      <c r="AW398" s="158" t="s">
        <v>121</v>
      </c>
      <c r="AX398" s="148">
        <v>1</v>
      </c>
      <c r="AY398" s="148">
        <v>3</v>
      </c>
      <c r="AZ398" s="148">
        <v>2</v>
      </c>
      <c r="BA398" s="148">
        <v>2</v>
      </c>
      <c r="BB398" s="148">
        <v>2</v>
      </c>
      <c r="BC398" s="148">
        <v>3</v>
      </c>
      <c r="BD398" s="148">
        <v>3</v>
      </c>
      <c r="BE398" s="148" t="s">
        <v>101</v>
      </c>
      <c r="BF398" s="148" t="s">
        <v>101</v>
      </c>
      <c r="BG398" s="148" t="s">
        <v>101</v>
      </c>
      <c r="BH398" s="148" t="s">
        <v>101</v>
      </c>
      <c r="BI398" s="148" t="s">
        <v>101</v>
      </c>
      <c r="BJ398" s="148" t="s">
        <v>101</v>
      </c>
      <c r="BK398" s="148" t="s">
        <v>101</v>
      </c>
      <c r="BL398" s="148" t="s">
        <v>101</v>
      </c>
      <c r="BM398" s="142" t="s">
        <v>1666</v>
      </c>
      <c r="BN398" s="142" t="s">
        <v>102</v>
      </c>
      <c r="BO398" s="160">
        <v>0</v>
      </c>
      <c r="BP398" s="142" t="s">
        <v>112</v>
      </c>
      <c r="BQ398" s="142" t="s">
        <v>306</v>
      </c>
      <c r="BR398" s="142" t="s">
        <v>99</v>
      </c>
      <c r="BS398" s="142" t="s">
        <v>580</v>
      </c>
      <c r="BT398" s="142" t="s">
        <v>1878</v>
      </c>
      <c r="BU398" s="142"/>
      <c r="BV398" s="148"/>
      <c r="BW398" s="148">
        <v>0</v>
      </c>
      <c r="BX398" s="148">
        <v>0</v>
      </c>
      <c r="BY398" s="148">
        <v>1</v>
      </c>
      <c r="BZ398" s="148">
        <v>1</v>
      </c>
      <c r="CA398" s="148">
        <v>1</v>
      </c>
      <c r="CB398" s="148">
        <v>1</v>
      </c>
      <c r="CC398" s="148">
        <v>0</v>
      </c>
      <c r="CD398" s="148">
        <v>1</v>
      </c>
      <c r="CE398" s="148">
        <v>0</v>
      </c>
      <c r="CF398" s="148">
        <v>0</v>
      </c>
      <c r="CG398" s="148">
        <v>0</v>
      </c>
      <c r="CH398" s="148">
        <v>0</v>
      </c>
      <c r="CI398" s="148">
        <v>0</v>
      </c>
      <c r="CJ398" s="79">
        <v>0</v>
      </c>
      <c r="CK398" s="79">
        <v>0</v>
      </c>
      <c r="CL398" s="79">
        <v>0</v>
      </c>
      <c r="CM398" s="79">
        <v>0</v>
      </c>
      <c r="CN398" s="79">
        <v>0</v>
      </c>
      <c r="CO398" s="147">
        <v>42230</v>
      </c>
      <c r="CP398" s="108">
        <v>44113</v>
      </c>
      <c r="CQ398" s="147"/>
      <c r="CR398" s="195">
        <v>43394</v>
      </c>
      <c r="CS398" s="6">
        <v>12</v>
      </c>
      <c r="CT398" s="6">
        <v>1</v>
      </c>
      <c r="CU398" s="118">
        <v>60</v>
      </c>
      <c r="CV398" s="79">
        <v>0</v>
      </c>
      <c r="CW398" s="79">
        <v>24</v>
      </c>
      <c r="CX398" s="79">
        <v>0</v>
      </c>
      <c r="CY398" s="79"/>
      <c r="CZ398" s="79"/>
      <c r="DA398" s="118">
        <f>DATEDIF(CO398,CP398,"m")</f>
        <v>61</v>
      </c>
      <c r="DB398" s="6">
        <v>0</v>
      </c>
      <c r="DC398" s="6">
        <v>60</v>
      </c>
      <c r="DD398" s="6">
        <v>0</v>
      </c>
      <c r="DE398" s="10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</row>
    <row r="399" s="6" customFormat="1" ht="50.25" customHeight="1" spans="1:266">
      <c r="A399" s="139" t="s">
        <v>1879</v>
      </c>
      <c r="B399" s="140">
        <v>10263690</v>
      </c>
      <c r="C399" s="141">
        <v>1</v>
      </c>
      <c r="D399" s="142" t="s">
        <v>1880</v>
      </c>
      <c r="E399" s="142">
        <v>1</v>
      </c>
      <c r="F399" s="143">
        <v>61</v>
      </c>
      <c r="G399" s="144">
        <v>42220.5416666667</v>
      </c>
      <c r="H399" s="145">
        <v>42234.4166666667</v>
      </c>
      <c r="I399" s="141">
        <v>2</v>
      </c>
      <c r="J399" s="147">
        <v>42221</v>
      </c>
      <c r="K399" s="148" t="s">
        <v>1427</v>
      </c>
      <c r="L399" s="148">
        <v>3</v>
      </c>
      <c r="M399" s="36">
        <v>1</v>
      </c>
      <c r="N399" s="149">
        <v>2</v>
      </c>
      <c r="O399" s="148">
        <v>1</v>
      </c>
      <c r="P399" s="64" t="str">
        <f t="shared" si="113"/>
        <v>0</v>
      </c>
      <c r="Q399" s="64" t="str">
        <f t="shared" si="114"/>
        <v>1</v>
      </c>
      <c r="R399" s="151">
        <v>46.5</v>
      </c>
      <c r="S399" s="69" t="str">
        <f t="shared" si="115"/>
        <v>0</v>
      </c>
      <c r="T399" s="151">
        <v>7.4</v>
      </c>
      <c r="U399" s="64" t="str">
        <f t="shared" si="116"/>
        <v>0</v>
      </c>
      <c r="V399" s="149">
        <v>0.9</v>
      </c>
      <c r="W399" s="152">
        <v>10.3</v>
      </c>
      <c r="X399" s="71" t="str">
        <f t="shared" si="117"/>
        <v>0</v>
      </c>
      <c r="Y399" s="154">
        <v>85</v>
      </c>
      <c r="Z399" s="79" t="str">
        <f t="shared" si="118"/>
        <v>0</v>
      </c>
      <c r="AA399" s="154">
        <v>37.7</v>
      </c>
      <c r="AB399" s="79" t="str">
        <f t="shared" si="119"/>
        <v>0</v>
      </c>
      <c r="AC399" s="154">
        <v>18.9</v>
      </c>
      <c r="AD399" s="79" t="str">
        <f t="shared" si="120"/>
        <v>0</v>
      </c>
      <c r="AE399" s="154">
        <v>146.8</v>
      </c>
      <c r="AF399" s="79" t="str">
        <f t="shared" si="121"/>
        <v>1</v>
      </c>
      <c r="AG399" s="154">
        <v>277.8</v>
      </c>
      <c r="AH399" s="79" t="str">
        <f t="shared" si="122"/>
        <v>0</v>
      </c>
      <c r="AI399" s="151">
        <v>46.84</v>
      </c>
      <c r="AJ399" s="41" t="str">
        <f t="shared" si="123"/>
        <v>0</v>
      </c>
      <c r="AK399" s="156">
        <v>34.64</v>
      </c>
      <c r="AL399" s="41" t="str">
        <f t="shared" si="124"/>
        <v>0</v>
      </c>
      <c r="AM399" s="148">
        <v>2.89</v>
      </c>
      <c r="AN399" s="41" t="str">
        <f t="shared" si="125"/>
        <v>0</v>
      </c>
      <c r="AO399" s="148">
        <v>1130</v>
      </c>
      <c r="AP399" s="41" t="str">
        <f t="shared" si="126"/>
        <v>1</v>
      </c>
      <c r="AQ399" s="154">
        <v>0</v>
      </c>
      <c r="AR399" s="91" t="s">
        <v>99</v>
      </c>
      <c r="AS399" s="36">
        <v>0</v>
      </c>
      <c r="AT399" s="91" t="s">
        <v>1634</v>
      </c>
      <c r="AU399" s="91" t="s">
        <v>99</v>
      </c>
      <c r="AV399" s="151">
        <v>1</v>
      </c>
      <c r="AW399" s="158" t="s">
        <v>100</v>
      </c>
      <c r="AX399" s="148">
        <v>1</v>
      </c>
      <c r="AY399" s="148">
        <v>3</v>
      </c>
      <c r="AZ399" s="148">
        <v>1</v>
      </c>
      <c r="BA399" s="148">
        <v>3</v>
      </c>
      <c r="BB399" s="148">
        <v>1</v>
      </c>
      <c r="BC399" s="148">
        <v>3</v>
      </c>
      <c r="BD399" s="148">
        <v>2</v>
      </c>
      <c r="BE399" s="148" t="s">
        <v>101</v>
      </c>
      <c r="BF399" s="148">
        <v>1</v>
      </c>
      <c r="BG399" s="148">
        <v>0</v>
      </c>
      <c r="BH399" s="148" t="s">
        <v>101</v>
      </c>
      <c r="BI399" s="204"/>
      <c r="BJ399" s="148">
        <v>1</v>
      </c>
      <c r="BK399" s="148" t="s">
        <v>101</v>
      </c>
      <c r="BL399" s="148" t="s">
        <v>101</v>
      </c>
      <c r="BM399" s="142" t="s">
        <v>1881</v>
      </c>
      <c r="BN399" s="142" t="s">
        <v>102</v>
      </c>
      <c r="BO399" s="160" t="s">
        <v>177</v>
      </c>
      <c r="BP399" s="142" t="s">
        <v>112</v>
      </c>
      <c r="BQ399" s="142" t="s">
        <v>233</v>
      </c>
      <c r="BR399" s="142" t="s">
        <v>99</v>
      </c>
      <c r="BS399" s="142" t="s">
        <v>1534</v>
      </c>
      <c r="BT399" s="142" t="s">
        <v>1882</v>
      </c>
      <c r="BU399" s="142"/>
      <c r="BV399" s="148"/>
      <c r="BW399" s="148">
        <v>1</v>
      </c>
      <c r="BX399" s="148">
        <v>0</v>
      </c>
      <c r="BY399" s="148">
        <v>1</v>
      </c>
      <c r="BZ399" s="148">
        <v>1</v>
      </c>
      <c r="CA399" s="148">
        <v>1</v>
      </c>
      <c r="CB399" s="148">
        <v>1</v>
      </c>
      <c r="CC399" s="148">
        <v>1</v>
      </c>
      <c r="CD399" s="148">
        <v>1</v>
      </c>
      <c r="CE399" s="148">
        <v>1</v>
      </c>
      <c r="CF399" s="148">
        <v>0</v>
      </c>
      <c r="CG399" s="148">
        <v>0</v>
      </c>
      <c r="CH399" s="148">
        <v>0</v>
      </c>
      <c r="CI399" s="148">
        <v>0</v>
      </c>
      <c r="CJ399" s="79">
        <v>0</v>
      </c>
      <c r="CK399" s="79">
        <v>1</v>
      </c>
      <c r="CL399" s="79">
        <v>1</v>
      </c>
      <c r="CM399" s="79">
        <v>1</v>
      </c>
      <c r="CN399" s="79">
        <v>1</v>
      </c>
      <c r="CO399" s="147">
        <v>42230</v>
      </c>
      <c r="CP399" s="108">
        <v>43186</v>
      </c>
      <c r="CQ399" s="147">
        <v>42328</v>
      </c>
      <c r="CR399" s="148"/>
      <c r="CS399" s="6">
        <v>52</v>
      </c>
      <c r="CT399" s="6">
        <v>0</v>
      </c>
      <c r="CU399" s="118">
        <f>DATEDIF(CO399,CQ399,"m")</f>
        <v>3</v>
      </c>
      <c r="CV399" s="79">
        <v>1</v>
      </c>
      <c r="CW399" s="79">
        <v>3</v>
      </c>
      <c r="CX399" s="79">
        <v>1</v>
      </c>
      <c r="CY399" s="79">
        <f>DATEDIF(CQ399,DE399,"m")</f>
        <v>14</v>
      </c>
      <c r="CZ399" s="79">
        <v>1</v>
      </c>
      <c r="DA399" s="118">
        <f>DATEDIF(CO399,DE399,"m")</f>
        <v>18</v>
      </c>
      <c r="DB399" s="6">
        <v>1</v>
      </c>
      <c r="DC399" s="6">
        <v>18</v>
      </c>
      <c r="DD399" s="6">
        <v>1</v>
      </c>
      <c r="DE399" s="108">
        <v>42781</v>
      </c>
      <c r="DF399" s="6">
        <v>1</v>
      </c>
      <c r="DG399" s="8"/>
      <c r="DH399" s="8"/>
      <c r="DI399" s="8"/>
      <c r="DJ399" s="8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  <c r="EG399" s="13"/>
      <c r="EH399" s="13"/>
      <c r="EI399" s="13"/>
      <c r="EJ399" s="13"/>
      <c r="EK399" s="13"/>
      <c r="EL399" s="13"/>
      <c r="EM399" s="13"/>
      <c r="EN399" s="13"/>
      <c r="EO399" s="13"/>
      <c r="EP399" s="13"/>
      <c r="EQ399" s="13"/>
      <c r="ER399" s="13"/>
      <c r="ES399" s="13"/>
      <c r="ET399" s="13"/>
      <c r="EU399" s="13"/>
      <c r="EV399" s="13"/>
      <c r="EW399" s="13"/>
      <c r="EX399" s="13"/>
      <c r="EY399" s="13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3"/>
      <c r="FY399" s="13"/>
      <c r="FZ399" s="13"/>
      <c r="GA399" s="13"/>
      <c r="GB399" s="13"/>
      <c r="GC399" s="13"/>
      <c r="GD399" s="13"/>
      <c r="GE399" s="13"/>
      <c r="GF399" s="13"/>
      <c r="GG399" s="13"/>
      <c r="GH399" s="13"/>
      <c r="GI399" s="13"/>
      <c r="GJ399" s="13"/>
      <c r="GK399" s="13"/>
      <c r="GL399" s="13"/>
      <c r="GM399" s="13"/>
      <c r="GN399" s="13"/>
      <c r="GO399" s="13"/>
      <c r="GP399" s="13"/>
      <c r="GQ399" s="13"/>
      <c r="GR399" s="13"/>
      <c r="GS399" s="13"/>
      <c r="GT399" s="13"/>
      <c r="GU399" s="13"/>
      <c r="GV399" s="13"/>
      <c r="GW399" s="13"/>
      <c r="GX399" s="13"/>
      <c r="GY399" s="13"/>
      <c r="GZ399" s="13"/>
      <c r="HA399" s="13"/>
      <c r="HB399" s="13"/>
      <c r="HC399" s="13"/>
      <c r="HD399" s="13"/>
      <c r="HE399" s="13"/>
      <c r="HF399" s="13"/>
      <c r="HG399" s="13"/>
      <c r="HH399" s="13"/>
      <c r="HI399" s="13"/>
      <c r="HJ399" s="13"/>
      <c r="HK399" s="13"/>
      <c r="HL399" s="13"/>
      <c r="HM399" s="13"/>
      <c r="HN399" s="13"/>
      <c r="HO399" s="13"/>
      <c r="HP399" s="13"/>
      <c r="HQ399" s="13"/>
      <c r="HR399" s="13"/>
      <c r="HS399" s="13"/>
      <c r="HT399" s="13"/>
      <c r="HU399" s="13"/>
      <c r="HV399" s="13"/>
      <c r="HW399" s="13"/>
      <c r="HX399" s="13"/>
      <c r="HY399" s="13"/>
      <c r="HZ399" s="13"/>
      <c r="IA399" s="13"/>
      <c r="IB399" s="13"/>
      <c r="IC399" s="13"/>
      <c r="ID399" s="11"/>
      <c r="IE399" s="11"/>
      <c r="IF399" s="11"/>
      <c r="IG399" s="11"/>
      <c r="IH399" s="11"/>
      <c r="II399" s="11"/>
      <c r="IJ399" s="11"/>
      <c r="IK399" s="11"/>
      <c r="IL399" s="11"/>
      <c r="IM399" s="11"/>
      <c r="IN399" s="11"/>
      <c r="IO399" s="11"/>
      <c r="IP399" s="11"/>
      <c r="IQ399" s="11"/>
      <c r="IR399" s="11"/>
      <c r="IS399" s="11"/>
      <c r="IT399" s="11"/>
      <c r="IU399" s="11"/>
      <c r="IV399" s="11"/>
      <c r="IW399" s="11"/>
      <c r="IX399" s="11"/>
      <c r="IY399" s="11"/>
      <c r="IZ399" s="11"/>
      <c r="JA399" s="11"/>
      <c r="JB399" s="11"/>
      <c r="JC399" s="11"/>
      <c r="JD399" s="11"/>
      <c r="JE399" s="11"/>
      <c r="JF399" s="11"/>
    </row>
    <row r="400" s="6" customFormat="1" ht="50.25" customHeight="1" spans="1:266">
      <c r="A400" s="139" t="s">
        <v>1883</v>
      </c>
      <c r="B400" s="140">
        <v>10263798</v>
      </c>
      <c r="C400" s="141">
        <v>1</v>
      </c>
      <c r="D400" s="142" t="s">
        <v>1884</v>
      </c>
      <c r="E400" s="142">
        <v>1</v>
      </c>
      <c r="F400" s="143">
        <v>72</v>
      </c>
      <c r="G400" s="144">
        <v>42226.4166666667</v>
      </c>
      <c r="H400" s="145">
        <v>42237.5833333333</v>
      </c>
      <c r="I400" s="141">
        <v>2</v>
      </c>
      <c r="J400" s="147">
        <v>42221</v>
      </c>
      <c r="K400" s="148" t="s">
        <v>1427</v>
      </c>
      <c r="L400" s="148">
        <v>3</v>
      </c>
      <c r="M400" s="36">
        <v>1</v>
      </c>
      <c r="N400" s="149">
        <v>1</v>
      </c>
      <c r="O400" s="148">
        <v>1</v>
      </c>
      <c r="P400" s="64" t="str">
        <f t="shared" si="113"/>
        <v>1</v>
      </c>
      <c r="Q400" s="64" t="str">
        <f t="shared" si="114"/>
        <v>1</v>
      </c>
      <c r="R400" s="151">
        <v>40.7</v>
      </c>
      <c r="S400" s="69" t="str">
        <f t="shared" si="115"/>
        <v>0</v>
      </c>
      <c r="T400" s="151">
        <v>10.7</v>
      </c>
      <c r="U400" s="64" t="str">
        <f t="shared" si="116"/>
        <v>0</v>
      </c>
      <c r="V400" s="149">
        <v>0.94</v>
      </c>
      <c r="W400" s="152">
        <v>10.8</v>
      </c>
      <c r="X400" s="71" t="str">
        <f t="shared" si="117"/>
        <v>0</v>
      </c>
      <c r="Y400" s="154">
        <v>118.9</v>
      </c>
      <c r="Z400" s="79" t="str">
        <f t="shared" si="118"/>
        <v>1</v>
      </c>
      <c r="AA400" s="154">
        <v>33.1</v>
      </c>
      <c r="AB400" s="79" t="str">
        <f t="shared" si="119"/>
        <v>0</v>
      </c>
      <c r="AC400" s="154">
        <v>25.3</v>
      </c>
      <c r="AD400" s="79" t="str">
        <f t="shared" si="120"/>
        <v>0</v>
      </c>
      <c r="AE400" s="154">
        <v>71.2</v>
      </c>
      <c r="AF400" s="79" t="str">
        <f t="shared" si="121"/>
        <v>1</v>
      </c>
      <c r="AG400" s="154">
        <v>228</v>
      </c>
      <c r="AH400" s="79" t="str">
        <f t="shared" si="122"/>
        <v>0</v>
      </c>
      <c r="AI400" s="151">
        <v>5.93</v>
      </c>
      <c r="AJ400" s="41" t="str">
        <f t="shared" si="123"/>
        <v>0</v>
      </c>
      <c r="AK400" s="156">
        <v>12.1</v>
      </c>
      <c r="AL400" s="41" t="str">
        <f t="shared" si="124"/>
        <v>0</v>
      </c>
      <c r="AM400" s="148">
        <v>3.57</v>
      </c>
      <c r="AN400" s="41" t="str">
        <f t="shared" si="125"/>
        <v>0</v>
      </c>
      <c r="AO400" s="148">
        <v>821.8</v>
      </c>
      <c r="AP400" s="41" t="str">
        <f t="shared" si="126"/>
        <v>1</v>
      </c>
      <c r="AQ400" s="154">
        <v>0</v>
      </c>
      <c r="AR400" s="91" t="s">
        <v>1539</v>
      </c>
      <c r="AS400" s="91"/>
      <c r="AT400" s="91" t="s">
        <v>111</v>
      </c>
      <c r="AU400" s="91" t="s">
        <v>112</v>
      </c>
      <c r="AV400" s="151">
        <v>1</v>
      </c>
      <c r="AW400" s="158" t="s">
        <v>121</v>
      </c>
      <c r="AX400" s="148">
        <v>1</v>
      </c>
      <c r="AY400" s="148">
        <v>3</v>
      </c>
      <c r="AZ400" s="148">
        <v>1</v>
      </c>
      <c r="BA400" s="148">
        <v>2</v>
      </c>
      <c r="BB400" s="148">
        <v>2</v>
      </c>
      <c r="BC400" s="148">
        <v>3</v>
      </c>
      <c r="BD400" s="148">
        <v>3</v>
      </c>
      <c r="BE400" s="148" t="s">
        <v>101</v>
      </c>
      <c r="BF400" s="148" t="s">
        <v>101</v>
      </c>
      <c r="BG400" s="148" t="s">
        <v>101</v>
      </c>
      <c r="BH400" s="148" t="s">
        <v>101</v>
      </c>
      <c r="BI400" s="148" t="s">
        <v>101</v>
      </c>
      <c r="BJ400" s="148" t="s">
        <v>101</v>
      </c>
      <c r="BK400" s="148" t="s">
        <v>101</v>
      </c>
      <c r="BL400" s="148" t="s">
        <v>101</v>
      </c>
      <c r="BM400" s="142" t="s">
        <v>1433</v>
      </c>
      <c r="BN400" s="142" t="s">
        <v>102</v>
      </c>
      <c r="BO400" s="160" t="s">
        <v>102</v>
      </c>
      <c r="BP400" s="142" t="s">
        <v>112</v>
      </c>
      <c r="BQ400" s="142" t="s">
        <v>155</v>
      </c>
      <c r="BR400" s="102" t="s">
        <v>121</v>
      </c>
      <c r="BS400" s="142" t="s">
        <v>558</v>
      </c>
      <c r="BT400" s="142" t="s">
        <v>1314</v>
      </c>
      <c r="BU400" s="142" t="s">
        <v>1885</v>
      </c>
      <c r="BV400" s="148"/>
      <c r="BW400" s="148">
        <v>0</v>
      </c>
      <c r="BX400" s="148">
        <v>0</v>
      </c>
      <c r="BY400" s="148">
        <v>1</v>
      </c>
      <c r="BZ400" s="148">
        <v>1</v>
      </c>
      <c r="CA400" s="148">
        <v>1</v>
      </c>
      <c r="CB400" s="148">
        <v>1</v>
      </c>
      <c r="CC400" s="148">
        <v>1</v>
      </c>
      <c r="CD400" s="148">
        <v>1</v>
      </c>
      <c r="CE400" s="148">
        <v>0</v>
      </c>
      <c r="CF400" s="148">
        <v>1</v>
      </c>
      <c r="CG400" s="148">
        <v>0</v>
      </c>
      <c r="CH400" s="148">
        <v>0</v>
      </c>
      <c r="CI400" s="148">
        <v>0</v>
      </c>
      <c r="CJ400" s="79">
        <v>0</v>
      </c>
      <c r="CK400" s="79">
        <v>0</v>
      </c>
      <c r="CL400" s="79">
        <v>1</v>
      </c>
      <c r="CM400" s="79">
        <v>0</v>
      </c>
      <c r="CN400" s="79">
        <v>1</v>
      </c>
      <c r="CO400" s="147">
        <v>42230</v>
      </c>
      <c r="CP400" s="108">
        <v>44151</v>
      </c>
      <c r="CQ400" s="147"/>
      <c r="CR400" s="195">
        <v>43292</v>
      </c>
      <c r="CS400" s="6">
        <v>27</v>
      </c>
      <c r="CT400" s="6">
        <v>1</v>
      </c>
      <c r="CU400" s="118">
        <v>60</v>
      </c>
      <c r="CV400" s="79">
        <v>0</v>
      </c>
      <c r="CW400" s="79">
        <v>24</v>
      </c>
      <c r="CX400" s="79">
        <v>0</v>
      </c>
      <c r="CY400" s="79"/>
      <c r="CZ400" s="79"/>
      <c r="DA400" s="118">
        <f>DATEDIF(CO400,CP400,"m")</f>
        <v>63</v>
      </c>
      <c r="DB400" s="6">
        <v>0</v>
      </c>
      <c r="DC400" s="6">
        <v>60</v>
      </c>
      <c r="DD400" s="6">
        <v>0</v>
      </c>
      <c r="DE400" s="10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  <c r="JE400" s="10"/>
      <c r="JF400" s="10"/>
    </row>
    <row r="401" s="6" customFormat="1" ht="50.25" customHeight="1" spans="1:237">
      <c r="A401" s="139" t="s">
        <v>1886</v>
      </c>
      <c r="B401" s="140">
        <v>10265044</v>
      </c>
      <c r="C401" s="141">
        <v>1</v>
      </c>
      <c r="D401" s="142" t="s">
        <v>1887</v>
      </c>
      <c r="E401" s="142">
        <v>1</v>
      </c>
      <c r="F401" s="143">
        <v>50</v>
      </c>
      <c r="G401" s="144">
        <v>42237.625</v>
      </c>
      <c r="H401" s="145">
        <v>42249.4166666667</v>
      </c>
      <c r="I401" s="141">
        <v>2</v>
      </c>
      <c r="J401" s="147">
        <v>42230</v>
      </c>
      <c r="K401" s="148" t="s">
        <v>134</v>
      </c>
      <c r="L401" s="36">
        <v>1</v>
      </c>
      <c r="M401" s="36">
        <v>1</v>
      </c>
      <c r="N401" s="149">
        <v>1</v>
      </c>
      <c r="O401" s="148">
        <v>1</v>
      </c>
      <c r="P401" s="64" t="str">
        <f t="shared" si="113"/>
        <v>1</v>
      </c>
      <c r="Q401" s="64" t="str">
        <f t="shared" si="114"/>
        <v>1</v>
      </c>
      <c r="R401" s="151">
        <v>45.1</v>
      </c>
      <c r="S401" s="69" t="str">
        <f t="shared" si="115"/>
        <v>0</v>
      </c>
      <c r="T401" s="151">
        <v>14.9</v>
      </c>
      <c r="U401" s="64" t="str">
        <f t="shared" si="116"/>
        <v>0</v>
      </c>
      <c r="V401" s="149">
        <v>0.97</v>
      </c>
      <c r="W401" s="152">
        <v>11.2</v>
      </c>
      <c r="X401" s="71" t="str">
        <f t="shared" si="117"/>
        <v>0</v>
      </c>
      <c r="Y401" s="154">
        <v>100.7</v>
      </c>
      <c r="Z401" s="79" t="str">
        <f t="shared" si="118"/>
        <v>1</v>
      </c>
      <c r="AA401" s="154">
        <v>32.2</v>
      </c>
      <c r="AB401" s="79" t="str">
        <f t="shared" si="119"/>
        <v>0</v>
      </c>
      <c r="AC401" s="154">
        <v>24.4</v>
      </c>
      <c r="AD401" s="79" t="str">
        <f t="shared" si="120"/>
        <v>0</v>
      </c>
      <c r="AE401" s="154">
        <v>56.5</v>
      </c>
      <c r="AF401" s="79" t="str">
        <f t="shared" si="121"/>
        <v>1</v>
      </c>
      <c r="AG401" s="154">
        <v>140</v>
      </c>
      <c r="AH401" s="79" t="str">
        <f t="shared" si="122"/>
        <v>0</v>
      </c>
      <c r="AI401" s="151">
        <v>9.23</v>
      </c>
      <c r="AJ401" s="41" t="str">
        <f t="shared" si="123"/>
        <v>0</v>
      </c>
      <c r="AK401" s="156">
        <v>20.66</v>
      </c>
      <c r="AL401" s="41" t="str">
        <f t="shared" si="124"/>
        <v>0</v>
      </c>
      <c r="AM401" s="148">
        <v>2.35</v>
      </c>
      <c r="AN401" s="41" t="str">
        <f t="shared" si="125"/>
        <v>0</v>
      </c>
      <c r="AO401" s="148">
        <v>334.4</v>
      </c>
      <c r="AP401" s="41" t="str">
        <f t="shared" si="126"/>
        <v>0</v>
      </c>
      <c r="AQ401" s="154">
        <v>0</v>
      </c>
      <c r="AR401" s="91" t="s">
        <v>1015</v>
      </c>
      <c r="AS401" s="36">
        <v>2</v>
      </c>
      <c r="AT401" s="91" t="s">
        <v>98</v>
      </c>
      <c r="AU401" s="91" t="s">
        <v>112</v>
      </c>
      <c r="AV401" s="151">
        <v>1</v>
      </c>
      <c r="AW401" s="158" t="s">
        <v>100</v>
      </c>
      <c r="AX401" s="148">
        <v>3</v>
      </c>
      <c r="AY401" s="148">
        <v>3</v>
      </c>
      <c r="AZ401" s="148">
        <v>2</v>
      </c>
      <c r="BA401" s="148">
        <v>2</v>
      </c>
      <c r="BB401" s="148">
        <v>2</v>
      </c>
      <c r="BC401" s="148">
        <v>3</v>
      </c>
      <c r="BD401" s="148">
        <v>2</v>
      </c>
      <c r="BE401" s="148" t="s">
        <v>101</v>
      </c>
      <c r="BF401" s="148" t="s">
        <v>101</v>
      </c>
      <c r="BG401" s="148" t="s">
        <v>101</v>
      </c>
      <c r="BH401" s="148" t="s">
        <v>101</v>
      </c>
      <c r="BI401" s="148" t="s">
        <v>101</v>
      </c>
      <c r="BJ401" s="148" t="s">
        <v>101</v>
      </c>
      <c r="BK401" s="148" t="s">
        <v>101</v>
      </c>
      <c r="BL401" s="148" t="s">
        <v>101</v>
      </c>
      <c r="BM401" s="142" t="s">
        <v>485</v>
      </c>
      <c r="BN401" s="142" t="s">
        <v>102</v>
      </c>
      <c r="BO401" s="160" t="s">
        <v>102</v>
      </c>
      <c r="BP401" s="142" t="s">
        <v>99</v>
      </c>
      <c r="BQ401" s="142" t="s">
        <v>103</v>
      </c>
      <c r="BR401" s="142" t="s">
        <v>99</v>
      </c>
      <c r="BS401" s="142" t="s">
        <v>1044</v>
      </c>
      <c r="BT401" s="142" t="s">
        <v>1888</v>
      </c>
      <c r="BU401" s="142"/>
      <c r="BV401" s="148"/>
      <c r="BW401" s="148">
        <v>0</v>
      </c>
      <c r="BX401" s="148">
        <v>0</v>
      </c>
      <c r="BY401" s="148">
        <v>1</v>
      </c>
      <c r="BZ401" s="148">
        <v>1</v>
      </c>
      <c r="CA401" s="148">
        <v>1</v>
      </c>
      <c r="CB401" s="79">
        <v>1</v>
      </c>
      <c r="CC401" s="148">
        <v>0</v>
      </c>
      <c r="CD401" s="148">
        <v>1</v>
      </c>
      <c r="CE401" s="148">
        <v>0</v>
      </c>
      <c r="CF401" s="148">
        <v>0</v>
      </c>
      <c r="CG401" s="148">
        <v>0</v>
      </c>
      <c r="CH401" s="148">
        <v>0</v>
      </c>
      <c r="CI401" s="148">
        <v>0</v>
      </c>
      <c r="CJ401" s="79">
        <v>0</v>
      </c>
      <c r="CK401" s="79">
        <v>0</v>
      </c>
      <c r="CL401" s="79">
        <v>0</v>
      </c>
      <c r="CM401" s="79">
        <v>0</v>
      </c>
      <c r="CN401" s="79">
        <v>0</v>
      </c>
      <c r="CO401" s="147">
        <v>42230</v>
      </c>
      <c r="CP401" s="108">
        <v>44146</v>
      </c>
      <c r="CQ401" s="147">
        <v>43946</v>
      </c>
      <c r="CR401" s="148"/>
      <c r="CS401" s="6">
        <v>56</v>
      </c>
      <c r="CT401" s="6">
        <v>1</v>
      </c>
      <c r="CU401" s="118">
        <f t="shared" ref="CU401:CU407" si="128">DATEDIF(CO401,CQ401,"m")</f>
        <v>56</v>
      </c>
      <c r="CV401" s="79">
        <v>1</v>
      </c>
      <c r="CW401" s="79">
        <v>24</v>
      </c>
      <c r="CX401" s="79">
        <v>0</v>
      </c>
      <c r="CY401" s="79">
        <f>DATEDIF(CQ401,CP401,"m")</f>
        <v>6</v>
      </c>
      <c r="CZ401" s="79">
        <v>0</v>
      </c>
      <c r="DA401" s="118">
        <f>DATEDIF(CO401,CP401,"m")</f>
        <v>62</v>
      </c>
      <c r="DB401" s="6">
        <v>0</v>
      </c>
      <c r="DC401" s="6">
        <v>60</v>
      </c>
      <c r="DD401" s="6">
        <v>0</v>
      </c>
      <c r="DE401" s="10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</row>
    <row r="402" s="10" customFormat="1" ht="50.25" customHeight="1" spans="1:266">
      <c r="A402" s="139" t="s">
        <v>1889</v>
      </c>
      <c r="B402" s="140">
        <v>10264391</v>
      </c>
      <c r="C402" s="141">
        <v>1</v>
      </c>
      <c r="D402" s="142" t="s">
        <v>1890</v>
      </c>
      <c r="E402" s="142">
        <v>1</v>
      </c>
      <c r="F402" s="143">
        <v>63</v>
      </c>
      <c r="G402" s="144">
        <v>42226.375</v>
      </c>
      <c r="H402" s="145">
        <v>42240.4583333333</v>
      </c>
      <c r="I402" s="141">
        <v>2</v>
      </c>
      <c r="J402" s="147">
        <v>42227</v>
      </c>
      <c r="K402" s="148" t="s">
        <v>1427</v>
      </c>
      <c r="L402" s="148">
        <v>3</v>
      </c>
      <c r="M402" s="36">
        <v>1</v>
      </c>
      <c r="N402" s="149">
        <v>1</v>
      </c>
      <c r="O402" s="148">
        <v>1</v>
      </c>
      <c r="P402" s="64" t="str">
        <f t="shared" si="113"/>
        <v>1</v>
      </c>
      <c r="Q402" s="64" t="str">
        <f t="shared" si="114"/>
        <v>1</v>
      </c>
      <c r="R402" s="151">
        <v>43.1</v>
      </c>
      <c r="S402" s="69" t="str">
        <f t="shared" si="115"/>
        <v>0</v>
      </c>
      <c r="T402" s="151">
        <v>18.9</v>
      </c>
      <c r="U402" s="64" t="str">
        <f t="shared" si="116"/>
        <v>0</v>
      </c>
      <c r="V402" s="149">
        <v>0.91</v>
      </c>
      <c r="W402" s="152">
        <v>10.5</v>
      </c>
      <c r="X402" s="71" t="str">
        <f t="shared" si="117"/>
        <v>0</v>
      </c>
      <c r="Y402" s="154">
        <v>73.3</v>
      </c>
      <c r="Z402" s="79" t="str">
        <f t="shared" si="118"/>
        <v>0</v>
      </c>
      <c r="AA402" s="154">
        <v>64.1</v>
      </c>
      <c r="AB402" s="79" t="str">
        <f t="shared" si="119"/>
        <v>1</v>
      </c>
      <c r="AC402" s="154">
        <v>39.5</v>
      </c>
      <c r="AD402" s="79" t="str">
        <f t="shared" si="120"/>
        <v>1</v>
      </c>
      <c r="AE402" s="154">
        <v>57.4</v>
      </c>
      <c r="AF402" s="79" t="str">
        <f t="shared" si="121"/>
        <v>1</v>
      </c>
      <c r="AG402" s="154">
        <v>188.3</v>
      </c>
      <c r="AH402" s="79" t="str">
        <f t="shared" si="122"/>
        <v>0</v>
      </c>
      <c r="AI402" s="151">
        <v>4.23</v>
      </c>
      <c r="AJ402" s="41" t="str">
        <f t="shared" si="123"/>
        <v>0</v>
      </c>
      <c r="AK402" s="156">
        <v>12.52</v>
      </c>
      <c r="AL402" s="41" t="str">
        <f t="shared" si="124"/>
        <v>0</v>
      </c>
      <c r="AM402" s="148">
        <v>1.02</v>
      </c>
      <c r="AN402" s="41" t="str">
        <f t="shared" si="125"/>
        <v>0</v>
      </c>
      <c r="AO402" s="148">
        <v>613.3</v>
      </c>
      <c r="AP402" s="41" t="str">
        <f t="shared" si="126"/>
        <v>1</v>
      </c>
      <c r="AQ402" s="154">
        <v>1</v>
      </c>
      <c r="AR402" s="91" t="s">
        <v>1891</v>
      </c>
      <c r="AS402" s="36">
        <v>2</v>
      </c>
      <c r="AT402" s="91" t="s">
        <v>111</v>
      </c>
      <c r="AU402" s="91" t="s">
        <v>112</v>
      </c>
      <c r="AV402" s="151">
        <v>1</v>
      </c>
      <c r="AW402" s="158" t="s">
        <v>121</v>
      </c>
      <c r="AX402" s="148">
        <v>3</v>
      </c>
      <c r="AY402" s="148">
        <v>3</v>
      </c>
      <c r="AZ402" s="148">
        <v>2</v>
      </c>
      <c r="BA402" s="148">
        <v>2</v>
      </c>
      <c r="BB402" s="148">
        <v>2</v>
      </c>
      <c r="BC402" s="148">
        <v>3</v>
      </c>
      <c r="BD402" s="148">
        <v>2</v>
      </c>
      <c r="BE402" s="148">
        <v>1</v>
      </c>
      <c r="BF402" s="148">
        <v>0</v>
      </c>
      <c r="BG402" s="148" t="s">
        <v>101</v>
      </c>
      <c r="BH402" s="148">
        <v>0</v>
      </c>
      <c r="BI402" s="148">
        <v>1</v>
      </c>
      <c r="BJ402" s="148">
        <v>0</v>
      </c>
      <c r="BK402" s="148" t="s">
        <v>1408</v>
      </c>
      <c r="BL402" s="148" t="s">
        <v>101</v>
      </c>
      <c r="BM402" s="142" t="s">
        <v>1433</v>
      </c>
      <c r="BN402" s="142" t="s">
        <v>102</v>
      </c>
      <c r="BO402" s="160" t="s">
        <v>102</v>
      </c>
      <c r="BP402" s="142" t="s">
        <v>112</v>
      </c>
      <c r="BQ402" s="142" t="s">
        <v>1595</v>
      </c>
      <c r="BR402" s="142" t="s">
        <v>99</v>
      </c>
      <c r="BS402" s="142" t="s">
        <v>1443</v>
      </c>
      <c r="BT402" s="142" t="s">
        <v>1892</v>
      </c>
      <c r="BU402" s="142"/>
      <c r="BV402" s="148"/>
      <c r="BW402" s="148">
        <v>0</v>
      </c>
      <c r="BX402" s="148">
        <v>0</v>
      </c>
      <c r="BY402" s="148">
        <v>1</v>
      </c>
      <c r="BZ402" s="148">
        <v>1</v>
      </c>
      <c r="CA402" s="148">
        <v>1</v>
      </c>
      <c r="CB402" s="148">
        <v>1</v>
      </c>
      <c r="CC402" s="148">
        <v>0</v>
      </c>
      <c r="CD402" s="148">
        <v>1</v>
      </c>
      <c r="CE402" s="148">
        <v>0</v>
      </c>
      <c r="CF402" s="148">
        <v>0</v>
      </c>
      <c r="CG402" s="148">
        <v>1</v>
      </c>
      <c r="CH402" s="148">
        <v>0</v>
      </c>
      <c r="CI402" s="148">
        <v>0</v>
      </c>
      <c r="CJ402" s="79">
        <v>0</v>
      </c>
      <c r="CK402" s="79">
        <v>1</v>
      </c>
      <c r="CL402" s="79">
        <v>0</v>
      </c>
      <c r="CM402" s="79">
        <v>1</v>
      </c>
      <c r="CN402" s="79">
        <v>0</v>
      </c>
      <c r="CO402" s="147">
        <v>42233</v>
      </c>
      <c r="CP402" s="108">
        <v>44158</v>
      </c>
      <c r="CQ402" s="147">
        <v>43531</v>
      </c>
      <c r="CR402" s="148"/>
      <c r="CS402" s="6">
        <v>63</v>
      </c>
      <c r="CT402" s="6">
        <v>0</v>
      </c>
      <c r="CU402" s="118">
        <f t="shared" si="128"/>
        <v>42</v>
      </c>
      <c r="CV402" s="79">
        <v>1</v>
      </c>
      <c r="CW402" s="79">
        <v>24</v>
      </c>
      <c r="CX402" s="79">
        <v>0</v>
      </c>
      <c r="CY402" s="79">
        <f>DATEDIF(CQ402,CP402,"m")</f>
        <v>20</v>
      </c>
      <c r="CZ402" s="79">
        <v>0</v>
      </c>
      <c r="DA402" s="118">
        <f>DATEDIF(CO402,CP402,"m")</f>
        <v>63</v>
      </c>
      <c r="DB402" s="6">
        <v>0</v>
      </c>
      <c r="DC402" s="6">
        <v>60</v>
      </c>
      <c r="DD402" s="6">
        <v>0</v>
      </c>
      <c r="DE402" s="108"/>
      <c r="DF402" s="6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</row>
    <row r="403" s="6" customFormat="1" ht="50.25" customHeight="1" spans="1:237">
      <c r="A403" s="139" t="s">
        <v>1893</v>
      </c>
      <c r="B403" s="140">
        <v>10264241</v>
      </c>
      <c r="C403" s="141">
        <v>1</v>
      </c>
      <c r="D403" s="142" t="s">
        <v>1894</v>
      </c>
      <c r="E403" s="142">
        <v>1</v>
      </c>
      <c r="F403" s="143">
        <v>48</v>
      </c>
      <c r="G403" s="144">
        <v>42229.625</v>
      </c>
      <c r="H403" s="145">
        <v>42242.5416666667</v>
      </c>
      <c r="I403" s="141">
        <v>2</v>
      </c>
      <c r="J403" s="147">
        <v>42224</v>
      </c>
      <c r="K403" s="148" t="s">
        <v>134</v>
      </c>
      <c r="L403" s="36">
        <v>1</v>
      </c>
      <c r="M403" s="36">
        <v>1</v>
      </c>
      <c r="N403" s="149">
        <v>1</v>
      </c>
      <c r="O403" s="148">
        <v>1</v>
      </c>
      <c r="P403" s="64" t="str">
        <f t="shared" si="113"/>
        <v>1</v>
      </c>
      <c r="Q403" s="64" t="str">
        <f t="shared" si="114"/>
        <v>1</v>
      </c>
      <c r="R403" s="151">
        <v>44.1</v>
      </c>
      <c r="S403" s="69" t="str">
        <f t="shared" si="115"/>
        <v>0</v>
      </c>
      <c r="T403" s="151">
        <v>11.8</v>
      </c>
      <c r="U403" s="64" t="str">
        <f t="shared" si="116"/>
        <v>0</v>
      </c>
      <c r="V403" s="149">
        <v>0.98</v>
      </c>
      <c r="W403" s="152">
        <v>11.3</v>
      </c>
      <c r="X403" s="71" t="str">
        <f t="shared" si="117"/>
        <v>0</v>
      </c>
      <c r="Y403" s="154">
        <v>110.4</v>
      </c>
      <c r="Z403" s="79" t="str">
        <f t="shared" si="118"/>
        <v>1</v>
      </c>
      <c r="AA403" s="154">
        <v>27</v>
      </c>
      <c r="AB403" s="79" t="str">
        <f t="shared" si="119"/>
        <v>0</v>
      </c>
      <c r="AC403" s="154">
        <v>30.7</v>
      </c>
      <c r="AD403" s="79" t="str">
        <f t="shared" si="120"/>
        <v>0</v>
      </c>
      <c r="AE403" s="154">
        <v>75</v>
      </c>
      <c r="AF403" s="79" t="str">
        <f t="shared" si="121"/>
        <v>1</v>
      </c>
      <c r="AG403" s="154">
        <v>78</v>
      </c>
      <c r="AH403" s="79" t="str">
        <f t="shared" si="122"/>
        <v>1</v>
      </c>
      <c r="AI403" s="151">
        <v>128.4</v>
      </c>
      <c r="AJ403" s="41" t="str">
        <f t="shared" si="123"/>
        <v>0</v>
      </c>
      <c r="AK403" s="156">
        <v>29.3</v>
      </c>
      <c r="AL403" s="41" t="str">
        <f t="shared" si="124"/>
        <v>0</v>
      </c>
      <c r="AM403" s="156">
        <v>4.8</v>
      </c>
      <c r="AN403" s="41" t="str">
        <f t="shared" si="125"/>
        <v>0</v>
      </c>
      <c r="AO403" s="148">
        <v>165.9</v>
      </c>
      <c r="AP403" s="41" t="str">
        <f t="shared" si="126"/>
        <v>0</v>
      </c>
      <c r="AQ403" s="154">
        <v>0</v>
      </c>
      <c r="AR403" s="91" t="s">
        <v>1895</v>
      </c>
      <c r="AS403" s="36">
        <v>2</v>
      </c>
      <c r="AT403" s="91" t="s">
        <v>1854</v>
      </c>
      <c r="AU403" s="91" t="s">
        <v>112</v>
      </c>
      <c r="AV403" s="151">
        <v>1</v>
      </c>
      <c r="AW403" s="158" t="s">
        <v>121</v>
      </c>
      <c r="AX403" s="148">
        <v>2</v>
      </c>
      <c r="AY403" s="148">
        <v>3</v>
      </c>
      <c r="AZ403" s="148">
        <v>2</v>
      </c>
      <c r="BA403" s="148">
        <v>2</v>
      </c>
      <c r="BB403" s="148">
        <v>2</v>
      </c>
      <c r="BC403" s="148">
        <v>3</v>
      </c>
      <c r="BD403" s="148">
        <v>3</v>
      </c>
      <c r="BE403" s="148" t="s">
        <v>101</v>
      </c>
      <c r="BF403" s="148" t="s">
        <v>101</v>
      </c>
      <c r="BG403" s="148" t="s">
        <v>101</v>
      </c>
      <c r="BH403" s="148" t="s">
        <v>101</v>
      </c>
      <c r="BI403" s="148" t="s">
        <v>101</v>
      </c>
      <c r="BJ403" s="148" t="s">
        <v>101</v>
      </c>
      <c r="BK403" s="148" t="s">
        <v>101</v>
      </c>
      <c r="BL403" s="148" t="s">
        <v>101</v>
      </c>
      <c r="BM403" s="142" t="s">
        <v>1688</v>
      </c>
      <c r="BN403" s="142" t="s">
        <v>102</v>
      </c>
      <c r="BO403" s="160" t="s">
        <v>122</v>
      </c>
      <c r="BP403" s="142" t="s">
        <v>99</v>
      </c>
      <c r="BQ403" s="142" t="s">
        <v>1896</v>
      </c>
      <c r="BR403" s="102" t="s">
        <v>121</v>
      </c>
      <c r="BS403" s="193" t="s">
        <v>1897</v>
      </c>
      <c r="BT403" s="142" t="s">
        <v>1898</v>
      </c>
      <c r="BU403" s="142" t="s">
        <v>361</v>
      </c>
      <c r="BV403" s="148"/>
      <c r="BW403" s="148">
        <v>0</v>
      </c>
      <c r="BX403" s="148">
        <v>0</v>
      </c>
      <c r="BY403" s="148">
        <v>1</v>
      </c>
      <c r="BZ403" s="148">
        <v>1</v>
      </c>
      <c r="CA403" s="148">
        <v>1</v>
      </c>
      <c r="CB403" s="148">
        <v>0</v>
      </c>
      <c r="CC403" s="148">
        <v>1</v>
      </c>
      <c r="CD403" s="148">
        <v>1</v>
      </c>
      <c r="CE403" s="148">
        <v>0</v>
      </c>
      <c r="CF403" s="148">
        <v>0</v>
      </c>
      <c r="CG403" s="148">
        <v>1</v>
      </c>
      <c r="CH403" s="148">
        <v>0</v>
      </c>
      <c r="CI403" s="148">
        <v>0</v>
      </c>
      <c r="CJ403" s="79">
        <v>0</v>
      </c>
      <c r="CK403" s="79">
        <v>0</v>
      </c>
      <c r="CL403" s="79">
        <v>1</v>
      </c>
      <c r="CM403" s="79">
        <v>1</v>
      </c>
      <c r="CN403" s="79">
        <v>0</v>
      </c>
      <c r="CO403" s="147">
        <v>42234</v>
      </c>
      <c r="CP403" s="108">
        <v>44129</v>
      </c>
      <c r="CQ403" s="147">
        <v>43297</v>
      </c>
      <c r="CR403" s="148"/>
      <c r="CS403" s="6">
        <v>62</v>
      </c>
      <c r="CT403" s="6">
        <v>0</v>
      </c>
      <c r="CU403" s="118">
        <f t="shared" si="128"/>
        <v>34</v>
      </c>
      <c r="CV403" s="79">
        <v>1</v>
      </c>
      <c r="CW403" s="79">
        <v>24</v>
      </c>
      <c r="CX403" s="79">
        <v>0</v>
      </c>
      <c r="CY403" s="79">
        <f>DATEDIF(CQ403,CP403,"m")</f>
        <v>27</v>
      </c>
      <c r="CZ403" s="79">
        <v>0</v>
      </c>
      <c r="DA403" s="118">
        <f>DATEDIF(CO403,CP403,"m")</f>
        <v>62</v>
      </c>
      <c r="DB403" s="6">
        <v>0</v>
      </c>
      <c r="DC403" s="6">
        <v>60</v>
      </c>
      <c r="DD403" s="6">
        <v>0</v>
      </c>
      <c r="DE403" s="10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</row>
    <row r="404" s="6" customFormat="1" ht="50.25" customHeight="1" spans="1:237">
      <c r="A404" s="139" t="s">
        <v>1899</v>
      </c>
      <c r="B404" s="140">
        <v>10264604</v>
      </c>
      <c r="C404" s="141">
        <v>1</v>
      </c>
      <c r="D404" s="142" t="s">
        <v>1900</v>
      </c>
      <c r="E404" s="142">
        <v>1</v>
      </c>
      <c r="F404" s="143">
        <v>69</v>
      </c>
      <c r="G404" s="144">
        <v>42229.5833333333</v>
      </c>
      <c r="H404" s="145">
        <v>42241.4583333333</v>
      </c>
      <c r="I404" s="141">
        <v>2</v>
      </c>
      <c r="J404" s="147">
        <v>42228</v>
      </c>
      <c r="K404" s="148" t="s">
        <v>1137</v>
      </c>
      <c r="L404" s="36">
        <v>2</v>
      </c>
      <c r="M404" s="36">
        <v>1</v>
      </c>
      <c r="N404" s="149">
        <v>1</v>
      </c>
      <c r="O404" s="148">
        <v>1</v>
      </c>
      <c r="P404" s="64" t="str">
        <f t="shared" si="113"/>
        <v>1</v>
      </c>
      <c r="Q404" s="64" t="str">
        <f t="shared" si="114"/>
        <v>1</v>
      </c>
      <c r="R404" s="151">
        <v>43.1</v>
      </c>
      <c r="S404" s="69" t="str">
        <f t="shared" si="115"/>
        <v>0</v>
      </c>
      <c r="T404" s="151">
        <v>10</v>
      </c>
      <c r="U404" s="64" t="str">
        <f t="shared" si="116"/>
        <v>0</v>
      </c>
      <c r="V404" s="149">
        <v>1.01</v>
      </c>
      <c r="W404" s="152">
        <v>11.6</v>
      </c>
      <c r="X404" s="71" t="str">
        <f t="shared" si="117"/>
        <v>0</v>
      </c>
      <c r="Y404" s="154">
        <v>76.2</v>
      </c>
      <c r="Z404" s="79" t="str">
        <f t="shared" si="118"/>
        <v>0</v>
      </c>
      <c r="AA404" s="154">
        <v>28.2</v>
      </c>
      <c r="AB404" s="79" t="str">
        <f t="shared" si="119"/>
        <v>0</v>
      </c>
      <c r="AC404" s="154">
        <v>28.4</v>
      </c>
      <c r="AD404" s="79" t="str">
        <f t="shared" si="120"/>
        <v>0</v>
      </c>
      <c r="AE404" s="154">
        <v>21.9</v>
      </c>
      <c r="AF404" s="79" t="str">
        <f t="shared" si="121"/>
        <v>0</v>
      </c>
      <c r="AG404" s="154">
        <v>206</v>
      </c>
      <c r="AH404" s="79" t="str">
        <f t="shared" si="122"/>
        <v>0</v>
      </c>
      <c r="AI404" s="151">
        <v>5.95</v>
      </c>
      <c r="AJ404" s="41" t="str">
        <f t="shared" si="123"/>
        <v>0</v>
      </c>
      <c r="AK404" s="156">
        <v>36.45</v>
      </c>
      <c r="AL404" s="41" t="str">
        <f t="shared" si="124"/>
        <v>1</v>
      </c>
      <c r="AM404" s="148">
        <v>1.68</v>
      </c>
      <c r="AN404" s="41" t="str">
        <f t="shared" si="125"/>
        <v>0</v>
      </c>
      <c r="AO404" s="148">
        <v>323.9</v>
      </c>
      <c r="AP404" s="41" t="str">
        <f t="shared" si="126"/>
        <v>0</v>
      </c>
      <c r="AQ404" s="154">
        <v>0</v>
      </c>
      <c r="AR404" s="91" t="s">
        <v>1901</v>
      </c>
      <c r="AS404" s="36">
        <v>2</v>
      </c>
      <c r="AT404" s="91" t="s">
        <v>111</v>
      </c>
      <c r="AU404" s="91" t="s">
        <v>112</v>
      </c>
      <c r="AV404" s="151">
        <v>1</v>
      </c>
      <c r="AW404" s="158" t="s">
        <v>121</v>
      </c>
      <c r="AX404" s="148">
        <v>1</v>
      </c>
      <c r="AY404" s="148">
        <v>3</v>
      </c>
      <c r="AZ404" s="148">
        <v>1</v>
      </c>
      <c r="BA404" s="148">
        <v>2</v>
      </c>
      <c r="BB404" s="148">
        <v>1</v>
      </c>
      <c r="BC404" s="148">
        <v>3</v>
      </c>
      <c r="BD404" s="148">
        <v>2</v>
      </c>
      <c r="BE404" s="148" t="s">
        <v>101</v>
      </c>
      <c r="BF404" s="148" t="s">
        <v>101</v>
      </c>
      <c r="BG404" s="148" t="s">
        <v>101</v>
      </c>
      <c r="BH404" s="148" t="s">
        <v>101</v>
      </c>
      <c r="BI404" s="148" t="s">
        <v>101</v>
      </c>
      <c r="BJ404" s="148" t="s">
        <v>101</v>
      </c>
      <c r="BK404" s="148" t="s">
        <v>101</v>
      </c>
      <c r="BL404" s="148" t="s">
        <v>101</v>
      </c>
      <c r="BM404" s="142" t="s">
        <v>726</v>
      </c>
      <c r="BN404" s="142" t="s">
        <v>102</v>
      </c>
      <c r="BO404" s="160" t="s">
        <v>102</v>
      </c>
      <c r="BP404" s="142" t="s">
        <v>99</v>
      </c>
      <c r="BQ404" s="142" t="s">
        <v>155</v>
      </c>
      <c r="BR404" s="142" t="s">
        <v>99</v>
      </c>
      <c r="BS404" s="142" t="s">
        <v>369</v>
      </c>
      <c r="BT404" s="142" t="s">
        <v>261</v>
      </c>
      <c r="BU404" s="142"/>
      <c r="BV404" s="148"/>
      <c r="BW404" s="148">
        <v>0</v>
      </c>
      <c r="BX404" s="148">
        <v>0</v>
      </c>
      <c r="BY404" s="148">
        <v>1</v>
      </c>
      <c r="BZ404" s="148">
        <v>1</v>
      </c>
      <c r="CA404" s="148">
        <v>1</v>
      </c>
      <c r="CB404" s="148">
        <v>1</v>
      </c>
      <c r="CC404" s="148">
        <v>0</v>
      </c>
      <c r="CD404" s="148">
        <v>1</v>
      </c>
      <c r="CE404" s="148">
        <v>0</v>
      </c>
      <c r="CF404" s="148">
        <v>0</v>
      </c>
      <c r="CG404" s="148">
        <v>0</v>
      </c>
      <c r="CH404" s="148">
        <v>1</v>
      </c>
      <c r="CI404" s="148">
        <v>0</v>
      </c>
      <c r="CJ404" s="79">
        <v>0</v>
      </c>
      <c r="CK404" s="79">
        <v>1</v>
      </c>
      <c r="CL404" s="79">
        <v>0</v>
      </c>
      <c r="CM404" s="79">
        <v>0</v>
      </c>
      <c r="CN404" s="79">
        <v>1</v>
      </c>
      <c r="CO404" s="147">
        <v>42234</v>
      </c>
      <c r="CP404" s="108">
        <v>44032</v>
      </c>
      <c r="CQ404" s="147">
        <v>43129</v>
      </c>
      <c r="CR404" s="148"/>
      <c r="CS404" s="6">
        <v>34</v>
      </c>
      <c r="CT404" s="6">
        <v>1</v>
      </c>
      <c r="CU404" s="118">
        <f t="shared" si="128"/>
        <v>29</v>
      </c>
      <c r="CV404" s="79">
        <v>1</v>
      </c>
      <c r="CW404" s="79">
        <v>24</v>
      </c>
      <c r="CX404" s="79">
        <v>0</v>
      </c>
      <c r="CY404" s="79">
        <f>DATEDIF(CQ404,DE404,"m")</f>
        <v>20</v>
      </c>
      <c r="CZ404" s="79">
        <v>1</v>
      </c>
      <c r="DA404" s="118">
        <f>DATEDIF(CO404,DE404,"m")</f>
        <v>49</v>
      </c>
      <c r="DB404" s="6">
        <v>1</v>
      </c>
      <c r="DC404" s="6">
        <v>49</v>
      </c>
      <c r="DD404" s="6">
        <v>1</v>
      </c>
      <c r="DE404" s="108">
        <v>43738</v>
      </c>
      <c r="DF404" s="6">
        <v>2</v>
      </c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</row>
    <row r="405" s="6" customFormat="1" ht="50.25" customHeight="1" spans="1:237">
      <c r="A405" s="139" t="s">
        <v>1902</v>
      </c>
      <c r="B405" s="140">
        <v>10264859</v>
      </c>
      <c r="C405" s="141">
        <v>1</v>
      </c>
      <c r="D405" s="142" t="s">
        <v>1903</v>
      </c>
      <c r="E405" s="142">
        <v>1</v>
      </c>
      <c r="F405" s="143">
        <v>73</v>
      </c>
      <c r="G405" s="144">
        <v>42233.3333333333</v>
      </c>
      <c r="H405" s="145">
        <v>42247.4166666667</v>
      </c>
      <c r="I405" s="141">
        <v>2</v>
      </c>
      <c r="J405" s="147">
        <v>42229</v>
      </c>
      <c r="K405" s="148" t="s">
        <v>1427</v>
      </c>
      <c r="L405" s="148">
        <v>3</v>
      </c>
      <c r="M405" s="36">
        <v>1</v>
      </c>
      <c r="N405" s="149">
        <v>1</v>
      </c>
      <c r="O405" s="148">
        <v>1</v>
      </c>
      <c r="P405" s="64" t="str">
        <f t="shared" si="113"/>
        <v>1</v>
      </c>
      <c r="Q405" s="64" t="str">
        <f t="shared" si="114"/>
        <v>1</v>
      </c>
      <c r="R405" s="151">
        <v>36.3</v>
      </c>
      <c r="S405" s="69" t="str">
        <f t="shared" si="115"/>
        <v>0</v>
      </c>
      <c r="T405" s="151">
        <v>9.3</v>
      </c>
      <c r="U405" s="64" t="str">
        <f t="shared" si="116"/>
        <v>0</v>
      </c>
      <c r="V405" s="149">
        <v>0.97</v>
      </c>
      <c r="W405" s="152">
        <v>11.2</v>
      </c>
      <c r="X405" s="71" t="str">
        <f t="shared" si="117"/>
        <v>0</v>
      </c>
      <c r="Y405" s="154">
        <v>62.5</v>
      </c>
      <c r="Z405" s="79" t="str">
        <f t="shared" si="118"/>
        <v>0</v>
      </c>
      <c r="AA405" s="154">
        <v>55.9</v>
      </c>
      <c r="AB405" s="79" t="str">
        <f t="shared" si="119"/>
        <v>1</v>
      </c>
      <c r="AC405" s="154">
        <v>49.5</v>
      </c>
      <c r="AD405" s="79" t="str">
        <f t="shared" si="120"/>
        <v>1</v>
      </c>
      <c r="AE405" s="154">
        <v>34</v>
      </c>
      <c r="AF405" s="79" t="str">
        <f t="shared" si="121"/>
        <v>0</v>
      </c>
      <c r="AG405" s="154">
        <v>145</v>
      </c>
      <c r="AH405" s="79" t="str">
        <f t="shared" si="122"/>
        <v>0</v>
      </c>
      <c r="AI405" s="151">
        <v>24.94</v>
      </c>
      <c r="AJ405" s="41" t="str">
        <f t="shared" si="123"/>
        <v>0</v>
      </c>
      <c r="AK405" s="156">
        <v>62.66</v>
      </c>
      <c r="AL405" s="41" t="str">
        <f t="shared" si="124"/>
        <v>1</v>
      </c>
      <c r="AM405" s="156">
        <v>4.8</v>
      </c>
      <c r="AN405" s="41" t="str">
        <f t="shared" si="125"/>
        <v>0</v>
      </c>
      <c r="AO405" s="148">
        <v>451.8</v>
      </c>
      <c r="AP405" s="41" t="str">
        <f t="shared" si="126"/>
        <v>1</v>
      </c>
      <c r="AQ405" s="154">
        <v>1</v>
      </c>
      <c r="AR405" s="91" t="s">
        <v>1904</v>
      </c>
      <c r="AS405" s="36">
        <v>2</v>
      </c>
      <c r="AT405" s="91" t="s">
        <v>111</v>
      </c>
      <c r="AU405" s="91" t="s">
        <v>112</v>
      </c>
      <c r="AV405" s="151">
        <v>1</v>
      </c>
      <c r="AW405" s="158" t="s">
        <v>100</v>
      </c>
      <c r="AX405" s="148">
        <v>2</v>
      </c>
      <c r="AY405" s="148">
        <v>3</v>
      </c>
      <c r="AZ405" s="148">
        <v>1</v>
      </c>
      <c r="BA405" s="148">
        <v>2</v>
      </c>
      <c r="BB405" s="148">
        <v>2</v>
      </c>
      <c r="BC405" s="148">
        <v>3</v>
      </c>
      <c r="BD405" s="148">
        <v>2</v>
      </c>
      <c r="BE405" s="148" t="s">
        <v>101</v>
      </c>
      <c r="BF405" s="148">
        <v>1</v>
      </c>
      <c r="BG405" s="148" t="s">
        <v>101</v>
      </c>
      <c r="BH405" s="148">
        <v>0</v>
      </c>
      <c r="BI405" s="148">
        <v>1</v>
      </c>
      <c r="BJ405" s="148">
        <v>1</v>
      </c>
      <c r="BK405" s="148" t="s">
        <v>784</v>
      </c>
      <c r="BL405" s="148" t="s">
        <v>101</v>
      </c>
      <c r="BM405" s="142" t="s">
        <v>1433</v>
      </c>
      <c r="BN405" s="142" t="s">
        <v>102</v>
      </c>
      <c r="BO405" s="160" t="s">
        <v>102</v>
      </c>
      <c r="BP405" s="142" t="s">
        <v>112</v>
      </c>
      <c r="BQ405" s="142" t="s">
        <v>155</v>
      </c>
      <c r="BR405" s="142" t="s">
        <v>99</v>
      </c>
      <c r="BS405" s="142" t="s">
        <v>1519</v>
      </c>
      <c r="BT405" s="142" t="s">
        <v>1905</v>
      </c>
      <c r="BU405" s="142"/>
      <c r="BV405" s="148"/>
      <c r="BW405" s="148">
        <v>0</v>
      </c>
      <c r="BX405" s="148">
        <v>0</v>
      </c>
      <c r="BY405" s="148">
        <v>1</v>
      </c>
      <c r="BZ405" s="148">
        <v>1</v>
      </c>
      <c r="CA405" s="148">
        <v>1</v>
      </c>
      <c r="CB405" s="79">
        <v>1</v>
      </c>
      <c r="CC405" s="148">
        <v>1</v>
      </c>
      <c r="CD405" s="148">
        <v>1</v>
      </c>
      <c r="CE405" s="148">
        <v>1</v>
      </c>
      <c r="CF405" s="148">
        <v>1</v>
      </c>
      <c r="CG405" s="148">
        <v>1</v>
      </c>
      <c r="CH405" s="148">
        <v>0</v>
      </c>
      <c r="CI405" s="148">
        <v>0</v>
      </c>
      <c r="CJ405" s="79">
        <v>0</v>
      </c>
      <c r="CK405" s="79">
        <v>1</v>
      </c>
      <c r="CL405" s="79">
        <v>0</v>
      </c>
      <c r="CM405" s="79">
        <v>0</v>
      </c>
      <c r="CN405" s="79">
        <v>1</v>
      </c>
      <c r="CO405" s="147">
        <v>42236</v>
      </c>
      <c r="CP405" s="108">
        <v>44142</v>
      </c>
      <c r="CQ405" s="147">
        <v>44020</v>
      </c>
      <c r="CR405" s="148"/>
      <c r="CS405" s="6">
        <v>29</v>
      </c>
      <c r="CT405" s="6">
        <v>1</v>
      </c>
      <c r="CU405" s="118">
        <f t="shared" si="128"/>
        <v>58</v>
      </c>
      <c r="CV405" s="79">
        <v>1</v>
      </c>
      <c r="CW405" s="79">
        <v>24</v>
      </c>
      <c r="CX405" s="79">
        <v>0</v>
      </c>
      <c r="CY405" s="79">
        <f>DATEDIF(CQ405,CP405,"m")</f>
        <v>3</v>
      </c>
      <c r="CZ405" s="79">
        <v>0</v>
      </c>
      <c r="DA405" s="118">
        <f>DATEDIF(CO405,CP405,"m")</f>
        <v>62</v>
      </c>
      <c r="DB405" s="6">
        <v>0</v>
      </c>
      <c r="DC405" s="6">
        <v>60</v>
      </c>
      <c r="DD405" s="6">
        <v>0</v>
      </c>
      <c r="DE405" s="10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</row>
    <row r="406" s="6" customFormat="1" ht="50.25" customHeight="1" spans="1:237">
      <c r="A406" s="139" t="s">
        <v>1906</v>
      </c>
      <c r="B406" s="140">
        <v>10264685</v>
      </c>
      <c r="C406" s="141">
        <v>1</v>
      </c>
      <c r="D406" s="142" t="s">
        <v>1907</v>
      </c>
      <c r="E406" s="142">
        <v>1</v>
      </c>
      <c r="F406" s="143">
        <v>58</v>
      </c>
      <c r="G406" s="144">
        <v>42233.625</v>
      </c>
      <c r="H406" s="145">
        <v>42247.4166666667</v>
      </c>
      <c r="I406" s="141">
        <v>2</v>
      </c>
      <c r="J406" s="147">
        <v>42229</v>
      </c>
      <c r="K406" s="148" t="s">
        <v>1427</v>
      </c>
      <c r="L406" s="148">
        <v>3</v>
      </c>
      <c r="M406" s="36">
        <v>1</v>
      </c>
      <c r="N406" s="149">
        <v>1</v>
      </c>
      <c r="O406" s="148">
        <v>1</v>
      </c>
      <c r="P406" s="64" t="str">
        <f t="shared" si="113"/>
        <v>1</v>
      </c>
      <c r="Q406" s="64" t="str">
        <f t="shared" si="114"/>
        <v>1</v>
      </c>
      <c r="R406" s="151">
        <v>41.4</v>
      </c>
      <c r="S406" s="69" t="str">
        <f t="shared" si="115"/>
        <v>0</v>
      </c>
      <c r="T406" s="151">
        <v>8.4</v>
      </c>
      <c r="U406" s="64" t="str">
        <f t="shared" si="116"/>
        <v>0</v>
      </c>
      <c r="V406" s="149">
        <v>0.96</v>
      </c>
      <c r="W406" s="152">
        <v>11</v>
      </c>
      <c r="X406" s="71" t="str">
        <f t="shared" si="117"/>
        <v>0</v>
      </c>
      <c r="Y406" s="154">
        <v>96.2</v>
      </c>
      <c r="Z406" s="79" t="str">
        <f t="shared" si="118"/>
        <v>0</v>
      </c>
      <c r="AA406" s="154">
        <v>73.7</v>
      </c>
      <c r="AB406" s="79" t="str">
        <f t="shared" si="119"/>
        <v>1</v>
      </c>
      <c r="AC406" s="154">
        <v>99.1</v>
      </c>
      <c r="AD406" s="79" t="str">
        <f t="shared" si="120"/>
        <v>1</v>
      </c>
      <c r="AE406" s="154">
        <v>133.3</v>
      </c>
      <c r="AF406" s="79" t="str">
        <f t="shared" si="121"/>
        <v>1</v>
      </c>
      <c r="AG406" s="154">
        <v>205</v>
      </c>
      <c r="AH406" s="79" t="str">
        <f t="shared" si="122"/>
        <v>0</v>
      </c>
      <c r="AI406" s="151">
        <v>173.9</v>
      </c>
      <c r="AJ406" s="41" t="str">
        <f t="shared" si="123"/>
        <v>0</v>
      </c>
      <c r="AK406" s="156">
        <v>177.6</v>
      </c>
      <c r="AL406" s="41" t="str">
        <f t="shared" si="124"/>
        <v>1</v>
      </c>
      <c r="AM406" s="148">
        <v>7.34</v>
      </c>
      <c r="AN406" s="41" t="str">
        <f t="shared" si="125"/>
        <v>1</v>
      </c>
      <c r="AO406" s="148">
        <v>961.5</v>
      </c>
      <c r="AP406" s="41" t="str">
        <f t="shared" si="126"/>
        <v>1</v>
      </c>
      <c r="AQ406" s="154">
        <v>1</v>
      </c>
      <c r="AR406" s="91" t="s">
        <v>1015</v>
      </c>
      <c r="AS406" s="36">
        <v>2</v>
      </c>
      <c r="AT406" s="91" t="s">
        <v>98</v>
      </c>
      <c r="AU406" s="91" t="s">
        <v>99</v>
      </c>
      <c r="AV406" s="151">
        <v>1</v>
      </c>
      <c r="AW406" s="158" t="s">
        <v>100</v>
      </c>
      <c r="AX406" s="148">
        <v>1</v>
      </c>
      <c r="AY406" s="148">
        <v>3</v>
      </c>
      <c r="AZ406" s="148">
        <v>1</v>
      </c>
      <c r="BA406" s="148">
        <v>3</v>
      </c>
      <c r="BB406" s="148">
        <v>2</v>
      </c>
      <c r="BC406" s="148">
        <v>3</v>
      </c>
      <c r="BD406" s="148">
        <v>2</v>
      </c>
      <c r="BE406" s="148" t="s">
        <v>101</v>
      </c>
      <c r="BF406" s="148" t="s">
        <v>101</v>
      </c>
      <c r="BG406" s="148" t="s">
        <v>101</v>
      </c>
      <c r="BH406" s="148" t="s">
        <v>101</v>
      </c>
      <c r="BI406" s="148">
        <v>1</v>
      </c>
      <c r="BJ406" s="148">
        <v>1</v>
      </c>
      <c r="BK406" s="148" t="s">
        <v>101</v>
      </c>
      <c r="BL406" s="148" t="s">
        <v>101</v>
      </c>
      <c r="BM406" s="142"/>
      <c r="BN406" s="142" t="s">
        <v>102</v>
      </c>
      <c r="BO406" s="160" t="s">
        <v>102</v>
      </c>
      <c r="BP406" s="142" t="s">
        <v>112</v>
      </c>
      <c r="BQ406" s="142" t="s">
        <v>189</v>
      </c>
      <c r="BR406" s="142" t="s">
        <v>99</v>
      </c>
      <c r="BS406" s="142" t="s">
        <v>1908</v>
      </c>
      <c r="BT406" s="142" t="s">
        <v>1909</v>
      </c>
      <c r="BU406" s="142"/>
      <c r="BV406" s="148"/>
      <c r="BW406" s="148">
        <v>0</v>
      </c>
      <c r="BX406" s="148">
        <v>0</v>
      </c>
      <c r="BY406" s="148">
        <v>1</v>
      </c>
      <c r="BZ406" s="148">
        <v>1</v>
      </c>
      <c r="CA406" s="148">
        <v>1</v>
      </c>
      <c r="CB406" s="148">
        <v>1</v>
      </c>
      <c r="CC406" s="148">
        <v>1</v>
      </c>
      <c r="CD406" s="148">
        <v>1</v>
      </c>
      <c r="CE406" s="148">
        <v>1</v>
      </c>
      <c r="CF406" s="148">
        <v>0</v>
      </c>
      <c r="CG406" s="148">
        <v>1</v>
      </c>
      <c r="CH406" s="148">
        <v>0</v>
      </c>
      <c r="CI406" s="148">
        <v>1</v>
      </c>
      <c r="CJ406" s="79">
        <v>0</v>
      </c>
      <c r="CK406" s="79">
        <v>1</v>
      </c>
      <c r="CL406" s="79">
        <v>1</v>
      </c>
      <c r="CM406" s="79">
        <v>1</v>
      </c>
      <c r="CN406" s="79">
        <v>1</v>
      </c>
      <c r="CO406" s="147">
        <v>42237</v>
      </c>
      <c r="CP406" s="108">
        <v>44158</v>
      </c>
      <c r="CQ406" s="147">
        <v>43945</v>
      </c>
      <c r="CR406" s="148"/>
      <c r="CS406" s="6">
        <v>42</v>
      </c>
      <c r="CT406" s="6">
        <v>1</v>
      </c>
      <c r="CU406" s="118">
        <f t="shared" si="128"/>
        <v>56</v>
      </c>
      <c r="CV406" s="79">
        <v>1</v>
      </c>
      <c r="CW406" s="79">
        <v>24</v>
      </c>
      <c r="CX406" s="79">
        <v>0</v>
      </c>
      <c r="CY406" s="79">
        <f>DATEDIF(CQ406,CP406,"m")</f>
        <v>6</v>
      </c>
      <c r="CZ406" s="79">
        <v>0</v>
      </c>
      <c r="DA406" s="118">
        <f>DATEDIF(CO406,CP406,"m")</f>
        <v>63</v>
      </c>
      <c r="DB406" s="6">
        <v>0</v>
      </c>
      <c r="DC406" s="6">
        <v>60</v>
      </c>
      <c r="DD406" s="6">
        <v>0</v>
      </c>
      <c r="DE406" s="10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</row>
    <row r="407" s="6" customFormat="1" ht="50.25" customHeight="1" spans="1:237">
      <c r="A407" s="139" t="s">
        <v>1910</v>
      </c>
      <c r="B407" s="140">
        <v>10265812</v>
      </c>
      <c r="C407" s="141">
        <v>1</v>
      </c>
      <c r="D407" s="142" t="s">
        <v>1911</v>
      </c>
      <c r="E407" s="142">
        <v>1</v>
      </c>
      <c r="F407" s="143">
        <v>52</v>
      </c>
      <c r="G407" s="144">
        <v>42234.6666666667</v>
      </c>
      <c r="H407" s="145">
        <v>42249.375</v>
      </c>
      <c r="I407" s="141">
        <v>2</v>
      </c>
      <c r="J407" s="147">
        <v>42238</v>
      </c>
      <c r="K407" s="148" t="s">
        <v>1427</v>
      </c>
      <c r="L407" s="148">
        <v>3</v>
      </c>
      <c r="M407" s="36">
        <v>1</v>
      </c>
      <c r="N407" s="149">
        <v>1</v>
      </c>
      <c r="O407" s="148">
        <v>1</v>
      </c>
      <c r="P407" s="64" t="str">
        <f t="shared" si="113"/>
        <v>1</v>
      </c>
      <c r="Q407" s="64" t="str">
        <f t="shared" si="114"/>
        <v>1</v>
      </c>
      <c r="R407" s="151">
        <v>38.4</v>
      </c>
      <c r="S407" s="69" t="str">
        <f t="shared" si="115"/>
        <v>0</v>
      </c>
      <c r="T407" s="151">
        <v>13.1</v>
      </c>
      <c r="U407" s="64" t="str">
        <f t="shared" si="116"/>
        <v>0</v>
      </c>
      <c r="V407" s="149">
        <v>1.03</v>
      </c>
      <c r="W407" s="152">
        <v>11.8</v>
      </c>
      <c r="X407" s="71" t="str">
        <f t="shared" si="117"/>
        <v>0</v>
      </c>
      <c r="Y407" s="154">
        <v>107.6</v>
      </c>
      <c r="Z407" s="79" t="str">
        <f t="shared" si="118"/>
        <v>1</v>
      </c>
      <c r="AA407" s="154">
        <v>17.1</v>
      </c>
      <c r="AB407" s="79" t="str">
        <f t="shared" si="119"/>
        <v>0</v>
      </c>
      <c r="AC407" s="154">
        <v>38</v>
      </c>
      <c r="AD407" s="79" t="str">
        <f t="shared" si="120"/>
        <v>1</v>
      </c>
      <c r="AE407" s="154">
        <v>274</v>
      </c>
      <c r="AF407" s="79" t="str">
        <f t="shared" si="121"/>
        <v>1</v>
      </c>
      <c r="AG407" s="154">
        <v>101</v>
      </c>
      <c r="AH407" s="79" t="str">
        <f t="shared" si="122"/>
        <v>0</v>
      </c>
      <c r="AI407" s="151">
        <v>222.1</v>
      </c>
      <c r="AJ407" s="41" t="str">
        <f t="shared" si="123"/>
        <v>1</v>
      </c>
      <c r="AK407" s="156">
        <v>49.12</v>
      </c>
      <c r="AL407" s="41" t="str">
        <f t="shared" si="124"/>
        <v>1</v>
      </c>
      <c r="AM407" s="148">
        <v>1.26</v>
      </c>
      <c r="AN407" s="41" t="str">
        <f t="shared" si="125"/>
        <v>0</v>
      </c>
      <c r="AO407" s="148">
        <v>832.2</v>
      </c>
      <c r="AP407" s="41" t="str">
        <f t="shared" si="126"/>
        <v>1</v>
      </c>
      <c r="AQ407" s="154">
        <v>0</v>
      </c>
      <c r="AR407" s="91" t="s">
        <v>915</v>
      </c>
      <c r="AS407" s="36">
        <v>2</v>
      </c>
      <c r="AT407" s="91" t="s">
        <v>111</v>
      </c>
      <c r="AU407" s="91" t="s">
        <v>112</v>
      </c>
      <c r="AV407" s="151">
        <v>1</v>
      </c>
      <c r="AW407" s="158" t="s">
        <v>121</v>
      </c>
      <c r="AX407" s="148">
        <v>3</v>
      </c>
      <c r="AY407" s="148">
        <v>3</v>
      </c>
      <c r="AZ407" s="148">
        <v>2</v>
      </c>
      <c r="BA407" s="148">
        <v>2</v>
      </c>
      <c r="BB407" s="148">
        <v>2</v>
      </c>
      <c r="BC407" s="148">
        <v>3</v>
      </c>
      <c r="BD407" s="148">
        <v>2</v>
      </c>
      <c r="BE407" s="148" t="s">
        <v>101</v>
      </c>
      <c r="BF407" s="148" t="s">
        <v>101</v>
      </c>
      <c r="BG407" s="148" t="s">
        <v>101</v>
      </c>
      <c r="BH407" s="148" t="s">
        <v>101</v>
      </c>
      <c r="BI407" s="148" t="s">
        <v>101</v>
      </c>
      <c r="BJ407" s="148" t="s">
        <v>101</v>
      </c>
      <c r="BK407" s="148" t="s">
        <v>101</v>
      </c>
      <c r="BL407" s="148" t="s">
        <v>101</v>
      </c>
      <c r="BM407" s="142" t="s">
        <v>726</v>
      </c>
      <c r="BN407" s="142" t="s">
        <v>102</v>
      </c>
      <c r="BO407" s="160" t="s">
        <v>102</v>
      </c>
      <c r="BP407" s="142" t="s">
        <v>99</v>
      </c>
      <c r="BQ407" s="142" t="s">
        <v>1912</v>
      </c>
      <c r="BR407" s="102" t="s">
        <v>121</v>
      </c>
      <c r="BS407" s="193" t="s">
        <v>1726</v>
      </c>
      <c r="BT407" s="142" t="s">
        <v>1913</v>
      </c>
      <c r="BU407" s="142" t="s">
        <v>1914</v>
      </c>
      <c r="BV407" s="148"/>
      <c r="BW407" s="148">
        <v>0</v>
      </c>
      <c r="BX407" s="148">
        <v>0</v>
      </c>
      <c r="BY407" s="148">
        <v>1</v>
      </c>
      <c r="BZ407" s="148">
        <v>1</v>
      </c>
      <c r="CA407" s="148">
        <v>1</v>
      </c>
      <c r="CB407" s="148">
        <v>1</v>
      </c>
      <c r="CC407" s="148">
        <v>0</v>
      </c>
      <c r="CD407" s="148">
        <v>1</v>
      </c>
      <c r="CE407" s="148">
        <v>0</v>
      </c>
      <c r="CF407" s="148">
        <v>0</v>
      </c>
      <c r="CG407" s="148">
        <v>1</v>
      </c>
      <c r="CH407" s="148">
        <v>0</v>
      </c>
      <c r="CI407" s="148">
        <v>0</v>
      </c>
      <c r="CJ407" s="79">
        <v>0</v>
      </c>
      <c r="CK407" s="79">
        <v>0</v>
      </c>
      <c r="CL407" s="79">
        <v>0</v>
      </c>
      <c r="CM407" s="79">
        <v>0</v>
      </c>
      <c r="CN407" s="79">
        <v>0</v>
      </c>
      <c r="CO407" s="147">
        <v>42242</v>
      </c>
      <c r="CP407" s="108">
        <v>44147</v>
      </c>
      <c r="CQ407" s="147">
        <v>42870</v>
      </c>
      <c r="CR407" s="148"/>
      <c r="CS407" s="6">
        <v>56</v>
      </c>
      <c r="CT407" s="6">
        <v>1</v>
      </c>
      <c r="CU407" s="118">
        <f t="shared" si="128"/>
        <v>20</v>
      </c>
      <c r="CV407" s="79">
        <v>1</v>
      </c>
      <c r="CW407" s="79">
        <v>20</v>
      </c>
      <c r="CX407" s="79">
        <v>1</v>
      </c>
      <c r="CY407" s="79">
        <f>DATEDIF(CQ407,CP407,"m")</f>
        <v>41</v>
      </c>
      <c r="CZ407" s="79">
        <v>0</v>
      </c>
      <c r="DA407" s="118">
        <f>DATEDIF(CO407,CP407,"m")</f>
        <v>62</v>
      </c>
      <c r="DB407" s="6">
        <v>0</v>
      </c>
      <c r="DC407" s="6">
        <v>60</v>
      </c>
      <c r="DD407" s="6">
        <v>0</v>
      </c>
      <c r="DE407" s="10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</row>
    <row r="408" s="6" customFormat="1" ht="50.25" customHeight="1" spans="1:237">
      <c r="A408" s="169" t="s">
        <v>1915</v>
      </c>
      <c r="B408" s="140">
        <v>10263781</v>
      </c>
      <c r="C408" s="170">
        <v>1</v>
      </c>
      <c r="D408" s="171" t="s">
        <v>1916</v>
      </c>
      <c r="E408" s="171">
        <v>1</v>
      </c>
      <c r="F408" s="172">
        <v>53</v>
      </c>
      <c r="G408" s="144">
        <v>42240.4583333333</v>
      </c>
      <c r="H408" s="144">
        <v>42250.375</v>
      </c>
      <c r="I408" s="170">
        <v>2</v>
      </c>
      <c r="J408" s="174">
        <v>42221</v>
      </c>
      <c r="K408" s="175" t="s">
        <v>1427</v>
      </c>
      <c r="L408" s="148">
        <v>3</v>
      </c>
      <c r="M408" s="36">
        <v>1</v>
      </c>
      <c r="N408" s="140">
        <v>1</v>
      </c>
      <c r="O408" s="175">
        <v>1</v>
      </c>
      <c r="P408" s="64" t="str">
        <f t="shared" si="113"/>
        <v>1</v>
      </c>
      <c r="Q408" s="64" t="str">
        <f t="shared" si="114"/>
        <v>1</v>
      </c>
      <c r="R408" s="177">
        <v>45.4</v>
      </c>
      <c r="S408" s="69" t="str">
        <f t="shared" si="115"/>
        <v>0</v>
      </c>
      <c r="T408" s="177">
        <v>9</v>
      </c>
      <c r="U408" s="66" t="str">
        <f t="shared" si="116"/>
        <v>0</v>
      </c>
      <c r="V408" s="140">
        <v>1.01</v>
      </c>
      <c r="W408" s="178">
        <v>11.6</v>
      </c>
      <c r="X408" s="75" t="str">
        <f t="shared" si="117"/>
        <v>0</v>
      </c>
      <c r="Y408" s="181">
        <v>81</v>
      </c>
      <c r="Z408" s="81" t="str">
        <f t="shared" si="118"/>
        <v>0</v>
      </c>
      <c r="AA408" s="181">
        <v>34</v>
      </c>
      <c r="AB408" s="81" t="str">
        <f t="shared" si="119"/>
        <v>0</v>
      </c>
      <c r="AC408" s="181">
        <v>29.1</v>
      </c>
      <c r="AD408" s="81" t="str">
        <f t="shared" si="120"/>
        <v>0</v>
      </c>
      <c r="AE408" s="181">
        <v>16.9</v>
      </c>
      <c r="AF408" s="81" t="str">
        <f t="shared" si="121"/>
        <v>0</v>
      </c>
      <c r="AG408" s="181">
        <v>110.7</v>
      </c>
      <c r="AH408" s="81" t="str">
        <f t="shared" si="122"/>
        <v>0</v>
      </c>
      <c r="AI408" s="177">
        <v>9.47</v>
      </c>
      <c r="AJ408" s="55" t="str">
        <f t="shared" si="123"/>
        <v>0</v>
      </c>
      <c r="AK408" s="184">
        <v>28.77</v>
      </c>
      <c r="AL408" s="55" t="str">
        <f t="shared" si="124"/>
        <v>0</v>
      </c>
      <c r="AM408" s="175">
        <v>3.56</v>
      </c>
      <c r="AN408" s="55" t="str">
        <f t="shared" si="125"/>
        <v>0</v>
      </c>
      <c r="AO408" s="175">
        <v>364.1</v>
      </c>
      <c r="AP408" s="55" t="str">
        <f t="shared" si="126"/>
        <v>0</v>
      </c>
      <c r="AQ408" s="181">
        <v>0</v>
      </c>
      <c r="AR408" s="92" t="s">
        <v>1917</v>
      </c>
      <c r="AS408" s="92"/>
      <c r="AT408" s="92" t="s">
        <v>111</v>
      </c>
      <c r="AU408" s="92" t="s">
        <v>112</v>
      </c>
      <c r="AV408" s="177">
        <v>1</v>
      </c>
      <c r="AW408" s="187" t="s">
        <v>99</v>
      </c>
      <c r="AX408" s="175">
        <v>2</v>
      </c>
      <c r="AY408" s="175">
        <v>3</v>
      </c>
      <c r="AZ408" s="175">
        <v>2</v>
      </c>
      <c r="BA408" s="175">
        <v>3</v>
      </c>
      <c r="BB408" s="175">
        <v>2</v>
      </c>
      <c r="BC408" s="175">
        <v>3</v>
      </c>
      <c r="BD408" s="175">
        <v>2</v>
      </c>
      <c r="BE408" s="175">
        <v>1</v>
      </c>
      <c r="BF408" s="175">
        <v>0</v>
      </c>
      <c r="BG408" s="175" t="s">
        <v>101</v>
      </c>
      <c r="BH408" s="175" t="s">
        <v>101</v>
      </c>
      <c r="BI408" s="175">
        <v>1</v>
      </c>
      <c r="BJ408" s="175" t="s">
        <v>101</v>
      </c>
      <c r="BK408" s="175" t="s">
        <v>935</v>
      </c>
      <c r="BL408" s="175">
        <v>1</v>
      </c>
      <c r="BM408" s="171" t="s">
        <v>1433</v>
      </c>
      <c r="BN408" s="171" t="s">
        <v>102</v>
      </c>
      <c r="BO408" s="190">
        <v>0</v>
      </c>
      <c r="BP408" s="171" t="s">
        <v>112</v>
      </c>
      <c r="BQ408" s="171" t="s">
        <v>129</v>
      </c>
      <c r="BR408" s="171" t="s">
        <v>99</v>
      </c>
      <c r="BS408" s="171" t="s">
        <v>1650</v>
      </c>
      <c r="BT408" s="171" t="s">
        <v>845</v>
      </c>
      <c r="BU408" s="171"/>
      <c r="BV408" s="175"/>
      <c r="BW408" s="175">
        <v>0</v>
      </c>
      <c r="BX408" s="175">
        <v>0</v>
      </c>
      <c r="BY408" s="175">
        <v>1</v>
      </c>
      <c r="BZ408" s="175">
        <v>1</v>
      </c>
      <c r="CA408" s="175">
        <v>0</v>
      </c>
      <c r="CB408" s="175">
        <v>1</v>
      </c>
      <c r="CC408" s="175">
        <v>0</v>
      </c>
      <c r="CD408" s="175">
        <v>1</v>
      </c>
      <c r="CE408" s="175">
        <v>0</v>
      </c>
      <c r="CF408" s="175">
        <v>0</v>
      </c>
      <c r="CG408" s="175">
        <v>0</v>
      </c>
      <c r="CH408" s="175">
        <v>1</v>
      </c>
      <c r="CI408" s="175">
        <v>0</v>
      </c>
      <c r="CJ408" s="79">
        <v>0</v>
      </c>
      <c r="CK408" s="79">
        <v>0</v>
      </c>
      <c r="CL408" s="79">
        <v>0</v>
      </c>
      <c r="CM408" s="79">
        <v>0</v>
      </c>
      <c r="CN408" s="79">
        <v>1</v>
      </c>
      <c r="CO408" s="174">
        <v>42244</v>
      </c>
      <c r="CP408" s="114">
        <v>44158</v>
      </c>
      <c r="CQ408" s="174"/>
      <c r="CR408" s="128">
        <v>44158</v>
      </c>
      <c r="CS408" s="10">
        <v>68</v>
      </c>
      <c r="CT408" s="10">
        <v>0</v>
      </c>
      <c r="CU408" s="118">
        <v>60</v>
      </c>
      <c r="CV408" s="119">
        <v>0</v>
      </c>
      <c r="CW408" s="79">
        <v>24</v>
      </c>
      <c r="CX408" s="79">
        <v>0</v>
      </c>
      <c r="CY408" s="79"/>
      <c r="CZ408" s="79"/>
      <c r="DA408" s="118">
        <f>DATEDIF(CO408,CP408,"m")</f>
        <v>62</v>
      </c>
      <c r="DB408" s="10">
        <v>0</v>
      </c>
      <c r="DC408" s="6">
        <v>60</v>
      </c>
      <c r="DD408" s="6">
        <v>0</v>
      </c>
      <c r="DE408" s="110"/>
      <c r="DF408" s="10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</row>
    <row r="409" s="6" customFormat="1" ht="50.25" customHeight="1" spans="1:237">
      <c r="A409" s="139" t="s">
        <v>1918</v>
      </c>
      <c r="B409" s="140">
        <v>10265160</v>
      </c>
      <c r="C409" s="141">
        <v>1</v>
      </c>
      <c r="D409" s="142" t="s">
        <v>1919</v>
      </c>
      <c r="E409" s="142">
        <v>1</v>
      </c>
      <c r="F409" s="143">
        <v>38</v>
      </c>
      <c r="G409" s="144">
        <v>42240.4583333333</v>
      </c>
      <c r="H409" s="145">
        <v>42254.4166666667</v>
      </c>
      <c r="I409" s="141">
        <v>2</v>
      </c>
      <c r="J409" s="147">
        <v>42231</v>
      </c>
      <c r="K409" s="148" t="s">
        <v>286</v>
      </c>
      <c r="L409" s="36">
        <v>2</v>
      </c>
      <c r="M409" s="36">
        <v>1</v>
      </c>
      <c r="N409" s="149">
        <v>1</v>
      </c>
      <c r="O409" s="148">
        <v>1</v>
      </c>
      <c r="P409" s="64" t="str">
        <f t="shared" si="113"/>
        <v>1</v>
      </c>
      <c r="Q409" s="64" t="str">
        <f t="shared" si="114"/>
        <v>1</v>
      </c>
      <c r="R409" s="151">
        <v>42.5</v>
      </c>
      <c r="S409" s="69" t="str">
        <f t="shared" si="115"/>
        <v>0</v>
      </c>
      <c r="T409" s="151">
        <v>11.6</v>
      </c>
      <c r="U409" s="64" t="str">
        <f t="shared" si="116"/>
        <v>0</v>
      </c>
      <c r="V409" s="149">
        <v>0.92</v>
      </c>
      <c r="W409" s="152">
        <v>10.6</v>
      </c>
      <c r="X409" s="71" t="str">
        <f t="shared" si="117"/>
        <v>0</v>
      </c>
      <c r="Y409" s="154">
        <v>132.9</v>
      </c>
      <c r="Z409" s="79" t="str">
        <f t="shared" si="118"/>
        <v>1</v>
      </c>
      <c r="AA409" s="154">
        <v>32.7</v>
      </c>
      <c r="AB409" s="79" t="str">
        <f t="shared" si="119"/>
        <v>0</v>
      </c>
      <c r="AC409" s="154">
        <v>42</v>
      </c>
      <c r="AD409" s="79" t="str">
        <f t="shared" si="120"/>
        <v>1</v>
      </c>
      <c r="AE409" s="154">
        <v>87.2</v>
      </c>
      <c r="AF409" s="79" t="str">
        <f t="shared" si="121"/>
        <v>1</v>
      </c>
      <c r="AG409" s="154">
        <v>307</v>
      </c>
      <c r="AH409" s="79" t="str">
        <f t="shared" si="122"/>
        <v>0</v>
      </c>
      <c r="AI409" s="151">
        <v>193.3</v>
      </c>
      <c r="AJ409" s="41" t="str">
        <f t="shared" si="123"/>
        <v>0</v>
      </c>
      <c r="AK409" s="156">
        <v>15.37</v>
      </c>
      <c r="AL409" s="41" t="str">
        <f t="shared" si="124"/>
        <v>0</v>
      </c>
      <c r="AM409" s="148">
        <v>1.52</v>
      </c>
      <c r="AN409" s="41" t="str">
        <f t="shared" si="125"/>
        <v>0</v>
      </c>
      <c r="AO409" s="148">
        <v>879.8</v>
      </c>
      <c r="AP409" s="41" t="str">
        <f t="shared" si="126"/>
        <v>1</v>
      </c>
      <c r="AQ409" s="154">
        <v>0</v>
      </c>
      <c r="AR409" s="91" t="s">
        <v>99</v>
      </c>
      <c r="AS409" s="36">
        <v>0</v>
      </c>
      <c r="AT409" s="91" t="s">
        <v>370</v>
      </c>
      <c r="AU409" s="91" t="s">
        <v>99</v>
      </c>
      <c r="AV409" s="151">
        <v>1</v>
      </c>
      <c r="AW409" s="158" t="s">
        <v>121</v>
      </c>
      <c r="AX409" s="148">
        <v>1</v>
      </c>
      <c r="AY409" s="148">
        <v>3</v>
      </c>
      <c r="AZ409" s="148">
        <v>1</v>
      </c>
      <c r="BA409" s="148">
        <v>2</v>
      </c>
      <c r="BB409" s="148">
        <v>1</v>
      </c>
      <c r="BC409" s="148">
        <v>3</v>
      </c>
      <c r="BD409" s="148">
        <v>2</v>
      </c>
      <c r="BE409" s="148" t="s">
        <v>101</v>
      </c>
      <c r="BF409" s="148" t="s">
        <v>101</v>
      </c>
      <c r="BG409" s="148" t="s">
        <v>101</v>
      </c>
      <c r="BH409" s="148" t="s">
        <v>101</v>
      </c>
      <c r="BI409" s="148" t="s">
        <v>101</v>
      </c>
      <c r="BJ409" s="148" t="s">
        <v>101</v>
      </c>
      <c r="BK409" s="148" t="s">
        <v>101</v>
      </c>
      <c r="BL409" s="148" t="s">
        <v>101</v>
      </c>
      <c r="BM409" s="142" t="s">
        <v>1505</v>
      </c>
      <c r="BN409" s="142" t="s">
        <v>102</v>
      </c>
      <c r="BO409" s="160" t="s">
        <v>102</v>
      </c>
      <c r="BP409" s="142" t="s">
        <v>112</v>
      </c>
      <c r="BQ409" s="142" t="s">
        <v>113</v>
      </c>
      <c r="BR409" s="142" t="s">
        <v>99</v>
      </c>
      <c r="BS409" s="142" t="s">
        <v>1870</v>
      </c>
      <c r="BT409" s="142" t="s">
        <v>1920</v>
      </c>
      <c r="BU409" s="142"/>
      <c r="BV409" s="148"/>
      <c r="BW409" s="148">
        <v>0</v>
      </c>
      <c r="BX409" s="148">
        <v>0</v>
      </c>
      <c r="BY409" s="148">
        <v>1</v>
      </c>
      <c r="BZ409" s="148">
        <v>1</v>
      </c>
      <c r="CA409" s="148">
        <v>1</v>
      </c>
      <c r="CB409" s="148">
        <v>1</v>
      </c>
      <c r="CC409" s="148">
        <v>1</v>
      </c>
      <c r="CD409" s="148">
        <v>1</v>
      </c>
      <c r="CE409" s="148">
        <v>1</v>
      </c>
      <c r="CF409" s="148">
        <v>1</v>
      </c>
      <c r="CG409" s="148">
        <v>0</v>
      </c>
      <c r="CH409" s="148">
        <v>0</v>
      </c>
      <c r="CI409" s="148">
        <v>0</v>
      </c>
      <c r="CJ409" s="79">
        <v>0</v>
      </c>
      <c r="CK409" s="79">
        <v>1</v>
      </c>
      <c r="CL409" s="79">
        <v>1</v>
      </c>
      <c r="CM409" s="79">
        <v>0</v>
      </c>
      <c r="CN409" s="79">
        <v>1</v>
      </c>
      <c r="CO409" s="147">
        <v>42246</v>
      </c>
      <c r="CP409" s="108">
        <v>44084</v>
      </c>
      <c r="CQ409" s="147">
        <v>42493</v>
      </c>
      <c r="CR409" s="148"/>
      <c r="CS409" s="6">
        <v>58</v>
      </c>
      <c r="CT409" s="6">
        <v>1</v>
      </c>
      <c r="CU409" s="118">
        <f>DATEDIF(CO409,CQ409,"m")</f>
        <v>8</v>
      </c>
      <c r="CV409" s="79">
        <v>1</v>
      </c>
      <c r="CW409" s="79">
        <v>8</v>
      </c>
      <c r="CX409" s="79">
        <v>1</v>
      </c>
      <c r="CY409" s="79">
        <f>DATEDIF(CQ409,DE409,"m")</f>
        <v>43</v>
      </c>
      <c r="CZ409" s="79">
        <v>1</v>
      </c>
      <c r="DA409" s="118">
        <f>DATEDIF(CO409,DE409,"m")</f>
        <v>51</v>
      </c>
      <c r="DB409" s="6">
        <v>1</v>
      </c>
      <c r="DC409" s="6">
        <v>51</v>
      </c>
      <c r="DD409" s="6">
        <v>1</v>
      </c>
      <c r="DE409" s="108">
        <v>43815</v>
      </c>
      <c r="DF409" s="6">
        <v>3</v>
      </c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</row>
    <row r="410" s="6" customFormat="1" ht="50.25" customHeight="1" spans="1:237">
      <c r="A410" s="139" t="s">
        <v>1921</v>
      </c>
      <c r="B410" s="140">
        <v>10266152</v>
      </c>
      <c r="C410" s="141">
        <v>1</v>
      </c>
      <c r="D410" s="142" t="s">
        <v>1922</v>
      </c>
      <c r="E410" s="142">
        <v>1</v>
      </c>
      <c r="F410" s="143">
        <v>50</v>
      </c>
      <c r="G410" s="144">
        <v>42244.6666666667</v>
      </c>
      <c r="H410" s="145">
        <v>42261.4166666667</v>
      </c>
      <c r="I410" s="141">
        <v>2</v>
      </c>
      <c r="J410" s="147">
        <v>42237</v>
      </c>
      <c r="K410" s="148" t="s">
        <v>134</v>
      </c>
      <c r="L410" s="36">
        <v>1</v>
      </c>
      <c r="M410" s="36">
        <v>1</v>
      </c>
      <c r="N410" s="149">
        <v>1</v>
      </c>
      <c r="O410" s="148">
        <v>2</v>
      </c>
      <c r="P410" s="64" t="str">
        <f t="shared" si="113"/>
        <v>1</v>
      </c>
      <c r="Q410" s="64" t="str">
        <f t="shared" si="114"/>
        <v>0</v>
      </c>
      <c r="R410" s="151">
        <v>45.1</v>
      </c>
      <c r="S410" s="69" t="str">
        <f t="shared" si="115"/>
        <v>0</v>
      </c>
      <c r="T410" s="151">
        <v>10.3</v>
      </c>
      <c r="U410" s="64" t="str">
        <f t="shared" si="116"/>
        <v>0</v>
      </c>
      <c r="V410" s="149">
        <v>1.02</v>
      </c>
      <c r="W410" s="152">
        <v>11.7</v>
      </c>
      <c r="X410" s="71" t="str">
        <f t="shared" si="117"/>
        <v>0</v>
      </c>
      <c r="Y410" s="154">
        <v>71.6</v>
      </c>
      <c r="Z410" s="79" t="str">
        <f t="shared" si="118"/>
        <v>0</v>
      </c>
      <c r="AA410" s="154">
        <v>61.6</v>
      </c>
      <c r="AB410" s="79" t="str">
        <f t="shared" si="119"/>
        <v>1</v>
      </c>
      <c r="AC410" s="154">
        <v>40.6</v>
      </c>
      <c r="AD410" s="79" t="str">
        <f t="shared" si="120"/>
        <v>1</v>
      </c>
      <c r="AE410" s="154">
        <v>63.3</v>
      </c>
      <c r="AF410" s="79" t="str">
        <f t="shared" si="121"/>
        <v>1</v>
      </c>
      <c r="AG410" s="154">
        <v>175.5</v>
      </c>
      <c r="AH410" s="79" t="str">
        <f t="shared" si="122"/>
        <v>0</v>
      </c>
      <c r="AI410" s="151">
        <v>588.7</v>
      </c>
      <c r="AJ410" s="41" t="str">
        <f t="shared" si="123"/>
        <v>1</v>
      </c>
      <c r="AK410" s="156">
        <v>0.744</v>
      </c>
      <c r="AL410" s="41" t="str">
        <f t="shared" si="124"/>
        <v>0</v>
      </c>
      <c r="AM410" s="148">
        <v>3.36</v>
      </c>
      <c r="AN410" s="41" t="str">
        <f t="shared" si="125"/>
        <v>0</v>
      </c>
      <c r="AO410" s="148">
        <v>1026</v>
      </c>
      <c r="AP410" s="41" t="str">
        <f t="shared" si="126"/>
        <v>1</v>
      </c>
      <c r="AQ410" s="154">
        <v>0</v>
      </c>
      <c r="AR410" s="91" t="s">
        <v>120</v>
      </c>
      <c r="AS410" s="36">
        <v>1</v>
      </c>
      <c r="AT410" s="91" t="s">
        <v>111</v>
      </c>
      <c r="AU410" s="91" t="s">
        <v>112</v>
      </c>
      <c r="AV410" s="151">
        <v>1</v>
      </c>
      <c r="AW410" s="158" t="s">
        <v>121</v>
      </c>
      <c r="AX410" s="148">
        <v>1</v>
      </c>
      <c r="AY410" s="148">
        <v>3</v>
      </c>
      <c r="AZ410" s="148">
        <v>1</v>
      </c>
      <c r="BA410" s="148">
        <v>2</v>
      </c>
      <c r="BB410" s="148">
        <v>2</v>
      </c>
      <c r="BC410" s="148">
        <v>3</v>
      </c>
      <c r="BD410" s="148">
        <v>2</v>
      </c>
      <c r="BE410" s="148" t="s">
        <v>101</v>
      </c>
      <c r="BF410" s="148" t="s">
        <v>101</v>
      </c>
      <c r="BG410" s="148" t="s">
        <v>101</v>
      </c>
      <c r="BH410" s="148" t="s">
        <v>101</v>
      </c>
      <c r="BI410" s="148" t="s">
        <v>101</v>
      </c>
      <c r="BJ410" s="148" t="s">
        <v>101</v>
      </c>
      <c r="BK410" s="148" t="s">
        <v>101</v>
      </c>
      <c r="BL410" s="148" t="s">
        <v>101</v>
      </c>
      <c r="BM410" s="142" t="s">
        <v>1433</v>
      </c>
      <c r="BN410" s="142" t="s">
        <v>102</v>
      </c>
      <c r="BO410" s="160" t="s">
        <v>102</v>
      </c>
      <c r="BP410" s="142" t="s">
        <v>112</v>
      </c>
      <c r="BQ410" s="142" t="s">
        <v>113</v>
      </c>
      <c r="BR410" s="102" t="s">
        <v>121</v>
      </c>
      <c r="BS410" s="193" t="s">
        <v>369</v>
      </c>
      <c r="BT410" s="142" t="s">
        <v>1923</v>
      </c>
      <c r="BU410" s="142" t="s">
        <v>1924</v>
      </c>
      <c r="BV410" s="148"/>
      <c r="BW410" s="148">
        <v>0</v>
      </c>
      <c r="BX410" s="148">
        <v>0</v>
      </c>
      <c r="BY410" s="148">
        <v>1</v>
      </c>
      <c r="BZ410" s="148">
        <v>1</v>
      </c>
      <c r="CA410" s="148">
        <v>1</v>
      </c>
      <c r="CB410" s="148">
        <v>1</v>
      </c>
      <c r="CC410" s="148">
        <v>0</v>
      </c>
      <c r="CD410" s="148">
        <v>1</v>
      </c>
      <c r="CE410" s="148">
        <v>0</v>
      </c>
      <c r="CF410" s="148">
        <v>0</v>
      </c>
      <c r="CG410" s="148">
        <v>0</v>
      </c>
      <c r="CH410" s="148">
        <v>1</v>
      </c>
      <c r="CI410" s="148">
        <v>0</v>
      </c>
      <c r="CJ410" s="79">
        <v>0</v>
      </c>
      <c r="CK410" s="79">
        <v>1</v>
      </c>
      <c r="CL410" s="79">
        <v>1</v>
      </c>
      <c r="CM410" s="79">
        <v>0</v>
      </c>
      <c r="CN410" s="79">
        <v>1</v>
      </c>
      <c r="CO410" s="147">
        <v>42254</v>
      </c>
      <c r="CP410" s="108">
        <v>44158</v>
      </c>
      <c r="CQ410" s="147">
        <v>42955</v>
      </c>
      <c r="CR410" s="148"/>
      <c r="CS410" s="6">
        <v>8</v>
      </c>
      <c r="CT410" s="6">
        <v>1</v>
      </c>
      <c r="CU410" s="118">
        <f>DATEDIF(CO410,CQ410,"m")</f>
        <v>23</v>
      </c>
      <c r="CV410" s="79">
        <v>1</v>
      </c>
      <c r="CW410" s="79">
        <v>23</v>
      </c>
      <c r="CX410" s="79">
        <v>1</v>
      </c>
      <c r="CY410" s="79">
        <f>DATEDIF(CQ410,CP410,"m")</f>
        <v>39</v>
      </c>
      <c r="CZ410" s="79">
        <v>0</v>
      </c>
      <c r="DA410" s="118">
        <f>DATEDIF(CO410,CP410,"m")</f>
        <v>62</v>
      </c>
      <c r="DB410" s="6">
        <v>0</v>
      </c>
      <c r="DC410" s="6">
        <v>60</v>
      </c>
      <c r="DD410" s="6">
        <v>0</v>
      </c>
      <c r="DE410" s="10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</row>
    <row r="411" s="6" customFormat="1" ht="50.25" customHeight="1" spans="1:237">
      <c r="A411" s="139" t="s">
        <v>1925</v>
      </c>
      <c r="B411" s="140">
        <v>10267801</v>
      </c>
      <c r="C411" s="141">
        <v>1</v>
      </c>
      <c r="D411" s="142" t="s">
        <v>1926</v>
      </c>
      <c r="E411" s="142">
        <v>1</v>
      </c>
      <c r="F411" s="143">
        <v>55</v>
      </c>
      <c r="G411" s="144">
        <v>42253.5833333333</v>
      </c>
      <c r="H411" s="145">
        <v>42268.6666666667</v>
      </c>
      <c r="I411" s="141">
        <v>2</v>
      </c>
      <c r="J411" s="147">
        <v>42256</v>
      </c>
      <c r="K411" s="148" t="s">
        <v>1137</v>
      </c>
      <c r="L411" s="36">
        <v>2</v>
      </c>
      <c r="M411" s="36">
        <v>1</v>
      </c>
      <c r="N411" s="149">
        <v>1</v>
      </c>
      <c r="O411" s="148">
        <v>1</v>
      </c>
      <c r="P411" s="64" t="str">
        <f t="shared" si="113"/>
        <v>1</v>
      </c>
      <c r="Q411" s="64" t="str">
        <f t="shared" si="114"/>
        <v>1</v>
      </c>
      <c r="R411" s="151">
        <v>41.2</v>
      </c>
      <c r="S411" s="69" t="str">
        <f t="shared" si="115"/>
        <v>0</v>
      </c>
      <c r="T411" s="151">
        <v>13.2</v>
      </c>
      <c r="U411" s="64" t="str">
        <f t="shared" si="116"/>
        <v>0</v>
      </c>
      <c r="V411" s="149">
        <v>0.96</v>
      </c>
      <c r="W411" s="152">
        <v>11</v>
      </c>
      <c r="X411" s="71" t="str">
        <f t="shared" si="117"/>
        <v>0</v>
      </c>
      <c r="Y411" s="154">
        <v>104.4</v>
      </c>
      <c r="Z411" s="79" t="str">
        <f t="shared" si="118"/>
        <v>1</v>
      </c>
      <c r="AA411" s="154">
        <v>43.6</v>
      </c>
      <c r="AB411" s="79" t="str">
        <f t="shared" si="119"/>
        <v>1</v>
      </c>
      <c r="AC411" s="154">
        <v>36.2</v>
      </c>
      <c r="AD411" s="79" t="str">
        <f t="shared" si="120"/>
        <v>1</v>
      </c>
      <c r="AE411" s="154">
        <v>27.8</v>
      </c>
      <c r="AF411" s="79" t="str">
        <f t="shared" si="121"/>
        <v>0</v>
      </c>
      <c r="AG411" s="154">
        <v>159</v>
      </c>
      <c r="AH411" s="79" t="str">
        <f t="shared" si="122"/>
        <v>0</v>
      </c>
      <c r="AI411" s="151">
        <v>1122</v>
      </c>
      <c r="AJ411" s="41" t="str">
        <f t="shared" si="123"/>
        <v>1</v>
      </c>
      <c r="AK411" s="156">
        <v>12.57</v>
      </c>
      <c r="AL411" s="41" t="str">
        <f t="shared" si="124"/>
        <v>0</v>
      </c>
      <c r="AM411" s="148">
        <v>3.01</v>
      </c>
      <c r="AN411" s="41" t="str">
        <f t="shared" si="125"/>
        <v>0</v>
      </c>
      <c r="AO411" s="148">
        <v>281.7</v>
      </c>
      <c r="AP411" s="41" t="str">
        <f t="shared" si="126"/>
        <v>0</v>
      </c>
      <c r="AQ411" s="154">
        <v>0</v>
      </c>
      <c r="AR411" s="91" t="s">
        <v>245</v>
      </c>
      <c r="AS411" s="36">
        <v>2</v>
      </c>
      <c r="AT411" s="91" t="s">
        <v>111</v>
      </c>
      <c r="AU411" s="91" t="s">
        <v>112</v>
      </c>
      <c r="AV411" s="151">
        <v>1</v>
      </c>
      <c r="AW411" s="158" t="s">
        <v>121</v>
      </c>
      <c r="AX411" s="148">
        <v>1</v>
      </c>
      <c r="AY411" s="148">
        <v>3</v>
      </c>
      <c r="AZ411" s="148">
        <v>2</v>
      </c>
      <c r="BA411" s="148">
        <v>2</v>
      </c>
      <c r="BB411" s="148">
        <v>2</v>
      </c>
      <c r="BC411" s="148">
        <v>3</v>
      </c>
      <c r="BD411" s="148">
        <v>3</v>
      </c>
      <c r="BE411" s="148">
        <v>1</v>
      </c>
      <c r="BF411" s="148">
        <v>1</v>
      </c>
      <c r="BG411" s="148">
        <v>1</v>
      </c>
      <c r="BH411" s="148">
        <v>1</v>
      </c>
      <c r="BI411" s="148">
        <v>1</v>
      </c>
      <c r="BJ411" s="148" t="s">
        <v>101</v>
      </c>
      <c r="BK411" s="148" t="s">
        <v>935</v>
      </c>
      <c r="BL411" s="148">
        <v>1</v>
      </c>
      <c r="BM411" s="142" t="s">
        <v>154</v>
      </c>
      <c r="BN411" s="142" t="s">
        <v>102</v>
      </c>
      <c r="BO411" s="160" t="s">
        <v>102</v>
      </c>
      <c r="BP411" s="142" t="s">
        <v>99</v>
      </c>
      <c r="BQ411" s="142" t="s">
        <v>291</v>
      </c>
      <c r="BR411" s="142" t="s">
        <v>99</v>
      </c>
      <c r="BS411" s="142" t="s">
        <v>1458</v>
      </c>
      <c r="BT411" s="142" t="s">
        <v>1927</v>
      </c>
      <c r="BU411" s="142"/>
      <c r="BV411" s="148"/>
      <c r="BW411" s="148">
        <v>0</v>
      </c>
      <c r="BX411" s="148">
        <v>0</v>
      </c>
      <c r="BY411" s="148">
        <v>1</v>
      </c>
      <c r="BZ411" s="148">
        <v>1</v>
      </c>
      <c r="CA411" s="148">
        <v>1</v>
      </c>
      <c r="CB411" s="148">
        <v>1</v>
      </c>
      <c r="CC411" s="148">
        <v>0</v>
      </c>
      <c r="CD411" s="148">
        <v>1</v>
      </c>
      <c r="CE411" s="148">
        <v>0</v>
      </c>
      <c r="CF411" s="148">
        <v>0</v>
      </c>
      <c r="CG411" s="148">
        <v>0</v>
      </c>
      <c r="CH411" s="148">
        <v>0</v>
      </c>
      <c r="CI411" s="148">
        <v>0</v>
      </c>
      <c r="CJ411" s="79">
        <v>0</v>
      </c>
      <c r="CK411" s="79">
        <v>0</v>
      </c>
      <c r="CL411" s="79">
        <v>1</v>
      </c>
      <c r="CM411" s="79">
        <v>0</v>
      </c>
      <c r="CN411" s="79">
        <v>1</v>
      </c>
      <c r="CO411" s="147">
        <v>42258</v>
      </c>
      <c r="CP411" s="108">
        <v>43894</v>
      </c>
      <c r="CQ411" s="147">
        <v>42743</v>
      </c>
      <c r="CR411" s="148"/>
      <c r="CS411" s="6">
        <v>61</v>
      </c>
      <c r="CT411" s="6">
        <v>0</v>
      </c>
      <c r="CU411" s="118">
        <f>DATEDIF(CO411,CQ411,"m")</f>
        <v>15</v>
      </c>
      <c r="CV411" s="79">
        <v>1</v>
      </c>
      <c r="CW411" s="79">
        <v>15</v>
      </c>
      <c r="CX411" s="79">
        <v>1</v>
      </c>
      <c r="CY411" s="79">
        <f>DATEDIF(CQ411,DE411,"m")</f>
        <v>37</v>
      </c>
      <c r="CZ411" s="79">
        <v>1</v>
      </c>
      <c r="DA411" s="118">
        <f>DATEDIF(CO411,DE411,"m")</f>
        <v>53</v>
      </c>
      <c r="DB411" s="6">
        <v>1</v>
      </c>
      <c r="DC411" s="6">
        <v>53</v>
      </c>
      <c r="DD411" s="6">
        <v>1</v>
      </c>
      <c r="DE411" s="108">
        <v>43886</v>
      </c>
      <c r="DF411" s="6">
        <v>3</v>
      </c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</row>
    <row r="412" s="6" customFormat="1" ht="50.25" customHeight="1" spans="1:266">
      <c r="A412" s="139" t="s">
        <v>1928</v>
      </c>
      <c r="B412" s="140">
        <v>10268335</v>
      </c>
      <c r="C412" s="141">
        <v>1</v>
      </c>
      <c r="D412" s="142" t="s">
        <v>1929</v>
      </c>
      <c r="E412" s="142">
        <v>2</v>
      </c>
      <c r="F412" s="143">
        <v>44</v>
      </c>
      <c r="G412" s="144">
        <v>42256.3333333333</v>
      </c>
      <c r="H412" s="145">
        <v>42269.5416666667</v>
      </c>
      <c r="I412" s="141">
        <v>2</v>
      </c>
      <c r="J412" s="147">
        <v>42258</v>
      </c>
      <c r="K412" s="148" t="s">
        <v>1504</v>
      </c>
      <c r="L412" s="148">
        <v>3</v>
      </c>
      <c r="M412" s="36">
        <v>1</v>
      </c>
      <c r="N412" s="149">
        <v>1</v>
      </c>
      <c r="O412" s="148">
        <v>2</v>
      </c>
      <c r="P412" s="64" t="str">
        <f t="shared" si="113"/>
        <v>1</v>
      </c>
      <c r="Q412" s="64" t="str">
        <f t="shared" si="114"/>
        <v>0</v>
      </c>
      <c r="R412" s="151">
        <v>41</v>
      </c>
      <c r="S412" s="69" t="str">
        <f t="shared" si="115"/>
        <v>0</v>
      </c>
      <c r="T412" s="151">
        <v>9.7</v>
      </c>
      <c r="U412" s="64" t="str">
        <f t="shared" si="116"/>
        <v>0</v>
      </c>
      <c r="V412" s="149">
        <v>0.99</v>
      </c>
      <c r="W412" s="152">
        <v>11.4</v>
      </c>
      <c r="X412" s="71" t="str">
        <f t="shared" si="117"/>
        <v>0</v>
      </c>
      <c r="Y412" s="154">
        <v>41.3</v>
      </c>
      <c r="Z412" s="79" t="str">
        <f t="shared" si="118"/>
        <v>0</v>
      </c>
      <c r="AA412" s="154">
        <v>20.2</v>
      </c>
      <c r="AB412" s="79" t="str">
        <f t="shared" si="119"/>
        <v>0</v>
      </c>
      <c r="AC412" s="154">
        <v>18.9</v>
      </c>
      <c r="AD412" s="79" t="str">
        <f t="shared" si="120"/>
        <v>0</v>
      </c>
      <c r="AE412" s="154">
        <v>17.7</v>
      </c>
      <c r="AF412" s="79" t="str">
        <f t="shared" si="121"/>
        <v>0</v>
      </c>
      <c r="AG412" s="154">
        <v>136</v>
      </c>
      <c r="AH412" s="79" t="str">
        <f t="shared" si="122"/>
        <v>0</v>
      </c>
      <c r="AI412" s="151">
        <v>1126</v>
      </c>
      <c r="AJ412" s="41" t="str">
        <f t="shared" si="123"/>
        <v>1</v>
      </c>
      <c r="AK412" s="156">
        <v>10.86</v>
      </c>
      <c r="AL412" s="41" t="str">
        <f t="shared" si="124"/>
        <v>0</v>
      </c>
      <c r="AM412" s="148">
        <v>1.84</v>
      </c>
      <c r="AN412" s="41" t="str">
        <f t="shared" si="125"/>
        <v>0</v>
      </c>
      <c r="AO412" s="148">
        <v>50.65</v>
      </c>
      <c r="AP412" s="41" t="str">
        <f t="shared" si="126"/>
        <v>0</v>
      </c>
      <c r="AQ412" s="154">
        <v>0</v>
      </c>
      <c r="AR412" s="91" t="s">
        <v>1930</v>
      </c>
      <c r="AS412" s="91"/>
      <c r="AT412" s="91" t="s">
        <v>111</v>
      </c>
      <c r="AU412" s="91" t="s">
        <v>112</v>
      </c>
      <c r="AV412" s="151">
        <v>1</v>
      </c>
      <c r="AW412" s="158" t="s">
        <v>100</v>
      </c>
      <c r="AX412" s="148">
        <v>1</v>
      </c>
      <c r="AY412" s="148">
        <v>3</v>
      </c>
      <c r="AZ412" s="148">
        <v>1</v>
      </c>
      <c r="BA412" s="148">
        <v>2</v>
      </c>
      <c r="BB412" s="148">
        <v>2</v>
      </c>
      <c r="BC412" s="148">
        <v>3</v>
      </c>
      <c r="BD412" s="148">
        <v>2</v>
      </c>
      <c r="BE412" s="148" t="s">
        <v>101</v>
      </c>
      <c r="BF412" s="148">
        <v>1</v>
      </c>
      <c r="BG412" s="148" t="s">
        <v>101</v>
      </c>
      <c r="BH412" s="148">
        <v>1</v>
      </c>
      <c r="BI412" s="148">
        <v>1</v>
      </c>
      <c r="BJ412" s="148">
        <v>1</v>
      </c>
      <c r="BK412" s="148" t="s">
        <v>101</v>
      </c>
      <c r="BL412" s="148" t="s">
        <v>101</v>
      </c>
      <c r="BM412" s="142"/>
      <c r="BN412" s="142" t="s">
        <v>102</v>
      </c>
      <c r="BO412" s="160" t="s">
        <v>102</v>
      </c>
      <c r="BP412" s="142" t="s">
        <v>112</v>
      </c>
      <c r="BQ412" s="142" t="s">
        <v>129</v>
      </c>
      <c r="BR412" s="142" t="s">
        <v>99</v>
      </c>
      <c r="BS412" s="142" t="s">
        <v>558</v>
      </c>
      <c r="BT412" s="142" t="s">
        <v>297</v>
      </c>
      <c r="BU412" s="142"/>
      <c r="BV412" s="148"/>
      <c r="BW412" s="148">
        <v>0</v>
      </c>
      <c r="BX412" s="148">
        <v>0</v>
      </c>
      <c r="BY412" s="148">
        <v>1</v>
      </c>
      <c r="BZ412" s="148">
        <v>1</v>
      </c>
      <c r="CA412" s="148">
        <v>1</v>
      </c>
      <c r="CB412" s="148">
        <v>1</v>
      </c>
      <c r="CC412" s="148">
        <v>0</v>
      </c>
      <c r="CD412" s="148">
        <v>1</v>
      </c>
      <c r="CE412" s="148">
        <v>0</v>
      </c>
      <c r="CF412" s="148">
        <v>0</v>
      </c>
      <c r="CG412" s="148">
        <v>0</v>
      </c>
      <c r="CH412" s="148">
        <v>0</v>
      </c>
      <c r="CI412" s="148">
        <v>0</v>
      </c>
      <c r="CJ412" s="79">
        <v>0</v>
      </c>
      <c r="CK412" s="79">
        <v>1</v>
      </c>
      <c r="CL412" s="79">
        <v>1</v>
      </c>
      <c r="CM412" s="79">
        <v>0</v>
      </c>
      <c r="CN412" s="79">
        <v>1</v>
      </c>
      <c r="CO412" s="147">
        <v>42262</v>
      </c>
      <c r="CP412" s="108">
        <v>44159</v>
      </c>
      <c r="CQ412" s="147"/>
      <c r="CR412" s="195">
        <v>42867</v>
      </c>
      <c r="CS412" s="6">
        <v>40</v>
      </c>
      <c r="CT412" s="6">
        <v>1</v>
      </c>
      <c r="CU412" s="118">
        <v>60</v>
      </c>
      <c r="CV412" s="79">
        <v>0</v>
      </c>
      <c r="CW412" s="79">
        <v>24</v>
      </c>
      <c r="CX412" s="79">
        <v>0</v>
      </c>
      <c r="CY412" s="79"/>
      <c r="CZ412" s="79"/>
      <c r="DA412" s="118">
        <f>DATEDIF(CO412,CP412,"m")</f>
        <v>62</v>
      </c>
      <c r="DB412" s="6">
        <v>0</v>
      </c>
      <c r="DC412" s="6">
        <v>60</v>
      </c>
      <c r="DD412" s="6">
        <v>0</v>
      </c>
      <c r="DE412" s="10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  <c r="IW412" s="8"/>
      <c r="IX412" s="8"/>
      <c r="IY412" s="8"/>
      <c r="IZ412" s="8"/>
      <c r="JA412" s="8"/>
      <c r="JB412" s="8"/>
      <c r="JC412" s="8"/>
      <c r="JD412" s="8"/>
      <c r="JE412" s="8"/>
      <c r="JF412" s="8"/>
    </row>
    <row r="413" s="6" customFormat="1" ht="50.25" customHeight="1" spans="1:237">
      <c r="A413" s="139" t="s">
        <v>1931</v>
      </c>
      <c r="B413" s="140">
        <v>10267797</v>
      </c>
      <c r="C413" s="141">
        <v>1</v>
      </c>
      <c r="D413" s="142" t="s">
        <v>1932</v>
      </c>
      <c r="E413" s="142">
        <v>1</v>
      </c>
      <c r="F413" s="143">
        <v>63</v>
      </c>
      <c r="G413" s="144">
        <v>42253.4583333333</v>
      </c>
      <c r="H413" s="145">
        <v>42268.4166666667</v>
      </c>
      <c r="I413" s="141">
        <v>2</v>
      </c>
      <c r="J413" s="147">
        <v>42263</v>
      </c>
      <c r="K413" s="148" t="s">
        <v>1504</v>
      </c>
      <c r="L413" s="148">
        <v>3</v>
      </c>
      <c r="M413" s="36">
        <v>1</v>
      </c>
      <c r="N413" s="149">
        <v>1</v>
      </c>
      <c r="O413" s="148">
        <v>1</v>
      </c>
      <c r="P413" s="64" t="str">
        <f t="shared" si="113"/>
        <v>1</v>
      </c>
      <c r="Q413" s="64" t="str">
        <f t="shared" si="114"/>
        <v>1</v>
      </c>
      <c r="R413" s="151">
        <v>32</v>
      </c>
      <c r="S413" s="69" t="str">
        <f t="shared" si="115"/>
        <v>1</v>
      </c>
      <c r="T413" s="151">
        <v>11.8</v>
      </c>
      <c r="U413" s="64" t="str">
        <f t="shared" si="116"/>
        <v>0</v>
      </c>
      <c r="V413" s="149">
        <v>1.09</v>
      </c>
      <c r="W413" s="152">
        <v>12.5</v>
      </c>
      <c r="X413" s="71" t="str">
        <f t="shared" si="117"/>
        <v>0</v>
      </c>
      <c r="Y413" s="154">
        <v>105.3</v>
      </c>
      <c r="Z413" s="79" t="str">
        <f t="shared" si="118"/>
        <v>1</v>
      </c>
      <c r="AA413" s="154">
        <v>23.8</v>
      </c>
      <c r="AB413" s="79" t="str">
        <f t="shared" si="119"/>
        <v>0</v>
      </c>
      <c r="AC413" s="154">
        <v>39</v>
      </c>
      <c r="AD413" s="79" t="str">
        <f t="shared" si="120"/>
        <v>1</v>
      </c>
      <c r="AE413" s="154">
        <v>231</v>
      </c>
      <c r="AF413" s="79" t="str">
        <f t="shared" si="121"/>
        <v>1</v>
      </c>
      <c r="AG413" s="154">
        <v>125</v>
      </c>
      <c r="AH413" s="79" t="str">
        <f t="shared" si="122"/>
        <v>0</v>
      </c>
      <c r="AI413" s="151">
        <v>79.15</v>
      </c>
      <c r="AJ413" s="41" t="str">
        <f t="shared" si="123"/>
        <v>0</v>
      </c>
      <c r="AK413" s="156">
        <v>58.06</v>
      </c>
      <c r="AL413" s="41" t="str">
        <f t="shared" si="124"/>
        <v>1</v>
      </c>
      <c r="AM413" s="148">
        <v>5.51</v>
      </c>
      <c r="AN413" s="41" t="str">
        <f t="shared" si="125"/>
        <v>1</v>
      </c>
      <c r="AO413" s="148">
        <v>977.8</v>
      </c>
      <c r="AP413" s="41" t="str">
        <f t="shared" si="126"/>
        <v>1</v>
      </c>
      <c r="AQ413" s="154">
        <v>1</v>
      </c>
      <c r="AR413" s="91" t="s">
        <v>245</v>
      </c>
      <c r="AS413" s="36">
        <v>2</v>
      </c>
      <c r="AT413" s="91" t="s">
        <v>111</v>
      </c>
      <c r="AU413" s="91" t="s">
        <v>112</v>
      </c>
      <c r="AV413" s="151">
        <v>1</v>
      </c>
      <c r="AW413" s="158" t="s">
        <v>99</v>
      </c>
      <c r="AX413" s="148">
        <v>2</v>
      </c>
      <c r="AY413" s="148">
        <v>3</v>
      </c>
      <c r="AZ413" s="148">
        <v>2</v>
      </c>
      <c r="BA413" s="148">
        <v>2</v>
      </c>
      <c r="BB413" s="148">
        <v>2</v>
      </c>
      <c r="BC413" s="148">
        <v>3</v>
      </c>
      <c r="BD413" s="148">
        <v>2</v>
      </c>
      <c r="BE413" s="148" t="s">
        <v>101</v>
      </c>
      <c r="BF413" s="148" t="s">
        <v>101</v>
      </c>
      <c r="BG413" s="148" t="s">
        <v>101</v>
      </c>
      <c r="BH413" s="148" t="s">
        <v>101</v>
      </c>
      <c r="BI413" s="148" t="s">
        <v>101</v>
      </c>
      <c r="BJ413" s="148" t="s">
        <v>101</v>
      </c>
      <c r="BK413" s="148" t="s">
        <v>101</v>
      </c>
      <c r="BL413" s="148" t="s">
        <v>101</v>
      </c>
      <c r="BM413" s="142"/>
      <c r="BN413" s="142" t="s">
        <v>102</v>
      </c>
      <c r="BO413" s="160" t="s">
        <v>102</v>
      </c>
      <c r="BP413" s="142" t="s">
        <v>99</v>
      </c>
      <c r="BQ413" s="142" t="s">
        <v>1933</v>
      </c>
      <c r="BR413" s="102" t="s">
        <v>121</v>
      </c>
      <c r="BS413" s="193" t="s">
        <v>1618</v>
      </c>
      <c r="BT413" s="142" t="s">
        <v>1934</v>
      </c>
      <c r="BU413" s="142" t="s">
        <v>1551</v>
      </c>
      <c r="BV413" s="148"/>
      <c r="BW413" s="148">
        <v>0</v>
      </c>
      <c r="BX413" s="148">
        <v>0</v>
      </c>
      <c r="BY413" s="148">
        <v>1</v>
      </c>
      <c r="BZ413" s="148">
        <v>1</v>
      </c>
      <c r="CA413" s="148">
        <v>0</v>
      </c>
      <c r="CB413" s="148">
        <v>1</v>
      </c>
      <c r="CC413" s="148">
        <v>0</v>
      </c>
      <c r="CD413" s="148">
        <v>1</v>
      </c>
      <c r="CE413" s="148">
        <v>0</v>
      </c>
      <c r="CF413" s="148">
        <v>0</v>
      </c>
      <c r="CG413" s="148">
        <v>0</v>
      </c>
      <c r="CH413" s="148">
        <v>1</v>
      </c>
      <c r="CI413" s="148">
        <v>1</v>
      </c>
      <c r="CJ413" s="79">
        <v>0</v>
      </c>
      <c r="CK413" s="79">
        <v>0</v>
      </c>
      <c r="CL413" s="79">
        <v>0</v>
      </c>
      <c r="CM413" s="79">
        <v>0</v>
      </c>
      <c r="CN413" s="79">
        <v>1</v>
      </c>
      <c r="CO413" s="147">
        <v>42263</v>
      </c>
      <c r="CP413" s="108">
        <v>44159</v>
      </c>
      <c r="CQ413" s="147">
        <v>42731</v>
      </c>
      <c r="CR413" s="148"/>
      <c r="CS413" s="6">
        <v>23</v>
      </c>
      <c r="CT413" s="6">
        <v>1</v>
      </c>
      <c r="CU413" s="118">
        <f>DATEDIF(CO413,CQ413,"m")</f>
        <v>15</v>
      </c>
      <c r="CV413" s="79">
        <v>1</v>
      </c>
      <c r="CW413" s="79">
        <v>15</v>
      </c>
      <c r="CX413" s="79">
        <v>1</v>
      </c>
      <c r="CY413" s="79">
        <f>DATEDIF(CQ413,DE413,"m")</f>
        <v>12</v>
      </c>
      <c r="CZ413" s="79">
        <v>1</v>
      </c>
      <c r="DA413" s="118">
        <f>DATEDIF(CO413,DE413,"m")</f>
        <v>27</v>
      </c>
      <c r="DB413" s="6">
        <v>1</v>
      </c>
      <c r="DC413" s="6">
        <v>27</v>
      </c>
      <c r="DD413" s="6">
        <v>1</v>
      </c>
      <c r="DE413" s="108">
        <v>43115</v>
      </c>
      <c r="DF413" s="6">
        <v>2</v>
      </c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</row>
    <row r="414" s="6" customFormat="1" ht="50.25" customHeight="1" spans="1:266">
      <c r="A414" s="169" t="s">
        <v>1935</v>
      </c>
      <c r="B414" s="140">
        <v>10268146</v>
      </c>
      <c r="C414" s="170">
        <v>1</v>
      </c>
      <c r="D414" s="171" t="s">
        <v>1936</v>
      </c>
      <c r="E414" s="171">
        <v>2</v>
      </c>
      <c r="F414" s="172">
        <v>64</v>
      </c>
      <c r="G414" s="144">
        <v>42257.4166666667</v>
      </c>
      <c r="H414" s="144">
        <v>42269.4166666667</v>
      </c>
      <c r="I414" s="170">
        <v>2</v>
      </c>
      <c r="J414" s="174">
        <v>42255</v>
      </c>
      <c r="K414" s="175" t="s">
        <v>1137</v>
      </c>
      <c r="L414" s="36">
        <v>2</v>
      </c>
      <c r="M414" s="36">
        <v>1</v>
      </c>
      <c r="N414" s="140">
        <v>1</v>
      </c>
      <c r="O414" s="175">
        <v>1</v>
      </c>
      <c r="P414" s="64" t="str">
        <f t="shared" si="113"/>
        <v>1</v>
      </c>
      <c r="Q414" s="64" t="str">
        <f t="shared" si="114"/>
        <v>1</v>
      </c>
      <c r="R414" s="177">
        <v>41.3</v>
      </c>
      <c r="S414" s="69" t="str">
        <f t="shared" si="115"/>
        <v>0</v>
      </c>
      <c r="T414" s="177">
        <v>17.5</v>
      </c>
      <c r="U414" s="66" t="str">
        <f t="shared" si="116"/>
        <v>0</v>
      </c>
      <c r="V414" s="140">
        <v>0.91</v>
      </c>
      <c r="W414" s="178">
        <v>10.5</v>
      </c>
      <c r="X414" s="75" t="str">
        <f t="shared" si="117"/>
        <v>0</v>
      </c>
      <c r="Y414" s="181">
        <v>74</v>
      </c>
      <c r="Z414" s="81" t="str">
        <f t="shared" si="118"/>
        <v>0</v>
      </c>
      <c r="AA414" s="181">
        <v>13.8</v>
      </c>
      <c r="AB414" s="81" t="str">
        <f t="shared" si="119"/>
        <v>0</v>
      </c>
      <c r="AC414" s="181">
        <v>20.7</v>
      </c>
      <c r="AD414" s="81" t="str">
        <f t="shared" si="120"/>
        <v>0</v>
      </c>
      <c r="AE414" s="181">
        <v>16.9</v>
      </c>
      <c r="AF414" s="81" t="str">
        <f t="shared" si="121"/>
        <v>0</v>
      </c>
      <c r="AG414" s="181">
        <v>106</v>
      </c>
      <c r="AH414" s="81" t="str">
        <f t="shared" si="122"/>
        <v>0</v>
      </c>
      <c r="AI414" s="177">
        <v>867</v>
      </c>
      <c r="AJ414" s="55" t="str">
        <f t="shared" si="123"/>
        <v>1</v>
      </c>
      <c r="AK414" s="184">
        <v>27.04</v>
      </c>
      <c r="AL414" s="55" t="str">
        <f t="shared" si="124"/>
        <v>0</v>
      </c>
      <c r="AM414" s="175">
        <v>2.21</v>
      </c>
      <c r="AN414" s="55" t="str">
        <f t="shared" si="125"/>
        <v>0</v>
      </c>
      <c r="AO414" s="175">
        <v>385</v>
      </c>
      <c r="AP414" s="55" t="str">
        <f t="shared" si="126"/>
        <v>0</v>
      </c>
      <c r="AQ414" s="181">
        <v>0</v>
      </c>
      <c r="AR414" s="92" t="s">
        <v>1937</v>
      </c>
      <c r="AS414" s="92"/>
      <c r="AT414" s="92" t="s">
        <v>196</v>
      </c>
      <c r="AU414" s="92" t="s">
        <v>99</v>
      </c>
      <c r="AV414" s="177">
        <v>1</v>
      </c>
      <c r="AW414" s="187" t="s">
        <v>100</v>
      </c>
      <c r="AX414" s="175">
        <v>1</v>
      </c>
      <c r="AY414" s="175">
        <v>3</v>
      </c>
      <c r="AZ414" s="175">
        <v>1</v>
      </c>
      <c r="BA414" s="175">
        <v>2</v>
      </c>
      <c r="BB414" s="175">
        <v>1</v>
      </c>
      <c r="BC414" s="175">
        <v>3</v>
      </c>
      <c r="BD414" s="175">
        <v>3</v>
      </c>
      <c r="BE414" s="175" t="s">
        <v>101</v>
      </c>
      <c r="BF414" s="175">
        <v>1</v>
      </c>
      <c r="BG414" s="175" t="s">
        <v>101</v>
      </c>
      <c r="BH414" s="175" t="s">
        <v>101</v>
      </c>
      <c r="BI414" s="175">
        <v>1</v>
      </c>
      <c r="BJ414" s="175">
        <v>1</v>
      </c>
      <c r="BK414" s="175" t="s">
        <v>101</v>
      </c>
      <c r="BL414" s="175" t="s">
        <v>101</v>
      </c>
      <c r="BM414" s="171" t="s">
        <v>491</v>
      </c>
      <c r="BN414" s="171" t="s">
        <v>102</v>
      </c>
      <c r="BO414" s="190" t="s">
        <v>102</v>
      </c>
      <c r="BP414" s="171" t="s">
        <v>112</v>
      </c>
      <c r="BQ414" s="171" t="s">
        <v>252</v>
      </c>
      <c r="BR414" s="171" t="s">
        <v>99</v>
      </c>
      <c r="BS414" s="171" t="s">
        <v>1733</v>
      </c>
      <c r="BT414" s="171" t="s">
        <v>1938</v>
      </c>
      <c r="BU414" s="171"/>
      <c r="BV414" s="175"/>
      <c r="BW414" s="175">
        <v>0</v>
      </c>
      <c r="BX414" s="175">
        <v>0</v>
      </c>
      <c r="BY414" s="175">
        <v>1</v>
      </c>
      <c r="BZ414" s="175">
        <v>1</v>
      </c>
      <c r="CA414" s="175">
        <v>1</v>
      </c>
      <c r="CB414" s="175">
        <v>1</v>
      </c>
      <c r="CC414" s="175">
        <v>0</v>
      </c>
      <c r="CD414" s="175">
        <v>1</v>
      </c>
      <c r="CE414" s="175">
        <v>0</v>
      </c>
      <c r="CF414" s="175">
        <v>0</v>
      </c>
      <c r="CG414" s="175">
        <v>0</v>
      </c>
      <c r="CH414" s="175">
        <v>0</v>
      </c>
      <c r="CI414" s="175">
        <v>0</v>
      </c>
      <c r="CJ414" s="79">
        <v>0</v>
      </c>
      <c r="CK414" s="79">
        <v>0</v>
      </c>
      <c r="CL414" s="79">
        <v>1</v>
      </c>
      <c r="CM414" s="79">
        <v>0</v>
      </c>
      <c r="CN414" s="79">
        <v>0</v>
      </c>
      <c r="CO414" s="174">
        <v>42263</v>
      </c>
      <c r="CP414" s="114">
        <v>44159</v>
      </c>
      <c r="CQ414" s="174"/>
      <c r="CR414" s="128">
        <v>44159</v>
      </c>
      <c r="CS414" s="10">
        <v>1</v>
      </c>
      <c r="CT414" s="10">
        <v>1</v>
      </c>
      <c r="CU414" s="118">
        <v>60</v>
      </c>
      <c r="CV414" s="119">
        <v>0</v>
      </c>
      <c r="CW414" s="79">
        <v>24</v>
      </c>
      <c r="CX414" s="79">
        <v>0</v>
      </c>
      <c r="CY414" s="79"/>
      <c r="CZ414" s="79"/>
      <c r="DA414" s="118">
        <f>DATEDIF(CO414,CP414,"m")</f>
        <v>62</v>
      </c>
      <c r="DB414" s="10">
        <v>0</v>
      </c>
      <c r="DC414" s="6">
        <v>60</v>
      </c>
      <c r="DD414" s="6">
        <v>0</v>
      </c>
      <c r="DE414" s="110"/>
      <c r="DF414" s="10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  <c r="IW414" s="8"/>
      <c r="IX414" s="8"/>
      <c r="IY414" s="8"/>
      <c r="IZ414" s="8"/>
      <c r="JA414" s="8"/>
      <c r="JB414" s="8"/>
      <c r="JC414" s="8"/>
      <c r="JD414" s="8"/>
      <c r="JE414" s="8"/>
      <c r="JF414" s="8"/>
    </row>
    <row r="415" s="10" customFormat="1" ht="50.25" customHeight="1" spans="1:266">
      <c r="A415" s="169" t="s">
        <v>1939</v>
      </c>
      <c r="B415" s="140">
        <v>10268148</v>
      </c>
      <c r="C415" s="170">
        <v>1</v>
      </c>
      <c r="D415" s="171" t="s">
        <v>1940</v>
      </c>
      <c r="E415" s="171">
        <v>2</v>
      </c>
      <c r="F415" s="172">
        <v>65</v>
      </c>
      <c r="G415" s="144">
        <v>42262.375</v>
      </c>
      <c r="H415" s="144">
        <v>42270.375</v>
      </c>
      <c r="I415" s="170">
        <v>2</v>
      </c>
      <c r="J415" s="174">
        <v>42255</v>
      </c>
      <c r="K415" s="175" t="s">
        <v>1137</v>
      </c>
      <c r="L415" s="36">
        <v>2</v>
      </c>
      <c r="M415" s="36">
        <v>1</v>
      </c>
      <c r="N415" s="140">
        <v>1</v>
      </c>
      <c r="O415" s="175">
        <v>1</v>
      </c>
      <c r="P415" s="64" t="str">
        <f t="shared" si="113"/>
        <v>1</v>
      </c>
      <c r="Q415" s="64" t="str">
        <f t="shared" si="114"/>
        <v>1</v>
      </c>
      <c r="R415" s="177">
        <v>44.5</v>
      </c>
      <c r="S415" s="69" t="str">
        <f t="shared" si="115"/>
        <v>0</v>
      </c>
      <c r="T415" s="177">
        <v>17.2</v>
      </c>
      <c r="U415" s="66" t="str">
        <f t="shared" si="116"/>
        <v>0</v>
      </c>
      <c r="V415" s="140">
        <v>0.87</v>
      </c>
      <c r="W415" s="178">
        <v>10</v>
      </c>
      <c r="X415" s="75" t="str">
        <f t="shared" si="117"/>
        <v>0</v>
      </c>
      <c r="Y415" s="181">
        <v>95.2</v>
      </c>
      <c r="Z415" s="81" t="str">
        <f t="shared" si="118"/>
        <v>0</v>
      </c>
      <c r="AA415" s="181">
        <v>20.9</v>
      </c>
      <c r="AB415" s="81" t="str">
        <f t="shared" si="119"/>
        <v>0</v>
      </c>
      <c r="AC415" s="181">
        <v>27.8</v>
      </c>
      <c r="AD415" s="81" t="str">
        <f t="shared" si="120"/>
        <v>0</v>
      </c>
      <c r="AE415" s="181">
        <v>25</v>
      </c>
      <c r="AF415" s="81" t="str">
        <f t="shared" si="121"/>
        <v>0</v>
      </c>
      <c r="AG415" s="181">
        <v>165</v>
      </c>
      <c r="AH415" s="81" t="str">
        <f t="shared" si="122"/>
        <v>0</v>
      </c>
      <c r="AI415" s="177">
        <v>3.38</v>
      </c>
      <c r="AJ415" s="55" t="str">
        <f t="shared" si="123"/>
        <v>0</v>
      </c>
      <c r="AK415" s="184">
        <v>27.8</v>
      </c>
      <c r="AL415" s="55" t="str">
        <f t="shared" si="124"/>
        <v>0</v>
      </c>
      <c r="AM415" s="175">
        <v>5.99</v>
      </c>
      <c r="AN415" s="55" t="str">
        <f t="shared" si="125"/>
        <v>1</v>
      </c>
      <c r="AO415" s="175">
        <v>181.2</v>
      </c>
      <c r="AP415" s="55" t="str">
        <f t="shared" si="126"/>
        <v>0</v>
      </c>
      <c r="AQ415" s="181">
        <v>0</v>
      </c>
      <c r="AR415" s="92" t="s">
        <v>1649</v>
      </c>
      <c r="AS415" s="92"/>
      <c r="AT415" s="92" t="s">
        <v>111</v>
      </c>
      <c r="AU415" s="92" t="s">
        <v>112</v>
      </c>
      <c r="AV415" s="177">
        <v>1</v>
      </c>
      <c r="AW415" s="187" t="s">
        <v>100</v>
      </c>
      <c r="AX415" s="175">
        <v>3</v>
      </c>
      <c r="AY415" s="175">
        <v>3</v>
      </c>
      <c r="AZ415" s="175">
        <v>2</v>
      </c>
      <c r="BA415" s="175">
        <v>2</v>
      </c>
      <c r="BB415" s="175">
        <v>2</v>
      </c>
      <c r="BC415" s="175">
        <v>3</v>
      </c>
      <c r="BD415" s="175">
        <v>2</v>
      </c>
      <c r="BE415" s="188" t="s">
        <v>101</v>
      </c>
      <c r="BF415" s="188" t="s">
        <v>101</v>
      </c>
      <c r="BG415" s="188" t="s">
        <v>101</v>
      </c>
      <c r="BH415" s="188" t="s">
        <v>101</v>
      </c>
      <c r="BI415" s="188" t="s">
        <v>101</v>
      </c>
      <c r="BJ415" s="188" t="s">
        <v>101</v>
      </c>
      <c r="BK415" s="188" t="s">
        <v>101</v>
      </c>
      <c r="BL415" s="188" t="s">
        <v>101</v>
      </c>
      <c r="BM415" s="191" t="s">
        <v>154</v>
      </c>
      <c r="BN415" s="191" t="s">
        <v>102</v>
      </c>
      <c r="BO415" s="192" t="s">
        <v>102</v>
      </c>
      <c r="BP415" s="191" t="s">
        <v>112</v>
      </c>
      <c r="BQ415" s="191" t="s">
        <v>155</v>
      </c>
      <c r="BR415" s="191" t="s">
        <v>99</v>
      </c>
      <c r="BS415" s="191" t="s">
        <v>1733</v>
      </c>
      <c r="BT415" s="191" t="s">
        <v>1941</v>
      </c>
      <c r="BU415" s="191"/>
      <c r="BV415" s="188"/>
      <c r="BW415" s="188">
        <v>0</v>
      </c>
      <c r="BX415" s="188">
        <v>0</v>
      </c>
      <c r="BY415" s="188">
        <v>1</v>
      </c>
      <c r="BZ415" s="188">
        <v>1</v>
      </c>
      <c r="CA415" s="188">
        <v>1</v>
      </c>
      <c r="CB415" s="188">
        <v>1</v>
      </c>
      <c r="CC415" s="188">
        <v>0</v>
      </c>
      <c r="CD415" s="188">
        <v>1</v>
      </c>
      <c r="CE415" s="188">
        <v>0</v>
      </c>
      <c r="CF415" s="188">
        <v>0</v>
      </c>
      <c r="CG415" s="188">
        <v>0</v>
      </c>
      <c r="CH415" s="188">
        <v>0</v>
      </c>
      <c r="CI415" s="188">
        <v>0</v>
      </c>
      <c r="CJ415" s="79">
        <v>0</v>
      </c>
      <c r="CK415" s="79">
        <v>0</v>
      </c>
      <c r="CL415" s="79">
        <v>0</v>
      </c>
      <c r="CM415" s="79">
        <v>0</v>
      </c>
      <c r="CN415" s="79">
        <v>0</v>
      </c>
      <c r="CO415" s="174">
        <v>42265</v>
      </c>
      <c r="CP415" s="174">
        <v>43400</v>
      </c>
      <c r="CQ415" s="174"/>
      <c r="CR415" s="196">
        <v>43400</v>
      </c>
      <c r="CS415" s="8">
        <v>58</v>
      </c>
      <c r="CT415" s="8">
        <v>0</v>
      </c>
      <c r="CU415" s="118">
        <f>DATEDIF(CO415,CP415,"m")</f>
        <v>37</v>
      </c>
      <c r="CV415" s="81">
        <v>0</v>
      </c>
      <c r="CW415" s="79">
        <v>24</v>
      </c>
      <c r="CX415" s="79">
        <v>0</v>
      </c>
      <c r="CY415" s="79"/>
      <c r="CZ415" s="79"/>
      <c r="DA415" s="118">
        <f>DATEDIF(CO415,CP415,"m")</f>
        <v>37</v>
      </c>
      <c r="DB415" s="8">
        <v>0</v>
      </c>
      <c r="DC415" s="8">
        <v>37</v>
      </c>
      <c r="DD415" s="8">
        <v>0</v>
      </c>
      <c r="DE415" s="114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</row>
    <row r="416" s="8" customFormat="1" ht="50.25" customHeight="1" spans="1:110">
      <c r="A416" s="139" t="s">
        <v>1942</v>
      </c>
      <c r="B416" s="140">
        <v>10268606</v>
      </c>
      <c r="C416" s="141">
        <v>1</v>
      </c>
      <c r="D416" s="142" t="s">
        <v>1943</v>
      </c>
      <c r="E416" s="142">
        <v>1</v>
      </c>
      <c r="F416" s="143">
        <v>53</v>
      </c>
      <c r="G416" s="144">
        <v>42257.375</v>
      </c>
      <c r="H416" s="145">
        <v>42275.375</v>
      </c>
      <c r="I416" s="141">
        <v>2</v>
      </c>
      <c r="J416" s="147">
        <v>42262</v>
      </c>
      <c r="K416" s="148" t="s">
        <v>1427</v>
      </c>
      <c r="L416" s="148">
        <v>3</v>
      </c>
      <c r="M416" s="36">
        <v>1</v>
      </c>
      <c r="N416" s="149">
        <v>1</v>
      </c>
      <c r="O416" s="148">
        <v>1</v>
      </c>
      <c r="P416" s="64" t="str">
        <f t="shared" si="113"/>
        <v>1</v>
      </c>
      <c r="Q416" s="64" t="str">
        <f t="shared" si="114"/>
        <v>1</v>
      </c>
      <c r="R416" s="151">
        <v>42.3</v>
      </c>
      <c r="S416" s="69" t="str">
        <f t="shared" si="115"/>
        <v>0</v>
      </c>
      <c r="T416" s="151">
        <v>10.9</v>
      </c>
      <c r="U416" s="64" t="str">
        <f t="shared" si="116"/>
        <v>0</v>
      </c>
      <c r="V416" s="149">
        <v>0.99</v>
      </c>
      <c r="W416" s="152">
        <v>11.4</v>
      </c>
      <c r="X416" s="71" t="str">
        <f t="shared" si="117"/>
        <v>0</v>
      </c>
      <c r="Y416" s="154">
        <v>132</v>
      </c>
      <c r="Z416" s="79" t="str">
        <f t="shared" si="118"/>
        <v>1</v>
      </c>
      <c r="AA416" s="154">
        <v>172.8</v>
      </c>
      <c r="AB416" s="79" t="str">
        <f t="shared" si="119"/>
        <v>1</v>
      </c>
      <c r="AC416" s="154">
        <v>129.6</v>
      </c>
      <c r="AD416" s="79" t="str">
        <f t="shared" si="120"/>
        <v>1</v>
      </c>
      <c r="AE416" s="154">
        <v>203.8</v>
      </c>
      <c r="AF416" s="79" t="str">
        <f t="shared" si="121"/>
        <v>1</v>
      </c>
      <c r="AG416" s="154">
        <v>144</v>
      </c>
      <c r="AH416" s="79" t="str">
        <f t="shared" si="122"/>
        <v>0</v>
      </c>
      <c r="AI416" s="151">
        <v>7.59</v>
      </c>
      <c r="AJ416" s="41" t="str">
        <f t="shared" si="123"/>
        <v>0</v>
      </c>
      <c r="AK416" s="156">
        <v>22.44</v>
      </c>
      <c r="AL416" s="41" t="str">
        <f t="shared" si="124"/>
        <v>0</v>
      </c>
      <c r="AM416" s="156">
        <v>2.6</v>
      </c>
      <c r="AN416" s="41" t="str">
        <f t="shared" si="125"/>
        <v>0</v>
      </c>
      <c r="AO416" s="148">
        <v>955.8</v>
      </c>
      <c r="AP416" s="41" t="str">
        <f t="shared" si="126"/>
        <v>1</v>
      </c>
      <c r="AQ416" s="154">
        <v>1</v>
      </c>
      <c r="AR416" s="91" t="s">
        <v>153</v>
      </c>
      <c r="AS416" s="36">
        <v>2</v>
      </c>
      <c r="AT416" s="91" t="s">
        <v>1670</v>
      </c>
      <c r="AU416" s="91" t="s">
        <v>99</v>
      </c>
      <c r="AV416" s="151">
        <v>1</v>
      </c>
      <c r="AW416" s="158" t="s">
        <v>121</v>
      </c>
      <c r="AX416" s="148">
        <v>3</v>
      </c>
      <c r="AY416" s="148">
        <v>3</v>
      </c>
      <c r="AZ416" s="148">
        <v>2</v>
      </c>
      <c r="BA416" s="148">
        <v>2</v>
      </c>
      <c r="BB416" s="148">
        <v>2</v>
      </c>
      <c r="BC416" s="148">
        <v>3</v>
      </c>
      <c r="BD416" s="148">
        <v>2</v>
      </c>
      <c r="BE416" s="148" t="s">
        <v>101</v>
      </c>
      <c r="BF416" s="148" t="s">
        <v>101</v>
      </c>
      <c r="BG416" s="148" t="s">
        <v>101</v>
      </c>
      <c r="BH416" s="148" t="s">
        <v>101</v>
      </c>
      <c r="BI416" s="148" t="s">
        <v>101</v>
      </c>
      <c r="BJ416" s="148" t="s">
        <v>101</v>
      </c>
      <c r="BK416" s="148" t="s">
        <v>101</v>
      </c>
      <c r="BL416" s="148" t="s">
        <v>101</v>
      </c>
      <c r="BM416" s="142" t="s">
        <v>485</v>
      </c>
      <c r="BN416" s="142" t="s">
        <v>102</v>
      </c>
      <c r="BO416" s="160" t="s">
        <v>102</v>
      </c>
      <c r="BP416" s="142" t="s">
        <v>99</v>
      </c>
      <c r="BQ416" s="142" t="s">
        <v>113</v>
      </c>
      <c r="BR416" s="142" t="s">
        <v>99</v>
      </c>
      <c r="BS416" s="142" t="s">
        <v>1726</v>
      </c>
      <c r="BT416" s="142" t="s">
        <v>753</v>
      </c>
      <c r="BU416" s="142"/>
      <c r="BV416" s="148"/>
      <c r="BW416" s="148">
        <v>0</v>
      </c>
      <c r="BX416" s="148">
        <v>0</v>
      </c>
      <c r="BY416" s="148">
        <v>1</v>
      </c>
      <c r="BZ416" s="148">
        <v>1</v>
      </c>
      <c r="CA416" s="148">
        <v>1</v>
      </c>
      <c r="CB416" s="148">
        <v>1</v>
      </c>
      <c r="CC416" s="148">
        <v>0</v>
      </c>
      <c r="CD416" s="148">
        <v>1</v>
      </c>
      <c r="CE416" s="148">
        <v>0</v>
      </c>
      <c r="CF416" s="148">
        <v>0</v>
      </c>
      <c r="CG416" s="148">
        <v>0</v>
      </c>
      <c r="CH416" s="148">
        <v>0</v>
      </c>
      <c r="CI416" s="148">
        <v>0</v>
      </c>
      <c r="CJ416" s="79">
        <v>0</v>
      </c>
      <c r="CK416" s="79">
        <v>1</v>
      </c>
      <c r="CL416" s="79">
        <v>0</v>
      </c>
      <c r="CM416" s="79">
        <v>0</v>
      </c>
      <c r="CN416" s="79">
        <v>0</v>
      </c>
      <c r="CO416" s="147">
        <v>42265</v>
      </c>
      <c r="CP416" s="108">
        <v>44159</v>
      </c>
      <c r="CQ416" s="147">
        <v>42600</v>
      </c>
      <c r="CR416" s="148"/>
      <c r="CS416" s="6">
        <v>37</v>
      </c>
      <c r="CT416" s="6">
        <v>0</v>
      </c>
      <c r="CU416" s="118">
        <f>DATEDIF(CO416,CQ416,"m")</f>
        <v>11</v>
      </c>
      <c r="CV416" s="79">
        <v>1</v>
      </c>
      <c r="CW416" s="79">
        <v>11</v>
      </c>
      <c r="CX416" s="79">
        <v>1</v>
      </c>
      <c r="CY416" s="79">
        <f>DATEDIF(CQ416,CP416,"m")</f>
        <v>51</v>
      </c>
      <c r="CZ416" s="79">
        <v>0</v>
      </c>
      <c r="DA416" s="118">
        <f>DATEDIF(CO416,CP416,"m")</f>
        <v>62</v>
      </c>
      <c r="DB416" s="6">
        <v>0</v>
      </c>
      <c r="DC416" s="6">
        <v>60</v>
      </c>
      <c r="DD416" s="6">
        <v>0</v>
      </c>
      <c r="DE416" s="108"/>
      <c r="DF416" s="6"/>
    </row>
    <row r="417" s="6" customFormat="1" ht="50.25" customHeight="1" spans="1:237">
      <c r="A417" s="139" t="s">
        <v>1944</v>
      </c>
      <c r="B417" s="140">
        <v>10269827</v>
      </c>
      <c r="C417" s="141">
        <v>1</v>
      </c>
      <c r="D417" s="142" t="s">
        <v>1945</v>
      </c>
      <c r="E417" s="142">
        <v>1</v>
      </c>
      <c r="F417" s="143">
        <v>55</v>
      </c>
      <c r="G417" s="144">
        <v>42264.4583333333</v>
      </c>
      <c r="H417" s="145">
        <v>42277.4166666667</v>
      </c>
      <c r="I417" s="141">
        <v>2</v>
      </c>
      <c r="J417" s="147">
        <v>42266</v>
      </c>
      <c r="K417" s="148" t="s">
        <v>1504</v>
      </c>
      <c r="L417" s="148">
        <v>3</v>
      </c>
      <c r="M417" s="36">
        <v>1</v>
      </c>
      <c r="N417" s="149">
        <v>1</v>
      </c>
      <c r="O417" s="148">
        <v>2</v>
      </c>
      <c r="P417" s="64" t="str">
        <f t="shared" si="113"/>
        <v>1</v>
      </c>
      <c r="Q417" s="64" t="str">
        <f t="shared" si="114"/>
        <v>0</v>
      </c>
      <c r="R417" s="151">
        <v>44.5</v>
      </c>
      <c r="S417" s="69" t="str">
        <f t="shared" si="115"/>
        <v>0</v>
      </c>
      <c r="T417" s="151">
        <v>16.5</v>
      </c>
      <c r="U417" s="64" t="str">
        <f t="shared" si="116"/>
        <v>0</v>
      </c>
      <c r="V417" s="149">
        <v>0.96</v>
      </c>
      <c r="W417" s="152">
        <v>11</v>
      </c>
      <c r="X417" s="71" t="str">
        <f t="shared" si="117"/>
        <v>0</v>
      </c>
      <c r="Y417" s="154">
        <v>128.7</v>
      </c>
      <c r="Z417" s="79" t="str">
        <f t="shared" si="118"/>
        <v>1</v>
      </c>
      <c r="AA417" s="154">
        <v>24</v>
      </c>
      <c r="AB417" s="79" t="str">
        <f t="shared" si="119"/>
        <v>0</v>
      </c>
      <c r="AC417" s="154">
        <v>35.4</v>
      </c>
      <c r="AD417" s="79" t="str">
        <f t="shared" si="120"/>
        <v>1</v>
      </c>
      <c r="AE417" s="154">
        <v>17</v>
      </c>
      <c r="AF417" s="79" t="str">
        <f t="shared" si="121"/>
        <v>0</v>
      </c>
      <c r="AG417" s="154">
        <v>174</v>
      </c>
      <c r="AH417" s="79" t="str">
        <f t="shared" si="122"/>
        <v>0</v>
      </c>
      <c r="AI417" s="151">
        <v>8833</v>
      </c>
      <c r="AJ417" s="41" t="str">
        <f t="shared" si="123"/>
        <v>1</v>
      </c>
      <c r="AK417" s="156">
        <v>23</v>
      </c>
      <c r="AL417" s="41" t="str">
        <f t="shared" si="124"/>
        <v>0</v>
      </c>
      <c r="AM417" s="148">
        <v>3.01</v>
      </c>
      <c r="AN417" s="41" t="str">
        <f t="shared" si="125"/>
        <v>0</v>
      </c>
      <c r="AO417" s="148">
        <v>716</v>
      </c>
      <c r="AP417" s="41" t="str">
        <f t="shared" si="126"/>
        <v>1</v>
      </c>
      <c r="AQ417" s="154">
        <v>0</v>
      </c>
      <c r="AR417" s="91" t="s">
        <v>265</v>
      </c>
      <c r="AS417" s="36">
        <v>2</v>
      </c>
      <c r="AT417" s="91" t="s">
        <v>370</v>
      </c>
      <c r="AU417" s="91" t="s">
        <v>99</v>
      </c>
      <c r="AV417" s="151">
        <v>1</v>
      </c>
      <c r="AW417" s="158" t="s">
        <v>121</v>
      </c>
      <c r="AX417" s="148">
        <v>1</v>
      </c>
      <c r="AY417" s="148">
        <v>3</v>
      </c>
      <c r="AZ417" s="148">
        <v>2</v>
      </c>
      <c r="BA417" s="148">
        <v>2</v>
      </c>
      <c r="BB417" s="148">
        <v>2</v>
      </c>
      <c r="BC417" s="148">
        <v>3</v>
      </c>
      <c r="BD417" s="148">
        <v>2</v>
      </c>
      <c r="BE417" s="148" t="s">
        <v>101</v>
      </c>
      <c r="BF417" s="148" t="s">
        <v>101</v>
      </c>
      <c r="BG417" s="148" t="s">
        <v>101</v>
      </c>
      <c r="BH417" s="148" t="s">
        <v>101</v>
      </c>
      <c r="BI417" s="148" t="s">
        <v>101</v>
      </c>
      <c r="BJ417" s="148" t="s">
        <v>101</v>
      </c>
      <c r="BK417" s="148" t="s">
        <v>101</v>
      </c>
      <c r="BL417" s="148" t="s">
        <v>101</v>
      </c>
      <c r="BM417" s="142" t="s">
        <v>154</v>
      </c>
      <c r="BN417" s="142" t="s">
        <v>102</v>
      </c>
      <c r="BO417" s="160" t="s">
        <v>102</v>
      </c>
      <c r="BP417" s="142" t="s">
        <v>112</v>
      </c>
      <c r="BQ417" s="142" t="s">
        <v>1800</v>
      </c>
      <c r="BR417" s="142" t="s">
        <v>99</v>
      </c>
      <c r="BS417" s="142" t="s">
        <v>1946</v>
      </c>
      <c r="BT417" s="142" t="s">
        <v>1947</v>
      </c>
      <c r="BU417" s="142"/>
      <c r="BV417" s="148"/>
      <c r="BW417" s="148">
        <v>0</v>
      </c>
      <c r="BX417" s="148">
        <v>0</v>
      </c>
      <c r="BY417" s="148">
        <v>1</v>
      </c>
      <c r="BZ417" s="148">
        <v>1</v>
      </c>
      <c r="CA417" s="148">
        <v>1</v>
      </c>
      <c r="CB417" s="148">
        <v>1</v>
      </c>
      <c r="CC417" s="148">
        <v>0</v>
      </c>
      <c r="CD417" s="148">
        <v>1</v>
      </c>
      <c r="CE417" s="148">
        <v>1</v>
      </c>
      <c r="CF417" s="148">
        <v>0</v>
      </c>
      <c r="CG417" s="148">
        <v>0</v>
      </c>
      <c r="CH417" s="148">
        <v>0</v>
      </c>
      <c r="CI417" s="148">
        <v>0</v>
      </c>
      <c r="CJ417" s="79">
        <v>0</v>
      </c>
      <c r="CK417" s="79">
        <v>0</v>
      </c>
      <c r="CL417" s="79">
        <v>1</v>
      </c>
      <c r="CM417" s="79">
        <v>0</v>
      </c>
      <c r="CN417" s="79">
        <v>1</v>
      </c>
      <c r="CO417" s="147">
        <v>42270</v>
      </c>
      <c r="CP417" s="108">
        <v>43894</v>
      </c>
      <c r="CQ417" s="147">
        <v>42570</v>
      </c>
      <c r="CR417" s="148"/>
      <c r="CS417" s="6">
        <v>25</v>
      </c>
      <c r="CT417" s="6">
        <v>1</v>
      </c>
      <c r="CU417" s="118">
        <f>DATEDIF(CO417,CQ417,"m")</f>
        <v>9</v>
      </c>
      <c r="CV417" s="79">
        <v>1</v>
      </c>
      <c r="CW417" s="79">
        <v>9</v>
      </c>
      <c r="CX417" s="79">
        <v>1</v>
      </c>
      <c r="CY417" s="79">
        <f>DATEDIF(CQ417,DE417,"m")</f>
        <v>40</v>
      </c>
      <c r="CZ417" s="79">
        <v>1</v>
      </c>
      <c r="DA417" s="118">
        <f>DATEDIF(CO417,DE417,"m")</f>
        <v>50</v>
      </c>
      <c r="DB417" s="6">
        <v>1</v>
      </c>
      <c r="DC417" s="6">
        <v>50</v>
      </c>
      <c r="DD417" s="6">
        <v>1</v>
      </c>
      <c r="DE417" s="108">
        <v>43814</v>
      </c>
      <c r="DF417" s="6">
        <v>1</v>
      </c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</row>
    <row r="418" s="6" customFormat="1" ht="50.25" customHeight="1" spans="1:237">
      <c r="A418" s="139" t="s">
        <v>1948</v>
      </c>
      <c r="B418" s="140">
        <v>10269330</v>
      </c>
      <c r="C418" s="141">
        <v>1</v>
      </c>
      <c r="D418" s="142" t="s">
        <v>1949</v>
      </c>
      <c r="E418" s="142">
        <v>1</v>
      </c>
      <c r="F418" s="143">
        <v>48</v>
      </c>
      <c r="G418" s="144">
        <v>42262.3333333333</v>
      </c>
      <c r="H418" s="145">
        <v>42276.4166666667</v>
      </c>
      <c r="I418" s="141">
        <v>2</v>
      </c>
      <c r="J418" s="147">
        <v>42266</v>
      </c>
      <c r="K418" s="148" t="s">
        <v>1137</v>
      </c>
      <c r="L418" s="36">
        <v>2</v>
      </c>
      <c r="M418" s="36">
        <v>1</v>
      </c>
      <c r="N418" s="149">
        <v>1</v>
      </c>
      <c r="O418" s="148">
        <v>1</v>
      </c>
      <c r="P418" s="64" t="str">
        <f t="shared" si="113"/>
        <v>1</v>
      </c>
      <c r="Q418" s="64" t="str">
        <f t="shared" si="114"/>
        <v>1</v>
      </c>
      <c r="R418" s="151">
        <v>36.8</v>
      </c>
      <c r="S418" s="69" t="str">
        <f t="shared" si="115"/>
        <v>0</v>
      </c>
      <c r="T418" s="151">
        <v>5.2</v>
      </c>
      <c r="U418" s="64" t="str">
        <f t="shared" si="116"/>
        <v>0</v>
      </c>
      <c r="V418" s="149">
        <v>0.89</v>
      </c>
      <c r="W418" s="152">
        <v>10.2</v>
      </c>
      <c r="X418" s="71" t="str">
        <f t="shared" si="117"/>
        <v>0</v>
      </c>
      <c r="Y418" s="154">
        <v>83.1</v>
      </c>
      <c r="Z418" s="79" t="str">
        <f t="shared" si="118"/>
        <v>0</v>
      </c>
      <c r="AA418" s="154">
        <v>57</v>
      </c>
      <c r="AB418" s="79" t="str">
        <f t="shared" si="119"/>
        <v>1</v>
      </c>
      <c r="AC418" s="154">
        <v>98.4</v>
      </c>
      <c r="AD418" s="79" t="str">
        <f t="shared" si="120"/>
        <v>1</v>
      </c>
      <c r="AE418" s="154">
        <v>72.6</v>
      </c>
      <c r="AF418" s="79" t="str">
        <f t="shared" si="121"/>
        <v>1</v>
      </c>
      <c r="AG418" s="154">
        <v>240</v>
      </c>
      <c r="AH418" s="79" t="str">
        <f t="shared" si="122"/>
        <v>0</v>
      </c>
      <c r="AI418" s="151">
        <v>10.72</v>
      </c>
      <c r="AJ418" s="41" t="str">
        <f t="shared" si="123"/>
        <v>0</v>
      </c>
      <c r="AK418" s="156">
        <v>72.83</v>
      </c>
      <c r="AL418" s="41" t="str">
        <f t="shared" si="124"/>
        <v>1</v>
      </c>
      <c r="AM418" s="148">
        <v>1.16</v>
      </c>
      <c r="AN418" s="41" t="str">
        <f t="shared" si="125"/>
        <v>0</v>
      </c>
      <c r="AO418" s="148">
        <v>318.9</v>
      </c>
      <c r="AP418" s="41" t="str">
        <f t="shared" si="126"/>
        <v>0</v>
      </c>
      <c r="AQ418" s="154">
        <v>0</v>
      </c>
      <c r="AR418" s="91" t="s">
        <v>265</v>
      </c>
      <c r="AS418" s="36">
        <v>2</v>
      </c>
      <c r="AT418" s="91" t="s">
        <v>111</v>
      </c>
      <c r="AU418" s="91" t="s">
        <v>112</v>
      </c>
      <c r="AV418" s="151">
        <v>1</v>
      </c>
      <c r="AW418" s="158" t="s">
        <v>100</v>
      </c>
      <c r="AX418" s="148">
        <v>1</v>
      </c>
      <c r="AY418" s="148">
        <v>3</v>
      </c>
      <c r="AZ418" s="148">
        <v>1</v>
      </c>
      <c r="BA418" s="148">
        <v>2</v>
      </c>
      <c r="BB418" s="148">
        <v>1</v>
      </c>
      <c r="BC418" s="148">
        <v>3</v>
      </c>
      <c r="BD418" s="148">
        <v>3</v>
      </c>
      <c r="BE418" s="148" t="s">
        <v>101</v>
      </c>
      <c r="BF418" s="148" t="s">
        <v>101</v>
      </c>
      <c r="BG418" s="148" t="s">
        <v>101</v>
      </c>
      <c r="BH418" s="148" t="s">
        <v>101</v>
      </c>
      <c r="BI418" s="148" t="s">
        <v>101</v>
      </c>
      <c r="BJ418" s="148" t="s">
        <v>101</v>
      </c>
      <c r="BK418" s="148" t="s">
        <v>101</v>
      </c>
      <c r="BL418" s="148" t="s">
        <v>101</v>
      </c>
      <c r="BM418" s="142" t="s">
        <v>927</v>
      </c>
      <c r="BN418" s="142" t="s">
        <v>102</v>
      </c>
      <c r="BO418" s="160" t="s">
        <v>177</v>
      </c>
      <c r="BP418" s="142" t="s">
        <v>112</v>
      </c>
      <c r="BQ418" s="142" t="s">
        <v>113</v>
      </c>
      <c r="BR418" s="102" t="s">
        <v>121</v>
      </c>
      <c r="BS418" s="142" t="s">
        <v>1475</v>
      </c>
      <c r="BT418" s="142" t="s">
        <v>1950</v>
      </c>
      <c r="BU418" s="142" t="s">
        <v>1951</v>
      </c>
      <c r="BV418" s="148"/>
      <c r="BW418" s="148">
        <v>1</v>
      </c>
      <c r="BX418" s="148">
        <v>0</v>
      </c>
      <c r="BY418" s="148">
        <v>1</v>
      </c>
      <c r="BZ418" s="148">
        <v>1</v>
      </c>
      <c r="CA418" s="148">
        <v>1</v>
      </c>
      <c r="CB418" s="148">
        <v>1</v>
      </c>
      <c r="CC418" s="148">
        <v>1</v>
      </c>
      <c r="CD418" s="148">
        <v>1</v>
      </c>
      <c r="CE418" s="148">
        <v>1</v>
      </c>
      <c r="CF418" s="148">
        <v>0</v>
      </c>
      <c r="CG418" s="148">
        <v>1</v>
      </c>
      <c r="CH418" s="148">
        <v>0</v>
      </c>
      <c r="CI418" s="148">
        <v>1</v>
      </c>
      <c r="CJ418" s="79">
        <v>0</v>
      </c>
      <c r="CK418" s="79">
        <v>0</v>
      </c>
      <c r="CL418" s="79">
        <v>0</v>
      </c>
      <c r="CM418" s="79">
        <v>1</v>
      </c>
      <c r="CN418" s="79">
        <v>0</v>
      </c>
      <c r="CO418" s="147">
        <v>42271</v>
      </c>
      <c r="CP418" s="108">
        <v>44104</v>
      </c>
      <c r="CQ418" s="147">
        <v>42392</v>
      </c>
      <c r="CR418" s="148"/>
      <c r="CS418" s="6">
        <v>11</v>
      </c>
      <c r="CT418" s="6">
        <v>1</v>
      </c>
      <c r="CU418" s="118">
        <f>DATEDIF(CO418,CQ418,"m")</f>
        <v>3</v>
      </c>
      <c r="CV418" s="79">
        <v>1</v>
      </c>
      <c r="CW418" s="79">
        <v>3</v>
      </c>
      <c r="CX418" s="79">
        <v>1</v>
      </c>
      <c r="CY418" s="79">
        <f>DATEDIF(CQ418,CP418,"m")</f>
        <v>56</v>
      </c>
      <c r="CZ418" s="79">
        <v>0</v>
      </c>
      <c r="DA418" s="118">
        <f t="shared" ref="DA418:DA424" si="129">DATEDIF(CO418,CP418,"m")</f>
        <v>60</v>
      </c>
      <c r="DB418" s="6">
        <v>0</v>
      </c>
      <c r="DC418" s="121">
        <v>60</v>
      </c>
      <c r="DD418" s="121">
        <v>0</v>
      </c>
      <c r="DE418" s="10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</row>
    <row r="419" s="8" customFormat="1" ht="50.25" customHeight="1" spans="1:266">
      <c r="A419" s="169" t="s">
        <v>1952</v>
      </c>
      <c r="B419" s="140">
        <v>10269212</v>
      </c>
      <c r="C419" s="170">
        <v>1</v>
      </c>
      <c r="D419" s="171" t="s">
        <v>1953</v>
      </c>
      <c r="E419" s="171">
        <v>1</v>
      </c>
      <c r="F419" s="172">
        <v>61</v>
      </c>
      <c r="G419" s="144">
        <v>42268.4166666667</v>
      </c>
      <c r="H419" s="144">
        <v>42281.375</v>
      </c>
      <c r="I419" s="170">
        <v>2</v>
      </c>
      <c r="J419" s="174">
        <v>42262</v>
      </c>
      <c r="K419" s="175" t="s">
        <v>134</v>
      </c>
      <c r="L419" s="36">
        <v>1</v>
      </c>
      <c r="M419" s="36">
        <v>1</v>
      </c>
      <c r="N419" s="140">
        <v>1</v>
      </c>
      <c r="O419" s="175">
        <v>1</v>
      </c>
      <c r="P419" s="64" t="str">
        <f t="shared" si="113"/>
        <v>1</v>
      </c>
      <c r="Q419" s="64" t="str">
        <f t="shared" si="114"/>
        <v>1</v>
      </c>
      <c r="R419" s="177">
        <v>41.6</v>
      </c>
      <c r="S419" s="69" t="str">
        <f t="shared" si="115"/>
        <v>0</v>
      </c>
      <c r="T419" s="177">
        <v>21.8</v>
      </c>
      <c r="U419" s="66" t="str">
        <f t="shared" si="116"/>
        <v>0</v>
      </c>
      <c r="V419" s="140">
        <v>0.96</v>
      </c>
      <c r="W419" s="178">
        <v>11</v>
      </c>
      <c r="X419" s="75" t="str">
        <f t="shared" si="117"/>
        <v>0</v>
      </c>
      <c r="Y419" s="181">
        <v>70.1</v>
      </c>
      <c r="Z419" s="81" t="str">
        <f t="shared" si="118"/>
        <v>0</v>
      </c>
      <c r="AA419" s="181">
        <v>57.9</v>
      </c>
      <c r="AB419" s="81" t="str">
        <f t="shared" si="119"/>
        <v>1</v>
      </c>
      <c r="AC419" s="181">
        <v>42.1</v>
      </c>
      <c r="AD419" s="81" t="str">
        <f t="shared" si="120"/>
        <v>1</v>
      </c>
      <c r="AE419" s="181">
        <v>87.2</v>
      </c>
      <c r="AF419" s="81" t="str">
        <f t="shared" si="121"/>
        <v>1</v>
      </c>
      <c r="AG419" s="181">
        <v>123</v>
      </c>
      <c r="AH419" s="81" t="str">
        <f t="shared" si="122"/>
        <v>0</v>
      </c>
      <c r="AI419" s="177">
        <v>10.47</v>
      </c>
      <c r="AJ419" s="55" t="str">
        <f t="shared" si="123"/>
        <v>0</v>
      </c>
      <c r="AK419" s="184">
        <v>38.81</v>
      </c>
      <c r="AL419" s="55" t="str">
        <f t="shared" si="124"/>
        <v>1</v>
      </c>
      <c r="AM419" s="175">
        <v>9.47</v>
      </c>
      <c r="AN419" s="55" t="str">
        <f t="shared" si="125"/>
        <v>1</v>
      </c>
      <c r="AO419" s="175">
        <v>591.5</v>
      </c>
      <c r="AP419" s="55" t="str">
        <f t="shared" si="126"/>
        <v>1</v>
      </c>
      <c r="AQ419" s="181">
        <v>0</v>
      </c>
      <c r="AR419" s="92" t="s">
        <v>1954</v>
      </c>
      <c r="AS419" s="36">
        <v>2</v>
      </c>
      <c r="AT419" s="92" t="s">
        <v>98</v>
      </c>
      <c r="AU419" s="92" t="s">
        <v>99</v>
      </c>
      <c r="AV419" s="177">
        <v>1</v>
      </c>
      <c r="AW419" s="187" t="s">
        <v>121</v>
      </c>
      <c r="AX419" s="175">
        <v>1</v>
      </c>
      <c r="AY419" s="175">
        <v>3</v>
      </c>
      <c r="AZ419" s="175">
        <v>2</v>
      </c>
      <c r="BA419" s="175">
        <v>2</v>
      </c>
      <c r="BB419" s="175">
        <v>2</v>
      </c>
      <c r="BC419" s="175">
        <v>3</v>
      </c>
      <c r="BD419" s="175">
        <v>2</v>
      </c>
      <c r="BE419" s="188">
        <v>1</v>
      </c>
      <c r="BF419" s="188" t="s">
        <v>101</v>
      </c>
      <c r="BG419" s="188">
        <v>1</v>
      </c>
      <c r="BH419" s="188" t="s">
        <v>101</v>
      </c>
      <c r="BI419" s="188" t="s">
        <v>101</v>
      </c>
      <c r="BJ419" s="188" t="s">
        <v>101</v>
      </c>
      <c r="BK419" s="188" t="s">
        <v>1408</v>
      </c>
      <c r="BL419" s="188" t="s">
        <v>101</v>
      </c>
      <c r="BM419" s="191"/>
      <c r="BN419" s="191" t="s">
        <v>102</v>
      </c>
      <c r="BO419" s="192" t="s">
        <v>102</v>
      </c>
      <c r="BP419" s="191" t="s">
        <v>112</v>
      </c>
      <c r="BQ419" s="191" t="s">
        <v>1955</v>
      </c>
      <c r="BR419" s="191" t="s">
        <v>99</v>
      </c>
      <c r="BS419" s="191" t="s">
        <v>1956</v>
      </c>
      <c r="BT419" s="191" t="s">
        <v>1957</v>
      </c>
      <c r="BU419" s="191"/>
      <c r="BV419" s="188"/>
      <c r="BW419" s="188">
        <v>0</v>
      </c>
      <c r="BX419" s="188">
        <v>0</v>
      </c>
      <c r="BY419" s="188">
        <v>1</v>
      </c>
      <c r="BZ419" s="188">
        <v>1</v>
      </c>
      <c r="CA419" s="188">
        <v>1</v>
      </c>
      <c r="CB419" s="188">
        <v>1</v>
      </c>
      <c r="CC419" s="188">
        <v>1</v>
      </c>
      <c r="CD419" s="188">
        <v>1</v>
      </c>
      <c r="CE419" s="188">
        <v>1</v>
      </c>
      <c r="CF419" s="188">
        <v>0</v>
      </c>
      <c r="CG419" s="188">
        <v>0</v>
      </c>
      <c r="CH419" s="188">
        <v>0</v>
      </c>
      <c r="CI419" s="188">
        <v>0</v>
      </c>
      <c r="CJ419" s="79">
        <v>0</v>
      </c>
      <c r="CK419" s="79">
        <v>1</v>
      </c>
      <c r="CL419" s="79">
        <v>0</v>
      </c>
      <c r="CM419" s="79">
        <v>1</v>
      </c>
      <c r="CN419" s="79">
        <v>1</v>
      </c>
      <c r="CO419" s="174">
        <v>42272</v>
      </c>
      <c r="CP419" s="174">
        <v>43055</v>
      </c>
      <c r="CQ419" s="174">
        <v>43055</v>
      </c>
      <c r="CR419" s="175"/>
      <c r="CS419" s="8">
        <v>62</v>
      </c>
      <c r="CT419" s="8">
        <v>0</v>
      </c>
      <c r="CU419" s="118">
        <f>DATEDIF(CO419,CQ419,"m")</f>
        <v>25</v>
      </c>
      <c r="CV419" s="81">
        <v>1</v>
      </c>
      <c r="CW419" s="79">
        <v>24</v>
      </c>
      <c r="CX419" s="79">
        <v>0</v>
      </c>
      <c r="CY419" s="79">
        <f>DATEDIF(CQ419,CP419,"m")</f>
        <v>0</v>
      </c>
      <c r="CZ419" s="79">
        <v>0</v>
      </c>
      <c r="DA419" s="118">
        <f t="shared" si="129"/>
        <v>25</v>
      </c>
      <c r="DB419" s="8">
        <v>0</v>
      </c>
      <c r="DC419" s="8">
        <v>25</v>
      </c>
      <c r="DD419" s="8">
        <v>0</v>
      </c>
      <c r="DE419" s="114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</row>
    <row r="420" s="6" customFormat="1" ht="50.25" customHeight="1" spans="1:237">
      <c r="A420" s="139" t="s">
        <v>1958</v>
      </c>
      <c r="B420" s="140">
        <v>10269888</v>
      </c>
      <c r="C420" s="141">
        <v>1</v>
      </c>
      <c r="D420" s="142" t="s">
        <v>1959</v>
      </c>
      <c r="E420" s="142">
        <v>1</v>
      </c>
      <c r="F420" s="143">
        <v>43</v>
      </c>
      <c r="G420" s="144">
        <v>42269.375</v>
      </c>
      <c r="H420" s="145">
        <v>42284.4166666667</v>
      </c>
      <c r="I420" s="141">
        <v>2</v>
      </c>
      <c r="J420" s="147">
        <v>42265</v>
      </c>
      <c r="K420" s="148" t="s">
        <v>1504</v>
      </c>
      <c r="L420" s="148">
        <v>3</v>
      </c>
      <c r="M420" s="36">
        <v>1</v>
      </c>
      <c r="N420" s="149">
        <v>2</v>
      </c>
      <c r="O420" s="148">
        <v>2</v>
      </c>
      <c r="P420" s="64" t="str">
        <f t="shared" si="113"/>
        <v>0</v>
      </c>
      <c r="Q420" s="64" t="str">
        <f t="shared" si="114"/>
        <v>0</v>
      </c>
      <c r="R420" s="151">
        <v>39.9</v>
      </c>
      <c r="S420" s="69" t="str">
        <f t="shared" si="115"/>
        <v>0</v>
      </c>
      <c r="T420" s="151">
        <v>10.3</v>
      </c>
      <c r="U420" s="64" t="str">
        <f t="shared" si="116"/>
        <v>0</v>
      </c>
      <c r="V420" s="149">
        <v>0.99</v>
      </c>
      <c r="W420" s="152">
        <v>11.4</v>
      </c>
      <c r="X420" s="71" t="str">
        <f t="shared" si="117"/>
        <v>0</v>
      </c>
      <c r="Y420" s="154">
        <v>96.7</v>
      </c>
      <c r="Z420" s="79" t="str">
        <f t="shared" si="118"/>
        <v>0</v>
      </c>
      <c r="AA420" s="154">
        <v>18.7</v>
      </c>
      <c r="AB420" s="79" t="str">
        <f t="shared" si="119"/>
        <v>0</v>
      </c>
      <c r="AC420" s="154">
        <v>16.6</v>
      </c>
      <c r="AD420" s="79" t="str">
        <f t="shared" si="120"/>
        <v>0</v>
      </c>
      <c r="AE420" s="154">
        <v>39.6</v>
      </c>
      <c r="AF420" s="79" t="str">
        <f t="shared" si="121"/>
        <v>0</v>
      </c>
      <c r="AG420" s="154">
        <v>143</v>
      </c>
      <c r="AH420" s="79" t="str">
        <f t="shared" si="122"/>
        <v>0</v>
      </c>
      <c r="AI420" s="151">
        <v>17.18</v>
      </c>
      <c r="AJ420" s="41" t="str">
        <f t="shared" si="123"/>
        <v>0</v>
      </c>
      <c r="AK420" s="156">
        <v>5.83</v>
      </c>
      <c r="AL420" s="41" t="str">
        <f t="shared" si="124"/>
        <v>0</v>
      </c>
      <c r="AM420" s="148">
        <v>1.71</v>
      </c>
      <c r="AN420" s="41" t="str">
        <f t="shared" si="125"/>
        <v>0</v>
      </c>
      <c r="AO420" s="148">
        <v>292.8</v>
      </c>
      <c r="AP420" s="41" t="str">
        <f t="shared" si="126"/>
        <v>0</v>
      </c>
      <c r="AQ420" s="154">
        <v>0</v>
      </c>
      <c r="AR420" s="91" t="s">
        <v>1594</v>
      </c>
      <c r="AS420" s="91"/>
      <c r="AT420" s="91" t="s">
        <v>111</v>
      </c>
      <c r="AU420" s="91" t="s">
        <v>112</v>
      </c>
      <c r="AV420" s="151">
        <v>1</v>
      </c>
      <c r="AW420" s="158" t="s">
        <v>121</v>
      </c>
      <c r="AX420" s="148">
        <v>2</v>
      </c>
      <c r="AY420" s="148">
        <v>3</v>
      </c>
      <c r="AZ420" s="148">
        <v>1</v>
      </c>
      <c r="BA420" s="148">
        <v>2</v>
      </c>
      <c r="BB420" s="148">
        <v>2</v>
      </c>
      <c r="BC420" s="148">
        <v>3</v>
      </c>
      <c r="BD420" s="148">
        <v>2</v>
      </c>
      <c r="BE420" s="148" t="s">
        <v>101</v>
      </c>
      <c r="BF420" s="148" t="s">
        <v>101</v>
      </c>
      <c r="BG420" s="148" t="s">
        <v>101</v>
      </c>
      <c r="BH420" s="148" t="s">
        <v>101</v>
      </c>
      <c r="BI420" s="148" t="s">
        <v>101</v>
      </c>
      <c r="BJ420" s="148" t="s">
        <v>101</v>
      </c>
      <c r="BK420" s="148" t="s">
        <v>101</v>
      </c>
      <c r="BL420" s="148" t="s">
        <v>101</v>
      </c>
      <c r="BM420" s="142"/>
      <c r="BN420" s="142" t="s">
        <v>102</v>
      </c>
      <c r="BO420" s="160" t="s">
        <v>102</v>
      </c>
      <c r="BP420" s="142" t="s">
        <v>112</v>
      </c>
      <c r="BQ420" s="142" t="s">
        <v>1960</v>
      </c>
      <c r="BR420" s="142" t="s">
        <v>99</v>
      </c>
      <c r="BS420" s="142" t="s">
        <v>1961</v>
      </c>
      <c r="BT420" s="142" t="s">
        <v>1962</v>
      </c>
      <c r="BU420" s="142"/>
      <c r="BV420" s="148"/>
      <c r="BW420" s="148">
        <v>0</v>
      </c>
      <c r="BX420" s="148">
        <v>0</v>
      </c>
      <c r="BY420" s="148">
        <v>1</v>
      </c>
      <c r="BZ420" s="148">
        <v>1</v>
      </c>
      <c r="CA420" s="148">
        <v>1</v>
      </c>
      <c r="CB420" s="148">
        <v>1</v>
      </c>
      <c r="CC420" s="148">
        <v>1</v>
      </c>
      <c r="CD420" s="148">
        <v>1</v>
      </c>
      <c r="CE420" s="148">
        <v>1</v>
      </c>
      <c r="CF420" s="148">
        <v>0</v>
      </c>
      <c r="CG420" s="148">
        <v>0</v>
      </c>
      <c r="CH420" s="148">
        <v>0</v>
      </c>
      <c r="CI420" s="148">
        <v>1</v>
      </c>
      <c r="CJ420" s="79">
        <v>0</v>
      </c>
      <c r="CK420" s="79">
        <v>0</v>
      </c>
      <c r="CL420" s="79">
        <v>1</v>
      </c>
      <c r="CM420" s="79">
        <v>0</v>
      </c>
      <c r="CN420" s="79">
        <v>1</v>
      </c>
      <c r="CO420" s="147">
        <v>42276</v>
      </c>
      <c r="CP420" s="108">
        <v>44159</v>
      </c>
      <c r="CQ420" s="147"/>
      <c r="CR420" s="195">
        <v>44040</v>
      </c>
      <c r="CS420" s="6">
        <v>2</v>
      </c>
      <c r="CT420" s="6">
        <v>1</v>
      </c>
      <c r="CU420" s="118">
        <v>60</v>
      </c>
      <c r="CV420" s="79">
        <v>0</v>
      </c>
      <c r="CW420" s="79">
        <v>24</v>
      </c>
      <c r="CX420" s="79">
        <v>0</v>
      </c>
      <c r="CY420" s="79"/>
      <c r="CZ420" s="79"/>
      <c r="DA420" s="118">
        <f t="shared" si="129"/>
        <v>61</v>
      </c>
      <c r="DB420" s="6">
        <v>0</v>
      </c>
      <c r="DC420" s="6">
        <v>60</v>
      </c>
      <c r="DD420" s="6">
        <v>0</v>
      </c>
      <c r="DE420" s="10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</row>
    <row r="421" s="6" customFormat="1" ht="50.25" customHeight="1" spans="1:237">
      <c r="A421" s="139" t="s">
        <v>1963</v>
      </c>
      <c r="B421" s="140">
        <v>10271293</v>
      </c>
      <c r="C421" s="141">
        <v>1</v>
      </c>
      <c r="D421" s="142" t="s">
        <v>1964</v>
      </c>
      <c r="E421" s="142">
        <v>2</v>
      </c>
      <c r="F421" s="143">
        <v>56</v>
      </c>
      <c r="G421" s="144">
        <v>42276.6666666667</v>
      </c>
      <c r="H421" s="145">
        <v>42296.4166666667</v>
      </c>
      <c r="I421" s="141">
        <v>2</v>
      </c>
      <c r="J421" s="147">
        <v>42275</v>
      </c>
      <c r="K421" s="148" t="s">
        <v>1427</v>
      </c>
      <c r="L421" s="148">
        <v>3</v>
      </c>
      <c r="M421" s="36">
        <v>1</v>
      </c>
      <c r="N421" s="149">
        <v>2</v>
      </c>
      <c r="O421" s="148">
        <v>2</v>
      </c>
      <c r="P421" s="64" t="str">
        <f t="shared" si="113"/>
        <v>0</v>
      </c>
      <c r="Q421" s="64" t="str">
        <f t="shared" si="114"/>
        <v>0</v>
      </c>
      <c r="R421" s="151">
        <v>43</v>
      </c>
      <c r="S421" s="69" t="str">
        <f t="shared" si="115"/>
        <v>0</v>
      </c>
      <c r="T421" s="151">
        <v>6.4</v>
      </c>
      <c r="U421" s="64" t="str">
        <f t="shared" si="116"/>
        <v>0</v>
      </c>
      <c r="V421" s="149">
        <v>0.97</v>
      </c>
      <c r="W421" s="152">
        <v>11.1</v>
      </c>
      <c r="X421" s="71" t="str">
        <f t="shared" si="117"/>
        <v>0</v>
      </c>
      <c r="Y421" s="154">
        <v>79.7</v>
      </c>
      <c r="Z421" s="79" t="str">
        <f t="shared" si="118"/>
        <v>0</v>
      </c>
      <c r="AA421" s="154">
        <v>8.3</v>
      </c>
      <c r="AB421" s="79" t="str">
        <f t="shared" si="119"/>
        <v>0</v>
      </c>
      <c r="AC421" s="154">
        <v>15.9</v>
      </c>
      <c r="AD421" s="79" t="str">
        <f t="shared" si="120"/>
        <v>0</v>
      </c>
      <c r="AE421" s="154">
        <v>27.4</v>
      </c>
      <c r="AF421" s="79" t="str">
        <f t="shared" si="121"/>
        <v>0</v>
      </c>
      <c r="AG421" s="154">
        <v>309</v>
      </c>
      <c r="AH421" s="79" t="str">
        <f t="shared" si="122"/>
        <v>0</v>
      </c>
      <c r="AI421" s="151">
        <v>7.12</v>
      </c>
      <c r="AJ421" s="41" t="str">
        <f t="shared" si="123"/>
        <v>0</v>
      </c>
      <c r="AK421" s="156">
        <v>5.08</v>
      </c>
      <c r="AL421" s="41" t="str">
        <f t="shared" si="124"/>
        <v>0</v>
      </c>
      <c r="AM421" s="148">
        <v>0.688</v>
      </c>
      <c r="AN421" s="41" t="str">
        <f t="shared" si="125"/>
        <v>0</v>
      </c>
      <c r="AO421" s="148">
        <v>133.3</v>
      </c>
      <c r="AP421" s="41" t="str">
        <f t="shared" si="126"/>
        <v>0</v>
      </c>
      <c r="AQ421" s="154">
        <v>0</v>
      </c>
      <c r="AR421" s="91" t="s">
        <v>1965</v>
      </c>
      <c r="AS421" s="91"/>
      <c r="AT421" s="91" t="s">
        <v>111</v>
      </c>
      <c r="AU421" s="91" t="s">
        <v>112</v>
      </c>
      <c r="AV421" s="151">
        <v>1</v>
      </c>
      <c r="AW421" s="158" t="s">
        <v>100</v>
      </c>
      <c r="AX421" s="148">
        <v>1</v>
      </c>
      <c r="AY421" s="148">
        <v>1</v>
      </c>
      <c r="AZ421" s="148">
        <v>1</v>
      </c>
      <c r="BA421" s="148">
        <v>2</v>
      </c>
      <c r="BB421" s="148">
        <v>1</v>
      </c>
      <c r="BC421" s="148">
        <v>1</v>
      </c>
      <c r="BD421" s="148">
        <v>1</v>
      </c>
      <c r="BE421" s="148">
        <v>1</v>
      </c>
      <c r="BF421" s="148">
        <v>0</v>
      </c>
      <c r="BG421" s="148">
        <v>0</v>
      </c>
      <c r="BH421" s="148">
        <v>1</v>
      </c>
      <c r="BI421" s="148">
        <v>1</v>
      </c>
      <c r="BJ421" s="148">
        <v>1</v>
      </c>
      <c r="BK421" s="148" t="s">
        <v>780</v>
      </c>
      <c r="BL421" s="148">
        <v>1</v>
      </c>
      <c r="BM421" s="142" t="s">
        <v>726</v>
      </c>
      <c r="BN421" s="142" t="s">
        <v>102</v>
      </c>
      <c r="BO421" s="160" t="s">
        <v>102</v>
      </c>
      <c r="BP421" s="142" t="s">
        <v>112</v>
      </c>
      <c r="BQ421" s="142" t="s">
        <v>113</v>
      </c>
      <c r="BR421" s="142" t="s">
        <v>99</v>
      </c>
      <c r="BS421" s="142" t="s">
        <v>1966</v>
      </c>
      <c r="BT421" s="142" t="s">
        <v>1967</v>
      </c>
      <c r="BU421" s="142"/>
      <c r="BV421" s="148"/>
      <c r="BW421" s="148">
        <v>0</v>
      </c>
      <c r="BX421" s="148">
        <v>0</v>
      </c>
      <c r="BY421" s="148">
        <v>1</v>
      </c>
      <c r="BZ421" s="148">
        <v>1</v>
      </c>
      <c r="CA421" s="148">
        <v>1</v>
      </c>
      <c r="CB421" s="148">
        <v>1</v>
      </c>
      <c r="CC421" s="148">
        <v>1</v>
      </c>
      <c r="CD421" s="148">
        <v>1</v>
      </c>
      <c r="CE421" s="148">
        <v>1</v>
      </c>
      <c r="CF421" s="148">
        <v>1</v>
      </c>
      <c r="CG421" s="148">
        <v>0</v>
      </c>
      <c r="CH421" s="148">
        <v>0</v>
      </c>
      <c r="CI421" s="148">
        <v>1</v>
      </c>
      <c r="CJ421" s="79">
        <v>0</v>
      </c>
      <c r="CK421" s="79">
        <v>1</v>
      </c>
      <c r="CL421" s="79">
        <v>1</v>
      </c>
      <c r="CM421" s="79">
        <v>1</v>
      </c>
      <c r="CN421" s="79">
        <v>1</v>
      </c>
      <c r="CO421" s="147">
        <v>42287</v>
      </c>
      <c r="CP421" s="108">
        <v>44159</v>
      </c>
      <c r="CQ421" s="147"/>
      <c r="CR421" s="195">
        <v>42730</v>
      </c>
      <c r="CS421" s="6">
        <v>10</v>
      </c>
      <c r="CT421" s="6">
        <v>1</v>
      </c>
      <c r="CU421" s="118">
        <v>60</v>
      </c>
      <c r="CV421" s="79">
        <v>0</v>
      </c>
      <c r="CW421" s="79">
        <v>24</v>
      </c>
      <c r="CX421" s="79">
        <v>0</v>
      </c>
      <c r="CY421" s="79"/>
      <c r="CZ421" s="79"/>
      <c r="DA421" s="118">
        <f t="shared" si="129"/>
        <v>61</v>
      </c>
      <c r="DB421" s="6">
        <v>0</v>
      </c>
      <c r="DC421" s="6">
        <v>60</v>
      </c>
      <c r="DD421" s="6">
        <v>0</v>
      </c>
      <c r="DE421" s="10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</row>
    <row r="422" s="6" customFormat="1" ht="50.25" customHeight="1" spans="1:237">
      <c r="A422" s="169" t="s">
        <v>1968</v>
      </c>
      <c r="B422" s="140">
        <v>10271679</v>
      </c>
      <c r="C422" s="170">
        <v>1</v>
      </c>
      <c r="D422" s="171" t="s">
        <v>1969</v>
      </c>
      <c r="E422" s="171">
        <v>1</v>
      </c>
      <c r="F422" s="172">
        <v>38</v>
      </c>
      <c r="G422" s="144">
        <v>42276.625</v>
      </c>
      <c r="H422" s="144">
        <v>42292.4166666667</v>
      </c>
      <c r="I422" s="170">
        <v>2</v>
      </c>
      <c r="J422" s="174">
        <v>42277</v>
      </c>
      <c r="K422" s="175" t="s">
        <v>286</v>
      </c>
      <c r="L422" s="36">
        <v>2</v>
      </c>
      <c r="M422" s="36">
        <v>1</v>
      </c>
      <c r="N422" s="140">
        <v>1</v>
      </c>
      <c r="O422" s="175">
        <v>2</v>
      </c>
      <c r="P422" s="64" t="str">
        <f t="shared" si="113"/>
        <v>1</v>
      </c>
      <c r="Q422" s="64" t="str">
        <f t="shared" si="114"/>
        <v>0</v>
      </c>
      <c r="R422" s="177">
        <v>47.1</v>
      </c>
      <c r="S422" s="69" t="str">
        <f t="shared" si="115"/>
        <v>0</v>
      </c>
      <c r="T422" s="177">
        <v>17.1</v>
      </c>
      <c r="U422" s="66" t="str">
        <f t="shared" si="116"/>
        <v>0</v>
      </c>
      <c r="V422" s="140">
        <v>0.88</v>
      </c>
      <c r="W422" s="178">
        <v>10.1</v>
      </c>
      <c r="X422" s="75" t="str">
        <f t="shared" si="117"/>
        <v>0</v>
      </c>
      <c r="Y422" s="181">
        <v>115.9</v>
      </c>
      <c r="Z422" s="81" t="str">
        <f t="shared" si="118"/>
        <v>1</v>
      </c>
      <c r="AA422" s="181">
        <v>35.4</v>
      </c>
      <c r="AB422" s="81" t="str">
        <f t="shared" si="119"/>
        <v>0</v>
      </c>
      <c r="AC422" s="181">
        <v>42.1</v>
      </c>
      <c r="AD422" s="81" t="str">
        <f t="shared" si="120"/>
        <v>1</v>
      </c>
      <c r="AE422" s="181">
        <v>74.6</v>
      </c>
      <c r="AF422" s="81" t="str">
        <f t="shared" si="121"/>
        <v>1</v>
      </c>
      <c r="AG422" s="181">
        <v>242</v>
      </c>
      <c r="AH422" s="81" t="str">
        <f t="shared" si="122"/>
        <v>0</v>
      </c>
      <c r="AI422" s="177">
        <v>42314</v>
      </c>
      <c r="AJ422" s="55" t="str">
        <f t="shared" si="123"/>
        <v>1</v>
      </c>
      <c r="AK422" s="184">
        <v>29.06</v>
      </c>
      <c r="AL422" s="55" t="str">
        <f t="shared" si="124"/>
        <v>0</v>
      </c>
      <c r="AM422" s="175">
        <v>1.89</v>
      </c>
      <c r="AN422" s="55" t="str">
        <f t="shared" si="125"/>
        <v>0</v>
      </c>
      <c r="AO422" s="175">
        <v>365.3</v>
      </c>
      <c r="AP422" s="55" t="str">
        <f t="shared" si="126"/>
        <v>0</v>
      </c>
      <c r="AQ422" s="181">
        <v>0</v>
      </c>
      <c r="AR422" s="92" t="s">
        <v>1970</v>
      </c>
      <c r="AS422" s="92"/>
      <c r="AT422" s="92" t="s">
        <v>370</v>
      </c>
      <c r="AU422" s="92" t="s">
        <v>99</v>
      </c>
      <c r="AV422" s="177">
        <v>1</v>
      </c>
      <c r="AW422" s="187" t="s">
        <v>100</v>
      </c>
      <c r="AX422" s="175">
        <v>2</v>
      </c>
      <c r="AY422" s="175">
        <v>1</v>
      </c>
      <c r="AZ422" s="175">
        <v>1</v>
      </c>
      <c r="BA422" s="175">
        <v>2</v>
      </c>
      <c r="BB422" s="175">
        <v>1</v>
      </c>
      <c r="BC422" s="175">
        <v>3</v>
      </c>
      <c r="BD422" s="175">
        <v>2</v>
      </c>
      <c r="BE422" s="175">
        <v>1</v>
      </c>
      <c r="BF422" s="175">
        <v>1</v>
      </c>
      <c r="BG422" s="175">
        <v>1</v>
      </c>
      <c r="BH422" s="175">
        <v>0</v>
      </c>
      <c r="BI422" s="175">
        <v>1</v>
      </c>
      <c r="BJ422" s="175">
        <v>1</v>
      </c>
      <c r="BK422" s="175" t="s">
        <v>1110</v>
      </c>
      <c r="BL422" s="175">
        <v>1</v>
      </c>
      <c r="BM422" s="171" t="s">
        <v>726</v>
      </c>
      <c r="BN422" s="171" t="s">
        <v>102</v>
      </c>
      <c r="BO422" s="190" t="s">
        <v>102</v>
      </c>
      <c r="BP422" s="171" t="s">
        <v>112</v>
      </c>
      <c r="BQ422" s="171" t="s">
        <v>1971</v>
      </c>
      <c r="BR422" s="171" t="s">
        <v>99</v>
      </c>
      <c r="BS422" s="171" t="s">
        <v>1842</v>
      </c>
      <c r="BT422" s="171" t="s">
        <v>1399</v>
      </c>
      <c r="BU422" s="171"/>
      <c r="BV422" s="175"/>
      <c r="BW422" s="175">
        <v>0</v>
      </c>
      <c r="BX422" s="175">
        <v>0</v>
      </c>
      <c r="BY422" s="175">
        <v>1</v>
      </c>
      <c r="BZ422" s="175">
        <v>1</v>
      </c>
      <c r="CA422" s="175">
        <v>1</v>
      </c>
      <c r="CB422" s="175">
        <v>1</v>
      </c>
      <c r="CC422" s="175">
        <v>1</v>
      </c>
      <c r="CD422" s="175">
        <v>1</v>
      </c>
      <c r="CE422" s="175">
        <v>1</v>
      </c>
      <c r="CF422" s="175">
        <v>0</v>
      </c>
      <c r="CG422" s="175">
        <v>0</v>
      </c>
      <c r="CH422" s="175">
        <v>0</v>
      </c>
      <c r="CI422" s="175">
        <v>0</v>
      </c>
      <c r="CJ422" s="79">
        <v>1</v>
      </c>
      <c r="CK422" s="79">
        <v>0</v>
      </c>
      <c r="CL422" s="79">
        <v>1</v>
      </c>
      <c r="CM422" s="79">
        <v>1</v>
      </c>
      <c r="CN422" s="79">
        <v>1</v>
      </c>
      <c r="CO422" s="174">
        <v>42287</v>
      </c>
      <c r="CP422" s="114">
        <v>44159</v>
      </c>
      <c r="CQ422" s="174"/>
      <c r="CR422" s="128">
        <v>44159</v>
      </c>
      <c r="CS422" s="10">
        <v>67</v>
      </c>
      <c r="CT422" s="10">
        <v>0</v>
      </c>
      <c r="CU422" s="118">
        <v>60</v>
      </c>
      <c r="CV422" s="119">
        <v>0</v>
      </c>
      <c r="CW422" s="79">
        <v>24</v>
      </c>
      <c r="CX422" s="79">
        <v>0</v>
      </c>
      <c r="CY422" s="79"/>
      <c r="CZ422" s="79"/>
      <c r="DA422" s="118">
        <f t="shared" si="129"/>
        <v>61</v>
      </c>
      <c r="DB422" s="10">
        <v>0</v>
      </c>
      <c r="DC422" s="6">
        <v>60</v>
      </c>
      <c r="DD422" s="6">
        <v>0</v>
      </c>
      <c r="DE422" s="110"/>
      <c r="DF422" s="10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</row>
    <row r="423" s="6" customFormat="1" ht="50.25" customHeight="1" spans="1:237">
      <c r="A423" s="139" t="s">
        <v>1972</v>
      </c>
      <c r="B423" s="140">
        <v>10258130</v>
      </c>
      <c r="C423" s="143">
        <v>2</v>
      </c>
      <c r="D423" s="142" t="s">
        <v>1973</v>
      </c>
      <c r="E423" s="142">
        <v>1</v>
      </c>
      <c r="F423" s="143">
        <v>18</v>
      </c>
      <c r="G423" s="144">
        <v>42285.375</v>
      </c>
      <c r="H423" s="145">
        <v>42296.5</v>
      </c>
      <c r="I423" s="141">
        <v>2</v>
      </c>
      <c r="J423" s="147">
        <v>42179</v>
      </c>
      <c r="K423" s="148" t="s">
        <v>1504</v>
      </c>
      <c r="L423" s="148">
        <v>3</v>
      </c>
      <c r="M423" s="36">
        <v>1</v>
      </c>
      <c r="N423" s="149">
        <v>1</v>
      </c>
      <c r="O423" s="148">
        <v>2</v>
      </c>
      <c r="P423" s="64" t="str">
        <f t="shared" si="113"/>
        <v>1</v>
      </c>
      <c r="Q423" s="64" t="str">
        <f t="shared" si="114"/>
        <v>0</v>
      </c>
      <c r="R423" s="151">
        <v>49.6</v>
      </c>
      <c r="S423" s="69" t="str">
        <f t="shared" si="115"/>
        <v>0</v>
      </c>
      <c r="T423" s="151">
        <v>17.3</v>
      </c>
      <c r="U423" s="64" t="str">
        <f t="shared" si="116"/>
        <v>0</v>
      </c>
      <c r="V423" s="156">
        <v>0.9</v>
      </c>
      <c r="W423" s="142"/>
      <c r="X423" s="71" t="str">
        <f t="shared" si="117"/>
        <v>0</v>
      </c>
      <c r="Y423" s="148">
        <v>86.6</v>
      </c>
      <c r="Z423" s="79" t="str">
        <f t="shared" si="118"/>
        <v>0</v>
      </c>
      <c r="AA423" s="148">
        <v>16.2</v>
      </c>
      <c r="AB423" s="79" t="str">
        <f t="shared" si="119"/>
        <v>0</v>
      </c>
      <c r="AC423" s="148">
        <v>22.1</v>
      </c>
      <c r="AD423" s="79" t="str">
        <f t="shared" si="120"/>
        <v>0</v>
      </c>
      <c r="AE423" s="148">
        <v>39.2</v>
      </c>
      <c r="AF423" s="79" t="str">
        <f t="shared" si="121"/>
        <v>0</v>
      </c>
      <c r="AG423" s="148">
        <v>189</v>
      </c>
      <c r="AH423" s="79" t="str">
        <f t="shared" si="122"/>
        <v>0</v>
      </c>
      <c r="AI423" s="151">
        <v>1.91</v>
      </c>
      <c r="AJ423" s="41" t="str">
        <f t="shared" si="123"/>
        <v>0</v>
      </c>
      <c r="AK423" s="156">
        <v>10.66</v>
      </c>
      <c r="AL423" s="41" t="str">
        <f t="shared" si="124"/>
        <v>0</v>
      </c>
      <c r="AM423" s="148">
        <v>2.03</v>
      </c>
      <c r="AN423" s="41" t="str">
        <f t="shared" si="125"/>
        <v>0</v>
      </c>
      <c r="AO423" s="148">
        <v>214.4</v>
      </c>
      <c r="AP423" s="41" t="str">
        <f t="shared" si="126"/>
        <v>0</v>
      </c>
      <c r="AQ423" s="148">
        <v>0</v>
      </c>
      <c r="AR423" s="91" t="s">
        <v>1462</v>
      </c>
      <c r="AS423" s="91"/>
      <c r="AT423" s="91" t="s">
        <v>1462</v>
      </c>
      <c r="AU423" s="91" t="s">
        <v>99</v>
      </c>
      <c r="AV423" s="151">
        <v>1</v>
      </c>
      <c r="AW423" s="158" t="s">
        <v>99</v>
      </c>
      <c r="AX423" s="148">
        <v>1</v>
      </c>
      <c r="AY423" s="148">
        <v>3</v>
      </c>
      <c r="AZ423" s="148">
        <v>2</v>
      </c>
      <c r="BA423" s="148">
        <v>2</v>
      </c>
      <c r="BB423" s="148">
        <v>2</v>
      </c>
      <c r="BC423" s="148">
        <v>3</v>
      </c>
      <c r="BD423" s="148">
        <v>2</v>
      </c>
      <c r="BE423" s="148">
        <v>1</v>
      </c>
      <c r="BF423" s="148" t="s">
        <v>101</v>
      </c>
      <c r="BG423" s="148">
        <v>0</v>
      </c>
      <c r="BH423" s="148">
        <v>0</v>
      </c>
      <c r="BI423" s="148" t="s">
        <v>101</v>
      </c>
      <c r="BJ423" s="148" t="s">
        <v>101</v>
      </c>
      <c r="BK423" s="148" t="s">
        <v>101</v>
      </c>
      <c r="BL423" s="148" t="s">
        <v>101</v>
      </c>
      <c r="BM423" s="142" t="s">
        <v>154</v>
      </c>
      <c r="BN423" s="142" t="s">
        <v>102</v>
      </c>
      <c r="BO423" s="142" t="s">
        <v>102</v>
      </c>
      <c r="BP423" s="142" t="s">
        <v>112</v>
      </c>
      <c r="BQ423" s="142" t="s">
        <v>233</v>
      </c>
      <c r="BR423" s="142" t="s">
        <v>99</v>
      </c>
      <c r="BS423" s="142" t="s">
        <v>1974</v>
      </c>
      <c r="BT423" s="142"/>
      <c r="BU423" s="142"/>
      <c r="BV423" s="148">
        <v>54</v>
      </c>
      <c r="BW423" s="148">
        <v>0</v>
      </c>
      <c r="BX423" s="148">
        <v>0</v>
      </c>
      <c r="BY423" s="148"/>
      <c r="BZ423" s="148"/>
      <c r="CA423" s="148"/>
      <c r="CB423" s="148"/>
      <c r="CC423" s="148"/>
      <c r="CD423" s="148"/>
      <c r="CE423" s="148"/>
      <c r="CF423" s="148"/>
      <c r="CG423" s="148"/>
      <c r="CH423" s="148"/>
      <c r="CI423" s="148"/>
      <c r="CJ423" s="148"/>
      <c r="CK423" s="148">
        <v>1</v>
      </c>
      <c r="CL423" s="148">
        <v>1</v>
      </c>
      <c r="CM423" s="148">
        <v>0</v>
      </c>
      <c r="CN423" s="148">
        <v>0</v>
      </c>
      <c r="CO423" s="147">
        <v>42291</v>
      </c>
      <c r="CP423" s="108">
        <v>44134</v>
      </c>
      <c r="CQ423" s="147"/>
      <c r="CR423" s="216">
        <v>44134</v>
      </c>
      <c r="CS423" s="6">
        <v>19</v>
      </c>
      <c r="CT423" s="6">
        <v>1</v>
      </c>
      <c r="CU423" s="118">
        <f>DATEDIF(CO423,CP423,"m")</f>
        <v>60</v>
      </c>
      <c r="CV423" s="79">
        <v>0</v>
      </c>
      <c r="CW423" s="79">
        <v>24</v>
      </c>
      <c r="CX423" s="79">
        <v>0</v>
      </c>
      <c r="CY423" s="79"/>
      <c r="CZ423" s="79"/>
      <c r="DA423" s="118">
        <f t="shared" si="129"/>
        <v>60</v>
      </c>
      <c r="DB423" s="6">
        <v>0</v>
      </c>
      <c r="DC423" s="121">
        <v>60</v>
      </c>
      <c r="DD423" s="121">
        <v>0</v>
      </c>
      <c r="DE423" s="10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</row>
    <row r="424" s="6" customFormat="1" ht="50.25" customHeight="1" spans="1:266">
      <c r="A424" s="139" t="s">
        <v>1975</v>
      </c>
      <c r="B424" s="140">
        <v>10272363</v>
      </c>
      <c r="C424" s="141">
        <v>1</v>
      </c>
      <c r="D424" s="142" t="s">
        <v>1976</v>
      </c>
      <c r="E424" s="142">
        <v>1</v>
      </c>
      <c r="F424" s="143">
        <v>30</v>
      </c>
      <c r="G424" s="144">
        <v>42277.4583333333</v>
      </c>
      <c r="H424" s="145">
        <v>42304.4166666667</v>
      </c>
      <c r="I424" s="141">
        <v>2</v>
      </c>
      <c r="J424" s="147">
        <v>42289</v>
      </c>
      <c r="K424" s="148" t="s">
        <v>1504</v>
      </c>
      <c r="L424" s="148">
        <v>3</v>
      </c>
      <c r="M424" s="36">
        <v>1</v>
      </c>
      <c r="N424" s="149">
        <v>1</v>
      </c>
      <c r="O424" s="148">
        <v>2</v>
      </c>
      <c r="P424" s="64" t="str">
        <f t="shared" si="113"/>
        <v>1</v>
      </c>
      <c r="Q424" s="64" t="str">
        <f t="shared" si="114"/>
        <v>0</v>
      </c>
      <c r="R424" s="151">
        <v>46.5</v>
      </c>
      <c r="S424" s="69" t="str">
        <f t="shared" si="115"/>
        <v>0</v>
      </c>
      <c r="T424" s="151">
        <v>15.2</v>
      </c>
      <c r="U424" s="64" t="str">
        <f t="shared" si="116"/>
        <v>0</v>
      </c>
      <c r="V424" s="156">
        <v>1</v>
      </c>
      <c r="W424" s="152">
        <v>11.5</v>
      </c>
      <c r="X424" s="71" t="str">
        <f t="shared" si="117"/>
        <v>0</v>
      </c>
      <c r="Y424" s="154">
        <v>67.5</v>
      </c>
      <c r="Z424" s="79" t="str">
        <f t="shared" si="118"/>
        <v>0</v>
      </c>
      <c r="AA424" s="154">
        <v>22</v>
      </c>
      <c r="AB424" s="79" t="str">
        <f t="shared" si="119"/>
        <v>0</v>
      </c>
      <c r="AC424" s="154">
        <v>23.1</v>
      </c>
      <c r="AD424" s="79" t="str">
        <f t="shared" si="120"/>
        <v>0</v>
      </c>
      <c r="AE424" s="154">
        <v>24.7</v>
      </c>
      <c r="AF424" s="79" t="str">
        <f t="shared" si="121"/>
        <v>0</v>
      </c>
      <c r="AG424" s="154">
        <v>226</v>
      </c>
      <c r="AH424" s="79" t="str">
        <f t="shared" si="122"/>
        <v>0</v>
      </c>
      <c r="AI424" s="151">
        <v>17006</v>
      </c>
      <c r="AJ424" s="41" t="str">
        <f t="shared" si="123"/>
        <v>1</v>
      </c>
      <c r="AK424" s="156">
        <v>6.75</v>
      </c>
      <c r="AL424" s="41" t="str">
        <f t="shared" si="124"/>
        <v>0</v>
      </c>
      <c r="AM424" s="148">
        <v>0.585</v>
      </c>
      <c r="AN424" s="41" t="str">
        <f t="shared" si="125"/>
        <v>0</v>
      </c>
      <c r="AO424" s="148">
        <v>1066</v>
      </c>
      <c r="AP424" s="41" t="str">
        <f t="shared" si="126"/>
        <v>1</v>
      </c>
      <c r="AQ424" s="154">
        <v>0</v>
      </c>
      <c r="AR424" s="91" t="s">
        <v>1661</v>
      </c>
      <c r="AS424" s="91"/>
      <c r="AT424" s="91" t="s">
        <v>98</v>
      </c>
      <c r="AU424" s="91" t="s">
        <v>99</v>
      </c>
      <c r="AV424" s="151">
        <v>1</v>
      </c>
      <c r="AW424" s="158" t="s">
        <v>121</v>
      </c>
      <c r="AX424" s="148">
        <v>1</v>
      </c>
      <c r="AY424" s="148">
        <v>3</v>
      </c>
      <c r="AZ424" s="148">
        <v>2</v>
      </c>
      <c r="BA424" s="148">
        <v>2</v>
      </c>
      <c r="BB424" s="148">
        <v>2</v>
      </c>
      <c r="BC424" s="148">
        <v>3</v>
      </c>
      <c r="BD424" s="148">
        <v>2</v>
      </c>
      <c r="BE424" s="148" t="s">
        <v>101</v>
      </c>
      <c r="BF424" s="148" t="s">
        <v>101</v>
      </c>
      <c r="BG424" s="148" t="s">
        <v>101</v>
      </c>
      <c r="BH424" s="148" t="s">
        <v>101</v>
      </c>
      <c r="BI424" s="148" t="s">
        <v>101</v>
      </c>
      <c r="BJ424" s="148" t="s">
        <v>101</v>
      </c>
      <c r="BK424" s="148" t="s">
        <v>101</v>
      </c>
      <c r="BL424" s="148" t="s">
        <v>101</v>
      </c>
      <c r="BM424" s="142" t="s">
        <v>154</v>
      </c>
      <c r="BN424" s="142" t="s">
        <v>102</v>
      </c>
      <c r="BO424" s="142" t="s">
        <v>102</v>
      </c>
      <c r="BP424" s="142" t="s">
        <v>99</v>
      </c>
      <c r="BQ424" s="142" t="s">
        <v>1977</v>
      </c>
      <c r="BR424" s="142" t="s">
        <v>99</v>
      </c>
      <c r="BS424" s="142" t="s">
        <v>1452</v>
      </c>
      <c r="BT424" s="142" t="s">
        <v>1122</v>
      </c>
      <c r="BU424" s="142"/>
      <c r="BV424" s="148"/>
      <c r="BW424" s="148">
        <v>0</v>
      </c>
      <c r="BX424" s="148">
        <v>0</v>
      </c>
      <c r="BY424" s="148">
        <v>1</v>
      </c>
      <c r="BZ424" s="148">
        <v>1</v>
      </c>
      <c r="CA424" s="148">
        <v>1</v>
      </c>
      <c r="CB424" s="148">
        <v>1</v>
      </c>
      <c r="CC424" s="148">
        <v>0</v>
      </c>
      <c r="CD424" s="148">
        <v>1</v>
      </c>
      <c r="CE424" s="148">
        <v>0</v>
      </c>
      <c r="CF424" s="148">
        <v>0</v>
      </c>
      <c r="CG424" s="148">
        <v>0</v>
      </c>
      <c r="CH424" s="148">
        <v>0</v>
      </c>
      <c r="CI424" s="148">
        <v>1</v>
      </c>
      <c r="CJ424" s="79">
        <v>0</v>
      </c>
      <c r="CK424" s="79">
        <v>0</v>
      </c>
      <c r="CL424" s="79">
        <v>1</v>
      </c>
      <c r="CM424" s="79">
        <v>1</v>
      </c>
      <c r="CN424" s="79">
        <v>0</v>
      </c>
      <c r="CO424" s="147">
        <v>42291</v>
      </c>
      <c r="CP424" s="108">
        <v>44159</v>
      </c>
      <c r="CQ424" s="147"/>
      <c r="CR424" s="195">
        <v>43959</v>
      </c>
      <c r="CS424" s="6">
        <v>36</v>
      </c>
      <c r="CT424" s="6">
        <v>1</v>
      </c>
      <c r="CU424" s="118">
        <v>60</v>
      </c>
      <c r="CV424" s="79">
        <v>0</v>
      </c>
      <c r="CW424" s="79">
        <v>24</v>
      </c>
      <c r="CX424" s="79">
        <v>0</v>
      </c>
      <c r="CY424" s="79"/>
      <c r="CZ424" s="79"/>
      <c r="DA424" s="118">
        <f t="shared" si="129"/>
        <v>61</v>
      </c>
      <c r="DB424" s="6">
        <v>0</v>
      </c>
      <c r="DC424" s="6">
        <v>60</v>
      </c>
      <c r="DD424" s="6">
        <v>0</v>
      </c>
      <c r="DE424" s="10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  <c r="IW424" s="8"/>
      <c r="IX424" s="8"/>
      <c r="IY424" s="8"/>
      <c r="IZ424" s="8"/>
      <c r="JA424" s="8"/>
      <c r="JB424" s="8"/>
      <c r="JC424" s="8"/>
      <c r="JD424" s="8"/>
      <c r="JE424" s="8"/>
      <c r="JF424" s="8"/>
    </row>
    <row r="425" s="6" customFormat="1" ht="50.25" customHeight="1" spans="1:237">
      <c r="A425" s="139" t="s">
        <v>1978</v>
      </c>
      <c r="B425" s="140">
        <v>10271618</v>
      </c>
      <c r="C425" s="141">
        <v>1</v>
      </c>
      <c r="D425" s="142" t="s">
        <v>1979</v>
      </c>
      <c r="E425" s="142">
        <v>2</v>
      </c>
      <c r="F425" s="143">
        <v>36</v>
      </c>
      <c r="G425" s="144">
        <v>42275.4583333333</v>
      </c>
      <c r="H425" s="145">
        <v>42296.4166666667</v>
      </c>
      <c r="I425" s="141">
        <v>2</v>
      </c>
      <c r="J425" s="147">
        <v>42289</v>
      </c>
      <c r="K425" s="148" t="s">
        <v>1137</v>
      </c>
      <c r="L425" s="36">
        <v>2</v>
      </c>
      <c r="M425" s="36">
        <v>1</v>
      </c>
      <c r="N425" s="149">
        <v>2</v>
      </c>
      <c r="O425" s="148">
        <v>1</v>
      </c>
      <c r="P425" s="64" t="str">
        <f t="shared" si="113"/>
        <v>0</v>
      </c>
      <c r="Q425" s="64" t="str">
        <f t="shared" si="114"/>
        <v>1</v>
      </c>
      <c r="R425" s="151">
        <v>43.7</v>
      </c>
      <c r="S425" s="69" t="str">
        <f t="shared" si="115"/>
        <v>0</v>
      </c>
      <c r="T425" s="151">
        <v>9.2</v>
      </c>
      <c r="U425" s="64" t="str">
        <f t="shared" si="116"/>
        <v>0</v>
      </c>
      <c r="V425" s="149">
        <v>0.93</v>
      </c>
      <c r="W425" s="152">
        <v>10.7</v>
      </c>
      <c r="X425" s="71" t="str">
        <f t="shared" si="117"/>
        <v>0</v>
      </c>
      <c r="Y425" s="154">
        <v>75.2</v>
      </c>
      <c r="Z425" s="79" t="str">
        <f t="shared" si="118"/>
        <v>0</v>
      </c>
      <c r="AA425" s="154">
        <v>18.2</v>
      </c>
      <c r="AB425" s="79" t="str">
        <f t="shared" si="119"/>
        <v>0</v>
      </c>
      <c r="AC425" s="154">
        <v>21.7</v>
      </c>
      <c r="AD425" s="79" t="str">
        <f t="shared" si="120"/>
        <v>0</v>
      </c>
      <c r="AE425" s="154">
        <v>12.8</v>
      </c>
      <c r="AF425" s="79" t="str">
        <f t="shared" si="121"/>
        <v>0</v>
      </c>
      <c r="AG425" s="154">
        <v>264</v>
      </c>
      <c r="AH425" s="79" t="str">
        <f t="shared" si="122"/>
        <v>0</v>
      </c>
      <c r="AI425" s="151">
        <v>1870</v>
      </c>
      <c r="AJ425" s="41" t="str">
        <f t="shared" si="123"/>
        <v>1</v>
      </c>
      <c r="AK425" s="156">
        <v>9.42</v>
      </c>
      <c r="AL425" s="41" t="str">
        <f t="shared" si="124"/>
        <v>0</v>
      </c>
      <c r="AM425" s="148">
        <v>0.434</v>
      </c>
      <c r="AN425" s="41" t="str">
        <f t="shared" si="125"/>
        <v>0</v>
      </c>
      <c r="AO425" s="148">
        <v>249.9</v>
      </c>
      <c r="AP425" s="41" t="str">
        <f t="shared" si="126"/>
        <v>0</v>
      </c>
      <c r="AQ425" s="154">
        <v>0</v>
      </c>
      <c r="AR425" s="91" t="s">
        <v>490</v>
      </c>
      <c r="AS425" s="36">
        <v>2</v>
      </c>
      <c r="AT425" s="91" t="s">
        <v>821</v>
      </c>
      <c r="AU425" s="91" t="s">
        <v>99</v>
      </c>
      <c r="AV425" s="151">
        <v>1</v>
      </c>
      <c r="AW425" s="158" t="s">
        <v>100</v>
      </c>
      <c r="AX425" s="148">
        <v>1</v>
      </c>
      <c r="AY425" s="148">
        <v>3</v>
      </c>
      <c r="AZ425" s="148">
        <v>1</v>
      </c>
      <c r="BA425" s="148">
        <v>2</v>
      </c>
      <c r="BB425" s="148">
        <v>1</v>
      </c>
      <c r="BC425" s="148">
        <v>3</v>
      </c>
      <c r="BD425" s="148">
        <v>3</v>
      </c>
      <c r="BE425" s="148" t="s">
        <v>101</v>
      </c>
      <c r="BF425" s="148" t="s">
        <v>101</v>
      </c>
      <c r="BG425" s="148" t="s">
        <v>101</v>
      </c>
      <c r="BH425" s="148" t="s">
        <v>101</v>
      </c>
      <c r="BI425" s="148" t="s">
        <v>101</v>
      </c>
      <c r="BJ425" s="148" t="s">
        <v>101</v>
      </c>
      <c r="BK425" s="148" t="s">
        <v>101</v>
      </c>
      <c r="BL425" s="148" t="s">
        <v>101</v>
      </c>
      <c r="BM425" s="142"/>
      <c r="BN425" s="142" t="s">
        <v>102</v>
      </c>
      <c r="BO425" s="160" t="s">
        <v>102</v>
      </c>
      <c r="BP425" s="142" t="s">
        <v>112</v>
      </c>
      <c r="BQ425" s="142" t="s">
        <v>202</v>
      </c>
      <c r="BR425" s="142" t="s">
        <v>99</v>
      </c>
      <c r="BS425" s="142" t="s">
        <v>1519</v>
      </c>
      <c r="BT425" s="142" t="s">
        <v>1980</v>
      </c>
      <c r="BU425" s="142"/>
      <c r="BV425" s="148"/>
      <c r="BW425" s="148">
        <v>0</v>
      </c>
      <c r="BX425" s="148">
        <v>0</v>
      </c>
      <c r="BY425" s="148">
        <v>1</v>
      </c>
      <c r="BZ425" s="148">
        <v>1</v>
      </c>
      <c r="CA425" s="148">
        <v>1</v>
      </c>
      <c r="CB425" s="148">
        <v>1</v>
      </c>
      <c r="CC425" s="148">
        <v>0</v>
      </c>
      <c r="CD425" s="148">
        <v>1</v>
      </c>
      <c r="CE425" s="148">
        <v>1</v>
      </c>
      <c r="CF425" s="148">
        <v>0</v>
      </c>
      <c r="CG425" s="148">
        <v>0</v>
      </c>
      <c r="CH425" s="148">
        <v>0</v>
      </c>
      <c r="CI425" s="148">
        <v>1</v>
      </c>
      <c r="CJ425" s="79">
        <v>1</v>
      </c>
      <c r="CK425" s="79">
        <v>0</v>
      </c>
      <c r="CL425" s="79">
        <v>1</v>
      </c>
      <c r="CM425" s="79">
        <v>0</v>
      </c>
      <c r="CN425" s="79">
        <v>1</v>
      </c>
      <c r="CO425" s="147">
        <v>42292</v>
      </c>
      <c r="CP425" s="108">
        <v>44159</v>
      </c>
      <c r="CQ425" s="147">
        <v>42397</v>
      </c>
      <c r="CR425" s="148"/>
      <c r="CS425" s="6">
        <v>7</v>
      </c>
      <c r="CT425" s="6">
        <v>1</v>
      </c>
      <c r="CU425" s="118">
        <f>DATEDIF(CO425,CQ425,"m")</f>
        <v>3</v>
      </c>
      <c r="CV425" s="79">
        <v>1</v>
      </c>
      <c r="CW425" s="79">
        <v>3</v>
      </c>
      <c r="CX425" s="79">
        <v>1</v>
      </c>
      <c r="CY425" s="79">
        <f>DATEDIF(CQ425,DE425,"m")</f>
        <v>47</v>
      </c>
      <c r="CZ425" s="79">
        <v>1</v>
      </c>
      <c r="DA425" s="118">
        <f>DATEDIF(CO425,DE425,"m")</f>
        <v>50</v>
      </c>
      <c r="DB425" s="6">
        <v>1</v>
      </c>
      <c r="DC425" s="6">
        <v>50</v>
      </c>
      <c r="DD425" s="6">
        <v>1</v>
      </c>
      <c r="DE425" s="108">
        <v>43830</v>
      </c>
      <c r="DF425" s="6">
        <v>1</v>
      </c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</row>
    <row r="426" s="6" customFormat="1" ht="50.25" customHeight="1" spans="1:237">
      <c r="A426" s="139" t="s">
        <v>1981</v>
      </c>
      <c r="B426" s="140">
        <v>10271489</v>
      </c>
      <c r="C426" s="141">
        <v>1</v>
      </c>
      <c r="D426" s="142" t="s">
        <v>1982</v>
      </c>
      <c r="E426" s="142">
        <v>2</v>
      </c>
      <c r="F426" s="143">
        <v>63</v>
      </c>
      <c r="G426" s="144">
        <v>42277.375</v>
      </c>
      <c r="H426" s="145">
        <v>42300.4166666667</v>
      </c>
      <c r="I426" s="141">
        <v>2</v>
      </c>
      <c r="J426" s="147">
        <v>42276</v>
      </c>
      <c r="K426" s="148" t="s">
        <v>134</v>
      </c>
      <c r="L426" s="36">
        <v>1</v>
      </c>
      <c r="M426" s="36">
        <v>1</v>
      </c>
      <c r="N426" s="149">
        <v>1</v>
      </c>
      <c r="O426" s="148">
        <v>1</v>
      </c>
      <c r="P426" s="64" t="str">
        <f t="shared" si="113"/>
        <v>1</v>
      </c>
      <c r="Q426" s="64" t="str">
        <f t="shared" si="114"/>
        <v>1</v>
      </c>
      <c r="R426" s="151">
        <v>40.2</v>
      </c>
      <c r="S426" s="69" t="str">
        <f t="shared" si="115"/>
        <v>0</v>
      </c>
      <c r="T426" s="151">
        <v>16.7</v>
      </c>
      <c r="U426" s="64" t="str">
        <f t="shared" si="116"/>
        <v>0</v>
      </c>
      <c r="V426" s="149">
        <v>0.97</v>
      </c>
      <c r="W426" s="152">
        <v>11.2</v>
      </c>
      <c r="X426" s="71" t="str">
        <f t="shared" si="117"/>
        <v>0</v>
      </c>
      <c r="Y426" s="154">
        <v>101.5</v>
      </c>
      <c r="Z426" s="79" t="str">
        <f t="shared" si="118"/>
        <v>1</v>
      </c>
      <c r="AA426" s="154">
        <v>20.1</v>
      </c>
      <c r="AB426" s="79" t="str">
        <f t="shared" si="119"/>
        <v>0</v>
      </c>
      <c r="AC426" s="154">
        <v>27.9</v>
      </c>
      <c r="AD426" s="79" t="str">
        <f t="shared" si="120"/>
        <v>0</v>
      </c>
      <c r="AE426" s="154">
        <v>51</v>
      </c>
      <c r="AF426" s="79" t="str">
        <f t="shared" si="121"/>
        <v>1</v>
      </c>
      <c r="AG426" s="154">
        <v>169</v>
      </c>
      <c r="AH426" s="79" t="str">
        <f t="shared" si="122"/>
        <v>0</v>
      </c>
      <c r="AI426" s="151">
        <v>1.44</v>
      </c>
      <c r="AJ426" s="41" t="str">
        <f t="shared" si="123"/>
        <v>0</v>
      </c>
      <c r="AK426" s="156">
        <v>41.11</v>
      </c>
      <c r="AL426" s="41" t="str">
        <f t="shared" si="124"/>
        <v>1</v>
      </c>
      <c r="AM426" s="148">
        <v>1.05</v>
      </c>
      <c r="AN426" s="41" t="str">
        <f t="shared" si="125"/>
        <v>0</v>
      </c>
      <c r="AO426" s="148">
        <v>156.4</v>
      </c>
      <c r="AP426" s="41" t="str">
        <f t="shared" si="126"/>
        <v>0</v>
      </c>
      <c r="AQ426" s="154">
        <v>0</v>
      </c>
      <c r="AR426" s="91" t="s">
        <v>1983</v>
      </c>
      <c r="AS426" s="36">
        <v>2</v>
      </c>
      <c r="AT426" s="91" t="s">
        <v>111</v>
      </c>
      <c r="AU426" s="91" t="s">
        <v>112</v>
      </c>
      <c r="AV426" s="151">
        <v>1</v>
      </c>
      <c r="AW426" s="158" t="s">
        <v>121</v>
      </c>
      <c r="AX426" s="148">
        <v>2</v>
      </c>
      <c r="AY426" s="148">
        <v>3</v>
      </c>
      <c r="AZ426" s="148">
        <v>3</v>
      </c>
      <c r="BA426" s="148">
        <v>3</v>
      </c>
      <c r="BB426" s="148">
        <v>2</v>
      </c>
      <c r="BC426" s="148">
        <v>3</v>
      </c>
      <c r="BD426" s="148">
        <v>3</v>
      </c>
      <c r="BE426" s="148" t="s">
        <v>101</v>
      </c>
      <c r="BF426" s="148" t="s">
        <v>101</v>
      </c>
      <c r="BG426" s="148" t="s">
        <v>101</v>
      </c>
      <c r="BH426" s="148" t="s">
        <v>101</v>
      </c>
      <c r="BI426" s="148" t="s">
        <v>101</v>
      </c>
      <c r="BJ426" s="148" t="s">
        <v>101</v>
      </c>
      <c r="BK426" s="148" t="s">
        <v>101</v>
      </c>
      <c r="BL426" s="148" t="s">
        <v>101</v>
      </c>
      <c r="BM426" s="142" t="s">
        <v>154</v>
      </c>
      <c r="BN426" s="142" t="s">
        <v>102</v>
      </c>
      <c r="BO426" s="160" t="s">
        <v>102</v>
      </c>
      <c r="BP426" s="142" t="s">
        <v>112</v>
      </c>
      <c r="BQ426" s="142" t="s">
        <v>103</v>
      </c>
      <c r="BR426" s="142" t="s">
        <v>99</v>
      </c>
      <c r="BS426" s="142" t="s">
        <v>1693</v>
      </c>
      <c r="BT426" s="142" t="s">
        <v>1984</v>
      </c>
      <c r="BU426" s="142"/>
      <c r="BV426" s="148"/>
      <c r="BW426" s="148">
        <v>0</v>
      </c>
      <c r="BX426" s="148">
        <v>0</v>
      </c>
      <c r="BY426" s="148">
        <v>1</v>
      </c>
      <c r="BZ426" s="148">
        <v>1</v>
      </c>
      <c r="CA426" s="148">
        <v>1</v>
      </c>
      <c r="CB426" s="148">
        <v>1</v>
      </c>
      <c r="CC426" s="148">
        <v>0</v>
      </c>
      <c r="CD426" s="148">
        <v>1</v>
      </c>
      <c r="CE426" s="148">
        <v>0</v>
      </c>
      <c r="CF426" s="148">
        <v>0</v>
      </c>
      <c r="CG426" s="148">
        <v>0</v>
      </c>
      <c r="CH426" s="148">
        <v>0</v>
      </c>
      <c r="CI426" s="148">
        <v>0</v>
      </c>
      <c r="CJ426" s="79">
        <v>0</v>
      </c>
      <c r="CK426" s="79">
        <v>0</v>
      </c>
      <c r="CL426" s="79">
        <v>1</v>
      </c>
      <c r="CM426" s="79">
        <v>0</v>
      </c>
      <c r="CN426" s="79">
        <v>1</v>
      </c>
      <c r="CO426" s="147">
        <v>42294</v>
      </c>
      <c r="CP426" s="108">
        <v>44159</v>
      </c>
      <c r="CQ426" s="147">
        <v>42516</v>
      </c>
      <c r="CR426" s="148"/>
      <c r="CS426" s="6">
        <v>61</v>
      </c>
      <c r="CT426" s="6">
        <v>0</v>
      </c>
      <c r="CU426" s="118">
        <f>DATEDIF(CO426,CQ426,"m")</f>
        <v>7</v>
      </c>
      <c r="CV426" s="79">
        <v>1</v>
      </c>
      <c r="CW426" s="79">
        <v>7</v>
      </c>
      <c r="CX426" s="79">
        <v>1</v>
      </c>
      <c r="CY426" s="79">
        <f>DATEDIF(CQ426,DE426,"m")</f>
        <v>40</v>
      </c>
      <c r="CZ426" s="79">
        <v>1</v>
      </c>
      <c r="DA426" s="118">
        <f>DATEDIF(CO426,DE426,"m")</f>
        <v>47</v>
      </c>
      <c r="DB426" s="6">
        <v>1</v>
      </c>
      <c r="DC426" s="6">
        <v>47</v>
      </c>
      <c r="DD426" s="6">
        <v>1</v>
      </c>
      <c r="DE426" s="108">
        <v>43753</v>
      </c>
      <c r="DF426" s="6">
        <v>1</v>
      </c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</row>
    <row r="427" s="10" customFormat="1" ht="50.25" customHeight="1" spans="1:266">
      <c r="A427" s="139" t="s">
        <v>1985</v>
      </c>
      <c r="B427" s="140">
        <v>10271995</v>
      </c>
      <c r="C427" s="141">
        <v>1</v>
      </c>
      <c r="D427" s="142" t="s">
        <v>1986</v>
      </c>
      <c r="E427" s="142">
        <v>1</v>
      </c>
      <c r="F427" s="143">
        <v>36</v>
      </c>
      <c r="G427" s="144">
        <v>42291.4583333333</v>
      </c>
      <c r="H427" s="145">
        <v>42304.4583333333</v>
      </c>
      <c r="I427" s="141">
        <v>2</v>
      </c>
      <c r="J427" s="147">
        <v>42286</v>
      </c>
      <c r="K427" s="148" t="s">
        <v>1137</v>
      </c>
      <c r="L427" s="36">
        <v>2</v>
      </c>
      <c r="M427" s="36">
        <v>1</v>
      </c>
      <c r="N427" s="149">
        <v>1</v>
      </c>
      <c r="O427" s="148">
        <v>1</v>
      </c>
      <c r="P427" s="64" t="str">
        <f t="shared" si="113"/>
        <v>1</v>
      </c>
      <c r="Q427" s="64" t="str">
        <f t="shared" si="114"/>
        <v>1</v>
      </c>
      <c r="R427" s="151">
        <v>39.5</v>
      </c>
      <c r="S427" s="69" t="str">
        <f t="shared" si="115"/>
        <v>0</v>
      </c>
      <c r="T427" s="151">
        <v>15.9</v>
      </c>
      <c r="U427" s="64" t="str">
        <f t="shared" si="116"/>
        <v>0</v>
      </c>
      <c r="V427" s="148">
        <v>0.99</v>
      </c>
      <c r="W427" s="152">
        <v>11.4</v>
      </c>
      <c r="X427" s="71" t="str">
        <f t="shared" si="117"/>
        <v>0</v>
      </c>
      <c r="Y427" s="154">
        <v>81.2</v>
      </c>
      <c r="Z427" s="79" t="str">
        <f t="shared" si="118"/>
        <v>0</v>
      </c>
      <c r="AA427" s="154">
        <v>272.6</v>
      </c>
      <c r="AB427" s="79" t="str">
        <f t="shared" si="119"/>
        <v>1</v>
      </c>
      <c r="AC427" s="154">
        <v>131.2</v>
      </c>
      <c r="AD427" s="79" t="str">
        <f t="shared" si="120"/>
        <v>1</v>
      </c>
      <c r="AE427" s="154">
        <v>65.4</v>
      </c>
      <c r="AF427" s="79" t="str">
        <f t="shared" si="121"/>
        <v>1</v>
      </c>
      <c r="AG427" s="154">
        <v>255</v>
      </c>
      <c r="AH427" s="79" t="str">
        <f t="shared" si="122"/>
        <v>0</v>
      </c>
      <c r="AI427" s="151">
        <v>3.16</v>
      </c>
      <c r="AJ427" s="41" t="str">
        <f t="shared" si="123"/>
        <v>0</v>
      </c>
      <c r="AK427" s="156">
        <v>15.21</v>
      </c>
      <c r="AL427" s="41" t="str">
        <f t="shared" si="124"/>
        <v>0</v>
      </c>
      <c r="AM427" s="148">
        <v>1.78</v>
      </c>
      <c r="AN427" s="41" t="str">
        <f t="shared" si="125"/>
        <v>0</v>
      </c>
      <c r="AO427" s="148">
        <v>328.2</v>
      </c>
      <c r="AP427" s="41" t="str">
        <f t="shared" si="126"/>
        <v>0</v>
      </c>
      <c r="AQ427" s="154">
        <v>0</v>
      </c>
      <c r="AR427" s="91" t="s">
        <v>1987</v>
      </c>
      <c r="AS427" s="91"/>
      <c r="AT427" s="91" t="s">
        <v>1988</v>
      </c>
      <c r="AU427" s="91" t="s">
        <v>99</v>
      </c>
      <c r="AV427" s="151">
        <v>1</v>
      </c>
      <c r="AW427" s="158" t="s">
        <v>121</v>
      </c>
      <c r="AX427" s="148">
        <v>2</v>
      </c>
      <c r="AY427" s="148">
        <v>3</v>
      </c>
      <c r="AZ427" s="148">
        <v>2</v>
      </c>
      <c r="BA427" s="148">
        <v>2</v>
      </c>
      <c r="BB427" s="148">
        <v>2</v>
      </c>
      <c r="BC427" s="148">
        <v>3</v>
      </c>
      <c r="BD427" s="148">
        <v>2</v>
      </c>
      <c r="BE427" s="148" t="s">
        <v>101</v>
      </c>
      <c r="BF427" s="148" t="s">
        <v>101</v>
      </c>
      <c r="BG427" s="148" t="s">
        <v>101</v>
      </c>
      <c r="BH427" s="148" t="s">
        <v>101</v>
      </c>
      <c r="BI427" s="148" t="s">
        <v>101</v>
      </c>
      <c r="BJ427" s="148" t="s">
        <v>101</v>
      </c>
      <c r="BK427" s="148" t="s">
        <v>101</v>
      </c>
      <c r="BL427" s="148" t="s">
        <v>101</v>
      </c>
      <c r="BM427" s="142" t="s">
        <v>1989</v>
      </c>
      <c r="BN427" s="142" t="s">
        <v>102</v>
      </c>
      <c r="BO427" s="160">
        <v>0</v>
      </c>
      <c r="BP427" s="142" t="s">
        <v>99</v>
      </c>
      <c r="BQ427" s="142" t="s">
        <v>202</v>
      </c>
      <c r="BR427" s="142" t="s">
        <v>99</v>
      </c>
      <c r="BS427" s="142" t="s">
        <v>1741</v>
      </c>
      <c r="BT427" s="142" t="s">
        <v>1990</v>
      </c>
      <c r="BU427" s="142"/>
      <c r="BV427" s="148"/>
      <c r="BW427" s="148">
        <v>0</v>
      </c>
      <c r="BX427" s="148">
        <v>0</v>
      </c>
      <c r="BY427" s="148">
        <v>1</v>
      </c>
      <c r="BZ427" s="148">
        <v>1</v>
      </c>
      <c r="CA427" s="148">
        <v>0</v>
      </c>
      <c r="CB427" s="79">
        <v>1</v>
      </c>
      <c r="CC427" s="148">
        <v>0</v>
      </c>
      <c r="CD427" s="148">
        <v>1</v>
      </c>
      <c r="CE427" s="148">
        <v>0</v>
      </c>
      <c r="CF427" s="148">
        <v>0</v>
      </c>
      <c r="CG427" s="148">
        <v>0</v>
      </c>
      <c r="CH427" s="148">
        <v>0</v>
      </c>
      <c r="CI427" s="148">
        <v>0</v>
      </c>
      <c r="CJ427" s="79">
        <v>0</v>
      </c>
      <c r="CK427" s="79">
        <v>0</v>
      </c>
      <c r="CL427" s="79">
        <v>1</v>
      </c>
      <c r="CM427" s="79">
        <v>0</v>
      </c>
      <c r="CN427" s="79">
        <v>0</v>
      </c>
      <c r="CO427" s="147">
        <v>42297</v>
      </c>
      <c r="CP427" s="108">
        <v>44140</v>
      </c>
      <c r="CQ427" s="147"/>
      <c r="CR427" s="195">
        <v>44097</v>
      </c>
      <c r="CS427" s="6">
        <v>3</v>
      </c>
      <c r="CT427" s="6">
        <v>1</v>
      </c>
      <c r="CU427" s="118">
        <f>DATEDIF(CO427,CP427,"m")</f>
        <v>60</v>
      </c>
      <c r="CV427" s="79">
        <v>0</v>
      </c>
      <c r="CW427" s="79">
        <v>24</v>
      </c>
      <c r="CX427" s="79">
        <v>0</v>
      </c>
      <c r="CY427" s="79"/>
      <c r="CZ427" s="79"/>
      <c r="DA427" s="118">
        <f>DATEDIF(CO427,CP427,"m")</f>
        <v>60</v>
      </c>
      <c r="DB427" s="6">
        <v>0</v>
      </c>
      <c r="DC427" s="121">
        <v>60</v>
      </c>
      <c r="DD427" s="121">
        <v>0</v>
      </c>
      <c r="DE427" s="108"/>
      <c r="DF427" s="6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  <c r="IW427" s="6"/>
      <c r="IX427" s="6"/>
      <c r="IY427" s="6"/>
      <c r="IZ427" s="6"/>
      <c r="JA427" s="6"/>
      <c r="JB427" s="6"/>
      <c r="JC427" s="6"/>
      <c r="JD427" s="6"/>
      <c r="JE427" s="6"/>
      <c r="JF427" s="6"/>
    </row>
    <row r="428" s="6" customFormat="1" ht="50.25" customHeight="1" spans="1:237">
      <c r="A428" s="139" t="s">
        <v>1991</v>
      </c>
      <c r="B428" s="140">
        <v>10271529</v>
      </c>
      <c r="C428" s="141">
        <v>1</v>
      </c>
      <c r="D428" s="142" t="s">
        <v>1992</v>
      </c>
      <c r="E428" s="142">
        <v>1</v>
      </c>
      <c r="F428" s="143">
        <v>57</v>
      </c>
      <c r="G428" s="144">
        <v>42286.625</v>
      </c>
      <c r="H428" s="145">
        <v>42306.6666666667</v>
      </c>
      <c r="I428" s="141">
        <v>2</v>
      </c>
      <c r="J428" s="147">
        <v>42276</v>
      </c>
      <c r="K428" s="148" t="s">
        <v>1427</v>
      </c>
      <c r="L428" s="148">
        <v>3</v>
      </c>
      <c r="M428" s="36">
        <v>1</v>
      </c>
      <c r="N428" s="149">
        <v>1</v>
      </c>
      <c r="O428" s="148">
        <v>1</v>
      </c>
      <c r="P428" s="64" t="str">
        <f t="shared" si="113"/>
        <v>1</v>
      </c>
      <c r="Q428" s="64" t="str">
        <f t="shared" si="114"/>
        <v>1</v>
      </c>
      <c r="R428" s="151">
        <v>42.9</v>
      </c>
      <c r="S428" s="69" t="str">
        <f t="shared" si="115"/>
        <v>0</v>
      </c>
      <c r="T428" s="151">
        <v>8.3</v>
      </c>
      <c r="U428" s="64" t="str">
        <f t="shared" si="116"/>
        <v>0</v>
      </c>
      <c r="V428" s="148">
        <v>0.97</v>
      </c>
      <c r="W428" s="152">
        <v>11.2</v>
      </c>
      <c r="X428" s="71" t="str">
        <f t="shared" si="117"/>
        <v>0</v>
      </c>
      <c r="Y428" s="154">
        <v>180.5</v>
      </c>
      <c r="Z428" s="79" t="str">
        <f t="shared" si="118"/>
        <v>1</v>
      </c>
      <c r="AA428" s="154">
        <v>53.9</v>
      </c>
      <c r="AB428" s="79" t="str">
        <f t="shared" si="119"/>
        <v>1</v>
      </c>
      <c r="AC428" s="154">
        <v>69.7</v>
      </c>
      <c r="AD428" s="79" t="str">
        <f t="shared" si="120"/>
        <v>1</v>
      </c>
      <c r="AE428" s="154">
        <v>41.3</v>
      </c>
      <c r="AF428" s="79" t="str">
        <f t="shared" si="121"/>
        <v>0</v>
      </c>
      <c r="AG428" s="154">
        <v>81</v>
      </c>
      <c r="AH428" s="79" t="str">
        <f t="shared" si="122"/>
        <v>1</v>
      </c>
      <c r="AI428" s="151">
        <v>5080</v>
      </c>
      <c r="AJ428" s="41" t="str">
        <f t="shared" si="123"/>
        <v>1</v>
      </c>
      <c r="AK428" s="156">
        <v>53.29</v>
      </c>
      <c r="AL428" s="41" t="str">
        <f t="shared" si="124"/>
        <v>1</v>
      </c>
      <c r="AM428" s="148">
        <v>4.14</v>
      </c>
      <c r="AN428" s="41" t="str">
        <f t="shared" si="125"/>
        <v>0</v>
      </c>
      <c r="AO428" s="148">
        <v>479</v>
      </c>
      <c r="AP428" s="41" t="str">
        <f t="shared" si="126"/>
        <v>1</v>
      </c>
      <c r="AQ428" s="154">
        <v>1</v>
      </c>
      <c r="AR428" s="91" t="s">
        <v>1594</v>
      </c>
      <c r="AS428" s="91"/>
      <c r="AT428" s="91" t="s">
        <v>821</v>
      </c>
      <c r="AU428" s="91" t="s">
        <v>99</v>
      </c>
      <c r="AV428" s="151">
        <v>1</v>
      </c>
      <c r="AW428" s="158" t="s">
        <v>121</v>
      </c>
      <c r="AX428" s="148">
        <v>1</v>
      </c>
      <c r="AY428" s="148">
        <v>3</v>
      </c>
      <c r="AZ428" s="148">
        <v>1</v>
      </c>
      <c r="BA428" s="148">
        <v>2</v>
      </c>
      <c r="BB428" s="148">
        <v>2</v>
      </c>
      <c r="BC428" s="148">
        <v>3</v>
      </c>
      <c r="BD428" s="148">
        <v>2</v>
      </c>
      <c r="BE428" s="148" t="s">
        <v>101</v>
      </c>
      <c r="BF428" s="148" t="s">
        <v>101</v>
      </c>
      <c r="BG428" s="148" t="s">
        <v>101</v>
      </c>
      <c r="BH428" s="148" t="s">
        <v>101</v>
      </c>
      <c r="BI428" s="148" t="s">
        <v>101</v>
      </c>
      <c r="BJ428" s="148" t="s">
        <v>101</v>
      </c>
      <c r="BK428" s="148" t="s">
        <v>101</v>
      </c>
      <c r="BL428" s="148" t="s">
        <v>101</v>
      </c>
      <c r="BM428" s="142" t="s">
        <v>485</v>
      </c>
      <c r="BN428" s="142" t="s">
        <v>102</v>
      </c>
      <c r="BO428" s="160" t="s">
        <v>177</v>
      </c>
      <c r="BP428" s="142" t="s">
        <v>112</v>
      </c>
      <c r="BQ428" s="142" t="s">
        <v>1993</v>
      </c>
      <c r="BR428" s="142" t="s">
        <v>99</v>
      </c>
      <c r="BS428" s="142" t="s">
        <v>1752</v>
      </c>
      <c r="BT428" s="142" t="s">
        <v>1994</v>
      </c>
      <c r="BU428" s="142"/>
      <c r="BV428" s="148"/>
      <c r="BW428" s="148">
        <v>0</v>
      </c>
      <c r="BX428" s="148">
        <v>1</v>
      </c>
      <c r="BY428" s="148">
        <v>1</v>
      </c>
      <c r="BZ428" s="148">
        <v>1</v>
      </c>
      <c r="CA428" s="148">
        <v>1</v>
      </c>
      <c r="CB428" s="148">
        <v>1</v>
      </c>
      <c r="CC428" s="148">
        <v>1</v>
      </c>
      <c r="CD428" s="148">
        <v>0</v>
      </c>
      <c r="CE428" s="148">
        <v>1</v>
      </c>
      <c r="CF428" s="148">
        <v>1</v>
      </c>
      <c r="CG428" s="148">
        <v>0</v>
      </c>
      <c r="CH428" s="148">
        <v>0</v>
      </c>
      <c r="CI428" s="148">
        <v>0</v>
      </c>
      <c r="CJ428" s="79">
        <v>0</v>
      </c>
      <c r="CK428" s="79">
        <v>0</v>
      </c>
      <c r="CL428" s="79">
        <v>1</v>
      </c>
      <c r="CM428" s="79">
        <v>0</v>
      </c>
      <c r="CN428" s="79">
        <v>1</v>
      </c>
      <c r="CO428" s="147">
        <v>42298</v>
      </c>
      <c r="CP428" s="108">
        <v>44159</v>
      </c>
      <c r="CQ428" s="147"/>
      <c r="CR428" s="195">
        <v>43217</v>
      </c>
      <c r="CS428" s="6">
        <v>67</v>
      </c>
      <c r="CT428" s="6">
        <v>0</v>
      </c>
      <c r="CU428" s="118">
        <v>60</v>
      </c>
      <c r="CV428" s="79">
        <v>0</v>
      </c>
      <c r="CW428" s="79">
        <v>24</v>
      </c>
      <c r="CX428" s="79">
        <v>0</v>
      </c>
      <c r="CY428" s="79"/>
      <c r="CZ428" s="79"/>
      <c r="DA428" s="118">
        <f>DATEDIF(CO428,CP428,"m")</f>
        <v>61</v>
      </c>
      <c r="DB428" s="6">
        <v>0</v>
      </c>
      <c r="DC428" s="6">
        <v>60</v>
      </c>
      <c r="DD428" s="6">
        <v>0</v>
      </c>
      <c r="DE428" s="10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</row>
    <row r="429" s="6" customFormat="1" ht="50.25" customHeight="1" spans="1:237">
      <c r="A429" s="139" t="s">
        <v>1995</v>
      </c>
      <c r="B429" s="140">
        <v>10273015</v>
      </c>
      <c r="C429" s="141">
        <v>1</v>
      </c>
      <c r="D429" s="142" t="s">
        <v>1996</v>
      </c>
      <c r="E429" s="142">
        <v>2</v>
      </c>
      <c r="F429" s="143">
        <v>67</v>
      </c>
      <c r="G429" s="144">
        <v>42290.375</v>
      </c>
      <c r="H429" s="145">
        <v>42311.4166666667</v>
      </c>
      <c r="I429" s="141">
        <v>2</v>
      </c>
      <c r="J429" s="147">
        <v>42291</v>
      </c>
      <c r="K429" s="148" t="s">
        <v>1504</v>
      </c>
      <c r="L429" s="148">
        <v>3</v>
      </c>
      <c r="M429" s="36">
        <v>1</v>
      </c>
      <c r="N429" s="149">
        <v>1</v>
      </c>
      <c r="O429" s="148">
        <v>1</v>
      </c>
      <c r="P429" s="64" t="str">
        <f t="shared" si="113"/>
        <v>1</v>
      </c>
      <c r="Q429" s="64" t="str">
        <f t="shared" si="114"/>
        <v>1</v>
      </c>
      <c r="R429" s="151">
        <v>45</v>
      </c>
      <c r="S429" s="69" t="str">
        <f t="shared" si="115"/>
        <v>0</v>
      </c>
      <c r="T429" s="151">
        <v>17.4</v>
      </c>
      <c r="U429" s="64" t="str">
        <f t="shared" si="116"/>
        <v>0</v>
      </c>
      <c r="V429" s="148">
        <v>0.9</v>
      </c>
      <c r="W429" s="152">
        <v>10.3</v>
      </c>
      <c r="X429" s="71" t="str">
        <f t="shared" si="117"/>
        <v>0</v>
      </c>
      <c r="Y429" s="154">
        <v>113.8</v>
      </c>
      <c r="Z429" s="79" t="str">
        <f t="shared" si="118"/>
        <v>1</v>
      </c>
      <c r="AA429" s="154">
        <v>26.6</v>
      </c>
      <c r="AB429" s="79" t="str">
        <f t="shared" si="119"/>
        <v>0</v>
      </c>
      <c r="AC429" s="154">
        <v>25.7</v>
      </c>
      <c r="AD429" s="79" t="str">
        <f t="shared" si="120"/>
        <v>0</v>
      </c>
      <c r="AE429" s="154">
        <v>24.7</v>
      </c>
      <c r="AF429" s="79" t="str">
        <f t="shared" si="121"/>
        <v>0</v>
      </c>
      <c r="AG429" s="154">
        <v>126</v>
      </c>
      <c r="AH429" s="79" t="str">
        <f t="shared" si="122"/>
        <v>0</v>
      </c>
      <c r="AI429" s="151">
        <v>28.3</v>
      </c>
      <c r="AJ429" s="41" t="str">
        <f t="shared" si="123"/>
        <v>0</v>
      </c>
      <c r="AK429" s="156">
        <v>17.88</v>
      </c>
      <c r="AL429" s="41" t="str">
        <f t="shared" si="124"/>
        <v>0</v>
      </c>
      <c r="AM429" s="148">
        <v>1.74</v>
      </c>
      <c r="AN429" s="41" t="str">
        <f t="shared" si="125"/>
        <v>0</v>
      </c>
      <c r="AO429" s="148">
        <v>76.62</v>
      </c>
      <c r="AP429" s="41" t="str">
        <f t="shared" si="126"/>
        <v>0</v>
      </c>
      <c r="AQ429" s="154">
        <v>0</v>
      </c>
      <c r="AR429" s="91" t="s">
        <v>1564</v>
      </c>
      <c r="AS429" s="36">
        <v>2</v>
      </c>
      <c r="AT429" s="91" t="s">
        <v>111</v>
      </c>
      <c r="AU429" s="91" t="s">
        <v>112</v>
      </c>
      <c r="AV429" s="151">
        <v>1</v>
      </c>
      <c r="AW429" s="158" t="s">
        <v>100</v>
      </c>
      <c r="AX429" s="148">
        <v>1</v>
      </c>
      <c r="AY429" s="148">
        <v>3</v>
      </c>
      <c r="AZ429" s="148">
        <v>2</v>
      </c>
      <c r="BA429" s="148">
        <v>2</v>
      </c>
      <c r="BB429" s="148">
        <v>2</v>
      </c>
      <c r="BC429" s="148">
        <v>3</v>
      </c>
      <c r="BD429" s="148">
        <v>2</v>
      </c>
      <c r="BE429" s="148">
        <v>1</v>
      </c>
      <c r="BF429" s="148">
        <v>0</v>
      </c>
      <c r="BG429" s="148">
        <v>1</v>
      </c>
      <c r="BH429" s="148">
        <v>1</v>
      </c>
      <c r="BI429" s="148">
        <v>1</v>
      </c>
      <c r="BJ429" s="148" t="s">
        <v>101</v>
      </c>
      <c r="BK429" s="148" t="s">
        <v>101</v>
      </c>
      <c r="BL429" s="148">
        <v>1</v>
      </c>
      <c r="BM429" s="142" t="s">
        <v>1433</v>
      </c>
      <c r="BN429" s="142" t="s">
        <v>102</v>
      </c>
      <c r="BO429" s="142" t="s">
        <v>102</v>
      </c>
      <c r="BP429" s="142" t="s">
        <v>112</v>
      </c>
      <c r="BQ429" s="142" t="s">
        <v>155</v>
      </c>
      <c r="BR429" s="142" t="s">
        <v>99</v>
      </c>
      <c r="BS429" s="142" t="s">
        <v>1752</v>
      </c>
      <c r="BT429" s="142" t="s">
        <v>1997</v>
      </c>
      <c r="BU429" s="142"/>
      <c r="BV429" s="148"/>
      <c r="BW429" s="148">
        <v>0</v>
      </c>
      <c r="BX429" s="148">
        <v>0</v>
      </c>
      <c r="BY429" s="148">
        <v>1</v>
      </c>
      <c r="BZ429" s="148">
        <v>1</v>
      </c>
      <c r="CA429" s="148">
        <v>0</v>
      </c>
      <c r="CB429" s="148">
        <v>1</v>
      </c>
      <c r="CC429" s="148">
        <v>1</v>
      </c>
      <c r="CD429" s="148">
        <v>1</v>
      </c>
      <c r="CE429" s="148">
        <v>1</v>
      </c>
      <c r="CF429" s="148">
        <v>0</v>
      </c>
      <c r="CG429" s="148">
        <v>0</v>
      </c>
      <c r="CH429" s="148">
        <v>0</v>
      </c>
      <c r="CI429" s="148">
        <v>0</v>
      </c>
      <c r="CJ429" s="79">
        <v>0</v>
      </c>
      <c r="CK429" s="79">
        <v>0</v>
      </c>
      <c r="CL429" s="79">
        <v>1</v>
      </c>
      <c r="CM429" s="79">
        <v>1</v>
      </c>
      <c r="CN429" s="79">
        <v>1</v>
      </c>
      <c r="CO429" s="147">
        <v>42298</v>
      </c>
      <c r="CP429" s="108">
        <v>44159</v>
      </c>
      <c r="CQ429" s="147">
        <v>42846</v>
      </c>
      <c r="CR429" s="148"/>
      <c r="CS429" s="6">
        <v>4</v>
      </c>
      <c r="CT429" s="6">
        <v>1</v>
      </c>
      <c r="CU429" s="118">
        <f>DATEDIF(CO429,CQ429,"m")</f>
        <v>18</v>
      </c>
      <c r="CV429" s="79">
        <v>1</v>
      </c>
      <c r="CW429" s="79">
        <v>18</v>
      </c>
      <c r="CX429" s="79">
        <v>1</v>
      </c>
      <c r="CY429" s="79">
        <f>DATEDIF(CQ429,DE429,"m")</f>
        <v>33</v>
      </c>
      <c r="CZ429" s="79">
        <v>1</v>
      </c>
      <c r="DA429" s="118">
        <f>DATEDIF(CO429,DE429,"m")</f>
        <v>51</v>
      </c>
      <c r="DB429" s="6">
        <v>1</v>
      </c>
      <c r="DC429" s="6">
        <v>51</v>
      </c>
      <c r="DD429" s="6">
        <v>1</v>
      </c>
      <c r="DE429" s="108">
        <v>43867</v>
      </c>
      <c r="DF429" s="6">
        <v>3</v>
      </c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</row>
    <row r="430" s="6" customFormat="1" ht="50.25" customHeight="1" spans="1:237">
      <c r="A430" s="139" t="s">
        <v>1998</v>
      </c>
      <c r="B430" s="140">
        <v>10272387</v>
      </c>
      <c r="C430" s="141">
        <v>1</v>
      </c>
      <c r="D430" s="142" t="s">
        <v>1999</v>
      </c>
      <c r="E430" s="142">
        <v>1</v>
      </c>
      <c r="F430" s="143">
        <v>35</v>
      </c>
      <c r="G430" s="144">
        <v>42296.4583333333</v>
      </c>
      <c r="H430" s="145">
        <v>42305.4166666667</v>
      </c>
      <c r="I430" s="141">
        <v>2</v>
      </c>
      <c r="J430" s="147">
        <v>42287</v>
      </c>
      <c r="K430" s="148" t="s">
        <v>1504</v>
      </c>
      <c r="L430" s="148">
        <v>3</v>
      </c>
      <c r="M430" s="36">
        <v>1</v>
      </c>
      <c r="N430" s="149">
        <v>1</v>
      </c>
      <c r="O430" s="148">
        <v>2</v>
      </c>
      <c r="P430" s="64" t="str">
        <f t="shared" si="113"/>
        <v>1</v>
      </c>
      <c r="Q430" s="64" t="str">
        <f t="shared" si="114"/>
        <v>0</v>
      </c>
      <c r="R430" s="151">
        <v>44.8</v>
      </c>
      <c r="S430" s="69" t="str">
        <f t="shared" si="115"/>
        <v>0</v>
      </c>
      <c r="T430" s="151">
        <v>13.5</v>
      </c>
      <c r="U430" s="64" t="str">
        <f t="shared" si="116"/>
        <v>0</v>
      </c>
      <c r="V430" s="149">
        <v>1.06</v>
      </c>
      <c r="W430" s="152">
        <v>12.2</v>
      </c>
      <c r="X430" s="71" t="str">
        <f t="shared" si="117"/>
        <v>0</v>
      </c>
      <c r="Y430" s="154">
        <v>136.3</v>
      </c>
      <c r="Z430" s="79" t="str">
        <f t="shared" si="118"/>
        <v>1</v>
      </c>
      <c r="AA430" s="154">
        <v>30.2</v>
      </c>
      <c r="AB430" s="79" t="str">
        <f t="shared" si="119"/>
        <v>0</v>
      </c>
      <c r="AC430" s="154">
        <v>40.9</v>
      </c>
      <c r="AD430" s="79" t="str">
        <f t="shared" si="120"/>
        <v>1</v>
      </c>
      <c r="AE430" s="154">
        <v>110.2</v>
      </c>
      <c r="AF430" s="79" t="str">
        <f t="shared" si="121"/>
        <v>1</v>
      </c>
      <c r="AG430" s="154">
        <v>144</v>
      </c>
      <c r="AH430" s="79" t="str">
        <f t="shared" si="122"/>
        <v>0</v>
      </c>
      <c r="AI430" s="151">
        <v>550.9</v>
      </c>
      <c r="AJ430" s="41" t="str">
        <f t="shared" si="123"/>
        <v>1</v>
      </c>
      <c r="AK430" s="156">
        <v>33.94</v>
      </c>
      <c r="AL430" s="41" t="str">
        <f t="shared" si="124"/>
        <v>0</v>
      </c>
      <c r="AM430" s="148">
        <v>1.52</v>
      </c>
      <c r="AN430" s="41" t="str">
        <f t="shared" si="125"/>
        <v>0</v>
      </c>
      <c r="AO430" s="148">
        <v>480.4</v>
      </c>
      <c r="AP430" s="41" t="str">
        <f t="shared" si="126"/>
        <v>1</v>
      </c>
      <c r="AQ430" s="154">
        <v>0</v>
      </c>
      <c r="AR430" s="91" t="s">
        <v>99</v>
      </c>
      <c r="AS430" s="36">
        <v>0</v>
      </c>
      <c r="AT430" s="91" t="s">
        <v>370</v>
      </c>
      <c r="AU430" s="91" t="s">
        <v>99</v>
      </c>
      <c r="AV430" s="151">
        <v>1</v>
      </c>
      <c r="AW430" s="158" t="s">
        <v>100</v>
      </c>
      <c r="AX430" s="148">
        <v>1</v>
      </c>
      <c r="AY430" s="148">
        <v>1</v>
      </c>
      <c r="AZ430" s="148">
        <v>1</v>
      </c>
      <c r="BA430" s="148">
        <v>1</v>
      </c>
      <c r="BB430" s="148">
        <v>1</v>
      </c>
      <c r="BC430" s="148">
        <v>3</v>
      </c>
      <c r="BD430" s="148">
        <v>2</v>
      </c>
      <c r="BE430" s="148">
        <v>1</v>
      </c>
      <c r="BF430" s="148">
        <v>0</v>
      </c>
      <c r="BG430" s="148">
        <v>0</v>
      </c>
      <c r="BH430" s="148">
        <v>0</v>
      </c>
      <c r="BI430" s="148">
        <v>1</v>
      </c>
      <c r="BJ430" s="148" t="s">
        <v>101</v>
      </c>
      <c r="BK430" s="148" t="s">
        <v>101</v>
      </c>
      <c r="BL430" s="148" t="s">
        <v>101</v>
      </c>
      <c r="BM430" s="142" t="s">
        <v>2000</v>
      </c>
      <c r="BN430" s="142" t="s">
        <v>102</v>
      </c>
      <c r="BO430" s="142" t="s">
        <v>177</v>
      </c>
      <c r="BP430" s="142" t="s">
        <v>112</v>
      </c>
      <c r="BQ430" s="142" t="s">
        <v>189</v>
      </c>
      <c r="BR430" s="142" t="s">
        <v>99</v>
      </c>
      <c r="BS430" s="142" t="s">
        <v>1956</v>
      </c>
      <c r="BT430" s="142" t="s">
        <v>2001</v>
      </c>
      <c r="BU430" s="142"/>
      <c r="BV430" s="148"/>
      <c r="BW430" s="148">
        <v>1</v>
      </c>
      <c r="BX430" s="148">
        <v>0</v>
      </c>
      <c r="BY430" s="148">
        <v>1</v>
      </c>
      <c r="BZ430" s="148">
        <v>1</v>
      </c>
      <c r="CA430" s="148">
        <v>0</v>
      </c>
      <c r="CB430" s="148">
        <v>1</v>
      </c>
      <c r="CC430" s="148">
        <v>1</v>
      </c>
      <c r="CD430" s="148">
        <v>1</v>
      </c>
      <c r="CE430" s="148">
        <v>1</v>
      </c>
      <c r="CF430" s="148">
        <v>1</v>
      </c>
      <c r="CG430" s="148">
        <v>0</v>
      </c>
      <c r="CH430" s="148">
        <v>0</v>
      </c>
      <c r="CI430" s="148">
        <v>0</v>
      </c>
      <c r="CJ430" s="79">
        <v>1</v>
      </c>
      <c r="CK430" s="79">
        <v>0</v>
      </c>
      <c r="CL430" s="79">
        <v>1</v>
      </c>
      <c r="CM430" s="79">
        <v>1</v>
      </c>
      <c r="CN430" s="79">
        <v>1</v>
      </c>
      <c r="CO430" s="147">
        <v>42300</v>
      </c>
      <c r="CP430" s="108">
        <v>42713</v>
      </c>
      <c r="CQ430" s="147">
        <v>42332</v>
      </c>
      <c r="CR430" s="148"/>
      <c r="CS430" s="6">
        <v>27</v>
      </c>
      <c r="CT430" s="6">
        <v>1</v>
      </c>
      <c r="CU430" s="118">
        <f>DATEDIF(CO430,CQ430,"m")</f>
        <v>1</v>
      </c>
      <c r="CV430" s="79">
        <v>1</v>
      </c>
      <c r="CW430" s="79">
        <v>1</v>
      </c>
      <c r="CX430" s="79">
        <v>1</v>
      </c>
      <c r="CY430" s="79">
        <f>DATEDIF(CQ430,DE430,"m")</f>
        <v>3</v>
      </c>
      <c r="CZ430" s="79">
        <v>1</v>
      </c>
      <c r="DA430" s="118">
        <f>DATEDIF(CO430,DE430,"m")</f>
        <v>4</v>
      </c>
      <c r="DB430" s="6">
        <v>1</v>
      </c>
      <c r="DC430" s="6">
        <v>4</v>
      </c>
      <c r="DD430" s="6">
        <v>1</v>
      </c>
      <c r="DE430" s="108">
        <v>42444</v>
      </c>
      <c r="DF430" s="6">
        <v>1</v>
      </c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</row>
    <row r="431" s="6" customFormat="1" ht="50.25" customHeight="1" spans="1:237">
      <c r="A431" s="139" t="s">
        <v>2002</v>
      </c>
      <c r="B431" s="140">
        <v>10273617</v>
      </c>
      <c r="C431" s="141">
        <v>1</v>
      </c>
      <c r="D431" s="142" t="s">
        <v>2003</v>
      </c>
      <c r="E431" s="142">
        <v>1</v>
      </c>
      <c r="F431" s="143">
        <v>63</v>
      </c>
      <c r="G431" s="144">
        <v>42296.625</v>
      </c>
      <c r="H431" s="145">
        <v>42305.375</v>
      </c>
      <c r="I431" s="141">
        <v>2</v>
      </c>
      <c r="J431" s="147">
        <v>42293</v>
      </c>
      <c r="K431" s="148" t="s">
        <v>134</v>
      </c>
      <c r="L431" s="36">
        <v>1</v>
      </c>
      <c r="M431" s="36">
        <v>1</v>
      </c>
      <c r="N431" s="149">
        <v>1</v>
      </c>
      <c r="O431" s="148">
        <v>2</v>
      </c>
      <c r="P431" s="64" t="str">
        <f t="shared" si="113"/>
        <v>1</v>
      </c>
      <c r="Q431" s="64" t="str">
        <f t="shared" si="114"/>
        <v>0</v>
      </c>
      <c r="R431" s="151">
        <v>38.9</v>
      </c>
      <c r="S431" s="69" t="str">
        <f t="shared" si="115"/>
        <v>0</v>
      </c>
      <c r="T431" s="151">
        <v>12.4</v>
      </c>
      <c r="U431" s="64" t="str">
        <f t="shared" si="116"/>
        <v>0</v>
      </c>
      <c r="V431" s="148">
        <v>0.91</v>
      </c>
      <c r="W431" s="152">
        <v>10.4</v>
      </c>
      <c r="X431" s="71" t="str">
        <f t="shared" si="117"/>
        <v>0</v>
      </c>
      <c r="Y431" s="154">
        <v>119.5</v>
      </c>
      <c r="Z431" s="79" t="str">
        <f t="shared" si="118"/>
        <v>1</v>
      </c>
      <c r="AA431" s="154">
        <v>59.4</v>
      </c>
      <c r="AB431" s="79" t="str">
        <f t="shared" si="119"/>
        <v>1</v>
      </c>
      <c r="AC431" s="154">
        <v>62.4</v>
      </c>
      <c r="AD431" s="79" t="str">
        <f t="shared" si="120"/>
        <v>1</v>
      </c>
      <c r="AE431" s="154">
        <v>117.6</v>
      </c>
      <c r="AF431" s="79" t="str">
        <f t="shared" si="121"/>
        <v>1</v>
      </c>
      <c r="AG431" s="154">
        <v>212</v>
      </c>
      <c r="AH431" s="79" t="str">
        <f t="shared" si="122"/>
        <v>0</v>
      </c>
      <c r="AI431" s="151">
        <v>36.94</v>
      </c>
      <c r="AJ431" s="41" t="str">
        <f t="shared" si="123"/>
        <v>0</v>
      </c>
      <c r="AK431" s="156">
        <v>15.59</v>
      </c>
      <c r="AL431" s="41" t="str">
        <f t="shared" si="124"/>
        <v>0</v>
      </c>
      <c r="AM431" s="148">
        <v>1.97</v>
      </c>
      <c r="AN431" s="41" t="str">
        <f t="shared" si="125"/>
        <v>0</v>
      </c>
      <c r="AO431" s="148">
        <v>458.8</v>
      </c>
      <c r="AP431" s="41" t="str">
        <f t="shared" si="126"/>
        <v>1</v>
      </c>
      <c r="AQ431" s="154">
        <v>0</v>
      </c>
      <c r="AR431" s="91" t="s">
        <v>2004</v>
      </c>
      <c r="AS431" s="91"/>
      <c r="AT431" s="91" t="s">
        <v>1634</v>
      </c>
      <c r="AU431" s="91" t="s">
        <v>99</v>
      </c>
      <c r="AV431" s="151">
        <v>1</v>
      </c>
      <c r="AW431" s="158" t="s">
        <v>121</v>
      </c>
      <c r="AX431" s="148">
        <v>1</v>
      </c>
      <c r="AY431" s="148">
        <v>1</v>
      </c>
      <c r="AZ431" s="148">
        <v>1</v>
      </c>
      <c r="BA431" s="148">
        <v>2</v>
      </c>
      <c r="BB431" s="148">
        <v>1</v>
      </c>
      <c r="BC431" s="148">
        <v>3</v>
      </c>
      <c r="BD431" s="148">
        <v>3</v>
      </c>
      <c r="BE431" s="148" t="s">
        <v>101</v>
      </c>
      <c r="BF431" s="148" t="s">
        <v>101</v>
      </c>
      <c r="BG431" s="148" t="s">
        <v>101</v>
      </c>
      <c r="BH431" s="148" t="s">
        <v>101</v>
      </c>
      <c r="BI431" s="148" t="s">
        <v>101</v>
      </c>
      <c r="BJ431" s="148" t="s">
        <v>101</v>
      </c>
      <c r="BK431" s="148" t="s">
        <v>101</v>
      </c>
      <c r="BL431" s="148" t="s">
        <v>101</v>
      </c>
      <c r="BM431" s="142"/>
      <c r="BN431" s="142" t="s">
        <v>102</v>
      </c>
      <c r="BO431" s="142" t="s">
        <v>102</v>
      </c>
      <c r="BP431" s="142" t="s">
        <v>99</v>
      </c>
      <c r="BQ431" s="142" t="s">
        <v>189</v>
      </c>
      <c r="BR431" s="142" t="s">
        <v>99</v>
      </c>
      <c r="BS431" s="142" t="s">
        <v>1807</v>
      </c>
      <c r="BT431" s="142" t="s">
        <v>2005</v>
      </c>
      <c r="BU431" s="142"/>
      <c r="BV431" s="148"/>
      <c r="BW431" s="148">
        <v>0</v>
      </c>
      <c r="BX431" s="148">
        <v>0</v>
      </c>
      <c r="BY431" s="148">
        <v>1</v>
      </c>
      <c r="BZ431" s="148">
        <v>1</v>
      </c>
      <c r="CA431" s="148">
        <v>1</v>
      </c>
      <c r="CB431" s="79">
        <v>1</v>
      </c>
      <c r="CC431" s="148">
        <v>1</v>
      </c>
      <c r="CD431" s="148">
        <v>1</v>
      </c>
      <c r="CE431" s="148">
        <v>1</v>
      </c>
      <c r="CF431" s="148">
        <v>1</v>
      </c>
      <c r="CG431" s="148">
        <v>0</v>
      </c>
      <c r="CH431" s="148">
        <v>0</v>
      </c>
      <c r="CI431" s="148">
        <v>0</v>
      </c>
      <c r="CJ431" s="79">
        <v>0</v>
      </c>
      <c r="CK431" s="79">
        <v>0</v>
      </c>
      <c r="CL431" s="79">
        <v>1</v>
      </c>
      <c r="CM431" s="79">
        <v>1</v>
      </c>
      <c r="CN431" s="79">
        <v>1</v>
      </c>
      <c r="CO431" s="147">
        <v>42300</v>
      </c>
      <c r="CP431" s="108">
        <v>44159</v>
      </c>
      <c r="CQ431" s="147"/>
      <c r="CR431" s="195">
        <v>43409</v>
      </c>
      <c r="CS431" s="6">
        <v>10</v>
      </c>
      <c r="CT431" s="6">
        <v>1</v>
      </c>
      <c r="CU431" s="118">
        <v>60</v>
      </c>
      <c r="CV431" s="79">
        <v>0</v>
      </c>
      <c r="CW431" s="79">
        <v>24</v>
      </c>
      <c r="CX431" s="79">
        <v>0</v>
      </c>
      <c r="CY431" s="79"/>
      <c r="CZ431" s="79"/>
      <c r="DA431" s="118">
        <f t="shared" ref="DA431:DA443" si="130">DATEDIF(CO431,CP431,"m")</f>
        <v>61</v>
      </c>
      <c r="DB431" s="6">
        <v>1</v>
      </c>
      <c r="DC431" s="6">
        <v>60</v>
      </c>
      <c r="DD431" s="6">
        <v>0</v>
      </c>
      <c r="DE431" s="108">
        <v>43753</v>
      </c>
      <c r="DF431" s="6">
        <v>3</v>
      </c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</row>
    <row r="432" s="6" customFormat="1" ht="50.25" customHeight="1" spans="1:266">
      <c r="A432" s="139" t="s">
        <v>2006</v>
      </c>
      <c r="B432" s="140">
        <v>10272027</v>
      </c>
      <c r="C432" s="141">
        <v>1</v>
      </c>
      <c r="D432" s="142" t="s">
        <v>2007</v>
      </c>
      <c r="E432" s="142">
        <v>1</v>
      </c>
      <c r="F432" s="143">
        <v>50</v>
      </c>
      <c r="G432" s="144">
        <v>42285.5833333333</v>
      </c>
      <c r="H432" s="145">
        <v>42310.4166666667</v>
      </c>
      <c r="I432" s="141">
        <v>2</v>
      </c>
      <c r="J432" s="147">
        <v>42292</v>
      </c>
      <c r="K432" s="148" t="s">
        <v>1427</v>
      </c>
      <c r="L432" s="148">
        <v>3</v>
      </c>
      <c r="M432" s="36">
        <v>1</v>
      </c>
      <c r="N432" s="149">
        <v>1</v>
      </c>
      <c r="O432" s="148">
        <v>1</v>
      </c>
      <c r="P432" s="64" t="str">
        <f t="shared" si="113"/>
        <v>1</v>
      </c>
      <c r="Q432" s="64" t="str">
        <f t="shared" si="114"/>
        <v>1</v>
      </c>
      <c r="R432" s="151">
        <v>43.5</v>
      </c>
      <c r="S432" s="69" t="str">
        <f t="shared" si="115"/>
        <v>0</v>
      </c>
      <c r="T432" s="151">
        <v>11</v>
      </c>
      <c r="U432" s="64" t="str">
        <f t="shared" si="116"/>
        <v>0</v>
      </c>
      <c r="V432" s="148">
        <v>0.96</v>
      </c>
      <c r="W432" s="152">
        <v>11</v>
      </c>
      <c r="X432" s="71" t="str">
        <f t="shared" si="117"/>
        <v>0</v>
      </c>
      <c r="Y432" s="154">
        <v>92.7</v>
      </c>
      <c r="Z432" s="79" t="str">
        <f t="shared" si="118"/>
        <v>0</v>
      </c>
      <c r="AA432" s="154">
        <v>29.5</v>
      </c>
      <c r="AB432" s="79" t="str">
        <f t="shared" si="119"/>
        <v>0</v>
      </c>
      <c r="AC432" s="154">
        <v>25.6</v>
      </c>
      <c r="AD432" s="79" t="str">
        <f t="shared" si="120"/>
        <v>0</v>
      </c>
      <c r="AE432" s="154">
        <v>41.3</v>
      </c>
      <c r="AF432" s="79" t="str">
        <f t="shared" si="121"/>
        <v>0</v>
      </c>
      <c r="AG432" s="154">
        <v>310</v>
      </c>
      <c r="AH432" s="79" t="str">
        <f t="shared" si="122"/>
        <v>0</v>
      </c>
      <c r="AI432" s="151">
        <v>569.6</v>
      </c>
      <c r="AJ432" s="41" t="str">
        <f t="shared" si="123"/>
        <v>1</v>
      </c>
      <c r="AK432" s="156">
        <v>0.6</v>
      </c>
      <c r="AL432" s="41" t="str">
        <f t="shared" si="124"/>
        <v>0</v>
      </c>
      <c r="AM432" s="148">
        <v>1.98</v>
      </c>
      <c r="AN432" s="41" t="str">
        <f t="shared" si="125"/>
        <v>0</v>
      </c>
      <c r="AO432" s="148">
        <v>652.2</v>
      </c>
      <c r="AP432" s="41" t="str">
        <f t="shared" si="126"/>
        <v>1</v>
      </c>
      <c r="AQ432" s="154">
        <v>0</v>
      </c>
      <c r="AR432" s="91" t="s">
        <v>195</v>
      </c>
      <c r="AS432" s="36">
        <v>2</v>
      </c>
      <c r="AT432" s="91" t="s">
        <v>111</v>
      </c>
      <c r="AU432" s="91" t="s">
        <v>112</v>
      </c>
      <c r="AV432" s="151">
        <v>1</v>
      </c>
      <c r="AW432" s="158" t="s">
        <v>121</v>
      </c>
      <c r="AX432" s="148">
        <v>1</v>
      </c>
      <c r="AY432" s="148">
        <v>3</v>
      </c>
      <c r="AZ432" s="148">
        <v>1</v>
      </c>
      <c r="BA432" s="148">
        <v>2</v>
      </c>
      <c r="BB432" s="148">
        <v>1</v>
      </c>
      <c r="BC432" s="148">
        <v>3</v>
      </c>
      <c r="BD432" s="148">
        <v>3</v>
      </c>
      <c r="BE432" s="148" t="s">
        <v>101</v>
      </c>
      <c r="BF432" s="148" t="s">
        <v>101</v>
      </c>
      <c r="BG432" s="148" t="s">
        <v>101</v>
      </c>
      <c r="BH432" s="148" t="s">
        <v>101</v>
      </c>
      <c r="BI432" s="148" t="s">
        <v>101</v>
      </c>
      <c r="BJ432" s="148" t="s">
        <v>101</v>
      </c>
      <c r="BK432" s="148" t="s">
        <v>101</v>
      </c>
      <c r="BL432" s="148" t="s">
        <v>101</v>
      </c>
      <c r="BM432" s="142" t="s">
        <v>2008</v>
      </c>
      <c r="BN432" s="142" t="s">
        <v>102</v>
      </c>
      <c r="BO432" s="142" t="s">
        <v>102</v>
      </c>
      <c r="BP432" s="142" t="s">
        <v>112</v>
      </c>
      <c r="BQ432" s="142" t="s">
        <v>2009</v>
      </c>
      <c r="BR432" s="142" t="s">
        <v>99</v>
      </c>
      <c r="BS432" s="142" t="s">
        <v>1581</v>
      </c>
      <c r="BT432" s="142" t="s">
        <v>2010</v>
      </c>
      <c r="BU432" s="142"/>
      <c r="BV432" s="148"/>
      <c r="BW432" s="148">
        <v>0</v>
      </c>
      <c r="BX432" s="148">
        <v>0</v>
      </c>
      <c r="BY432" s="148">
        <v>1</v>
      </c>
      <c r="BZ432" s="148">
        <v>1</v>
      </c>
      <c r="CA432" s="148">
        <v>1</v>
      </c>
      <c r="CB432" s="148">
        <v>1</v>
      </c>
      <c r="CC432" s="148">
        <v>1</v>
      </c>
      <c r="CD432" s="148">
        <v>1</v>
      </c>
      <c r="CE432" s="148">
        <v>1</v>
      </c>
      <c r="CF432" s="148">
        <v>1</v>
      </c>
      <c r="CG432" s="148">
        <v>0</v>
      </c>
      <c r="CH432" s="148">
        <v>0</v>
      </c>
      <c r="CI432" s="148">
        <v>1</v>
      </c>
      <c r="CJ432" s="79">
        <v>0</v>
      </c>
      <c r="CK432" s="79">
        <v>1</v>
      </c>
      <c r="CL432" s="79">
        <v>1</v>
      </c>
      <c r="CM432" s="79">
        <v>1</v>
      </c>
      <c r="CN432" s="79">
        <v>1</v>
      </c>
      <c r="CO432" s="147">
        <v>42301</v>
      </c>
      <c r="CP432" s="108">
        <v>44159</v>
      </c>
      <c r="CQ432" s="147">
        <v>43125</v>
      </c>
      <c r="CR432" s="148"/>
      <c r="CS432" s="6">
        <v>61</v>
      </c>
      <c r="CT432" s="6">
        <v>0</v>
      </c>
      <c r="CU432" s="118">
        <f>DATEDIF(CO432,CQ432,"m")</f>
        <v>27</v>
      </c>
      <c r="CV432" s="79">
        <v>1</v>
      </c>
      <c r="CW432" s="79">
        <v>24</v>
      </c>
      <c r="CX432" s="79">
        <v>0</v>
      </c>
      <c r="CY432" s="79">
        <f>DATEDIF(CQ432,CP432,"m")</f>
        <v>33</v>
      </c>
      <c r="CZ432" s="79">
        <v>0</v>
      </c>
      <c r="DA432" s="118">
        <f t="shared" si="130"/>
        <v>61</v>
      </c>
      <c r="DB432" s="6">
        <v>0</v>
      </c>
      <c r="DC432" s="6">
        <v>60</v>
      </c>
      <c r="DD432" s="6">
        <v>0</v>
      </c>
      <c r="DE432" s="10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</row>
    <row r="433" s="6" customFormat="1" ht="50.25" customHeight="1" spans="1:266">
      <c r="A433" s="139" t="s">
        <v>2011</v>
      </c>
      <c r="B433" s="140">
        <v>10272982</v>
      </c>
      <c r="C433" s="141">
        <v>1</v>
      </c>
      <c r="D433" s="142" t="s">
        <v>2012</v>
      </c>
      <c r="E433" s="142">
        <v>1</v>
      </c>
      <c r="F433" s="143">
        <v>68</v>
      </c>
      <c r="G433" s="144">
        <v>42293.6666666667</v>
      </c>
      <c r="H433" s="145">
        <v>42312.375</v>
      </c>
      <c r="I433" s="141">
        <v>2</v>
      </c>
      <c r="J433" s="147">
        <v>42291</v>
      </c>
      <c r="K433" s="148" t="s">
        <v>1427</v>
      </c>
      <c r="L433" s="148">
        <v>3</v>
      </c>
      <c r="M433" s="36">
        <v>1</v>
      </c>
      <c r="N433" s="149">
        <v>2</v>
      </c>
      <c r="O433" s="148">
        <v>2</v>
      </c>
      <c r="P433" s="64" t="str">
        <f t="shared" si="113"/>
        <v>0</v>
      </c>
      <c r="Q433" s="64" t="str">
        <f t="shared" si="114"/>
        <v>0</v>
      </c>
      <c r="R433" s="151">
        <v>44.6</v>
      </c>
      <c r="S433" s="69" t="str">
        <f t="shared" si="115"/>
        <v>0</v>
      </c>
      <c r="T433" s="151">
        <v>16.3</v>
      </c>
      <c r="U433" s="64" t="str">
        <f t="shared" si="116"/>
        <v>0</v>
      </c>
      <c r="V433" s="148">
        <v>0.85</v>
      </c>
      <c r="W433" s="152">
        <v>9.8</v>
      </c>
      <c r="X433" s="71" t="str">
        <f t="shared" si="117"/>
        <v>0</v>
      </c>
      <c r="Y433" s="154">
        <v>108.4</v>
      </c>
      <c r="Z433" s="79" t="str">
        <f t="shared" si="118"/>
        <v>1</v>
      </c>
      <c r="AA433" s="154">
        <v>32.5</v>
      </c>
      <c r="AB433" s="79" t="str">
        <f t="shared" si="119"/>
        <v>0</v>
      </c>
      <c r="AC433" s="154">
        <v>19.7</v>
      </c>
      <c r="AD433" s="79" t="str">
        <f t="shared" si="120"/>
        <v>0</v>
      </c>
      <c r="AE433" s="154">
        <v>150.9</v>
      </c>
      <c r="AF433" s="79" t="str">
        <f t="shared" si="121"/>
        <v>1</v>
      </c>
      <c r="AG433" s="154">
        <v>221</v>
      </c>
      <c r="AH433" s="79" t="str">
        <f t="shared" si="122"/>
        <v>0</v>
      </c>
      <c r="AI433" s="151">
        <v>4.53</v>
      </c>
      <c r="AJ433" s="41" t="str">
        <f t="shared" si="123"/>
        <v>0</v>
      </c>
      <c r="AK433" s="156">
        <v>34.32</v>
      </c>
      <c r="AL433" s="41" t="str">
        <f t="shared" si="124"/>
        <v>0</v>
      </c>
      <c r="AM433" s="148">
        <v>3.24</v>
      </c>
      <c r="AN433" s="41" t="str">
        <f t="shared" si="125"/>
        <v>0</v>
      </c>
      <c r="AO433" s="148">
        <v>306.4</v>
      </c>
      <c r="AP433" s="41" t="str">
        <f t="shared" si="126"/>
        <v>0</v>
      </c>
      <c r="AQ433" s="154">
        <v>0</v>
      </c>
      <c r="AR433" s="91" t="s">
        <v>1539</v>
      </c>
      <c r="AS433" s="91"/>
      <c r="AT433" s="91" t="s">
        <v>111</v>
      </c>
      <c r="AU433" s="91" t="s">
        <v>112</v>
      </c>
      <c r="AV433" s="151">
        <v>1</v>
      </c>
      <c r="AW433" s="158" t="s">
        <v>121</v>
      </c>
      <c r="AX433" s="148">
        <v>2</v>
      </c>
      <c r="AY433" s="148">
        <v>3</v>
      </c>
      <c r="AZ433" s="148">
        <v>2</v>
      </c>
      <c r="BA433" s="148">
        <v>2</v>
      </c>
      <c r="BB433" s="148">
        <v>2</v>
      </c>
      <c r="BC433" s="148">
        <v>3</v>
      </c>
      <c r="BD433" s="148">
        <v>2</v>
      </c>
      <c r="BE433" s="148">
        <v>1</v>
      </c>
      <c r="BF433" s="148" t="s">
        <v>101</v>
      </c>
      <c r="BG433" s="148">
        <v>1</v>
      </c>
      <c r="BH433" s="148" t="s">
        <v>101</v>
      </c>
      <c r="BI433" s="148" t="s">
        <v>101</v>
      </c>
      <c r="BJ433" s="148" t="s">
        <v>101</v>
      </c>
      <c r="BK433" s="148" t="s">
        <v>101</v>
      </c>
      <c r="BL433" s="148" t="s">
        <v>101</v>
      </c>
      <c r="BM433" s="142" t="s">
        <v>485</v>
      </c>
      <c r="BN433" s="142" t="s">
        <v>102</v>
      </c>
      <c r="BO433" s="142" t="s">
        <v>102</v>
      </c>
      <c r="BP433" s="142" t="s">
        <v>112</v>
      </c>
      <c r="BQ433" s="142" t="s">
        <v>233</v>
      </c>
      <c r="BR433" s="142" t="s">
        <v>99</v>
      </c>
      <c r="BS433" s="142" t="s">
        <v>1519</v>
      </c>
      <c r="BT433" s="142" t="s">
        <v>2013</v>
      </c>
      <c r="BU433" s="142"/>
      <c r="BV433" s="148"/>
      <c r="BW433" s="148">
        <v>0</v>
      </c>
      <c r="BX433" s="148">
        <v>0</v>
      </c>
      <c r="BY433" s="148">
        <v>0</v>
      </c>
      <c r="BZ433" s="148">
        <v>0</v>
      </c>
      <c r="CA433" s="148">
        <v>1</v>
      </c>
      <c r="CB433" s="148">
        <v>1</v>
      </c>
      <c r="CC433" s="148">
        <v>1</v>
      </c>
      <c r="CD433" s="148">
        <v>1</v>
      </c>
      <c r="CE433" s="148">
        <v>1</v>
      </c>
      <c r="CF433" s="148">
        <v>0</v>
      </c>
      <c r="CG433" s="148">
        <v>0</v>
      </c>
      <c r="CH433" s="148">
        <v>0</v>
      </c>
      <c r="CI433" s="148">
        <v>0</v>
      </c>
      <c r="CJ433" s="79">
        <v>0</v>
      </c>
      <c r="CK433" s="79">
        <v>1</v>
      </c>
      <c r="CL433" s="79">
        <v>1</v>
      </c>
      <c r="CM433" s="79">
        <v>0</v>
      </c>
      <c r="CN433" s="79">
        <v>0</v>
      </c>
      <c r="CO433" s="147">
        <v>42304</v>
      </c>
      <c r="CP433" s="108">
        <v>44153</v>
      </c>
      <c r="CQ433" s="147"/>
      <c r="CR433" s="195">
        <v>43792</v>
      </c>
      <c r="CS433" s="6">
        <v>20</v>
      </c>
      <c r="CT433" s="6">
        <v>1</v>
      </c>
      <c r="CU433" s="118">
        <f t="shared" ref="CU433:CU439" si="131">DATEDIF(CO433,CP433,"m")</f>
        <v>60</v>
      </c>
      <c r="CV433" s="79">
        <v>0</v>
      </c>
      <c r="CW433" s="79">
        <v>24</v>
      </c>
      <c r="CX433" s="79">
        <v>0</v>
      </c>
      <c r="CY433" s="79"/>
      <c r="CZ433" s="79"/>
      <c r="DA433" s="118">
        <f t="shared" si="130"/>
        <v>60</v>
      </c>
      <c r="DB433" s="6">
        <v>0</v>
      </c>
      <c r="DC433" s="121">
        <v>60</v>
      </c>
      <c r="DD433" s="121">
        <v>0</v>
      </c>
      <c r="DE433" s="10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</row>
    <row r="434" s="6" customFormat="1" ht="50.25" customHeight="1" spans="1:266">
      <c r="A434" s="139" t="s">
        <v>2014</v>
      </c>
      <c r="B434" s="140">
        <v>10273041</v>
      </c>
      <c r="C434" s="141">
        <v>1</v>
      </c>
      <c r="D434" s="142" t="s">
        <v>2015</v>
      </c>
      <c r="E434" s="142">
        <v>2</v>
      </c>
      <c r="F434" s="143">
        <v>49</v>
      </c>
      <c r="G434" s="144">
        <v>42299.625</v>
      </c>
      <c r="H434" s="145">
        <v>42310.4166666667</v>
      </c>
      <c r="I434" s="141">
        <v>2</v>
      </c>
      <c r="J434" s="147">
        <v>42291</v>
      </c>
      <c r="K434" s="148" t="s">
        <v>1504</v>
      </c>
      <c r="L434" s="148">
        <v>3</v>
      </c>
      <c r="M434" s="36">
        <v>1</v>
      </c>
      <c r="N434" s="149">
        <v>1</v>
      </c>
      <c r="O434" s="148">
        <v>2</v>
      </c>
      <c r="P434" s="64" t="str">
        <f t="shared" si="113"/>
        <v>1</v>
      </c>
      <c r="Q434" s="64" t="str">
        <f t="shared" si="114"/>
        <v>0</v>
      </c>
      <c r="R434" s="151">
        <v>41.4</v>
      </c>
      <c r="S434" s="69" t="str">
        <f t="shared" si="115"/>
        <v>0</v>
      </c>
      <c r="T434" s="151">
        <v>7.3</v>
      </c>
      <c r="U434" s="64" t="str">
        <f t="shared" si="116"/>
        <v>0</v>
      </c>
      <c r="V434" s="148">
        <v>0.91</v>
      </c>
      <c r="W434" s="152">
        <v>10.4</v>
      </c>
      <c r="X434" s="71" t="str">
        <f t="shared" si="117"/>
        <v>0</v>
      </c>
      <c r="Y434" s="154">
        <v>66.5</v>
      </c>
      <c r="Z434" s="79" t="str">
        <f t="shared" si="118"/>
        <v>0</v>
      </c>
      <c r="AA434" s="154">
        <v>20.1</v>
      </c>
      <c r="AB434" s="79" t="str">
        <f t="shared" si="119"/>
        <v>0</v>
      </c>
      <c r="AC434" s="154">
        <v>49.1</v>
      </c>
      <c r="AD434" s="79" t="str">
        <f t="shared" si="120"/>
        <v>1</v>
      </c>
      <c r="AE434" s="154">
        <v>29.9</v>
      </c>
      <c r="AF434" s="79" t="str">
        <f t="shared" si="121"/>
        <v>0</v>
      </c>
      <c r="AG434" s="154">
        <v>249</v>
      </c>
      <c r="AH434" s="79" t="str">
        <f t="shared" si="122"/>
        <v>0</v>
      </c>
      <c r="AI434" s="151">
        <v>5939</v>
      </c>
      <c r="AJ434" s="41" t="str">
        <f t="shared" si="123"/>
        <v>1</v>
      </c>
      <c r="AK434" s="156">
        <v>8.61</v>
      </c>
      <c r="AL434" s="41" t="str">
        <f t="shared" si="124"/>
        <v>0</v>
      </c>
      <c r="AM434" s="148">
        <v>1.34</v>
      </c>
      <c r="AN434" s="41" t="str">
        <f t="shared" si="125"/>
        <v>0</v>
      </c>
      <c r="AO434" s="148">
        <v>73.07</v>
      </c>
      <c r="AP434" s="41" t="str">
        <f t="shared" si="126"/>
        <v>0</v>
      </c>
      <c r="AQ434" s="154">
        <v>0</v>
      </c>
      <c r="AR434" s="91" t="s">
        <v>1514</v>
      </c>
      <c r="AS434" s="91"/>
      <c r="AT434" s="91" t="s">
        <v>370</v>
      </c>
      <c r="AU434" s="91" t="s">
        <v>99</v>
      </c>
      <c r="AV434" s="151">
        <v>1</v>
      </c>
      <c r="AW434" s="158" t="s">
        <v>100</v>
      </c>
      <c r="AX434" s="148">
        <v>1</v>
      </c>
      <c r="AY434" s="148">
        <v>3</v>
      </c>
      <c r="AZ434" s="148">
        <v>1</v>
      </c>
      <c r="BA434" s="148">
        <v>2</v>
      </c>
      <c r="BB434" s="148">
        <v>1</v>
      </c>
      <c r="BC434" s="148">
        <v>3</v>
      </c>
      <c r="BD434" s="148">
        <v>2</v>
      </c>
      <c r="BE434" s="148">
        <v>1</v>
      </c>
      <c r="BF434" s="148">
        <v>1</v>
      </c>
      <c r="BG434" s="148" t="s">
        <v>101</v>
      </c>
      <c r="BH434" s="148">
        <v>0</v>
      </c>
      <c r="BI434" s="148">
        <v>1</v>
      </c>
      <c r="BJ434" s="148">
        <v>1</v>
      </c>
      <c r="BK434" s="148" t="s">
        <v>775</v>
      </c>
      <c r="BL434" s="148">
        <v>1</v>
      </c>
      <c r="BM434" s="142" t="s">
        <v>1671</v>
      </c>
      <c r="BN434" s="142" t="s">
        <v>102</v>
      </c>
      <c r="BO434" s="142" t="s">
        <v>102</v>
      </c>
      <c r="BP434" s="142" t="s">
        <v>112</v>
      </c>
      <c r="BQ434" s="142" t="s">
        <v>202</v>
      </c>
      <c r="BR434" s="142" t="s">
        <v>99</v>
      </c>
      <c r="BS434" s="142" t="s">
        <v>1515</v>
      </c>
      <c r="BT434" s="142" t="s">
        <v>2016</v>
      </c>
      <c r="BU434" s="142"/>
      <c r="BV434" s="148"/>
      <c r="BW434" s="148">
        <v>0</v>
      </c>
      <c r="BX434" s="148">
        <v>0</v>
      </c>
      <c r="BY434" s="148">
        <v>1</v>
      </c>
      <c r="BZ434" s="148">
        <v>1</v>
      </c>
      <c r="CA434" s="148">
        <v>1</v>
      </c>
      <c r="CB434" s="148">
        <v>1</v>
      </c>
      <c r="CC434" s="148">
        <v>1</v>
      </c>
      <c r="CD434" s="148">
        <v>1</v>
      </c>
      <c r="CE434" s="148">
        <v>1</v>
      </c>
      <c r="CF434" s="148">
        <v>1</v>
      </c>
      <c r="CG434" s="148">
        <v>1</v>
      </c>
      <c r="CH434" s="148">
        <v>0</v>
      </c>
      <c r="CI434" s="148">
        <v>0</v>
      </c>
      <c r="CJ434" s="79">
        <v>0</v>
      </c>
      <c r="CK434" s="79">
        <v>1</v>
      </c>
      <c r="CL434" s="79">
        <v>0</v>
      </c>
      <c r="CM434" s="79">
        <v>1</v>
      </c>
      <c r="CN434" s="79">
        <v>1</v>
      </c>
      <c r="CO434" s="147">
        <v>42305</v>
      </c>
      <c r="CP434" s="108">
        <v>44159</v>
      </c>
      <c r="CQ434" s="147"/>
      <c r="CR434" s="195">
        <v>43594</v>
      </c>
      <c r="CS434" s="6">
        <v>15</v>
      </c>
      <c r="CT434" s="6">
        <v>1</v>
      </c>
      <c r="CU434" s="118">
        <f t="shared" si="131"/>
        <v>60</v>
      </c>
      <c r="CV434" s="79">
        <v>0</v>
      </c>
      <c r="CW434" s="79">
        <v>24</v>
      </c>
      <c r="CX434" s="79">
        <v>0</v>
      </c>
      <c r="CY434" s="79"/>
      <c r="CZ434" s="79"/>
      <c r="DA434" s="118">
        <f t="shared" si="130"/>
        <v>60</v>
      </c>
      <c r="DB434" s="6">
        <v>0</v>
      </c>
      <c r="DC434" s="121">
        <v>60</v>
      </c>
      <c r="DD434" s="121">
        <v>0</v>
      </c>
      <c r="DE434" s="10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</row>
    <row r="435" s="6" customFormat="1" ht="50.25" customHeight="1" spans="1:237">
      <c r="A435" s="139" t="s">
        <v>2017</v>
      </c>
      <c r="B435" s="140">
        <v>10273211</v>
      </c>
      <c r="C435" s="141">
        <v>1</v>
      </c>
      <c r="D435" s="142" t="s">
        <v>2018</v>
      </c>
      <c r="E435" s="142">
        <v>2</v>
      </c>
      <c r="F435" s="143">
        <v>67</v>
      </c>
      <c r="G435" s="144">
        <v>42297.3333333333</v>
      </c>
      <c r="H435" s="145">
        <v>42313.4166666667</v>
      </c>
      <c r="I435" s="141">
        <v>2</v>
      </c>
      <c r="J435" s="147">
        <v>42292</v>
      </c>
      <c r="K435" s="148" t="s">
        <v>1137</v>
      </c>
      <c r="L435" s="36">
        <v>2</v>
      </c>
      <c r="M435" s="36">
        <v>1</v>
      </c>
      <c r="N435" s="149">
        <v>2</v>
      </c>
      <c r="O435" s="148">
        <v>2</v>
      </c>
      <c r="P435" s="64" t="str">
        <f t="shared" si="113"/>
        <v>0</v>
      </c>
      <c r="Q435" s="64" t="str">
        <f t="shared" si="114"/>
        <v>0</v>
      </c>
      <c r="R435" s="151">
        <v>43.8</v>
      </c>
      <c r="S435" s="69" t="str">
        <f t="shared" si="115"/>
        <v>0</v>
      </c>
      <c r="T435" s="151">
        <v>12.3</v>
      </c>
      <c r="U435" s="64" t="str">
        <f t="shared" si="116"/>
        <v>0</v>
      </c>
      <c r="V435" s="148">
        <v>0.84</v>
      </c>
      <c r="W435" s="152">
        <v>9.7</v>
      </c>
      <c r="X435" s="71" t="str">
        <f t="shared" si="117"/>
        <v>0</v>
      </c>
      <c r="Y435" s="154">
        <v>78.8</v>
      </c>
      <c r="Z435" s="79" t="str">
        <f t="shared" si="118"/>
        <v>0</v>
      </c>
      <c r="AA435" s="154">
        <v>10.4</v>
      </c>
      <c r="AB435" s="79" t="str">
        <f t="shared" si="119"/>
        <v>0</v>
      </c>
      <c r="AC435" s="154">
        <v>18.2</v>
      </c>
      <c r="AD435" s="79" t="str">
        <f t="shared" si="120"/>
        <v>0</v>
      </c>
      <c r="AE435" s="154">
        <v>38.6</v>
      </c>
      <c r="AF435" s="79" t="str">
        <f t="shared" si="121"/>
        <v>0</v>
      </c>
      <c r="AG435" s="154">
        <v>300</v>
      </c>
      <c r="AH435" s="79" t="str">
        <f t="shared" si="122"/>
        <v>0</v>
      </c>
      <c r="AI435" s="151">
        <v>1.9</v>
      </c>
      <c r="AJ435" s="41" t="str">
        <f t="shared" si="123"/>
        <v>0</v>
      </c>
      <c r="AK435" s="156">
        <v>16.74</v>
      </c>
      <c r="AL435" s="41" t="str">
        <f t="shared" si="124"/>
        <v>0</v>
      </c>
      <c r="AM435" s="148">
        <v>1.26</v>
      </c>
      <c r="AN435" s="41" t="str">
        <f t="shared" si="125"/>
        <v>0</v>
      </c>
      <c r="AO435" s="148">
        <v>302.1</v>
      </c>
      <c r="AP435" s="41" t="str">
        <f t="shared" si="126"/>
        <v>0</v>
      </c>
      <c r="AQ435" s="154">
        <v>0</v>
      </c>
      <c r="AR435" s="91" t="s">
        <v>1462</v>
      </c>
      <c r="AS435" s="91"/>
      <c r="AT435" s="91" t="s">
        <v>196</v>
      </c>
      <c r="AU435" s="91" t="s">
        <v>99</v>
      </c>
      <c r="AV435" s="151">
        <v>1</v>
      </c>
      <c r="AW435" s="158" t="s">
        <v>100</v>
      </c>
      <c r="AX435" s="148">
        <v>1</v>
      </c>
      <c r="AY435" s="148">
        <v>3</v>
      </c>
      <c r="AZ435" s="148">
        <v>3</v>
      </c>
      <c r="BA435" s="148">
        <v>1</v>
      </c>
      <c r="BB435" s="148">
        <v>1</v>
      </c>
      <c r="BC435" s="148">
        <v>3</v>
      </c>
      <c r="BD435" s="148">
        <v>3</v>
      </c>
      <c r="BE435" s="148">
        <v>1</v>
      </c>
      <c r="BF435" s="148">
        <v>0</v>
      </c>
      <c r="BG435" s="148">
        <v>0</v>
      </c>
      <c r="BH435" s="148">
        <v>0</v>
      </c>
      <c r="BI435" s="148">
        <v>1</v>
      </c>
      <c r="BJ435" s="148">
        <v>0</v>
      </c>
      <c r="BK435" s="148" t="s">
        <v>1089</v>
      </c>
      <c r="BL435" s="148">
        <v>1</v>
      </c>
      <c r="BM435" s="142" t="s">
        <v>726</v>
      </c>
      <c r="BN435" s="142" t="s">
        <v>102</v>
      </c>
      <c r="BO435" s="142" t="s">
        <v>102</v>
      </c>
      <c r="BP435" s="142" t="s">
        <v>112</v>
      </c>
      <c r="BQ435" s="142" t="s">
        <v>892</v>
      </c>
      <c r="BR435" s="142" t="s">
        <v>99</v>
      </c>
      <c r="BS435" s="142" t="s">
        <v>2019</v>
      </c>
      <c r="BT435" s="142" t="s">
        <v>2020</v>
      </c>
      <c r="BU435" s="142"/>
      <c r="BV435" s="148"/>
      <c r="BW435" s="148">
        <v>0</v>
      </c>
      <c r="BX435" s="148">
        <v>0</v>
      </c>
      <c r="BY435" s="148">
        <v>1</v>
      </c>
      <c r="BZ435" s="148">
        <v>1</v>
      </c>
      <c r="CA435" s="148">
        <v>1</v>
      </c>
      <c r="CB435" s="148">
        <v>1</v>
      </c>
      <c r="CC435" s="148">
        <v>1</v>
      </c>
      <c r="CD435" s="148">
        <v>1</v>
      </c>
      <c r="CE435" s="148">
        <v>1</v>
      </c>
      <c r="CF435" s="148">
        <v>1</v>
      </c>
      <c r="CG435" s="148">
        <v>1</v>
      </c>
      <c r="CH435" s="148">
        <v>0</v>
      </c>
      <c r="CI435" s="148">
        <v>0</v>
      </c>
      <c r="CJ435" s="79">
        <v>0</v>
      </c>
      <c r="CK435" s="79">
        <v>1</v>
      </c>
      <c r="CL435" s="79">
        <v>0</v>
      </c>
      <c r="CM435" s="79">
        <v>1</v>
      </c>
      <c r="CN435" s="79">
        <v>1</v>
      </c>
      <c r="CO435" s="147">
        <v>42305</v>
      </c>
      <c r="CP435" s="108">
        <v>44159</v>
      </c>
      <c r="CQ435" s="147"/>
      <c r="CR435" s="195">
        <v>44001</v>
      </c>
      <c r="CS435" s="6">
        <v>15</v>
      </c>
      <c r="CT435" s="6">
        <v>1</v>
      </c>
      <c r="CU435" s="118">
        <f t="shared" si="131"/>
        <v>60</v>
      </c>
      <c r="CV435" s="79">
        <v>0</v>
      </c>
      <c r="CW435" s="79">
        <v>24</v>
      </c>
      <c r="CX435" s="79">
        <v>0</v>
      </c>
      <c r="CY435" s="79"/>
      <c r="CZ435" s="79"/>
      <c r="DA435" s="118">
        <f t="shared" si="130"/>
        <v>60</v>
      </c>
      <c r="DB435" s="6">
        <v>0</v>
      </c>
      <c r="DC435" s="121">
        <v>60</v>
      </c>
      <c r="DD435" s="121">
        <v>0</v>
      </c>
      <c r="DE435" s="10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</row>
    <row r="436" s="6" customFormat="1" ht="50.25" customHeight="1" spans="1:237">
      <c r="A436" s="139" t="s">
        <v>2021</v>
      </c>
      <c r="B436" s="140">
        <v>10274268</v>
      </c>
      <c r="C436" s="141">
        <v>1</v>
      </c>
      <c r="D436" s="142" t="s">
        <v>2022</v>
      </c>
      <c r="E436" s="142">
        <v>1</v>
      </c>
      <c r="F436" s="143">
        <v>59</v>
      </c>
      <c r="G436" s="144">
        <v>42303.4166666667</v>
      </c>
      <c r="H436" s="145">
        <v>42310.4166666667</v>
      </c>
      <c r="I436" s="141">
        <v>2</v>
      </c>
      <c r="J436" s="147">
        <v>42298</v>
      </c>
      <c r="K436" s="148" t="s">
        <v>286</v>
      </c>
      <c r="L436" s="36">
        <v>2</v>
      </c>
      <c r="M436" s="36">
        <v>1</v>
      </c>
      <c r="N436" s="149">
        <v>1</v>
      </c>
      <c r="O436" s="148">
        <v>1</v>
      </c>
      <c r="P436" s="64" t="str">
        <f t="shared" si="113"/>
        <v>1</v>
      </c>
      <c r="Q436" s="64" t="str">
        <f t="shared" si="114"/>
        <v>1</v>
      </c>
      <c r="R436" s="151">
        <v>44.1</v>
      </c>
      <c r="S436" s="69" t="str">
        <f t="shared" si="115"/>
        <v>0</v>
      </c>
      <c r="T436" s="151">
        <v>15.5</v>
      </c>
      <c r="U436" s="64" t="str">
        <f t="shared" si="116"/>
        <v>0</v>
      </c>
      <c r="V436" s="148">
        <v>1.1</v>
      </c>
      <c r="W436" s="152">
        <v>11.2</v>
      </c>
      <c r="X436" s="71" t="str">
        <f t="shared" si="117"/>
        <v>0</v>
      </c>
      <c r="Y436" s="154">
        <v>142.4</v>
      </c>
      <c r="Z436" s="79" t="str">
        <f t="shared" si="118"/>
        <v>1</v>
      </c>
      <c r="AA436" s="154">
        <v>36.3</v>
      </c>
      <c r="AB436" s="79" t="str">
        <f t="shared" si="119"/>
        <v>0</v>
      </c>
      <c r="AC436" s="154">
        <v>34.6</v>
      </c>
      <c r="AD436" s="79" t="str">
        <f t="shared" si="120"/>
        <v>0</v>
      </c>
      <c r="AE436" s="154">
        <v>122.1</v>
      </c>
      <c r="AF436" s="79" t="str">
        <f t="shared" si="121"/>
        <v>1</v>
      </c>
      <c r="AG436" s="154">
        <v>118</v>
      </c>
      <c r="AH436" s="79" t="str">
        <f t="shared" si="122"/>
        <v>0</v>
      </c>
      <c r="AI436" s="151">
        <v>745.3</v>
      </c>
      <c r="AJ436" s="41" t="str">
        <f t="shared" si="123"/>
        <v>1</v>
      </c>
      <c r="AK436" s="156">
        <v>13.56</v>
      </c>
      <c r="AL436" s="41" t="str">
        <f t="shared" si="124"/>
        <v>0</v>
      </c>
      <c r="AM436" s="148">
        <v>3.31</v>
      </c>
      <c r="AN436" s="41" t="str">
        <f t="shared" si="125"/>
        <v>0</v>
      </c>
      <c r="AO436" s="148">
        <v>442.8</v>
      </c>
      <c r="AP436" s="41" t="str">
        <f t="shared" si="126"/>
        <v>1</v>
      </c>
      <c r="AQ436" s="154">
        <v>0</v>
      </c>
      <c r="AR436" s="91" t="s">
        <v>1514</v>
      </c>
      <c r="AS436" s="91"/>
      <c r="AT436" s="91" t="s">
        <v>111</v>
      </c>
      <c r="AU436" s="91" t="s">
        <v>112</v>
      </c>
      <c r="AV436" s="151">
        <v>1</v>
      </c>
      <c r="AW436" s="158" t="s">
        <v>100</v>
      </c>
      <c r="AX436" s="148">
        <v>1</v>
      </c>
      <c r="AY436" s="148">
        <v>3</v>
      </c>
      <c r="AZ436" s="148">
        <v>3</v>
      </c>
      <c r="BA436" s="148">
        <v>2</v>
      </c>
      <c r="BB436" s="148">
        <v>2</v>
      </c>
      <c r="BC436" s="148">
        <v>3</v>
      </c>
      <c r="BD436" s="148">
        <v>2</v>
      </c>
      <c r="BE436" s="148" t="s">
        <v>101</v>
      </c>
      <c r="BF436" s="148">
        <v>1</v>
      </c>
      <c r="BG436" s="148">
        <v>0</v>
      </c>
      <c r="BH436" s="148">
        <v>0</v>
      </c>
      <c r="BI436" s="148">
        <v>1</v>
      </c>
      <c r="BJ436" s="148">
        <v>1</v>
      </c>
      <c r="BK436" s="213">
        <v>0.4</v>
      </c>
      <c r="BL436" s="148" t="s">
        <v>101</v>
      </c>
      <c r="BM436" s="142" t="s">
        <v>1446</v>
      </c>
      <c r="BN436" s="142" t="s">
        <v>102</v>
      </c>
      <c r="BO436" s="142" t="s">
        <v>112</v>
      </c>
      <c r="BP436" s="142" t="s">
        <v>112</v>
      </c>
      <c r="BQ436" s="142" t="s">
        <v>147</v>
      </c>
      <c r="BR436" s="142" t="s">
        <v>99</v>
      </c>
      <c r="BS436" s="142" t="s">
        <v>1259</v>
      </c>
      <c r="BT436" s="215" t="s">
        <v>2023</v>
      </c>
      <c r="BU436" s="142"/>
      <c r="BV436" s="148"/>
      <c r="BW436" s="148">
        <v>0</v>
      </c>
      <c r="BX436" s="148">
        <v>0</v>
      </c>
      <c r="BY436" s="148">
        <v>1</v>
      </c>
      <c r="BZ436" s="148">
        <v>1</v>
      </c>
      <c r="CA436" s="148">
        <v>1</v>
      </c>
      <c r="CB436" s="148">
        <v>1</v>
      </c>
      <c r="CC436" s="148">
        <v>0</v>
      </c>
      <c r="CD436" s="148">
        <v>1</v>
      </c>
      <c r="CE436" s="148">
        <v>0</v>
      </c>
      <c r="CF436" s="148">
        <v>0</v>
      </c>
      <c r="CG436" s="148">
        <v>0</v>
      </c>
      <c r="CH436" s="148">
        <v>0</v>
      </c>
      <c r="CI436" s="148">
        <v>0</v>
      </c>
      <c r="CJ436" s="79">
        <v>0</v>
      </c>
      <c r="CK436" s="79">
        <v>1</v>
      </c>
      <c r="CL436" s="79">
        <v>0</v>
      </c>
      <c r="CM436" s="79">
        <v>0</v>
      </c>
      <c r="CN436" s="79">
        <v>0</v>
      </c>
      <c r="CO436" s="147">
        <v>42306</v>
      </c>
      <c r="CP436" s="108">
        <v>44159</v>
      </c>
      <c r="CQ436" s="147"/>
      <c r="CR436" s="195">
        <v>43185</v>
      </c>
      <c r="CS436" s="6">
        <v>62</v>
      </c>
      <c r="CT436" s="6">
        <v>0</v>
      </c>
      <c r="CU436" s="118">
        <f t="shared" si="131"/>
        <v>60</v>
      </c>
      <c r="CV436" s="79">
        <v>0</v>
      </c>
      <c r="CW436" s="79">
        <v>24</v>
      </c>
      <c r="CX436" s="79">
        <v>0</v>
      </c>
      <c r="CY436" s="79"/>
      <c r="CZ436" s="79"/>
      <c r="DA436" s="118">
        <f t="shared" si="130"/>
        <v>60</v>
      </c>
      <c r="DB436" s="6">
        <v>0</v>
      </c>
      <c r="DC436" s="121">
        <v>60</v>
      </c>
      <c r="DD436" s="121">
        <v>0</v>
      </c>
      <c r="DE436" s="10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</row>
    <row r="437" s="6" customFormat="1" ht="50.25" customHeight="1" spans="1:237">
      <c r="A437" s="139" t="s">
        <v>2024</v>
      </c>
      <c r="B437" s="140">
        <v>10274418</v>
      </c>
      <c r="C437" s="141">
        <v>1</v>
      </c>
      <c r="D437" s="142" t="s">
        <v>2025</v>
      </c>
      <c r="E437" s="142">
        <v>1</v>
      </c>
      <c r="F437" s="143">
        <v>40</v>
      </c>
      <c r="G437" s="144">
        <v>42300.625</v>
      </c>
      <c r="H437" s="145">
        <v>42314.4583333333</v>
      </c>
      <c r="I437" s="141">
        <v>2</v>
      </c>
      <c r="J437" s="147">
        <v>42298</v>
      </c>
      <c r="K437" s="148" t="s">
        <v>1137</v>
      </c>
      <c r="L437" s="36">
        <v>2</v>
      </c>
      <c r="M437" s="36">
        <v>1</v>
      </c>
      <c r="N437" s="149">
        <v>1</v>
      </c>
      <c r="O437" s="148">
        <v>2</v>
      </c>
      <c r="P437" s="64" t="str">
        <f t="shared" si="113"/>
        <v>1</v>
      </c>
      <c r="Q437" s="64" t="str">
        <f t="shared" si="114"/>
        <v>0</v>
      </c>
      <c r="R437" s="151">
        <v>48.1</v>
      </c>
      <c r="S437" s="69" t="str">
        <f t="shared" si="115"/>
        <v>0</v>
      </c>
      <c r="T437" s="151">
        <v>18.8</v>
      </c>
      <c r="U437" s="64" t="str">
        <f t="shared" si="116"/>
        <v>0</v>
      </c>
      <c r="V437" s="148">
        <v>0.96</v>
      </c>
      <c r="W437" s="152">
        <v>11</v>
      </c>
      <c r="X437" s="71" t="str">
        <f t="shared" si="117"/>
        <v>0</v>
      </c>
      <c r="Y437" s="154">
        <v>117.8</v>
      </c>
      <c r="Z437" s="79" t="str">
        <f t="shared" si="118"/>
        <v>1</v>
      </c>
      <c r="AA437" s="154">
        <v>47.8</v>
      </c>
      <c r="AB437" s="79" t="str">
        <f t="shared" si="119"/>
        <v>1</v>
      </c>
      <c r="AC437" s="154">
        <v>44.8</v>
      </c>
      <c r="AD437" s="79" t="str">
        <f t="shared" si="120"/>
        <v>1</v>
      </c>
      <c r="AE437" s="154">
        <v>32</v>
      </c>
      <c r="AF437" s="79" t="str">
        <f t="shared" si="121"/>
        <v>0</v>
      </c>
      <c r="AG437" s="154">
        <v>210</v>
      </c>
      <c r="AH437" s="79" t="str">
        <f t="shared" si="122"/>
        <v>0</v>
      </c>
      <c r="AI437" s="151">
        <v>223.3</v>
      </c>
      <c r="AJ437" s="41" t="str">
        <f t="shared" si="123"/>
        <v>1</v>
      </c>
      <c r="AK437" s="156">
        <v>5.02</v>
      </c>
      <c r="AL437" s="41" t="str">
        <f t="shared" si="124"/>
        <v>0</v>
      </c>
      <c r="AM437" s="148">
        <v>2.34</v>
      </c>
      <c r="AN437" s="41" t="str">
        <f t="shared" si="125"/>
        <v>0</v>
      </c>
      <c r="AO437" s="148">
        <v>163.6</v>
      </c>
      <c r="AP437" s="41" t="str">
        <f t="shared" si="126"/>
        <v>0</v>
      </c>
      <c r="AQ437" s="154">
        <v>1</v>
      </c>
      <c r="AR437" s="91" t="s">
        <v>2004</v>
      </c>
      <c r="AS437" s="91"/>
      <c r="AT437" s="91" t="s">
        <v>1634</v>
      </c>
      <c r="AU437" s="91" t="s">
        <v>99</v>
      </c>
      <c r="AV437" s="151">
        <v>1</v>
      </c>
      <c r="AW437" s="158" t="s">
        <v>100</v>
      </c>
      <c r="AX437" s="148">
        <v>1</v>
      </c>
      <c r="AY437" s="148">
        <v>3</v>
      </c>
      <c r="AZ437" s="148">
        <v>1</v>
      </c>
      <c r="BA437" s="148">
        <v>2</v>
      </c>
      <c r="BB437" s="148">
        <v>1</v>
      </c>
      <c r="BC437" s="148">
        <v>3</v>
      </c>
      <c r="BD437" s="148">
        <v>3</v>
      </c>
      <c r="BE437" s="148" t="s">
        <v>101</v>
      </c>
      <c r="BF437" s="148" t="s">
        <v>101</v>
      </c>
      <c r="BG437" s="148" t="s">
        <v>101</v>
      </c>
      <c r="BH437" s="148" t="s">
        <v>101</v>
      </c>
      <c r="BI437" s="148" t="s">
        <v>101</v>
      </c>
      <c r="BJ437" s="148" t="s">
        <v>101</v>
      </c>
      <c r="BK437" s="148" t="s">
        <v>101</v>
      </c>
      <c r="BL437" s="148" t="s">
        <v>101</v>
      </c>
      <c r="BM437" s="142" t="s">
        <v>812</v>
      </c>
      <c r="BN437" s="142" t="s">
        <v>102</v>
      </c>
      <c r="BO437" s="142" t="s">
        <v>102</v>
      </c>
      <c r="BP437" s="142" t="s">
        <v>112</v>
      </c>
      <c r="BQ437" s="142" t="s">
        <v>892</v>
      </c>
      <c r="BR437" s="142" t="s">
        <v>99</v>
      </c>
      <c r="BS437" s="142" t="s">
        <v>2026</v>
      </c>
      <c r="BT437" s="142" t="s">
        <v>2027</v>
      </c>
      <c r="BU437" s="142"/>
      <c r="BV437" s="148"/>
      <c r="BW437" s="148">
        <v>0</v>
      </c>
      <c r="BX437" s="148">
        <v>0</v>
      </c>
      <c r="BY437" s="148">
        <v>1</v>
      </c>
      <c r="BZ437" s="148">
        <v>1</v>
      </c>
      <c r="CA437" s="148">
        <v>1</v>
      </c>
      <c r="CB437" s="148">
        <v>1</v>
      </c>
      <c r="CC437" s="148">
        <v>1</v>
      </c>
      <c r="CD437" s="148">
        <v>1</v>
      </c>
      <c r="CE437" s="148">
        <v>1</v>
      </c>
      <c r="CF437" s="148">
        <v>1</v>
      </c>
      <c r="CG437" s="148">
        <v>0</v>
      </c>
      <c r="CH437" s="148">
        <v>0</v>
      </c>
      <c r="CI437" s="148">
        <v>0</v>
      </c>
      <c r="CJ437" s="79">
        <v>0</v>
      </c>
      <c r="CK437" s="79">
        <v>1</v>
      </c>
      <c r="CL437" s="79">
        <v>0</v>
      </c>
      <c r="CM437" s="79">
        <v>1</v>
      </c>
      <c r="CN437" s="79">
        <v>1</v>
      </c>
      <c r="CO437" s="147">
        <v>42307</v>
      </c>
      <c r="CP437" s="108">
        <v>44160</v>
      </c>
      <c r="CQ437" s="147"/>
      <c r="CR437" s="195">
        <v>43918</v>
      </c>
      <c r="CS437" s="6">
        <v>3</v>
      </c>
      <c r="CT437" s="6">
        <v>1</v>
      </c>
      <c r="CU437" s="118">
        <f t="shared" si="131"/>
        <v>60</v>
      </c>
      <c r="CV437" s="79">
        <v>0</v>
      </c>
      <c r="CW437" s="79">
        <v>24</v>
      </c>
      <c r="CX437" s="79">
        <v>0</v>
      </c>
      <c r="CY437" s="79"/>
      <c r="CZ437" s="79"/>
      <c r="DA437" s="118">
        <f t="shared" si="130"/>
        <v>60</v>
      </c>
      <c r="DB437" s="6">
        <v>0</v>
      </c>
      <c r="DC437" s="121">
        <v>60</v>
      </c>
      <c r="DD437" s="121">
        <v>0</v>
      </c>
      <c r="DE437" s="10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</row>
    <row r="438" s="6" customFormat="1" ht="50.25" customHeight="1" spans="1:237">
      <c r="A438" s="169" t="s">
        <v>2028</v>
      </c>
      <c r="B438" s="140">
        <v>10275874</v>
      </c>
      <c r="C438" s="170">
        <v>1</v>
      </c>
      <c r="D438" s="171" t="s">
        <v>2029</v>
      </c>
      <c r="E438" s="171">
        <v>1</v>
      </c>
      <c r="F438" s="172">
        <v>46</v>
      </c>
      <c r="G438" s="144">
        <v>42306.3333333333</v>
      </c>
      <c r="H438" s="144">
        <v>42317.4166666667</v>
      </c>
      <c r="I438" s="170">
        <v>2</v>
      </c>
      <c r="J438" s="174">
        <v>42307</v>
      </c>
      <c r="K438" s="175" t="s">
        <v>134</v>
      </c>
      <c r="L438" s="36">
        <v>1</v>
      </c>
      <c r="M438" s="36">
        <v>1</v>
      </c>
      <c r="N438" s="140">
        <v>1</v>
      </c>
      <c r="O438" s="175">
        <v>1</v>
      </c>
      <c r="P438" s="64" t="str">
        <f t="shared" si="113"/>
        <v>1</v>
      </c>
      <c r="Q438" s="64" t="str">
        <f t="shared" si="114"/>
        <v>1</v>
      </c>
      <c r="R438" s="177">
        <v>45.1</v>
      </c>
      <c r="S438" s="69" t="str">
        <f t="shared" si="115"/>
        <v>0</v>
      </c>
      <c r="T438" s="177">
        <v>14.8</v>
      </c>
      <c r="U438" s="66" t="str">
        <f t="shared" si="116"/>
        <v>0</v>
      </c>
      <c r="V438" s="175">
        <v>0.87</v>
      </c>
      <c r="W438" s="178">
        <v>10</v>
      </c>
      <c r="X438" s="75" t="str">
        <f t="shared" si="117"/>
        <v>0</v>
      </c>
      <c r="Y438" s="181">
        <v>81.4</v>
      </c>
      <c r="Z438" s="81" t="str">
        <f t="shared" si="118"/>
        <v>0</v>
      </c>
      <c r="AA438" s="181">
        <v>47.5</v>
      </c>
      <c r="AB438" s="81" t="str">
        <f t="shared" si="119"/>
        <v>1</v>
      </c>
      <c r="AC438" s="181">
        <v>36.4</v>
      </c>
      <c r="AD438" s="81" t="str">
        <f t="shared" si="120"/>
        <v>1</v>
      </c>
      <c r="AE438" s="181">
        <v>23.7</v>
      </c>
      <c r="AF438" s="81" t="str">
        <f t="shared" si="121"/>
        <v>0</v>
      </c>
      <c r="AG438" s="181">
        <v>170</v>
      </c>
      <c r="AH438" s="81" t="str">
        <f t="shared" si="122"/>
        <v>0</v>
      </c>
      <c r="AI438" s="177">
        <v>6150</v>
      </c>
      <c r="AJ438" s="55" t="str">
        <f t="shared" si="123"/>
        <v>1</v>
      </c>
      <c r="AK438" s="184">
        <v>0.601</v>
      </c>
      <c r="AL438" s="55" t="str">
        <f t="shared" si="124"/>
        <v>0</v>
      </c>
      <c r="AM438" s="175">
        <v>1.78</v>
      </c>
      <c r="AN438" s="55" t="str">
        <f t="shared" si="125"/>
        <v>0</v>
      </c>
      <c r="AO438" s="175">
        <v>185.4</v>
      </c>
      <c r="AP438" s="55" t="str">
        <f t="shared" si="126"/>
        <v>0</v>
      </c>
      <c r="AQ438" s="181">
        <v>0</v>
      </c>
      <c r="AR438" s="92" t="s">
        <v>1490</v>
      </c>
      <c r="AS438" s="92"/>
      <c r="AT438" s="92" t="s">
        <v>111</v>
      </c>
      <c r="AU438" s="92" t="s">
        <v>112</v>
      </c>
      <c r="AV438" s="177">
        <v>1</v>
      </c>
      <c r="AW438" s="187" t="s">
        <v>100</v>
      </c>
      <c r="AX438" s="175">
        <v>1</v>
      </c>
      <c r="AY438" s="175">
        <v>3</v>
      </c>
      <c r="AZ438" s="175">
        <v>1</v>
      </c>
      <c r="BA438" s="175">
        <v>2</v>
      </c>
      <c r="BB438" s="175">
        <v>2</v>
      </c>
      <c r="BC438" s="175">
        <v>3</v>
      </c>
      <c r="BD438" s="175">
        <v>2</v>
      </c>
      <c r="BE438" s="188" t="s">
        <v>101</v>
      </c>
      <c r="BF438" s="188" t="s">
        <v>101</v>
      </c>
      <c r="BG438" s="188" t="s">
        <v>101</v>
      </c>
      <c r="BH438" s="188" t="s">
        <v>101</v>
      </c>
      <c r="BI438" s="188" t="s">
        <v>101</v>
      </c>
      <c r="BJ438" s="188" t="s">
        <v>101</v>
      </c>
      <c r="BK438" s="188" t="s">
        <v>101</v>
      </c>
      <c r="BL438" s="188" t="s">
        <v>101</v>
      </c>
      <c r="BM438" s="191" t="s">
        <v>1446</v>
      </c>
      <c r="BN438" s="191" t="s">
        <v>102</v>
      </c>
      <c r="BO438" s="191" t="s">
        <v>102</v>
      </c>
      <c r="BP438" s="191" t="s">
        <v>112</v>
      </c>
      <c r="BQ438" s="191" t="s">
        <v>155</v>
      </c>
      <c r="BR438" s="191" t="s">
        <v>99</v>
      </c>
      <c r="BS438" s="191" t="s">
        <v>1706</v>
      </c>
      <c r="BT438" s="191" t="s">
        <v>2030</v>
      </c>
      <c r="BU438" s="191"/>
      <c r="BV438" s="188"/>
      <c r="BW438" s="188">
        <v>0</v>
      </c>
      <c r="BX438" s="188">
        <v>0</v>
      </c>
      <c r="BY438" s="188">
        <v>1</v>
      </c>
      <c r="BZ438" s="188">
        <v>1</v>
      </c>
      <c r="CA438" s="188">
        <v>1</v>
      </c>
      <c r="CB438" s="188">
        <v>1</v>
      </c>
      <c r="CC438" s="188">
        <v>0</v>
      </c>
      <c r="CD438" s="188">
        <v>1</v>
      </c>
      <c r="CE438" s="188">
        <v>1</v>
      </c>
      <c r="CF438" s="188">
        <v>0</v>
      </c>
      <c r="CG438" s="188">
        <v>0</v>
      </c>
      <c r="CH438" s="188">
        <v>0</v>
      </c>
      <c r="CI438" s="188">
        <v>0</v>
      </c>
      <c r="CJ438" s="79">
        <v>0</v>
      </c>
      <c r="CK438" s="79">
        <v>0</v>
      </c>
      <c r="CL438" s="79">
        <v>1</v>
      </c>
      <c r="CM438" s="79">
        <v>0</v>
      </c>
      <c r="CN438" s="79">
        <v>1</v>
      </c>
      <c r="CO438" s="174">
        <v>42311</v>
      </c>
      <c r="CP438" s="174">
        <v>42814</v>
      </c>
      <c r="CQ438" s="174"/>
      <c r="CR438" s="196">
        <v>42814</v>
      </c>
      <c r="CS438" s="8">
        <v>58</v>
      </c>
      <c r="CT438" s="8">
        <v>0</v>
      </c>
      <c r="CU438" s="118">
        <f t="shared" si="131"/>
        <v>16</v>
      </c>
      <c r="CV438" s="81">
        <v>0</v>
      </c>
      <c r="CW438" s="79">
        <v>24</v>
      </c>
      <c r="CX438" s="79">
        <v>0</v>
      </c>
      <c r="CY438" s="79"/>
      <c r="CZ438" s="79"/>
      <c r="DA438" s="118">
        <f t="shared" si="130"/>
        <v>16</v>
      </c>
      <c r="DB438" s="8">
        <v>0</v>
      </c>
      <c r="DC438" s="8">
        <v>16</v>
      </c>
      <c r="DD438" s="8">
        <v>0</v>
      </c>
      <c r="DE438" s="114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</row>
    <row r="439" s="6" customFormat="1" ht="50.25" customHeight="1" spans="1:237">
      <c r="A439" s="169" t="s">
        <v>2031</v>
      </c>
      <c r="B439" s="140">
        <v>10274662</v>
      </c>
      <c r="C439" s="170">
        <v>1</v>
      </c>
      <c r="D439" s="171" t="s">
        <v>2032</v>
      </c>
      <c r="E439" s="171">
        <v>1</v>
      </c>
      <c r="F439" s="172">
        <v>59</v>
      </c>
      <c r="G439" s="144">
        <v>42310.375</v>
      </c>
      <c r="H439" s="144">
        <v>42319.4166666667</v>
      </c>
      <c r="I439" s="170">
        <v>2</v>
      </c>
      <c r="J439" s="174">
        <v>42299</v>
      </c>
      <c r="K439" s="175" t="s">
        <v>1427</v>
      </c>
      <c r="L439" s="148">
        <v>3</v>
      </c>
      <c r="M439" s="36">
        <v>1</v>
      </c>
      <c r="N439" s="140">
        <v>1</v>
      </c>
      <c r="O439" s="175">
        <v>2</v>
      </c>
      <c r="P439" s="64" t="str">
        <f t="shared" si="113"/>
        <v>1</v>
      </c>
      <c r="Q439" s="64" t="str">
        <f t="shared" si="114"/>
        <v>0</v>
      </c>
      <c r="R439" s="177">
        <v>44.5</v>
      </c>
      <c r="S439" s="69" t="str">
        <f t="shared" si="115"/>
        <v>0</v>
      </c>
      <c r="T439" s="177">
        <v>9.4</v>
      </c>
      <c r="U439" s="66" t="str">
        <f t="shared" si="116"/>
        <v>0</v>
      </c>
      <c r="V439" s="175">
        <v>0.9</v>
      </c>
      <c r="W439" s="178">
        <v>10.3</v>
      </c>
      <c r="X439" s="75" t="str">
        <f t="shared" si="117"/>
        <v>0</v>
      </c>
      <c r="Y439" s="181">
        <v>58.2</v>
      </c>
      <c r="Z439" s="81" t="str">
        <f t="shared" si="118"/>
        <v>0</v>
      </c>
      <c r="AA439" s="181">
        <v>34.6</v>
      </c>
      <c r="AB439" s="81" t="str">
        <f t="shared" si="119"/>
        <v>0</v>
      </c>
      <c r="AC439" s="181">
        <v>25.4</v>
      </c>
      <c r="AD439" s="81" t="str">
        <f t="shared" si="120"/>
        <v>0</v>
      </c>
      <c r="AE439" s="181">
        <v>22.6</v>
      </c>
      <c r="AF439" s="81" t="str">
        <f t="shared" si="121"/>
        <v>0</v>
      </c>
      <c r="AG439" s="181">
        <v>251</v>
      </c>
      <c r="AH439" s="81" t="str">
        <f t="shared" si="122"/>
        <v>0</v>
      </c>
      <c r="AI439" s="177">
        <v>238.9</v>
      </c>
      <c r="AJ439" s="55" t="str">
        <f t="shared" si="123"/>
        <v>1</v>
      </c>
      <c r="AK439" s="184">
        <v>15.01</v>
      </c>
      <c r="AL439" s="55" t="str">
        <f t="shared" si="124"/>
        <v>0</v>
      </c>
      <c r="AM439" s="175">
        <v>6.54</v>
      </c>
      <c r="AN439" s="55" t="str">
        <f t="shared" si="125"/>
        <v>1</v>
      </c>
      <c r="AO439" s="175">
        <v>381.1</v>
      </c>
      <c r="AP439" s="55" t="str">
        <f t="shared" si="126"/>
        <v>0</v>
      </c>
      <c r="AQ439" s="181">
        <v>0</v>
      </c>
      <c r="AR439" s="92" t="s">
        <v>2004</v>
      </c>
      <c r="AS439" s="92"/>
      <c r="AT439" s="92" t="s">
        <v>1634</v>
      </c>
      <c r="AU439" s="92" t="s">
        <v>99</v>
      </c>
      <c r="AV439" s="177">
        <v>1</v>
      </c>
      <c r="AW439" s="187" t="s">
        <v>100</v>
      </c>
      <c r="AX439" s="175">
        <v>1</v>
      </c>
      <c r="AY439" s="175">
        <v>3</v>
      </c>
      <c r="AZ439" s="175">
        <v>1</v>
      </c>
      <c r="BA439" s="175">
        <v>2</v>
      </c>
      <c r="BB439" s="175">
        <v>1</v>
      </c>
      <c r="BC439" s="175">
        <v>3</v>
      </c>
      <c r="BD439" s="175">
        <v>1</v>
      </c>
      <c r="BE439" s="175" t="s">
        <v>101</v>
      </c>
      <c r="BF439" s="175" t="s">
        <v>101</v>
      </c>
      <c r="BG439" s="175" t="s">
        <v>101</v>
      </c>
      <c r="BH439" s="175" t="s">
        <v>101</v>
      </c>
      <c r="BI439" s="175" t="s">
        <v>101</v>
      </c>
      <c r="BJ439" s="175" t="s">
        <v>101</v>
      </c>
      <c r="BK439" s="175" t="s">
        <v>101</v>
      </c>
      <c r="BL439" s="175" t="s">
        <v>101</v>
      </c>
      <c r="BM439" s="171" t="s">
        <v>1175</v>
      </c>
      <c r="BN439" s="171" t="s">
        <v>102</v>
      </c>
      <c r="BO439" s="171" t="s">
        <v>102</v>
      </c>
      <c r="BP439" s="171" t="s">
        <v>112</v>
      </c>
      <c r="BQ439" s="171" t="s">
        <v>233</v>
      </c>
      <c r="BR439" s="171" t="s">
        <v>99</v>
      </c>
      <c r="BS439" s="171" t="s">
        <v>1684</v>
      </c>
      <c r="BT439" s="171" t="s">
        <v>2033</v>
      </c>
      <c r="BU439" s="171"/>
      <c r="BV439" s="175"/>
      <c r="BW439" s="175">
        <v>0</v>
      </c>
      <c r="BX439" s="175">
        <v>0</v>
      </c>
      <c r="BY439" s="175">
        <v>1</v>
      </c>
      <c r="BZ439" s="175">
        <v>1</v>
      </c>
      <c r="CA439" s="175">
        <v>1</v>
      </c>
      <c r="CB439" s="175">
        <v>1</v>
      </c>
      <c r="CC439" s="175">
        <v>1</v>
      </c>
      <c r="CD439" s="175">
        <v>1</v>
      </c>
      <c r="CE439" s="175">
        <v>1</v>
      </c>
      <c r="CF439" s="175">
        <v>0</v>
      </c>
      <c r="CG439" s="175">
        <v>0</v>
      </c>
      <c r="CH439" s="175">
        <v>0</v>
      </c>
      <c r="CI439" s="175">
        <v>1</v>
      </c>
      <c r="CJ439" s="79">
        <v>0</v>
      </c>
      <c r="CK439" s="79">
        <v>0</v>
      </c>
      <c r="CL439" s="79">
        <v>1</v>
      </c>
      <c r="CM439" s="79">
        <v>0</v>
      </c>
      <c r="CN439" s="79">
        <v>1</v>
      </c>
      <c r="CO439" s="174">
        <v>42312</v>
      </c>
      <c r="CP439" s="114">
        <v>44160</v>
      </c>
      <c r="CQ439" s="174"/>
      <c r="CR439" s="128">
        <v>44160</v>
      </c>
      <c r="CS439" s="10">
        <v>9</v>
      </c>
      <c r="CT439" s="10">
        <v>1</v>
      </c>
      <c r="CU439" s="118">
        <f t="shared" si="131"/>
        <v>60</v>
      </c>
      <c r="CV439" s="119">
        <v>0</v>
      </c>
      <c r="CW439" s="79">
        <v>24</v>
      </c>
      <c r="CX439" s="79">
        <v>0</v>
      </c>
      <c r="CY439" s="79"/>
      <c r="CZ439" s="79"/>
      <c r="DA439" s="118">
        <f t="shared" si="130"/>
        <v>60</v>
      </c>
      <c r="DB439" s="10">
        <v>0</v>
      </c>
      <c r="DC439" s="121">
        <v>60</v>
      </c>
      <c r="DD439" s="121">
        <v>0</v>
      </c>
      <c r="DE439" s="110"/>
      <c r="DF439" s="10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</row>
    <row r="440" s="10" customFormat="1" ht="50.25" customHeight="1" spans="1:266">
      <c r="A440" s="139" t="s">
        <v>2034</v>
      </c>
      <c r="B440" s="140">
        <v>10276204</v>
      </c>
      <c r="C440" s="141">
        <v>1</v>
      </c>
      <c r="D440" s="142" t="s">
        <v>2035</v>
      </c>
      <c r="E440" s="142">
        <v>1</v>
      </c>
      <c r="F440" s="143">
        <v>28</v>
      </c>
      <c r="G440" s="144">
        <v>42314.625</v>
      </c>
      <c r="H440" s="145">
        <v>42327.4166666667</v>
      </c>
      <c r="I440" s="141">
        <v>2</v>
      </c>
      <c r="J440" s="147">
        <v>42307</v>
      </c>
      <c r="K440" s="148" t="s">
        <v>134</v>
      </c>
      <c r="L440" s="36">
        <v>1</v>
      </c>
      <c r="M440" s="36">
        <v>1</v>
      </c>
      <c r="N440" s="149">
        <v>1</v>
      </c>
      <c r="O440" s="148">
        <v>1</v>
      </c>
      <c r="P440" s="64" t="str">
        <f t="shared" si="113"/>
        <v>1</v>
      </c>
      <c r="Q440" s="64" t="str">
        <f t="shared" si="114"/>
        <v>1</v>
      </c>
      <c r="R440" s="151">
        <v>43.7</v>
      </c>
      <c r="S440" s="69" t="str">
        <f t="shared" si="115"/>
        <v>0</v>
      </c>
      <c r="T440" s="151">
        <v>30.3</v>
      </c>
      <c r="U440" s="64" t="str">
        <f t="shared" si="116"/>
        <v>0</v>
      </c>
      <c r="V440" s="148">
        <v>0.9</v>
      </c>
      <c r="W440" s="152">
        <v>10.4</v>
      </c>
      <c r="X440" s="71" t="str">
        <f t="shared" si="117"/>
        <v>0</v>
      </c>
      <c r="Y440" s="154">
        <v>92.3</v>
      </c>
      <c r="Z440" s="79" t="str">
        <f t="shared" si="118"/>
        <v>0</v>
      </c>
      <c r="AA440" s="154">
        <v>37.9</v>
      </c>
      <c r="AB440" s="79" t="str">
        <f t="shared" si="119"/>
        <v>0</v>
      </c>
      <c r="AC440" s="154">
        <v>63.3</v>
      </c>
      <c r="AD440" s="79" t="str">
        <f t="shared" si="120"/>
        <v>1</v>
      </c>
      <c r="AE440" s="154">
        <v>73</v>
      </c>
      <c r="AF440" s="79" t="str">
        <f t="shared" si="121"/>
        <v>1</v>
      </c>
      <c r="AG440" s="154">
        <v>187</v>
      </c>
      <c r="AH440" s="79" t="str">
        <f t="shared" si="122"/>
        <v>0</v>
      </c>
      <c r="AI440" s="151">
        <v>38.72</v>
      </c>
      <c r="AJ440" s="41" t="str">
        <f t="shared" si="123"/>
        <v>0</v>
      </c>
      <c r="AK440" s="156">
        <v>9.1</v>
      </c>
      <c r="AL440" s="41" t="str">
        <f t="shared" si="124"/>
        <v>0</v>
      </c>
      <c r="AM440" s="148">
        <v>0.785</v>
      </c>
      <c r="AN440" s="41" t="str">
        <f t="shared" si="125"/>
        <v>0</v>
      </c>
      <c r="AO440" s="148">
        <v>414.5</v>
      </c>
      <c r="AP440" s="41" t="str">
        <f t="shared" si="126"/>
        <v>1</v>
      </c>
      <c r="AQ440" s="154">
        <v>0</v>
      </c>
      <c r="AR440" s="91" t="s">
        <v>120</v>
      </c>
      <c r="AS440" s="36">
        <v>1</v>
      </c>
      <c r="AT440" s="91" t="s">
        <v>370</v>
      </c>
      <c r="AU440" s="91" t="s">
        <v>99</v>
      </c>
      <c r="AV440" s="151">
        <v>1</v>
      </c>
      <c r="AW440" s="158"/>
      <c r="AX440" s="148">
        <v>1</v>
      </c>
      <c r="AY440" s="148">
        <v>3</v>
      </c>
      <c r="AZ440" s="148">
        <v>2</v>
      </c>
      <c r="BA440" s="148">
        <v>2</v>
      </c>
      <c r="BB440" s="148">
        <v>2</v>
      </c>
      <c r="BC440" s="148">
        <v>3</v>
      </c>
      <c r="BD440" s="148">
        <v>2</v>
      </c>
      <c r="BE440" s="148" t="s">
        <v>101</v>
      </c>
      <c r="BF440" s="148" t="s">
        <v>101</v>
      </c>
      <c r="BG440" s="148" t="s">
        <v>101</v>
      </c>
      <c r="BH440" s="148" t="s">
        <v>101</v>
      </c>
      <c r="BI440" s="148" t="s">
        <v>101</v>
      </c>
      <c r="BJ440" s="148" t="s">
        <v>101</v>
      </c>
      <c r="BK440" s="148" t="s">
        <v>101</v>
      </c>
      <c r="BL440" s="148" t="s">
        <v>101</v>
      </c>
      <c r="BM440" s="142" t="s">
        <v>1505</v>
      </c>
      <c r="BN440" s="142" t="s">
        <v>102</v>
      </c>
      <c r="BO440" s="142" t="s">
        <v>102</v>
      </c>
      <c r="BP440" s="142" t="s">
        <v>112</v>
      </c>
      <c r="BQ440" s="142" t="s">
        <v>202</v>
      </c>
      <c r="BR440" s="142" t="s">
        <v>99</v>
      </c>
      <c r="BS440" s="142" t="s">
        <v>2036</v>
      </c>
      <c r="BT440" s="142" t="s">
        <v>2037</v>
      </c>
      <c r="BU440" s="142"/>
      <c r="BV440" s="148"/>
      <c r="BW440" s="148">
        <v>0</v>
      </c>
      <c r="BX440" s="148">
        <v>0</v>
      </c>
      <c r="BY440" s="148">
        <v>1</v>
      </c>
      <c r="BZ440" s="148">
        <v>1</v>
      </c>
      <c r="CA440" s="148">
        <v>1</v>
      </c>
      <c r="CB440" s="148">
        <v>1</v>
      </c>
      <c r="CC440" s="148">
        <v>1</v>
      </c>
      <c r="CD440" s="148">
        <v>1</v>
      </c>
      <c r="CE440" s="148">
        <v>1</v>
      </c>
      <c r="CF440" s="148">
        <v>0</v>
      </c>
      <c r="CG440" s="148">
        <v>1</v>
      </c>
      <c r="CH440" s="148">
        <v>0</v>
      </c>
      <c r="CI440" s="148">
        <v>0</v>
      </c>
      <c r="CJ440" s="79">
        <v>0</v>
      </c>
      <c r="CK440" s="79">
        <v>1</v>
      </c>
      <c r="CL440" s="79">
        <v>1</v>
      </c>
      <c r="CM440" s="79">
        <v>1</v>
      </c>
      <c r="CN440" s="79">
        <v>1</v>
      </c>
      <c r="CO440" s="147">
        <v>42318</v>
      </c>
      <c r="CP440" s="108">
        <v>44160</v>
      </c>
      <c r="CQ440" s="147">
        <v>43358</v>
      </c>
      <c r="CR440" s="148"/>
      <c r="CS440" s="6">
        <v>60</v>
      </c>
      <c r="CT440" s="6">
        <v>0</v>
      </c>
      <c r="CU440" s="118">
        <f>DATEDIF(CO440,CQ440,"m")</f>
        <v>34</v>
      </c>
      <c r="CV440" s="79">
        <v>1</v>
      </c>
      <c r="CW440" s="79">
        <v>24</v>
      </c>
      <c r="CX440" s="79">
        <v>0</v>
      </c>
      <c r="CY440" s="79">
        <f>DATEDIF(CQ440,CP440,"m")</f>
        <v>26</v>
      </c>
      <c r="CZ440" s="79">
        <v>0</v>
      </c>
      <c r="DA440" s="118">
        <f t="shared" si="130"/>
        <v>60</v>
      </c>
      <c r="DB440" s="6">
        <v>0</v>
      </c>
      <c r="DC440" s="121">
        <v>60</v>
      </c>
      <c r="DD440" s="121">
        <v>0</v>
      </c>
      <c r="DE440" s="108"/>
      <c r="DF440" s="6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</row>
    <row r="441" s="10" customFormat="1" ht="50.25" customHeight="1" spans="1:266">
      <c r="A441" s="169" t="s">
        <v>2038</v>
      </c>
      <c r="B441" s="140">
        <v>10276685</v>
      </c>
      <c r="C441" s="170">
        <v>1</v>
      </c>
      <c r="D441" s="171" t="s">
        <v>2039</v>
      </c>
      <c r="E441" s="171">
        <v>1</v>
      </c>
      <c r="F441" s="172">
        <v>23</v>
      </c>
      <c r="G441" s="144">
        <v>42317.625</v>
      </c>
      <c r="H441" s="144">
        <v>42325.4166666667</v>
      </c>
      <c r="I441" s="170">
        <v>2</v>
      </c>
      <c r="J441" s="174">
        <v>42311</v>
      </c>
      <c r="K441" s="175" t="s">
        <v>134</v>
      </c>
      <c r="L441" s="36">
        <v>1</v>
      </c>
      <c r="M441" s="36">
        <v>1</v>
      </c>
      <c r="N441" s="140">
        <v>2</v>
      </c>
      <c r="O441" s="175">
        <v>2</v>
      </c>
      <c r="P441" s="64" t="str">
        <f t="shared" si="113"/>
        <v>0</v>
      </c>
      <c r="Q441" s="64" t="str">
        <f t="shared" si="114"/>
        <v>0</v>
      </c>
      <c r="R441" s="177">
        <v>42.5</v>
      </c>
      <c r="S441" s="69" t="str">
        <f t="shared" si="115"/>
        <v>0</v>
      </c>
      <c r="T441" s="177">
        <v>9.5</v>
      </c>
      <c r="U441" s="66" t="str">
        <f t="shared" si="116"/>
        <v>0</v>
      </c>
      <c r="V441" s="175">
        <v>0.92</v>
      </c>
      <c r="W441" s="178">
        <v>10.6</v>
      </c>
      <c r="X441" s="75" t="str">
        <f t="shared" si="117"/>
        <v>0</v>
      </c>
      <c r="Y441" s="181">
        <v>345.1</v>
      </c>
      <c r="Z441" s="81" t="str">
        <f t="shared" si="118"/>
        <v>1</v>
      </c>
      <c r="AA441" s="181">
        <v>34.9</v>
      </c>
      <c r="AB441" s="81" t="str">
        <f t="shared" si="119"/>
        <v>0</v>
      </c>
      <c r="AC441" s="181">
        <v>45.6</v>
      </c>
      <c r="AD441" s="81" t="str">
        <f t="shared" si="120"/>
        <v>1</v>
      </c>
      <c r="AE441" s="181">
        <v>82.3</v>
      </c>
      <c r="AF441" s="81" t="str">
        <f t="shared" si="121"/>
        <v>1</v>
      </c>
      <c r="AG441" s="181">
        <v>243</v>
      </c>
      <c r="AH441" s="81" t="str">
        <f t="shared" si="122"/>
        <v>0</v>
      </c>
      <c r="AI441" s="177">
        <v>1.89</v>
      </c>
      <c r="AJ441" s="55" t="str">
        <f t="shared" si="123"/>
        <v>0</v>
      </c>
      <c r="AK441" s="184">
        <v>14.47</v>
      </c>
      <c r="AL441" s="55" t="str">
        <f t="shared" si="124"/>
        <v>0</v>
      </c>
      <c r="AM441" s="175">
        <v>3.19</v>
      </c>
      <c r="AN441" s="55" t="str">
        <f t="shared" si="125"/>
        <v>0</v>
      </c>
      <c r="AO441" s="175"/>
      <c r="AP441" s="55" t="str">
        <f t="shared" si="126"/>
        <v>0</v>
      </c>
      <c r="AQ441" s="181">
        <v>0</v>
      </c>
      <c r="AR441" s="92" t="s">
        <v>1514</v>
      </c>
      <c r="AS441" s="92"/>
      <c r="AT441" s="92" t="s">
        <v>98</v>
      </c>
      <c r="AU441" s="92" t="s">
        <v>99</v>
      </c>
      <c r="AV441" s="177">
        <v>1</v>
      </c>
      <c r="AW441" s="187" t="s">
        <v>121</v>
      </c>
      <c r="AX441" s="175">
        <v>2</v>
      </c>
      <c r="AY441" s="175">
        <v>3</v>
      </c>
      <c r="AZ441" s="175">
        <v>1</v>
      </c>
      <c r="BA441" s="175">
        <v>2</v>
      </c>
      <c r="BB441" s="175">
        <v>1</v>
      </c>
      <c r="BC441" s="175">
        <v>3</v>
      </c>
      <c r="BD441" s="175">
        <v>1</v>
      </c>
      <c r="BE441" s="188" t="s">
        <v>101</v>
      </c>
      <c r="BF441" s="188" t="s">
        <v>101</v>
      </c>
      <c r="BG441" s="188" t="s">
        <v>101</v>
      </c>
      <c r="BH441" s="188" t="s">
        <v>101</v>
      </c>
      <c r="BI441" s="188" t="s">
        <v>101</v>
      </c>
      <c r="BJ441" s="188" t="s">
        <v>101</v>
      </c>
      <c r="BK441" s="188" t="s">
        <v>101</v>
      </c>
      <c r="BL441" s="188" t="s">
        <v>101</v>
      </c>
      <c r="BM441" s="191" t="s">
        <v>1433</v>
      </c>
      <c r="BN441" s="191" t="s">
        <v>102</v>
      </c>
      <c r="BO441" s="191" t="s">
        <v>102</v>
      </c>
      <c r="BP441" s="191" t="s">
        <v>99</v>
      </c>
      <c r="BQ441" s="191" t="s">
        <v>224</v>
      </c>
      <c r="BR441" s="191" t="s">
        <v>99</v>
      </c>
      <c r="BS441" s="191" t="s">
        <v>2040</v>
      </c>
      <c r="BT441" s="191" t="s">
        <v>2041</v>
      </c>
      <c r="BU441" s="191"/>
      <c r="BV441" s="188"/>
      <c r="BW441" s="188">
        <v>0</v>
      </c>
      <c r="BX441" s="188">
        <v>0</v>
      </c>
      <c r="BY441" s="188">
        <v>1</v>
      </c>
      <c r="BZ441" s="188">
        <v>1</v>
      </c>
      <c r="CA441" s="188">
        <v>1</v>
      </c>
      <c r="CB441" s="188">
        <v>1</v>
      </c>
      <c r="CC441" s="188">
        <v>1</v>
      </c>
      <c r="CD441" s="188">
        <v>1</v>
      </c>
      <c r="CE441" s="188">
        <v>1</v>
      </c>
      <c r="CF441" s="188">
        <v>1</v>
      </c>
      <c r="CG441" s="188">
        <v>0</v>
      </c>
      <c r="CH441" s="188">
        <v>0</v>
      </c>
      <c r="CI441" s="188">
        <v>0</v>
      </c>
      <c r="CJ441" s="79">
        <v>0</v>
      </c>
      <c r="CK441" s="79">
        <v>0</v>
      </c>
      <c r="CL441" s="79">
        <v>1</v>
      </c>
      <c r="CM441" s="79">
        <v>1</v>
      </c>
      <c r="CN441" s="79">
        <v>1</v>
      </c>
      <c r="CO441" s="174">
        <v>42318</v>
      </c>
      <c r="CP441" s="174">
        <v>42783</v>
      </c>
      <c r="CQ441" s="174"/>
      <c r="CR441" s="196">
        <v>42783</v>
      </c>
      <c r="CS441" s="8">
        <v>3</v>
      </c>
      <c r="CT441" s="8">
        <v>1</v>
      </c>
      <c r="CU441" s="118">
        <f>DATEDIF(CO441,CP441,"m")</f>
        <v>15</v>
      </c>
      <c r="CV441" s="81">
        <v>0</v>
      </c>
      <c r="CW441" s="79">
        <v>24</v>
      </c>
      <c r="CX441" s="79">
        <v>0</v>
      </c>
      <c r="CY441" s="79"/>
      <c r="CZ441" s="79"/>
      <c r="DA441" s="118">
        <f t="shared" si="130"/>
        <v>15</v>
      </c>
      <c r="DB441" s="8">
        <v>0</v>
      </c>
      <c r="DC441" s="8">
        <v>15</v>
      </c>
      <c r="DD441" s="8">
        <v>0</v>
      </c>
      <c r="DE441" s="114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</row>
    <row r="442" s="8" customFormat="1" ht="50.25" customHeight="1" spans="1:266">
      <c r="A442" s="139" t="s">
        <v>2042</v>
      </c>
      <c r="B442" s="140">
        <v>10276803</v>
      </c>
      <c r="C442" s="141">
        <v>1</v>
      </c>
      <c r="D442" s="142" t="s">
        <v>2043</v>
      </c>
      <c r="E442" s="142">
        <v>1</v>
      </c>
      <c r="F442" s="143">
        <v>47</v>
      </c>
      <c r="G442" s="144">
        <v>42311.375</v>
      </c>
      <c r="H442" s="145">
        <v>42325.4166666667</v>
      </c>
      <c r="I442" s="141">
        <v>2</v>
      </c>
      <c r="J442" s="147">
        <v>42314</v>
      </c>
      <c r="K442" s="148" t="s">
        <v>1427</v>
      </c>
      <c r="L442" s="148">
        <v>3</v>
      </c>
      <c r="M442" s="36">
        <v>1</v>
      </c>
      <c r="N442" s="149">
        <v>1</v>
      </c>
      <c r="O442" s="148">
        <v>1</v>
      </c>
      <c r="P442" s="64" t="str">
        <f t="shared" ref="P442:P488" si="132">IF(N442=1,"1","0")</f>
        <v>1</v>
      </c>
      <c r="Q442" s="64" t="str">
        <f t="shared" ref="Q442:Q488" si="133">IF(O442=1,"1","0")</f>
        <v>1</v>
      </c>
      <c r="R442" s="151">
        <v>45.1</v>
      </c>
      <c r="S442" s="69" t="str">
        <f t="shared" ref="S442:S461" si="134">IF(R442&gt;=35,"0","1")</f>
        <v>0</v>
      </c>
      <c r="T442" s="151">
        <v>19</v>
      </c>
      <c r="U442" s="64" t="str">
        <f t="shared" ref="U442:U461" si="135">IF(T442&lt;=34,"0","1")</f>
        <v>0</v>
      </c>
      <c r="V442" s="148">
        <v>0.95</v>
      </c>
      <c r="W442" s="152">
        <v>10.9</v>
      </c>
      <c r="X442" s="71" t="str">
        <f t="shared" ref="X442:X461" si="136">IF(W442&gt;13.5,"1","0")</f>
        <v>0</v>
      </c>
      <c r="Y442" s="154">
        <v>70.9</v>
      </c>
      <c r="Z442" s="79" t="str">
        <f t="shared" ref="Z442:Z461" si="137">IF(Y442&gt;100,"1","0")</f>
        <v>0</v>
      </c>
      <c r="AA442" s="154">
        <v>40.7</v>
      </c>
      <c r="AB442" s="79" t="str">
        <f t="shared" ref="AB442:AB461" si="138">IF(AA442&gt;40,"1","0")</f>
        <v>1</v>
      </c>
      <c r="AC442" s="154">
        <v>23.7</v>
      </c>
      <c r="AD442" s="79" t="str">
        <f t="shared" ref="AD442:AD461" si="139">IF(AC442&gt;35,"1","0")</f>
        <v>0</v>
      </c>
      <c r="AE442" s="154">
        <v>54.1</v>
      </c>
      <c r="AF442" s="79" t="str">
        <f t="shared" ref="AF442:AF461" si="140">IF(AE442&gt;50,"1","0")</f>
        <v>1</v>
      </c>
      <c r="AG442" s="154">
        <v>166</v>
      </c>
      <c r="AH442" s="79" t="str">
        <f t="shared" ref="AH442:AH461" si="141">IF(AG442&lt;100,"1","0")</f>
        <v>0</v>
      </c>
      <c r="AI442" s="151">
        <v>218.6</v>
      </c>
      <c r="AJ442" s="41" t="str">
        <f t="shared" ref="AJ442:AJ461" si="142">IF(AI442&gt;200,"1","0")</f>
        <v>1</v>
      </c>
      <c r="AK442" s="156">
        <v>9.59</v>
      </c>
      <c r="AL442" s="41" t="str">
        <f t="shared" ref="AL442:AL461" si="143">IF(AK442&gt;35,"1","0")</f>
        <v>0</v>
      </c>
      <c r="AM442" s="148">
        <v>1.45</v>
      </c>
      <c r="AN442" s="41" t="str">
        <f t="shared" ref="AN442:AN461" si="144">IF(AM442&gt;5,"1","0")</f>
        <v>0</v>
      </c>
      <c r="AO442" s="148">
        <v>628.6</v>
      </c>
      <c r="AP442" s="41" t="str">
        <f t="shared" ref="AP442:AP461" si="145">IF(AO442&gt;400,"1","0")</f>
        <v>1</v>
      </c>
      <c r="AQ442" s="154">
        <v>1</v>
      </c>
      <c r="AR442" s="91" t="s">
        <v>2044</v>
      </c>
      <c r="AS442" s="91"/>
      <c r="AT442" s="91" t="s">
        <v>2045</v>
      </c>
      <c r="AU442" s="91" t="s">
        <v>112</v>
      </c>
      <c r="AV442" s="151">
        <v>1</v>
      </c>
      <c r="AW442" s="158" t="s">
        <v>100</v>
      </c>
      <c r="AX442" s="148">
        <v>2</v>
      </c>
      <c r="AY442" s="148">
        <v>3</v>
      </c>
      <c r="AZ442" s="148">
        <v>1</v>
      </c>
      <c r="BA442" s="148">
        <v>2</v>
      </c>
      <c r="BB442" s="148">
        <v>2</v>
      </c>
      <c r="BC442" s="148">
        <v>3</v>
      </c>
      <c r="BD442" s="148">
        <v>2</v>
      </c>
      <c r="BE442" s="148" t="s">
        <v>101</v>
      </c>
      <c r="BF442" s="148">
        <v>1</v>
      </c>
      <c r="BG442" s="148" t="s">
        <v>101</v>
      </c>
      <c r="BH442" s="148" t="s">
        <v>101</v>
      </c>
      <c r="BI442" s="148">
        <v>1</v>
      </c>
      <c r="BJ442" s="148">
        <v>1</v>
      </c>
      <c r="BK442" s="148" t="s">
        <v>1150</v>
      </c>
      <c r="BL442" s="148" t="s">
        <v>101</v>
      </c>
      <c r="BM442" s="142" t="s">
        <v>2008</v>
      </c>
      <c r="BN442" s="142" t="s">
        <v>102</v>
      </c>
      <c r="BO442" s="142" t="s">
        <v>102</v>
      </c>
      <c r="BP442" s="142" t="s">
        <v>112</v>
      </c>
      <c r="BQ442" s="142" t="s">
        <v>2046</v>
      </c>
      <c r="BR442" s="102" t="s">
        <v>121</v>
      </c>
      <c r="BS442" s="193" t="s">
        <v>2047</v>
      </c>
      <c r="BT442" s="142" t="s">
        <v>361</v>
      </c>
      <c r="BU442" s="142" t="s">
        <v>876</v>
      </c>
      <c r="BV442" s="148"/>
      <c r="BW442" s="148">
        <v>0</v>
      </c>
      <c r="BX442" s="148">
        <v>0</v>
      </c>
      <c r="BY442" s="148">
        <v>1</v>
      </c>
      <c r="BZ442" s="148">
        <v>1</v>
      </c>
      <c r="CA442" s="148">
        <v>1</v>
      </c>
      <c r="CB442" s="148">
        <v>1</v>
      </c>
      <c r="CC442" s="148">
        <v>0</v>
      </c>
      <c r="CD442" s="148">
        <v>1</v>
      </c>
      <c r="CE442" s="148">
        <v>0</v>
      </c>
      <c r="CF442" s="148">
        <v>0</v>
      </c>
      <c r="CG442" s="148">
        <v>0</v>
      </c>
      <c r="CH442" s="148">
        <v>0</v>
      </c>
      <c r="CI442" s="148">
        <v>0</v>
      </c>
      <c r="CJ442" s="79">
        <v>0</v>
      </c>
      <c r="CK442" s="79">
        <v>0</v>
      </c>
      <c r="CL442" s="79">
        <v>0</v>
      </c>
      <c r="CM442" s="79">
        <v>0</v>
      </c>
      <c r="CN442" s="79">
        <v>0</v>
      </c>
      <c r="CO442" s="147">
        <v>42318</v>
      </c>
      <c r="CP442" s="108">
        <v>44160</v>
      </c>
      <c r="CQ442" s="147"/>
      <c r="CR442" s="195">
        <v>43994</v>
      </c>
      <c r="CS442" s="6">
        <v>61</v>
      </c>
      <c r="CT442" s="6">
        <v>0</v>
      </c>
      <c r="CU442" s="118">
        <f>DATEDIF(CO442,CP442,"m")</f>
        <v>60</v>
      </c>
      <c r="CV442" s="79">
        <v>0</v>
      </c>
      <c r="CW442" s="79">
        <v>24</v>
      </c>
      <c r="CX442" s="79">
        <v>0</v>
      </c>
      <c r="CY442" s="79"/>
      <c r="CZ442" s="79"/>
      <c r="DA442" s="118">
        <f t="shared" si="130"/>
        <v>60</v>
      </c>
      <c r="DB442" s="6">
        <v>0</v>
      </c>
      <c r="DC442" s="121">
        <v>60</v>
      </c>
      <c r="DD442" s="121">
        <v>0</v>
      </c>
      <c r="DE442" s="108"/>
      <c r="DF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</row>
    <row r="443" s="6" customFormat="1" ht="50.25" customHeight="1" spans="1:266">
      <c r="A443" s="139" t="s">
        <v>2048</v>
      </c>
      <c r="B443" s="140">
        <v>10277648</v>
      </c>
      <c r="C443" s="141">
        <v>1</v>
      </c>
      <c r="D443" s="142" t="s">
        <v>2049</v>
      </c>
      <c r="E443" s="142">
        <v>1</v>
      </c>
      <c r="F443" s="143">
        <v>64</v>
      </c>
      <c r="G443" s="144">
        <v>42338.625</v>
      </c>
      <c r="H443" s="145">
        <v>42347.4166666667</v>
      </c>
      <c r="I443" s="141">
        <v>2</v>
      </c>
      <c r="J443" s="147">
        <v>42318</v>
      </c>
      <c r="K443" s="148" t="s">
        <v>134</v>
      </c>
      <c r="L443" s="36">
        <v>1</v>
      </c>
      <c r="M443" s="36">
        <v>1</v>
      </c>
      <c r="N443" s="149">
        <v>2</v>
      </c>
      <c r="O443" s="148">
        <v>1</v>
      </c>
      <c r="P443" s="64" t="str">
        <f t="shared" si="132"/>
        <v>0</v>
      </c>
      <c r="Q443" s="64" t="str">
        <f t="shared" si="133"/>
        <v>1</v>
      </c>
      <c r="R443" s="151">
        <v>42.8</v>
      </c>
      <c r="S443" s="69" t="str">
        <f t="shared" si="134"/>
        <v>0</v>
      </c>
      <c r="T443" s="151">
        <v>9.5</v>
      </c>
      <c r="U443" s="64" t="str">
        <f t="shared" si="135"/>
        <v>0</v>
      </c>
      <c r="V443" s="148">
        <v>0.95</v>
      </c>
      <c r="W443" s="152">
        <v>10.9</v>
      </c>
      <c r="X443" s="71" t="str">
        <f t="shared" si="136"/>
        <v>0</v>
      </c>
      <c r="Y443" s="154">
        <v>94.2</v>
      </c>
      <c r="Z443" s="79" t="str">
        <f t="shared" si="137"/>
        <v>0</v>
      </c>
      <c r="AA443" s="154">
        <v>8.5</v>
      </c>
      <c r="AB443" s="79" t="str">
        <f t="shared" si="138"/>
        <v>0</v>
      </c>
      <c r="AC443" s="154">
        <v>14.9</v>
      </c>
      <c r="AD443" s="79" t="str">
        <f t="shared" si="139"/>
        <v>0</v>
      </c>
      <c r="AE443" s="154">
        <v>17.1</v>
      </c>
      <c r="AF443" s="79" t="str">
        <f t="shared" si="140"/>
        <v>0</v>
      </c>
      <c r="AG443" s="154">
        <v>317</v>
      </c>
      <c r="AH443" s="79" t="str">
        <f t="shared" si="141"/>
        <v>0</v>
      </c>
      <c r="AI443" s="151">
        <v>97.73</v>
      </c>
      <c r="AJ443" s="41" t="str">
        <f t="shared" si="142"/>
        <v>0</v>
      </c>
      <c r="AK443" s="156">
        <v>18.42</v>
      </c>
      <c r="AL443" s="41" t="str">
        <f t="shared" si="143"/>
        <v>0</v>
      </c>
      <c r="AM443" s="148">
        <v>2.98</v>
      </c>
      <c r="AN443" s="41" t="str">
        <f t="shared" si="144"/>
        <v>0</v>
      </c>
      <c r="AO443" s="148">
        <v>169.2</v>
      </c>
      <c r="AP443" s="41" t="str">
        <f t="shared" si="145"/>
        <v>0</v>
      </c>
      <c r="AQ443" s="154">
        <v>0</v>
      </c>
      <c r="AR443" s="91" t="s">
        <v>1795</v>
      </c>
      <c r="AS443" s="91"/>
      <c r="AT443" s="91" t="s">
        <v>111</v>
      </c>
      <c r="AU443" s="91" t="s">
        <v>112</v>
      </c>
      <c r="AV443" s="151">
        <v>1</v>
      </c>
      <c r="AW443" s="158" t="s">
        <v>100</v>
      </c>
      <c r="AX443" s="148">
        <v>1</v>
      </c>
      <c r="AY443" s="148">
        <v>3</v>
      </c>
      <c r="AZ443" s="148">
        <v>1</v>
      </c>
      <c r="BA443" s="148">
        <v>2</v>
      </c>
      <c r="BB443" s="148">
        <v>2</v>
      </c>
      <c r="BC443" s="148">
        <v>3</v>
      </c>
      <c r="BD443" s="148">
        <v>2</v>
      </c>
      <c r="BE443" s="148">
        <v>1</v>
      </c>
      <c r="BF443" s="148">
        <v>1</v>
      </c>
      <c r="BG443" s="148">
        <v>0</v>
      </c>
      <c r="BH443" s="148">
        <v>0</v>
      </c>
      <c r="BI443" s="148">
        <v>0</v>
      </c>
      <c r="BJ443" s="148">
        <v>0</v>
      </c>
      <c r="BK443" s="148" t="s">
        <v>101</v>
      </c>
      <c r="BL443" s="148">
        <v>1</v>
      </c>
      <c r="BM443" s="142" t="s">
        <v>462</v>
      </c>
      <c r="BN443" s="142" t="s">
        <v>102</v>
      </c>
      <c r="BO443" s="142" t="s">
        <v>112</v>
      </c>
      <c r="BP443" s="142" t="s">
        <v>112</v>
      </c>
      <c r="BQ443" s="142" t="s">
        <v>147</v>
      </c>
      <c r="BR443" s="142" t="s">
        <v>99</v>
      </c>
      <c r="BS443" s="142" t="s">
        <v>1650</v>
      </c>
      <c r="BT443" s="142" t="s">
        <v>2050</v>
      </c>
      <c r="BU443" s="142"/>
      <c r="BV443" s="148"/>
      <c r="BW443" s="148">
        <v>0</v>
      </c>
      <c r="BX443" s="148">
        <v>0</v>
      </c>
      <c r="BY443" s="148">
        <v>0</v>
      </c>
      <c r="BZ443" s="148">
        <v>1</v>
      </c>
      <c r="CA443" s="148">
        <v>1</v>
      </c>
      <c r="CB443" s="148">
        <v>1</v>
      </c>
      <c r="CC443" s="148">
        <v>0</v>
      </c>
      <c r="CD443" s="148">
        <v>1</v>
      </c>
      <c r="CE443" s="148">
        <v>0</v>
      </c>
      <c r="CF443" s="148">
        <v>0</v>
      </c>
      <c r="CG443" s="148">
        <v>0</v>
      </c>
      <c r="CH443" s="148">
        <v>0</v>
      </c>
      <c r="CI443" s="148">
        <v>0</v>
      </c>
      <c r="CJ443" s="79">
        <v>0</v>
      </c>
      <c r="CK443" s="79">
        <v>1</v>
      </c>
      <c r="CL443" s="79">
        <v>0</v>
      </c>
      <c r="CM443" s="79">
        <v>0</v>
      </c>
      <c r="CN443" s="79">
        <v>0</v>
      </c>
      <c r="CO443" s="147">
        <v>42318</v>
      </c>
      <c r="CP443" s="108">
        <v>44166</v>
      </c>
      <c r="CQ443" s="147"/>
      <c r="CR443" s="195">
        <v>43368</v>
      </c>
      <c r="CS443" s="6">
        <v>60</v>
      </c>
      <c r="CT443" s="6">
        <v>0</v>
      </c>
      <c r="CU443" s="118">
        <f>DATEDIF(CO443,CP443,"m")</f>
        <v>60</v>
      </c>
      <c r="CV443" s="79">
        <v>0</v>
      </c>
      <c r="CW443" s="79">
        <v>24</v>
      </c>
      <c r="CX443" s="79">
        <v>0</v>
      </c>
      <c r="CY443" s="79"/>
      <c r="CZ443" s="79"/>
      <c r="DA443" s="118">
        <f t="shared" si="130"/>
        <v>60</v>
      </c>
      <c r="DB443" s="6">
        <v>0</v>
      </c>
      <c r="DC443" s="121">
        <v>60</v>
      </c>
      <c r="DD443" s="121">
        <v>0</v>
      </c>
      <c r="DE443" s="10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  <c r="IW443" s="8"/>
      <c r="IX443" s="8"/>
      <c r="IY443" s="8"/>
      <c r="IZ443" s="8"/>
      <c r="JA443" s="8"/>
      <c r="JB443" s="8"/>
      <c r="JC443" s="8"/>
      <c r="JD443" s="8"/>
      <c r="JE443" s="8"/>
      <c r="JF443" s="8"/>
    </row>
    <row r="444" s="6" customFormat="1" ht="50.25" customHeight="1" spans="1:237">
      <c r="A444" s="139" t="s">
        <v>2051</v>
      </c>
      <c r="B444" s="140">
        <v>10272728</v>
      </c>
      <c r="C444" s="141">
        <v>1</v>
      </c>
      <c r="D444" s="142" t="s">
        <v>2052</v>
      </c>
      <c r="E444" s="142">
        <v>1</v>
      </c>
      <c r="F444" s="143">
        <v>45</v>
      </c>
      <c r="G444" s="144">
        <v>42314.625</v>
      </c>
      <c r="H444" s="145">
        <v>42334.4583333333</v>
      </c>
      <c r="I444" s="141">
        <v>2</v>
      </c>
      <c r="J444" s="147">
        <v>42291</v>
      </c>
      <c r="K444" s="148" t="s">
        <v>134</v>
      </c>
      <c r="L444" s="36">
        <v>1</v>
      </c>
      <c r="M444" s="36">
        <v>1</v>
      </c>
      <c r="N444" s="149">
        <v>1</v>
      </c>
      <c r="O444" s="148">
        <v>1</v>
      </c>
      <c r="P444" s="64" t="str">
        <f t="shared" si="132"/>
        <v>1</v>
      </c>
      <c r="Q444" s="64" t="str">
        <f t="shared" si="133"/>
        <v>1</v>
      </c>
      <c r="R444" s="151">
        <v>43.7</v>
      </c>
      <c r="S444" s="69" t="str">
        <f t="shared" si="134"/>
        <v>0</v>
      </c>
      <c r="T444" s="151">
        <v>11.9</v>
      </c>
      <c r="U444" s="64" t="str">
        <f t="shared" si="135"/>
        <v>0</v>
      </c>
      <c r="V444" s="149">
        <v>1.02</v>
      </c>
      <c r="W444" s="152">
        <v>11.7</v>
      </c>
      <c r="X444" s="71" t="str">
        <f t="shared" si="136"/>
        <v>0</v>
      </c>
      <c r="Y444" s="154">
        <v>99.2</v>
      </c>
      <c r="Z444" s="79" t="str">
        <f t="shared" si="137"/>
        <v>0</v>
      </c>
      <c r="AA444" s="154">
        <v>46</v>
      </c>
      <c r="AB444" s="79" t="str">
        <f t="shared" si="138"/>
        <v>1</v>
      </c>
      <c r="AC444" s="154">
        <v>43.9</v>
      </c>
      <c r="AD444" s="79" t="str">
        <f t="shared" si="139"/>
        <v>1</v>
      </c>
      <c r="AE444" s="154">
        <v>101.6</v>
      </c>
      <c r="AF444" s="79" t="str">
        <f t="shared" si="140"/>
        <v>1</v>
      </c>
      <c r="AG444" s="154">
        <v>144</v>
      </c>
      <c r="AH444" s="79" t="str">
        <f t="shared" si="141"/>
        <v>0</v>
      </c>
      <c r="AI444" s="151">
        <v>95.79</v>
      </c>
      <c r="AJ444" s="41" t="str">
        <f t="shared" si="142"/>
        <v>0</v>
      </c>
      <c r="AK444" s="156">
        <v>60.86</v>
      </c>
      <c r="AL444" s="41" t="str">
        <f t="shared" si="143"/>
        <v>1</v>
      </c>
      <c r="AM444" s="148">
        <v>2.96</v>
      </c>
      <c r="AN444" s="41" t="str">
        <f t="shared" si="144"/>
        <v>0</v>
      </c>
      <c r="AO444" s="148">
        <v>551.8</v>
      </c>
      <c r="AP444" s="41" t="str">
        <f t="shared" si="145"/>
        <v>1</v>
      </c>
      <c r="AQ444" s="154">
        <v>0</v>
      </c>
      <c r="AR444" s="91" t="s">
        <v>265</v>
      </c>
      <c r="AS444" s="36">
        <v>2</v>
      </c>
      <c r="AT444" s="91" t="s">
        <v>111</v>
      </c>
      <c r="AU444" s="91" t="s">
        <v>112</v>
      </c>
      <c r="AV444" s="151">
        <v>1</v>
      </c>
      <c r="AW444" s="158" t="s">
        <v>100</v>
      </c>
      <c r="AX444" s="148">
        <v>1</v>
      </c>
      <c r="AY444" s="148">
        <v>3</v>
      </c>
      <c r="AZ444" s="148">
        <v>1</v>
      </c>
      <c r="BA444" s="148">
        <v>2</v>
      </c>
      <c r="BB444" s="148">
        <v>1</v>
      </c>
      <c r="BC444" s="148">
        <v>3</v>
      </c>
      <c r="BD444" s="148">
        <v>2</v>
      </c>
      <c r="BE444" s="148" t="s">
        <v>101</v>
      </c>
      <c r="BF444" s="148" t="s">
        <v>101</v>
      </c>
      <c r="BG444" s="148" t="s">
        <v>101</v>
      </c>
      <c r="BH444" s="148" t="s">
        <v>101</v>
      </c>
      <c r="BI444" s="148" t="s">
        <v>101</v>
      </c>
      <c r="BJ444" s="148" t="s">
        <v>101</v>
      </c>
      <c r="BK444" s="148" t="s">
        <v>101</v>
      </c>
      <c r="BL444" s="148" t="s">
        <v>101</v>
      </c>
      <c r="BM444" s="142" t="s">
        <v>726</v>
      </c>
      <c r="BN444" s="142" t="s">
        <v>102</v>
      </c>
      <c r="BO444" s="142" t="s">
        <v>102</v>
      </c>
      <c r="BP444" s="142" t="s">
        <v>99</v>
      </c>
      <c r="BQ444" s="142" t="s">
        <v>103</v>
      </c>
      <c r="BR444" s="102" t="s">
        <v>121</v>
      </c>
      <c r="BS444" s="193" t="s">
        <v>1726</v>
      </c>
      <c r="BT444" s="142" t="s">
        <v>2053</v>
      </c>
      <c r="BU444" s="142" t="s">
        <v>1239</v>
      </c>
      <c r="BV444" s="148"/>
      <c r="BW444" s="148">
        <v>0</v>
      </c>
      <c r="BX444" s="148">
        <v>0</v>
      </c>
      <c r="BY444" s="148">
        <v>0</v>
      </c>
      <c r="BZ444" s="148">
        <v>0</v>
      </c>
      <c r="CA444" s="148">
        <v>1</v>
      </c>
      <c r="CB444" s="148">
        <v>1</v>
      </c>
      <c r="CC444" s="148">
        <v>1</v>
      </c>
      <c r="CD444" s="148">
        <v>1</v>
      </c>
      <c r="CE444" s="148">
        <v>1</v>
      </c>
      <c r="CF444" s="148">
        <v>0</v>
      </c>
      <c r="CG444" s="148">
        <v>0</v>
      </c>
      <c r="CH444" s="148">
        <v>0</v>
      </c>
      <c r="CI444" s="148">
        <v>1</v>
      </c>
      <c r="CJ444" s="79">
        <v>1</v>
      </c>
      <c r="CK444" s="79">
        <v>0</v>
      </c>
      <c r="CL444" s="79">
        <v>1</v>
      </c>
      <c r="CM444" s="79">
        <v>0</v>
      </c>
      <c r="CN444" s="79">
        <v>0</v>
      </c>
      <c r="CO444" s="147">
        <v>42319</v>
      </c>
      <c r="CP444" s="108">
        <v>43823</v>
      </c>
      <c r="CQ444" s="147">
        <v>42444</v>
      </c>
      <c r="CR444" s="148"/>
      <c r="CS444" s="6">
        <v>61</v>
      </c>
      <c r="CT444" s="6">
        <v>0</v>
      </c>
      <c r="CU444" s="118">
        <f>DATEDIF(CO444,CQ444,"m")</f>
        <v>4</v>
      </c>
      <c r="CV444" s="79">
        <v>1</v>
      </c>
      <c r="CW444" s="79">
        <v>4</v>
      </c>
      <c r="CX444" s="79">
        <v>1</v>
      </c>
      <c r="CY444" s="79">
        <f>DATEDIF(CQ444,DE444,"m")</f>
        <v>29</v>
      </c>
      <c r="CZ444" s="79">
        <v>1</v>
      </c>
      <c r="DA444" s="118">
        <f>DATEDIF(CO444,DE444,"m")</f>
        <v>33</v>
      </c>
      <c r="DB444" s="6">
        <v>1</v>
      </c>
      <c r="DC444" s="6">
        <v>33</v>
      </c>
      <c r="DD444" s="6">
        <v>1</v>
      </c>
      <c r="DE444" s="108">
        <v>43327</v>
      </c>
      <c r="DF444" s="6">
        <v>1</v>
      </c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</row>
    <row r="445" s="8" customFormat="1" ht="50.25" customHeight="1" spans="1:110">
      <c r="A445" s="139" t="s">
        <v>2054</v>
      </c>
      <c r="B445" s="140">
        <v>10276891</v>
      </c>
      <c r="C445" s="141">
        <v>1</v>
      </c>
      <c r="D445" s="142" t="s">
        <v>2055</v>
      </c>
      <c r="E445" s="142">
        <v>1</v>
      </c>
      <c r="F445" s="143">
        <v>54</v>
      </c>
      <c r="G445" s="144">
        <v>42314.375</v>
      </c>
      <c r="H445" s="145">
        <v>42324.4583333333</v>
      </c>
      <c r="I445" s="141">
        <v>2</v>
      </c>
      <c r="J445" s="147">
        <v>42312</v>
      </c>
      <c r="K445" s="148" t="s">
        <v>1504</v>
      </c>
      <c r="L445" s="148">
        <v>3</v>
      </c>
      <c r="M445" s="36">
        <v>1</v>
      </c>
      <c r="N445" s="149">
        <v>1</v>
      </c>
      <c r="O445" s="148">
        <v>1</v>
      </c>
      <c r="P445" s="64" t="str">
        <f t="shared" si="132"/>
        <v>1</v>
      </c>
      <c r="Q445" s="64" t="str">
        <f t="shared" si="133"/>
        <v>1</v>
      </c>
      <c r="R445" s="151">
        <v>45.1</v>
      </c>
      <c r="S445" s="69" t="str">
        <f t="shared" si="134"/>
        <v>0</v>
      </c>
      <c r="T445" s="151">
        <v>14.8</v>
      </c>
      <c r="U445" s="64" t="str">
        <f t="shared" si="135"/>
        <v>0</v>
      </c>
      <c r="V445" s="148">
        <v>0.87</v>
      </c>
      <c r="W445" s="152">
        <v>10</v>
      </c>
      <c r="X445" s="71" t="str">
        <f t="shared" si="136"/>
        <v>0</v>
      </c>
      <c r="Y445" s="154">
        <v>59.9</v>
      </c>
      <c r="Z445" s="79" t="str">
        <f t="shared" si="137"/>
        <v>0</v>
      </c>
      <c r="AA445" s="154">
        <v>89.3</v>
      </c>
      <c r="AB445" s="79" t="str">
        <f t="shared" si="138"/>
        <v>1</v>
      </c>
      <c r="AC445" s="154">
        <v>67.4</v>
      </c>
      <c r="AD445" s="79" t="str">
        <f t="shared" si="139"/>
        <v>1</v>
      </c>
      <c r="AE445" s="154">
        <v>67.2</v>
      </c>
      <c r="AF445" s="79" t="str">
        <f t="shared" si="140"/>
        <v>1</v>
      </c>
      <c r="AG445" s="154">
        <v>151</v>
      </c>
      <c r="AH445" s="79" t="str">
        <f t="shared" si="141"/>
        <v>0</v>
      </c>
      <c r="AI445" s="151">
        <v>1704</v>
      </c>
      <c r="AJ445" s="41" t="str">
        <f t="shared" si="142"/>
        <v>1</v>
      </c>
      <c r="AK445" s="156">
        <v>54.4</v>
      </c>
      <c r="AL445" s="41" t="str">
        <f t="shared" si="143"/>
        <v>1</v>
      </c>
      <c r="AM445" s="148">
        <v>3.31</v>
      </c>
      <c r="AN445" s="41" t="str">
        <f t="shared" si="144"/>
        <v>0</v>
      </c>
      <c r="AO445" s="148">
        <v>2000</v>
      </c>
      <c r="AP445" s="41" t="str">
        <f t="shared" si="145"/>
        <v>1</v>
      </c>
      <c r="AQ445" s="154">
        <v>0</v>
      </c>
      <c r="AR445" s="91" t="s">
        <v>1514</v>
      </c>
      <c r="AS445" s="91"/>
      <c r="AT445" s="91" t="s">
        <v>98</v>
      </c>
      <c r="AU445" s="91" t="s">
        <v>99</v>
      </c>
      <c r="AV445" s="151">
        <v>1</v>
      </c>
      <c r="AW445" s="158" t="s">
        <v>100</v>
      </c>
      <c r="AX445" s="148">
        <v>1</v>
      </c>
      <c r="AY445" s="148">
        <v>3</v>
      </c>
      <c r="AZ445" s="148">
        <v>2</v>
      </c>
      <c r="BA445" s="148">
        <v>2</v>
      </c>
      <c r="BB445" s="148">
        <v>1</v>
      </c>
      <c r="BC445" s="148">
        <v>3</v>
      </c>
      <c r="BD445" s="148">
        <v>2</v>
      </c>
      <c r="BE445" s="148" t="s">
        <v>101</v>
      </c>
      <c r="BF445" s="148" t="s">
        <v>101</v>
      </c>
      <c r="BG445" s="148" t="s">
        <v>101</v>
      </c>
      <c r="BH445" s="148" t="s">
        <v>101</v>
      </c>
      <c r="BI445" s="148" t="s">
        <v>101</v>
      </c>
      <c r="BJ445" s="148" t="s">
        <v>101</v>
      </c>
      <c r="BK445" s="148" t="s">
        <v>101</v>
      </c>
      <c r="BL445" s="148" t="s">
        <v>101</v>
      </c>
      <c r="BM445" s="142" t="s">
        <v>154</v>
      </c>
      <c r="BN445" s="142" t="s">
        <v>102</v>
      </c>
      <c r="BO445" s="142" t="s">
        <v>102</v>
      </c>
      <c r="BP445" s="142" t="s">
        <v>112</v>
      </c>
      <c r="BQ445" s="142" t="s">
        <v>233</v>
      </c>
      <c r="BR445" s="142" t="s">
        <v>99</v>
      </c>
      <c r="BS445" s="142" t="s">
        <v>1452</v>
      </c>
      <c r="BT445" s="142" t="s">
        <v>2056</v>
      </c>
      <c r="BU445" s="142"/>
      <c r="BV445" s="148"/>
      <c r="BW445" s="148">
        <v>0</v>
      </c>
      <c r="BX445" s="148">
        <v>0</v>
      </c>
      <c r="BY445" s="148">
        <v>1</v>
      </c>
      <c r="BZ445" s="148">
        <v>1</v>
      </c>
      <c r="CA445" s="148">
        <v>0</v>
      </c>
      <c r="CB445" s="148">
        <v>1</v>
      </c>
      <c r="CC445" s="148">
        <v>1</v>
      </c>
      <c r="CD445" s="148">
        <v>1</v>
      </c>
      <c r="CE445" s="148">
        <v>1</v>
      </c>
      <c r="CF445" s="148">
        <v>0</v>
      </c>
      <c r="CG445" s="148">
        <v>0</v>
      </c>
      <c r="CH445" s="148">
        <v>0</v>
      </c>
      <c r="CI445" s="148">
        <v>0</v>
      </c>
      <c r="CJ445" s="79">
        <v>0</v>
      </c>
      <c r="CK445" s="79">
        <v>1</v>
      </c>
      <c r="CL445" s="79">
        <v>1</v>
      </c>
      <c r="CM445" s="79">
        <v>0</v>
      </c>
      <c r="CN445" s="79">
        <v>0</v>
      </c>
      <c r="CO445" s="147">
        <v>42319</v>
      </c>
      <c r="CP445" s="108">
        <v>44160</v>
      </c>
      <c r="CQ445" s="147"/>
      <c r="CR445" s="195">
        <v>44067</v>
      </c>
      <c r="CS445" s="6">
        <v>60</v>
      </c>
      <c r="CT445" s="6">
        <v>0</v>
      </c>
      <c r="CU445" s="118">
        <f>DATEDIF(CO445,CP445,"m")</f>
        <v>60</v>
      </c>
      <c r="CV445" s="79">
        <v>0</v>
      </c>
      <c r="CW445" s="79">
        <v>24</v>
      </c>
      <c r="CX445" s="79">
        <v>0</v>
      </c>
      <c r="CY445" s="79"/>
      <c r="CZ445" s="79"/>
      <c r="DA445" s="118">
        <f>DATEDIF(CO445,CP445,"m")</f>
        <v>60</v>
      </c>
      <c r="DB445" s="6">
        <v>0</v>
      </c>
      <c r="DC445" s="121">
        <v>60</v>
      </c>
      <c r="DD445" s="121">
        <v>0</v>
      </c>
      <c r="DE445" s="108"/>
      <c r="DF445" s="6"/>
    </row>
    <row r="446" s="8" customFormat="1" ht="50.25" customHeight="1" spans="1:266">
      <c r="A446" s="169" t="s">
        <v>2057</v>
      </c>
      <c r="B446" s="140">
        <v>10276658</v>
      </c>
      <c r="C446" s="170">
        <v>1</v>
      </c>
      <c r="D446" s="171" t="s">
        <v>2058</v>
      </c>
      <c r="E446" s="171">
        <v>1</v>
      </c>
      <c r="F446" s="172">
        <v>46</v>
      </c>
      <c r="G446" s="144">
        <v>42314.625</v>
      </c>
      <c r="H446" s="144">
        <v>42327.4583333333</v>
      </c>
      <c r="I446" s="170">
        <v>2</v>
      </c>
      <c r="J446" s="174">
        <v>42311</v>
      </c>
      <c r="K446" s="175" t="s">
        <v>1504</v>
      </c>
      <c r="L446" s="148">
        <v>3</v>
      </c>
      <c r="M446" s="36">
        <v>1</v>
      </c>
      <c r="N446" s="140">
        <v>1</v>
      </c>
      <c r="O446" s="175">
        <v>1</v>
      </c>
      <c r="P446" s="64" t="str">
        <f t="shared" si="132"/>
        <v>1</v>
      </c>
      <c r="Q446" s="64" t="str">
        <f t="shared" si="133"/>
        <v>1</v>
      </c>
      <c r="R446" s="177">
        <v>41.8</v>
      </c>
      <c r="S446" s="69" t="str">
        <f t="shared" si="134"/>
        <v>0</v>
      </c>
      <c r="T446" s="177">
        <v>13.8</v>
      </c>
      <c r="U446" s="66" t="str">
        <f t="shared" si="135"/>
        <v>0</v>
      </c>
      <c r="V446" s="175">
        <v>1.01</v>
      </c>
      <c r="W446" s="178">
        <v>11.6</v>
      </c>
      <c r="X446" s="75" t="str">
        <f t="shared" si="136"/>
        <v>0</v>
      </c>
      <c r="Y446" s="181">
        <v>86.1</v>
      </c>
      <c r="Z446" s="81" t="str">
        <f t="shared" si="137"/>
        <v>0</v>
      </c>
      <c r="AA446" s="181">
        <v>13.7</v>
      </c>
      <c r="AB446" s="81" t="str">
        <f t="shared" si="138"/>
        <v>0</v>
      </c>
      <c r="AC446" s="181">
        <v>28.7</v>
      </c>
      <c r="AD446" s="81" t="str">
        <f t="shared" si="139"/>
        <v>0</v>
      </c>
      <c r="AE446" s="181">
        <v>32.6</v>
      </c>
      <c r="AF446" s="81" t="str">
        <f t="shared" si="140"/>
        <v>0</v>
      </c>
      <c r="AG446" s="181">
        <v>235</v>
      </c>
      <c r="AH446" s="81" t="str">
        <f t="shared" si="141"/>
        <v>0</v>
      </c>
      <c r="AI446" s="177">
        <v>608.5</v>
      </c>
      <c r="AJ446" s="55" t="str">
        <f t="shared" si="142"/>
        <v>1</v>
      </c>
      <c r="AK446" s="184">
        <v>130.4</v>
      </c>
      <c r="AL446" s="55" t="str">
        <f t="shared" si="143"/>
        <v>1</v>
      </c>
      <c r="AM446" s="175">
        <v>4.1</v>
      </c>
      <c r="AN446" s="55" t="str">
        <f t="shared" si="144"/>
        <v>0</v>
      </c>
      <c r="AO446" s="175">
        <v>632.5</v>
      </c>
      <c r="AP446" s="55" t="str">
        <f t="shared" si="145"/>
        <v>1</v>
      </c>
      <c r="AQ446" s="181">
        <v>1</v>
      </c>
      <c r="AR446" s="92" t="s">
        <v>195</v>
      </c>
      <c r="AS446" s="36">
        <v>2</v>
      </c>
      <c r="AT446" s="92" t="s">
        <v>2045</v>
      </c>
      <c r="AU446" s="92" t="s">
        <v>112</v>
      </c>
      <c r="AV446" s="177">
        <v>1</v>
      </c>
      <c r="AW446" s="187" t="s">
        <v>100</v>
      </c>
      <c r="AX446" s="175">
        <v>1</v>
      </c>
      <c r="AY446" s="175">
        <v>3</v>
      </c>
      <c r="AZ446" s="175">
        <v>2</v>
      </c>
      <c r="BA446" s="175">
        <v>2</v>
      </c>
      <c r="BB446" s="175">
        <v>1</v>
      </c>
      <c r="BC446" s="175">
        <v>3</v>
      </c>
      <c r="BD446" s="175">
        <v>2</v>
      </c>
      <c r="BE446" s="188" t="s">
        <v>101</v>
      </c>
      <c r="BF446" s="188" t="s">
        <v>101</v>
      </c>
      <c r="BG446" s="188" t="s">
        <v>101</v>
      </c>
      <c r="BH446" s="188" t="s">
        <v>101</v>
      </c>
      <c r="BI446" s="188" t="s">
        <v>101</v>
      </c>
      <c r="BJ446" s="188" t="s">
        <v>101</v>
      </c>
      <c r="BK446" s="188" t="s">
        <v>101</v>
      </c>
      <c r="BL446" s="188" t="s">
        <v>101</v>
      </c>
      <c r="BM446" s="191" t="s">
        <v>726</v>
      </c>
      <c r="BN446" s="191" t="s">
        <v>102</v>
      </c>
      <c r="BO446" s="191" t="s">
        <v>102</v>
      </c>
      <c r="BP446" s="191" t="s">
        <v>99</v>
      </c>
      <c r="BQ446" s="191" t="s">
        <v>306</v>
      </c>
      <c r="BR446" s="191" t="s">
        <v>99</v>
      </c>
      <c r="BS446" s="191" t="s">
        <v>1599</v>
      </c>
      <c r="BT446" s="191" t="s">
        <v>848</v>
      </c>
      <c r="BU446" s="191"/>
      <c r="BV446" s="188"/>
      <c r="BW446" s="188">
        <v>0</v>
      </c>
      <c r="BX446" s="188">
        <v>0</v>
      </c>
      <c r="BY446" s="188">
        <v>1</v>
      </c>
      <c r="BZ446" s="188">
        <v>1</v>
      </c>
      <c r="CA446" s="188">
        <v>0</v>
      </c>
      <c r="CB446" s="188">
        <v>1</v>
      </c>
      <c r="CC446" s="188">
        <v>0</v>
      </c>
      <c r="CD446" s="188">
        <v>1</v>
      </c>
      <c r="CE446" s="188">
        <v>0</v>
      </c>
      <c r="CF446" s="188">
        <v>0</v>
      </c>
      <c r="CG446" s="188">
        <v>0</v>
      </c>
      <c r="CH446" s="188">
        <v>0</v>
      </c>
      <c r="CI446" s="188">
        <v>0</v>
      </c>
      <c r="CJ446" s="79">
        <v>0</v>
      </c>
      <c r="CK446" s="79">
        <v>0</v>
      </c>
      <c r="CL446" s="79">
        <v>1</v>
      </c>
      <c r="CM446" s="79">
        <v>0</v>
      </c>
      <c r="CN446" s="79">
        <v>0</v>
      </c>
      <c r="CO446" s="174">
        <v>42320</v>
      </c>
      <c r="CP446" s="174">
        <v>43850</v>
      </c>
      <c r="CQ446" s="174">
        <v>43850</v>
      </c>
      <c r="CR446" s="175"/>
      <c r="CS446" s="8">
        <v>34</v>
      </c>
      <c r="CT446" s="8">
        <v>1</v>
      </c>
      <c r="CU446" s="118">
        <f>DATEDIF(CO446,CQ446,"m")</f>
        <v>50</v>
      </c>
      <c r="CV446" s="81">
        <v>1</v>
      </c>
      <c r="CW446" s="79">
        <v>24</v>
      </c>
      <c r="CX446" s="79">
        <v>0</v>
      </c>
      <c r="CY446" s="79">
        <f>DATEDIF(CQ446,CP446,"m")</f>
        <v>0</v>
      </c>
      <c r="CZ446" s="79">
        <v>0</v>
      </c>
      <c r="DA446" s="118">
        <f>DATEDIF(CO446,CP446,"m")</f>
        <v>50</v>
      </c>
      <c r="DB446" s="8">
        <v>0</v>
      </c>
      <c r="DC446" s="8">
        <v>50</v>
      </c>
      <c r="DD446" s="8">
        <v>0</v>
      </c>
      <c r="DE446" s="114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</row>
    <row r="447" s="6" customFormat="1" ht="50.25" customHeight="1" spans="1:237">
      <c r="A447" s="139" t="s">
        <v>2059</v>
      </c>
      <c r="B447" s="140">
        <v>10276323</v>
      </c>
      <c r="C447" s="141">
        <v>1</v>
      </c>
      <c r="D447" s="142" t="s">
        <v>2060</v>
      </c>
      <c r="E447" s="142">
        <v>1</v>
      </c>
      <c r="F447" s="143">
        <v>40</v>
      </c>
      <c r="G447" s="144">
        <v>42318.6666666667</v>
      </c>
      <c r="H447" s="145">
        <v>42328.4166666667</v>
      </c>
      <c r="I447" s="141">
        <v>2</v>
      </c>
      <c r="J447" s="147">
        <v>42308</v>
      </c>
      <c r="K447" s="148" t="s">
        <v>1504</v>
      </c>
      <c r="L447" s="148">
        <v>3</v>
      </c>
      <c r="M447" s="36">
        <v>1</v>
      </c>
      <c r="N447" s="149">
        <v>1</v>
      </c>
      <c r="O447" s="148">
        <v>2</v>
      </c>
      <c r="P447" s="64" t="str">
        <f t="shared" si="132"/>
        <v>1</v>
      </c>
      <c r="Q447" s="64" t="str">
        <f t="shared" si="133"/>
        <v>0</v>
      </c>
      <c r="R447" s="151">
        <v>49.3</v>
      </c>
      <c r="S447" s="69" t="str">
        <f t="shared" si="134"/>
        <v>0</v>
      </c>
      <c r="T447" s="151">
        <v>12.4</v>
      </c>
      <c r="U447" s="64" t="str">
        <f t="shared" si="135"/>
        <v>0</v>
      </c>
      <c r="V447" s="148">
        <v>1.25</v>
      </c>
      <c r="W447" s="152"/>
      <c r="X447" s="71" t="str">
        <f t="shared" si="136"/>
        <v>0</v>
      </c>
      <c r="Y447" s="154">
        <v>90.7</v>
      </c>
      <c r="Z447" s="79" t="str">
        <f t="shared" si="137"/>
        <v>0</v>
      </c>
      <c r="AA447" s="154">
        <v>33.4</v>
      </c>
      <c r="AB447" s="79" t="str">
        <f t="shared" si="138"/>
        <v>0</v>
      </c>
      <c r="AC447" s="154">
        <v>33.9</v>
      </c>
      <c r="AD447" s="79" t="str">
        <f t="shared" si="139"/>
        <v>0</v>
      </c>
      <c r="AE447" s="154">
        <v>90.9</v>
      </c>
      <c r="AF447" s="79" t="str">
        <f t="shared" si="140"/>
        <v>1</v>
      </c>
      <c r="AG447" s="154">
        <v>356</v>
      </c>
      <c r="AH447" s="79" t="str">
        <f t="shared" si="141"/>
        <v>0</v>
      </c>
      <c r="AI447" s="151">
        <v>121000</v>
      </c>
      <c r="AJ447" s="41" t="str">
        <f t="shared" si="142"/>
        <v>1</v>
      </c>
      <c r="AK447" s="156">
        <v>10.02</v>
      </c>
      <c r="AL447" s="41" t="str">
        <f t="shared" si="143"/>
        <v>0</v>
      </c>
      <c r="AM447" s="148">
        <v>1.28</v>
      </c>
      <c r="AN447" s="41" t="str">
        <f t="shared" si="144"/>
        <v>0</v>
      </c>
      <c r="AO447" s="148">
        <v>324.9</v>
      </c>
      <c r="AP447" s="41" t="str">
        <f t="shared" si="145"/>
        <v>0</v>
      </c>
      <c r="AQ447" s="154">
        <v>1</v>
      </c>
      <c r="AR447" s="91" t="s">
        <v>2061</v>
      </c>
      <c r="AS447" s="36">
        <v>2</v>
      </c>
      <c r="AT447" s="91" t="s">
        <v>370</v>
      </c>
      <c r="AU447" s="91" t="s">
        <v>99</v>
      </c>
      <c r="AV447" s="151">
        <v>1</v>
      </c>
      <c r="AW447" s="158" t="s">
        <v>100</v>
      </c>
      <c r="AX447" s="148">
        <v>1</v>
      </c>
      <c r="AY447" s="148">
        <v>3</v>
      </c>
      <c r="AZ447" s="148">
        <v>1</v>
      </c>
      <c r="BA447" s="148">
        <v>1</v>
      </c>
      <c r="BB447" s="148">
        <v>1</v>
      </c>
      <c r="BC447" s="148">
        <v>3</v>
      </c>
      <c r="BD447" s="148">
        <v>2</v>
      </c>
      <c r="BE447" s="148" t="s">
        <v>101</v>
      </c>
      <c r="BF447" s="148" t="s">
        <v>101</v>
      </c>
      <c r="BG447" s="148" t="s">
        <v>101</v>
      </c>
      <c r="BH447" s="148" t="s">
        <v>101</v>
      </c>
      <c r="BI447" s="148" t="s">
        <v>101</v>
      </c>
      <c r="BJ447" s="148" t="s">
        <v>101</v>
      </c>
      <c r="BK447" s="148" t="s">
        <v>101</v>
      </c>
      <c r="BL447" s="148" t="s">
        <v>101</v>
      </c>
      <c r="BM447" s="142" t="s">
        <v>2062</v>
      </c>
      <c r="BN447" s="142" t="s">
        <v>102</v>
      </c>
      <c r="BO447" s="142" t="s">
        <v>177</v>
      </c>
      <c r="BP447" s="142" t="s">
        <v>112</v>
      </c>
      <c r="BQ447" s="142" t="s">
        <v>411</v>
      </c>
      <c r="BR447" s="142" t="s">
        <v>99</v>
      </c>
      <c r="BS447" s="142" t="s">
        <v>1519</v>
      </c>
      <c r="BT447" s="142" t="s">
        <v>2063</v>
      </c>
      <c r="BU447" s="142"/>
      <c r="BV447" s="148"/>
      <c r="BW447" s="148">
        <v>1</v>
      </c>
      <c r="BX447" s="148">
        <v>0</v>
      </c>
      <c r="BY447" s="148">
        <v>1</v>
      </c>
      <c r="BZ447" s="148">
        <v>1</v>
      </c>
      <c r="CA447" s="148">
        <v>1</v>
      </c>
      <c r="CB447" s="148">
        <v>1</v>
      </c>
      <c r="CC447" s="148">
        <v>0</v>
      </c>
      <c r="CD447" s="148">
        <v>1</v>
      </c>
      <c r="CE447" s="148">
        <v>1</v>
      </c>
      <c r="CF447" s="148">
        <v>0</v>
      </c>
      <c r="CG447" s="148">
        <v>0</v>
      </c>
      <c r="CH447" s="148">
        <v>0</v>
      </c>
      <c r="CI447" s="148">
        <v>1</v>
      </c>
      <c r="CJ447" s="79">
        <v>1</v>
      </c>
      <c r="CK447" s="79">
        <v>0</v>
      </c>
      <c r="CL447" s="79">
        <v>1</v>
      </c>
      <c r="CM447" s="79">
        <v>1</v>
      </c>
      <c r="CN447" s="79">
        <v>1</v>
      </c>
      <c r="CO447" s="147">
        <v>42321</v>
      </c>
      <c r="CP447" s="108">
        <v>44160</v>
      </c>
      <c r="CQ447" s="147">
        <v>42479</v>
      </c>
      <c r="CR447" s="148"/>
      <c r="CS447" s="6">
        <v>16</v>
      </c>
      <c r="CT447" s="6">
        <v>0</v>
      </c>
      <c r="CU447" s="118">
        <f>DATEDIF(CO447,CQ447,"m")</f>
        <v>5</v>
      </c>
      <c r="CV447" s="79">
        <v>1</v>
      </c>
      <c r="CW447" s="79">
        <v>5</v>
      </c>
      <c r="CX447" s="79">
        <v>1</v>
      </c>
      <c r="CY447" s="79">
        <f>DATEDIF(CQ447,DE447,"m")</f>
        <v>21</v>
      </c>
      <c r="CZ447" s="79">
        <v>1</v>
      </c>
      <c r="DA447" s="118">
        <f>DATEDIF(CO447,DE447,"m")</f>
        <v>26</v>
      </c>
      <c r="DB447" s="6">
        <v>1</v>
      </c>
      <c r="DC447" s="6">
        <v>26</v>
      </c>
      <c r="DD447" s="6">
        <v>1</v>
      </c>
      <c r="DE447" s="108">
        <v>43131</v>
      </c>
      <c r="DF447" s="6">
        <v>1</v>
      </c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</row>
    <row r="448" s="6" customFormat="1" ht="50.25" customHeight="1" spans="1:266">
      <c r="A448" s="139" t="s">
        <v>2064</v>
      </c>
      <c r="B448" s="140">
        <v>10276863</v>
      </c>
      <c r="C448" s="141">
        <v>1</v>
      </c>
      <c r="D448" s="142" t="s">
        <v>2065</v>
      </c>
      <c r="E448" s="142">
        <v>1</v>
      </c>
      <c r="F448" s="143">
        <v>63</v>
      </c>
      <c r="G448" s="144">
        <v>42318.375</v>
      </c>
      <c r="H448" s="145">
        <v>42328.4166666667</v>
      </c>
      <c r="I448" s="141">
        <v>2</v>
      </c>
      <c r="J448" s="147">
        <v>42312</v>
      </c>
      <c r="K448" s="148" t="s">
        <v>1137</v>
      </c>
      <c r="L448" s="36">
        <v>2</v>
      </c>
      <c r="M448" s="36">
        <v>1</v>
      </c>
      <c r="N448" s="149">
        <v>2</v>
      </c>
      <c r="O448" s="148">
        <v>1</v>
      </c>
      <c r="P448" s="64" t="str">
        <f t="shared" si="132"/>
        <v>0</v>
      </c>
      <c r="Q448" s="64" t="str">
        <f t="shared" si="133"/>
        <v>1</v>
      </c>
      <c r="R448" s="151">
        <v>44.8</v>
      </c>
      <c r="S448" s="69" t="str">
        <f t="shared" si="134"/>
        <v>0</v>
      </c>
      <c r="T448" s="151">
        <v>10.4</v>
      </c>
      <c r="U448" s="64" t="str">
        <f t="shared" si="135"/>
        <v>0</v>
      </c>
      <c r="V448" s="148">
        <v>0.92</v>
      </c>
      <c r="W448" s="152">
        <v>10.6</v>
      </c>
      <c r="X448" s="71" t="str">
        <f t="shared" si="136"/>
        <v>0</v>
      </c>
      <c r="Y448" s="154">
        <v>93.9</v>
      </c>
      <c r="Z448" s="79" t="str">
        <f t="shared" si="137"/>
        <v>0</v>
      </c>
      <c r="AA448" s="154">
        <v>32.8</v>
      </c>
      <c r="AB448" s="79" t="str">
        <f t="shared" si="138"/>
        <v>0</v>
      </c>
      <c r="AC448" s="154">
        <v>27</v>
      </c>
      <c r="AD448" s="79" t="str">
        <f t="shared" si="139"/>
        <v>0</v>
      </c>
      <c r="AE448" s="154">
        <v>75.6</v>
      </c>
      <c r="AF448" s="79" t="str">
        <f t="shared" si="140"/>
        <v>1</v>
      </c>
      <c r="AG448" s="154">
        <v>278</v>
      </c>
      <c r="AH448" s="79" t="str">
        <f t="shared" si="141"/>
        <v>0</v>
      </c>
      <c r="AI448" s="151">
        <v>94.35</v>
      </c>
      <c r="AJ448" s="41" t="str">
        <f t="shared" si="142"/>
        <v>0</v>
      </c>
      <c r="AK448" s="156">
        <v>8.35</v>
      </c>
      <c r="AL448" s="41" t="str">
        <f t="shared" si="143"/>
        <v>0</v>
      </c>
      <c r="AM448" s="148">
        <v>1.06</v>
      </c>
      <c r="AN448" s="41" t="str">
        <f t="shared" si="144"/>
        <v>0</v>
      </c>
      <c r="AO448" s="148">
        <v>551.1</v>
      </c>
      <c r="AP448" s="41" t="str">
        <f t="shared" si="145"/>
        <v>1</v>
      </c>
      <c r="AQ448" s="154">
        <v>0</v>
      </c>
      <c r="AR448" s="91" t="s">
        <v>1462</v>
      </c>
      <c r="AS448" s="91"/>
      <c r="AT448" s="91" t="s">
        <v>111</v>
      </c>
      <c r="AU448" s="91" t="s">
        <v>112</v>
      </c>
      <c r="AV448" s="151">
        <v>1</v>
      </c>
      <c r="AW448" s="158" t="s">
        <v>100</v>
      </c>
      <c r="AX448" s="148">
        <v>2</v>
      </c>
      <c r="AY448" s="148">
        <v>3</v>
      </c>
      <c r="AZ448" s="148">
        <v>2</v>
      </c>
      <c r="BA448" s="148">
        <v>2</v>
      </c>
      <c r="BB448" s="148">
        <v>1</v>
      </c>
      <c r="BC448" s="148">
        <v>3</v>
      </c>
      <c r="BD448" s="148">
        <v>2</v>
      </c>
      <c r="BE448" s="148" t="s">
        <v>101</v>
      </c>
      <c r="BF448" s="148" t="s">
        <v>101</v>
      </c>
      <c r="BG448" s="148" t="s">
        <v>101</v>
      </c>
      <c r="BH448" s="148" t="s">
        <v>101</v>
      </c>
      <c r="BI448" s="148" t="s">
        <v>101</v>
      </c>
      <c r="BJ448" s="148" t="s">
        <v>101</v>
      </c>
      <c r="BK448" s="148" t="s">
        <v>101</v>
      </c>
      <c r="BL448" s="148" t="s">
        <v>101</v>
      </c>
      <c r="BM448" s="142" t="s">
        <v>726</v>
      </c>
      <c r="BN448" s="142" t="s">
        <v>102</v>
      </c>
      <c r="BO448" s="142" t="s">
        <v>102</v>
      </c>
      <c r="BP448" s="142" t="s">
        <v>112</v>
      </c>
      <c r="BQ448" s="142" t="s">
        <v>155</v>
      </c>
      <c r="BR448" s="142" t="s">
        <v>99</v>
      </c>
      <c r="BS448" s="142" t="s">
        <v>2066</v>
      </c>
      <c r="BT448" s="142" t="s">
        <v>2067</v>
      </c>
      <c r="BU448" s="142"/>
      <c r="BV448" s="148"/>
      <c r="BW448" s="148">
        <v>0</v>
      </c>
      <c r="BX448" s="148">
        <v>0</v>
      </c>
      <c r="BY448" s="148">
        <v>1</v>
      </c>
      <c r="BZ448" s="148">
        <v>1</v>
      </c>
      <c r="CA448" s="148">
        <v>1</v>
      </c>
      <c r="CB448" s="148">
        <v>1</v>
      </c>
      <c r="CC448" s="148">
        <v>1</v>
      </c>
      <c r="CD448" s="148">
        <v>1</v>
      </c>
      <c r="CE448" s="148">
        <v>0</v>
      </c>
      <c r="CF448" s="148">
        <v>1</v>
      </c>
      <c r="CG448" s="148">
        <v>0</v>
      </c>
      <c r="CH448" s="148">
        <v>0</v>
      </c>
      <c r="CI448" s="148">
        <v>0</v>
      </c>
      <c r="CJ448" s="79">
        <v>0</v>
      </c>
      <c r="CK448" s="79">
        <v>1</v>
      </c>
      <c r="CL448" s="79">
        <v>0</v>
      </c>
      <c r="CM448" s="79">
        <v>0</v>
      </c>
      <c r="CN448" s="79">
        <v>1</v>
      </c>
      <c r="CO448" s="147">
        <v>42321</v>
      </c>
      <c r="CP448" s="108">
        <v>44160</v>
      </c>
      <c r="CQ448" s="147"/>
      <c r="CR448" s="195">
        <v>44027</v>
      </c>
      <c r="CS448" s="6">
        <v>3</v>
      </c>
      <c r="CT448" s="6">
        <v>1</v>
      </c>
      <c r="CU448" s="118">
        <f>DATEDIF(CO448,CP448,"m")</f>
        <v>60</v>
      </c>
      <c r="CV448" s="79">
        <v>0</v>
      </c>
      <c r="CW448" s="79">
        <v>24</v>
      </c>
      <c r="CX448" s="79">
        <v>0</v>
      </c>
      <c r="CY448" s="79"/>
      <c r="CZ448" s="79"/>
      <c r="DA448" s="118">
        <f>DATEDIF(CO448,CP448,"m")</f>
        <v>60</v>
      </c>
      <c r="DB448" s="6">
        <v>0</v>
      </c>
      <c r="DC448" s="121">
        <v>60</v>
      </c>
      <c r="DD448" s="121">
        <v>0</v>
      </c>
      <c r="DE448" s="10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  <c r="IW448" s="8"/>
      <c r="IX448" s="8"/>
      <c r="IY448" s="8"/>
      <c r="IZ448" s="8"/>
      <c r="JA448" s="8"/>
      <c r="JB448" s="8"/>
      <c r="JC448" s="8"/>
      <c r="JD448" s="8"/>
      <c r="JE448" s="8"/>
      <c r="JF448" s="8"/>
    </row>
    <row r="449" s="6" customFormat="1" ht="50.25" customHeight="1" spans="1:237">
      <c r="A449" s="169" t="s">
        <v>2068</v>
      </c>
      <c r="B449" s="140">
        <v>10275816</v>
      </c>
      <c r="C449" s="170">
        <v>1</v>
      </c>
      <c r="D449" s="171" t="s">
        <v>2069</v>
      </c>
      <c r="E449" s="171">
        <v>1</v>
      </c>
      <c r="F449" s="172">
        <v>62</v>
      </c>
      <c r="G449" s="144">
        <v>42324.3333333333</v>
      </c>
      <c r="H449" s="144">
        <v>42332.5416666667</v>
      </c>
      <c r="I449" s="170">
        <v>2</v>
      </c>
      <c r="J449" s="174">
        <v>42306</v>
      </c>
      <c r="K449" s="175" t="s">
        <v>134</v>
      </c>
      <c r="L449" s="36">
        <v>1</v>
      </c>
      <c r="M449" s="36">
        <v>1</v>
      </c>
      <c r="N449" s="140">
        <v>1</v>
      </c>
      <c r="O449" s="175">
        <v>2</v>
      </c>
      <c r="P449" s="64" t="str">
        <f t="shared" si="132"/>
        <v>1</v>
      </c>
      <c r="Q449" s="64" t="str">
        <f t="shared" si="133"/>
        <v>0</v>
      </c>
      <c r="R449" s="177">
        <v>47.4</v>
      </c>
      <c r="S449" s="69" t="str">
        <f t="shared" si="134"/>
        <v>0</v>
      </c>
      <c r="T449" s="177">
        <v>18.3</v>
      </c>
      <c r="U449" s="66" t="str">
        <f t="shared" si="135"/>
        <v>0</v>
      </c>
      <c r="V449" s="175">
        <v>0.94</v>
      </c>
      <c r="W449" s="178">
        <v>10.8</v>
      </c>
      <c r="X449" s="75" t="str">
        <f t="shared" si="136"/>
        <v>0</v>
      </c>
      <c r="Y449" s="181">
        <v>78</v>
      </c>
      <c r="Z449" s="81" t="str">
        <f t="shared" si="137"/>
        <v>0</v>
      </c>
      <c r="AA449" s="181">
        <v>16</v>
      </c>
      <c r="AB449" s="81" t="str">
        <f t="shared" si="138"/>
        <v>0</v>
      </c>
      <c r="AC449" s="181">
        <v>19.7</v>
      </c>
      <c r="AD449" s="81" t="str">
        <f t="shared" si="139"/>
        <v>0</v>
      </c>
      <c r="AE449" s="181">
        <v>26.7</v>
      </c>
      <c r="AF449" s="81" t="str">
        <f t="shared" si="140"/>
        <v>0</v>
      </c>
      <c r="AG449" s="181">
        <v>239</v>
      </c>
      <c r="AH449" s="81" t="str">
        <f t="shared" si="141"/>
        <v>0</v>
      </c>
      <c r="AI449" s="177">
        <v>154.3</v>
      </c>
      <c r="AJ449" s="55" t="str">
        <f t="shared" si="142"/>
        <v>0</v>
      </c>
      <c r="AK449" s="184">
        <v>33.78</v>
      </c>
      <c r="AL449" s="55" t="str">
        <f t="shared" si="143"/>
        <v>0</v>
      </c>
      <c r="AM449" s="175">
        <v>5.06</v>
      </c>
      <c r="AN449" s="55" t="str">
        <f t="shared" si="144"/>
        <v>1</v>
      </c>
      <c r="AO449" s="175"/>
      <c r="AP449" s="55" t="str">
        <f t="shared" si="145"/>
        <v>0</v>
      </c>
      <c r="AQ449" s="181">
        <v>0</v>
      </c>
      <c r="AR449" s="92" t="s">
        <v>1937</v>
      </c>
      <c r="AS449" s="92"/>
      <c r="AT449" s="92" t="s">
        <v>370</v>
      </c>
      <c r="AU449" s="92" t="s">
        <v>99</v>
      </c>
      <c r="AV449" s="177">
        <v>1</v>
      </c>
      <c r="AW449" s="187" t="s">
        <v>100</v>
      </c>
      <c r="AX449" s="175">
        <v>2</v>
      </c>
      <c r="AY449" s="175">
        <v>3</v>
      </c>
      <c r="AZ449" s="175">
        <v>2</v>
      </c>
      <c r="BA449" s="175">
        <v>2</v>
      </c>
      <c r="BB449" s="175">
        <v>1</v>
      </c>
      <c r="BC449" s="175">
        <v>3</v>
      </c>
      <c r="BD449" s="175">
        <v>2</v>
      </c>
      <c r="BE449" s="175">
        <v>1</v>
      </c>
      <c r="BF449" s="175">
        <v>0</v>
      </c>
      <c r="BG449" s="175" t="s">
        <v>101</v>
      </c>
      <c r="BH449" s="175" t="s">
        <v>101</v>
      </c>
      <c r="BI449" s="175">
        <v>1</v>
      </c>
      <c r="BJ449" s="175">
        <v>1</v>
      </c>
      <c r="BK449" s="175" t="s">
        <v>101</v>
      </c>
      <c r="BL449" s="175">
        <v>1</v>
      </c>
      <c r="BM449" s="171" t="s">
        <v>812</v>
      </c>
      <c r="BN449" s="171" t="s">
        <v>102</v>
      </c>
      <c r="BO449" s="171" t="s">
        <v>102</v>
      </c>
      <c r="BP449" s="171" t="s">
        <v>112</v>
      </c>
      <c r="BQ449" s="171" t="s">
        <v>892</v>
      </c>
      <c r="BR449" s="171" t="s">
        <v>99</v>
      </c>
      <c r="BS449" s="171" t="s">
        <v>1726</v>
      </c>
      <c r="BT449" s="171" t="s">
        <v>2070</v>
      </c>
      <c r="BU449" s="171"/>
      <c r="BV449" s="175"/>
      <c r="BW449" s="175">
        <v>0</v>
      </c>
      <c r="BX449" s="175">
        <v>0</v>
      </c>
      <c r="BY449" s="175">
        <v>0</v>
      </c>
      <c r="BZ449" s="175">
        <v>0</v>
      </c>
      <c r="CA449" s="175">
        <v>1</v>
      </c>
      <c r="CB449" s="175">
        <v>1</v>
      </c>
      <c r="CC449" s="175">
        <v>0</v>
      </c>
      <c r="CD449" s="175">
        <v>1</v>
      </c>
      <c r="CE449" s="175">
        <v>0</v>
      </c>
      <c r="CF449" s="175">
        <v>0</v>
      </c>
      <c r="CG449" s="175">
        <v>0</v>
      </c>
      <c r="CH449" s="175">
        <v>1</v>
      </c>
      <c r="CI449" s="175">
        <v>0</v>
      </c>
      <c r="CJ449" s="79">
        <v>0</v>
      </c>
      <c r="CK449" s="79">
        <v>1</v>
      </c>
      <c r="CL449" s="79">
        <v>0</v>
      </c>
      <c r="CM449" s="79">
        <v>0</v>
      </c>
      <c r="CN449" s="79">
        <v>0</v>
      </c>
      <c r="CO449" s="174">
        <v>42327</v>
      </c>
      <c r="CP449" s="114">
        <v>44160</v>
      </c>
      <c r="CQ449" s="174"/>
      <c r="CR449" s="128">
        <v>44160</v>
      </c>
      <c r="CS449" s="10">
        <v>61</v>
      </c>
      <c r="CT449" s="10">
        <v>0</v>
      </c>
      <c r="CU449" s="118">
        <f>DATEDIF(CO449,CP449,"m")</f>
        <v>60</v>
      </c>
      <c r="CV449" s="119">
        <v>0</v>
      </c>
      <c r="CW449" s="79">
        <v>24</v>
      </c>
      <c r="CX449" s="79">
        <v>0</v>
      </c>
      <c r="CY449" s="79"/>
      <c r="CZ449" s="79"/>
      <c r="DA449" s="118">
        <f>DATEDIF(CO449,CP449,"m")</f>
        <v>60</v>
      </c>
      <c r="DB449" s="10">
        <v>0</v>
      </c>
      <c r="DC449" s="121">
        <v>60</v>
      </c>
      <c r="DD449" s="121">
        <v>0</v>
      </c>
      <c r="DE449" s="110"/>
      <c r="DF449" s="10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</row>
    <row r="450" s="10" customFormat="1" ht="50.25" customHeight="1" spans="1:266">
      <c r="A450" s="139" t="s">
        <v>2071</v>
      </c>
      <c r="B450" s="140">
        <v>10278800</v>
      </c>
      <c r="C450" s="141">
        <v>1</v>
      </c>
      <c r="D450" s="142" t="s">
        <v>2072</v>
      </c>
      <c r="E450" s="142">
        <v>1</v>
      </c>
      <c r="F450" s="143">
        <v>50</v>
      </c>
      <c r="G450" s="144">
        <v>42326.5833333333</v>
      </c>
      <c r="H450" s="145">
        <v>42338.4166666667</v>
      </c>
      <c r="I450" s="141">
        <v>2</v>
      </c>
      <c r="J450" s="147">
        <v>42326</v>
      </c>
      <c r="K450" s="148" t="s">
        <v>1504</v>
      </c>
      <c r="L450" s="148">
        <v>3</v>
      </c>
      <c r="M450" s="36">
        <v>1</v>
      </c>
      <c r="N450" s="149">
        <v>2</v>
      </c>
      <c r="O450" s="148">
        <v>2</v>
      </c>
      <c r="P450" s="64" t="str">
        <f t="shared" si="132"/>
        <v>0</v>
      </c>
      <c r="Q450" s="64" t="str">
        <f t="shared" si="133"/>
        <v>0</v>
      </c>
      <c r="R450" s="151">
        <v>44.3</v>
      </c>
      <c r="S450" s="69" t="str">
        <f t="shared" si="134"/>
        <v>0</v>
      </c>
      <c r="T450" s="151">
        <v>14</v>
      </c>
      <c r="U450" s="64" t="str">
        <f t="shared" si="135"/>
        <v>0</v>
      </c>
      <c r="V450" s="148">
        <v>1.05</v>
      </c>
      <c r="W450" s="152">
        <v>12.1</v>
      </c>
      <c r="X450" s="71" t="str">
        <f t="shared" si="136"/>
        <v>0</v>
      </c>
      <c r="Y450" s="154">
        <v>69.7</v>
      </c>
      <c r="Z450" s="79" t="str">
        <f t="shared" si="137"/>
        <v>0</v>
      </c>
      <c r="AA450" s="154">
        <v>99.8</v>
      </c>
      <c r="AB450" s="79" t="str">
        <f t="shared" si="138"/>
        <v>1</v>
      </c>
      <c r="AC450" s="154">
        <v>38.9</v>
      </c>
      <c r="AD450" s="79" t="str">
        <f t="shared" si="139"/>
        <v>1</v>
      </c>
      <c r="AE450" s="154">
        <v>131</v>
      </c>
      <c r="AF450" s="79" t="str">
        <f t="shared" si="140"/>
        <v>1</v>
      </c>
      <c r="AG450" s="154">
        <v>237</v>
      </c>
      <c r="AH450" s="79" t="str">
        <f t="shared" si="141"/>
        <v>0</v>
      </c>
      <c r="AI450" s="151">
        <v>1530</v>
      </c>
      <c r="AJ450" s="41" t="str">
        <f t="shared" si="142"/>
        <v>1</v>
      </c>
      <c r="AK450" s="156">
        <v>31.8</v>
      </c>
      <c r="AL450" s="41" t="str">
        <f t="shared" si="143"/>
        <v>0</v>
      </c>
      <c r="AM450" s="148">
        <v>3.05</v>
      </c>
      <c r="AN450" s="41" t="str">
        <f t="shared" si="144"/>
        <v>0</v>
      </c>
      <c r="AO450" s="148">
        <v>873.7</v>
      </c>
      <c r="AP450" s="41" t="str">
        <f t="shared" si="145"/>
        <v>1</v>
      </c>
      <c r="AQ450" s="154">
        <v>1</v>
      </c>
      <c r="AR450" s="91" t="s">
        <v>1539</v>
      </c>
      <c r="AS450" s="91"/>
      <c r="AT450" s="91" t="s">
        <v>111</v>
      </c>
      <c r="AU450" s="91" t="s">
        <v>112</v>
      </c>
      <c r="AV450" s="151">
        <v>1</v>
      </c>
      <c r="AW450" s="158" t="s">
        <v>100</v>
      </c>
      <c r="AX450" s="148">
        <v>1</v>
      </c>
      <c r="AY450" s="148">
        <v>3</v>
      </c>
      <c r="AZ450" s="148">
        <v>2</v>
      </c>
      <c r="BA450" s="148">
        <v>2</v>
      </c>
      <c r="BB450" s="148">
        <v>2</v>
      </c>
      <c r="BC450" s="148">
        <v>3</v>
      </c>
      <c r="BD450" s="148">
        <v>2</v>
      </c>
      <c r="BE450" s="148" t="s">
        <v>101</v>
      </c>
      <c r="BF450" s="148" t="s">
        <v>101</v>
      </c>
      <c r="BG450" s="148" t="s">
        <v>101</v>
      </c>
      <c r="BH450" s="148" t="s">
        <v>101</v>
      </c>
      <c r="BI450" s="148" t="s">
        <v>101</v>
      </c>
      <c r="BJ450" s="148" t="s">
        <v>101</v>
      </c>
      <c r="BK450" s="148" t="s">
        <v>101</v>
      </c>
      <c r="BL450" s="148" t="s">
        <v>101</v>
      </c>
      <c r="BM450" s="142" t="s">
        <v>1446</v>
      </c>
      <c r="BN450" s="142" t="s">
        <v>102</v>
      </c>
      <c r="BO450" s="142" t="s">
        <v>102</v>
      </c>
      <c r="BP450" s="142" t="s">
        <v>99</v>
      </c>
      <c r="BQ450" s="142" t="s">
        <v>155</v>
      </c>
      <c r="BR450" s="142" t="s">
        <v>99</v>
      </c>
      <c r="BS450" s="142" t="s">
        <v>1452</v>
      </c>
      <c r="BT450" s="142" t="s">
        <v>2073</v>
      </c>
      <c r="BU450" s="142"/>
      <c r="BV450" s="148"/>
      <c r="BW450" s="148">
        <v>0</v>
      </c>
      <c r="BX450" s="148">
        <v>0</v>
      </c>
      <c r="BY450" s="148">
        <v>1</v>
      </c>
      <c r="BZ450" s="148">
        <v>1</v>
      </c>
      <c r="CA450" s="148">
        <v>1</v>
      </c>
      <c r="CB450" s="148">
        <v>1</v>
      </c>
      <c r="CC450" s="148">
        <v>1</v>
      </c>
      <c r="CD450" s="148">
        <v>1</v>
      </c>
      <c r="CE450" s="148">
        <v>1</v>
      </c>
      <c r="CF450" s="148">
        <v>0</v>
      </c>
      <c r="CG450" s="148">
        <v>0</v>
      </c>
      <c r="CH450" s="148">
        <v>0</v>
      </c>
      <c r="CI450" s="148">
        <v>0</v>
      </c>
      <c r="CJ450" s="79">
        <v>0</v>
      </c>
      <c r="CK450" s="79">
        <v>1</v>
      </c>
      <c r="CL450" s="79">
        <v>0</v>
      </c>
      <c r="CM450" s="79">
        <v>0</v>
      </c>
      <c r="CN450" s="79">
        <v>1</v>
      </c>
      <c r="CO450" s="147">
        <v>42331</v>
      </c>
      <c r="CP450" s="108">
        <v>44160</v>
      </c>
      <c r="CQ450" s="147"/>
      <c r="CR450" s="195">
        <v>44069</v>
      </c>
      <c r="CS450" s="8">
        <v>60</v>
      </c>
      <c r="CT450" s="8">
        <v>0</v>
      </c>
      <c r="CU450" s="118">
        <f>DATEDIF(CO450,CP450,"m")</f>
        <v>60</v>
      </c>
      <c r="CV450" s="79">
        <v>0</v>
      </c>
      <c r="CW450" s="79">
        <v>24</v>
      </c>
      <c r="CX450" s="79">
        <v>0</v>
      </c>
      <c r="CY450" s="79"/>
      <c r="CZ450" s="79"/>
      <c r="DA450" s="118">
        <f>DATEDIF(CO450,CP450,"m")</f>
        <v>60</v>
      </c>
      <c r="DB450" s="6">
        <v>0</v>
      </c>
      <c r="DC450" s="121">
        <v>60</v>
      </c>
      <c r="DD450" s="121">
        <v>0</v>
      </c>
      <c r="DE450" s="108"/>
      <c r="DF450" s="6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  <c r="IW450" s="8"/>
      <c r="IX450" s="8"/>
      <c r="IY450" s="8"/>
      <c r="IZ450" s="8"/>
      <c r="JA450" s="8"/>
      <c r="JB450" s="8"/>
      <c r="JC450" s="8"/>
      <c r="JD450" s="8"/>
      <c r="JE450" s="8"/>
      <c r="JF450" s="8"/>
    </row>
    <row r="451" s="6" customFormat="1" ht="50.25" customHeight="1" spans="1:237">
      <c r="A451" s="169" t="s">
        <v>2074</v>
      </c>
      <c r="B451" s="140">
        <v>10277106</v>
      </c>
      <c r="C451" s="170">
        <v>1</v>
      </c>
      <c r="D451" s="171" t="s">
        <v>2075</v>
      </c>
      <c r="E451" s="171">
        <v>1</v>
      </c>
      <c r="F451" s="172">
        <v>72</v>
      </c>
      <c r="G451" s="144">
        <v>42327.4166666667</v>
      </c>
      <c r="H451" s="144">
        <v>42339.4166666667</v>
      </c>
      <c r="I451" s="170">
        <v>2</v>
      </c>
      <c r="J451" s="174">
        <v>42313</v>
      </c>
      <c r="K451" s="175" t="s">
        <v>1504</v>
      </c>
      <c r="L451" s="148">
        <v>3</v>
      </c>
      <c r="M451" s="36">
        <v>1</v>
      </c>
      <c r="N451" s="140">
        <v>2</v>
      </c>
      <c r="O451" s="175">
        <v>2</v>
      </c>
      <c r="P451" s="64" t="str">
        <f t="shared" si="132"/>
        <v>0</v>
      </c>
      <c r="Q451" s="64" t="str">
        <f t="shared" si="133"/>
        <v>0</v>
      </c>
      <c r="R451" s="177">
        <v>46.6</v>
      </c>
      <c r="S451" s="69" t="str">
        <f t="shared" si="134"/>
        <v>0</v>
      </c>
      <c r="T451" s="177">
        <v>11.6</v>
      </c>
      <c r="U451" s="66" t="str">
        <f t="shared" si="135"/>
        <v>0</v>
      </c>
      <c r="V451" s="175">
        <v>0.91</v>
      </c>
      <c r="W451" s="178">
        <v>10.5</v>
      </c>
      <c r="X451" s="75" t="str">
        <f t="shared" si="136"/>
        <v>0</v>
      </c>
      <c r="Y451" s="181">
        <v>122.3</v>
      </c>
      <c r="Z451" s="81" t="str">
        <f t="shared" si="137"/>
        <v>1</v>
      </c>
      <c r="AA451" s="181">
        <v>26.5</v>
      </c>
      <c r="AB451" s="81" t="str">
        <f t="shared" si="138"/>
        <v>0</v>
      </c>
      <c r="AC451" s="181">
        <v>25.7</v>
      </c>
      <c r="AD451" s="81" t="str">
        <f t="shared" si="139"/>
        <v>0</v>
      </c>
      <c r="AE451" s="181">
        <v>140.1</v>
      </c>
      <c r="AF451" s="81" t="str">
        <f t="shared" si="140"/>
        <v>1</v>
      </c>
      <c r="AG451" s="181">
        <v>234</v>
      </c>
      <c r="AH451" s="81" t="str">
        <f t="shared" si="141"/>
        <v>0</v>
      </c>
      <c r="AI451" s="177">
        <v>5.24</v>
      </c>
      <c r="AJ451" s="55" t="str">
        <f t="shared" si="142"/>
        <v>0</v>
      </c>
      <c r="AK451" s="184">
        <v>12.25</v>
      </c>
      <c r="AL451" s="55" t="str">
        <f t="shared" si="143"/>
        <v>0</v>
      </c>
      <c r="AM451" s="175">
        <v>6.61</v>
      </c>
      <c r="AN451" s="55" t="str">
        <f t="shared" si="144"/>
        <v>1</v>
      </c>
      <c r="AO451" s="175">
        <v>415.1</v>
      </c>
      <c r="AP451" s="55" t="str">
        <f t="shared" si="145"/>
        <v>1</v>
      </c>
      <c r="AQ451" s="181">
        <v>0</v>
      </c>
      <c r="AR451" s="92" t="s">
        <v>1661</v>
      </c>
      <c r="AS451" s="92"/>
      <c r="AT451" s="92" t="s">
        <v>111</v>
      </c>
      <c r="AU451" s="92" t="s">
        <v>112</v>
      </c>
      <c r="AV451" s="177">
        <v>1</v>
      </c>
      <c r="AW451" s="187" t="s">
        <v>121</v>
      </c>
      <c r="AX451" s="175">
        <v>1</v>
      </c>
      <c r="AY451" s="175">
        <v>3</v>
      </c>
      <c r="AZ451" s="175">
        <v>1</v>
      </c>
      <c r="BA451" s="175">
        <v>2</v>
      </c>
      <c r="BB451" s="175">
        <v>2</v>
      </c>
      <c r="BC451" s="175">
        <v>3</v>
      </c>
      <c r="BD451" s="175">
        <v>2</v>
      </c>
      <c r="BE451" s="175" t="s">
        <v>101</v>
      </c>
      <c r="BF451" s="175" t="s">
        <v>101</v>
      </c>
      <c r="BG451" s="175" t="s">
        <v>101</v>
      </c>
      <c r="BH451" s="175" t="s">
        <v>101</v>
      </c>
      <c r="BI451" s="175" t="s">
        <v>101</v>
      </c>
      <c r="BJ451" s="175" t="s">
        <v>101</v>
      </c>
      <c r="BK451" s="175" t="s">
        <v>101</v>
      </c>
      <c r="BL451" s="175" t="s">
        <v>101</v>
      </c>
      <c r="BM451" s="171" t="s">
        <v>485</v>
      </c>
      <c r="BN451" s="171" t="s">
        <v>102</v>
      </c>
      <c r="BO451" s="171" t="s">
        <v>102</v>
      </c>
      <c r="BP451" s="171" t="s">
        <v>112</v>
      </c>
      <c r="BQ451" s="171" t="s">
        <v>224</v>
      </c>
      <c r="BR451" s="171" t="s">
        <v>99</v>
      </c>
      <c r="BS451" s="171" t="s">
        <v>1737</v>
      </c>
      <c r="BT451" s="171" t="s">
        <v>2076</v>
      </c>
      <c r="BU451" s="171"/>
      <c r="BV451" s="175"/>
      <c r="BW451" s="175">
        <v>0</v>
      </c>
      <c r="BX451" s="175">
        <v>0</v>
      </c>
      <c r="BY451" s="175">
        <v>1</v>
      </c>
      <c r="BZ451" s="175">
        <v>1</v>
      </c>
      <c r="CA451" s="175">
        <v>1</v>
      </c>
      <c r="CB451" s="175">
        <v>1</v>
      </c>
      <c r="CC451" s="175">
        <v>1</v>
      </c>
      <c r="CD451" s="175">
        <v>1</v>
      </c>
      <c r="CE451" s="175">
        <v>1</v>
      </c>
      <c r="CF451" s="175">
        <v>0</v>
      </c>
      <c r="CG451" s="175">
        <v>1</v>
      </c>
      <c r="CH451" s="175">
        <v>0</v>
      </c>
      <c r="CI451" s="175">
        <v>0</v>
      </c>
      <c r="CJ451" s="79">
        <v>0</v>
      </c>
      <c r="CK451" s="79">
        <v>1</v>
      </c>
      <c r="CL451" s="79">
        <v>0</v>
      </c>
      <c r="CM451" s="79">
        <v>0</v>
      </c>
      <c r="CN451" s="79">
        <v>1</v>
      </c>
      <c r="CO451" s="174">
        <v>42332</v>
      </c>
      <c r="CP451" s="114">
        <v>44166</v>
      </c>
      <c r="CQ451" s="174"/>
      <c r="CR451" s="128">
        <v>44166</v>
      </c>
      <c r="CS451" s="10">
        <v>1</v>
      </c>
      <c r="CT451" s="10">
        <v>1</v>
      </c>
      <c r="CU451" s="118">
        <f>DATEDIF(CO451,CP451,"m")</f>
        <v>60</v>
      </c>
      <c r="CV451" s="119">
        <v>0</v>
      </c>
      <c r="CW451" s="79">
        <v>24</v>
      </c>
      <c r="CX451" s="79">
        <v>0</v>
      </c>
      <c r="CY451" s="79"/>
      <c r="CZ451" s="79"/>
      <c r="DA451" s="118">
        <f>DATEDIF(CO451,CP451,"m")</f>
        <v>60</v>
      </c>
      <c r="DB451" s="10">
        <v>0</v>
      </c>
      <c r="DC451" s="121">
        <v>60</v>
      </c>
      <c r="DD451" s="121">
        <v>0</v>
      </c>
      <c r="DE451" s="110"/>
      <c r="DF451" s="10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</row>
    <row r="452" s="8" customFormat="1" ht="50.25" customHeight="1" spans="1:266">
      <c r="A452" s="139" t="s">
        <v>2077</v>
      </c>
      <c r="B452" s="140">
        <v>10278477</v>
      </c>
      <c r="C452" s="141">
        <v>1</v>
      </c>
      <c r="D452" s="142" t="s">
        <v>2078</v>
      </c>
      <c r="E452" s="142">
        <v>1</v>
      </c>
      <c r="F452" s="143">
        <v>36</v>
      </c>
      <c r="G452" s="144">
        <v>42327.375</v>
      </c>
      <c r="H452" s="145">
        <v>42339.4166666667</v>
      </c>
      <c r="I452" s="141">
        <v>2</v>
      </c>
      <c r="J452" s="147">
        <v>42325</v>
      </c>
      <c r="K452" s="148" t="s">
        <v>134</v>
      </c>
      <c r="L452" s="36">
        <v>1</v>
      </c>
      <c r="M452" s="36">
        <v>1</v>
      </c>
      <c r="N452" s="149">
        <v>1</v>
      </c>
      <c r="O452" s="148">
        <v>1</v>
      </c>
      <c r="P452" s="64" t="str">
        <f t="shared" si="132"/>
        <v>1</v>
      </c>
      <c r="Q452" s="64" t="str">
        <f t="shared" si="133"/>
        <v>1</v>
      </c>
      <c r="R452" s="151">
        <v>45.4</v>
      </c>
      <c r="S452" s="69" t="str">
        <f t="shared" si="134"/>
        <v>0</v>
      </c>
      <c r="T452" s="151">
        <v>11.7</v>
      </c>
      <c r="U452" s="64" t="str">
        <f t="shared" si="135"/>
        <v>0</v>
      </c>
      <c r="V452" s="148">
        <v>1.05</v>
      </c>
      <c r="W452" s="152">
        <v>12.1</v>
      </c>
      <c r="X452" s="71" t="str">
        <f t="shared" si="136"/>
        <v>0</v>
      </c>
      <c r="Y452" s="154">
        <v>106.5</v>
      </c>
      <c r="Z452" s="79" t="str">
        <f t="shared" si="137"/>
        <v>1</v>
      </c>
      <c r="AA452" s="154">
        <v>40.6</v>
      </c>
      <c r="AB452" s="79" t="str">
        <f t="shared" si="138"/>
        <v>1</v>
      </c>
      <c r="AC452" s="154">
        <v>27</v>
      </c>
      <c r="AD452" s="79" t="str">
        <f t="shared" si="139"/>
        <v>0</v>
      </c>
      <c r="AE452" s="154">
        <v>53.1</v>
      </c>
      <c r="AF452" s="79" t="str">
        <f t="shared" si="140"/>
        <v>1</v>
      </c>
      <c r="AG452" s="154">
        <v>181</v>
      </c>
      <c r="AH452" s="79" t="str">
        <f t="shared" si="141"/>
        <v>0</v>
      </c>
      <c r="AI452" s="151">
        <v>26.57</v>
      </c>
      <c r="AJ452" s="41" t="str">
        <f t="shared" si="142"/>
        <v>0</v>
      </c>
      <c r="AK452" s="156">
        <v>12.45</v>
      </c>
      <c r="AL452" s="41" t="str">
        <f t="shared" si="143"/>
        <v>0</v>
      </c>
      <c r="AM452" s="148">
        <v>1.89</v>
      </c>
      <c r="AN452" s="41" t="str">
        <f t="shared" si="144"/>
        <v>0</v>
      </c>
      <c r="AO452" s="148">
        <v>425.9</v>
      </c>
      <c r="AP452" s="41" t="str">
        <f t="shared" si="145"/>
        <v>1</v>
      </c>
      <c r="AQ452" s="154">
        <v>0</v>
      </c>
      <c r="AR452" s="91" t="s">
        <v>1462</v>
      </c>
      <c r="AS452" s="91"/>
      <c r="AT452" s="91" t="s">
        <v>111</v>
      </c>
      <c r="AU452" s="91" t="s">
        <v>112</v>
      </c>
      <c r="AV452" s="151">
        <v>1</v>
      </c>
      <c r="AW452" s="158" t="s">
        <v>100</v>
      </c>
      <c r="AX452" s="148">
        <v>1</v>
      </c>
      <c r="AY452" s="148">
        <v>3</v>
      </c>
      <c r="AZ452" s="148">
        <v>2</v>
      </c>
      <c r="BA452" s="148">
        <v>2</v>
      </c>
      <c r="BB452" s="148">
        <v>2</v>
      </c>
      <c r="BC452" s="148">
        <v>3</v>
      </c>
      <c r="BD452" s="148">
        <v>2</v>
      </c>
      <c r="BE452" s="148" t="s">
        <v>101</v>
      </c>
      <c r="BF452" s="148" t="s">
        <v>101</v>
      </c>
      <c r="BG452" s="148" t="s">
        <v>101</v>
      </c>
      <c r="BH452" s="148" t="s">
        <v>101</v>
      </c>
      <c r="BI452" s="148" t="s">
        <v>101</v>
      </c>
      <c r="BJ452" s="148" t="s">
        <v>101</v>
      </c>
      <c r="BK452" s="148" t="s">
        <v>101</v>
      </c>
      <c r="BL452" s="148" t="s">
        <v>101</v>
      </c>
      <c r="BM452" s="142" t="s">
        <v>812</v>
      </c>
      <c r="BN452" s="142" t="s">
        <v>102</v>
      </c>
      <c r="BO452" s="142" t="s">
        <v>102</v>
      </c>
      <c r="BP452" s="142" t="s">
        <v>99</v>
      </c>
      <c r="BQ452" s="142" t="s">
        <v>202</v>
      </c>
      <c r="BR452" s="142" t="s">
        <v>99</v>
      </c>
      <c r="BS452" s="142" t="s">
        <v>2079</v>
      </c>
      <c r="BT452" s="142" t="s">
        <v>2080</v>
      </c>
      <c r="BU452" s="142"/>
      <c r="BV452" s="148"/>
      <c r="BW452" s="148">
        <v>0</v>
      </c>
      <c r="BX452" s="148">
        <v>0</v>
      </c>
      <c r="BY452" s="148">
        <v>1</v>
      </c>
      <c r="BZ452" s="148">
        <v>1</v>
      </c>
      <c r="CA452" s="148">
        <v>1</v>
      </c>
      <c r="CB452" s="148">
        <v>1</v>
      </c>
      <c r="CC452" s="148">
        <v>0</v>
      </c>
      <c r="CD452" s="148">
        <v>1</v>
      </c>
      <c r="CE452" s="148">
        <v>1</v>
      </c>
      <c r="CF452" s="148">
        <v>0</v>
      </c>
      <c r="CG452" s="148">
        <v>0</v>
      </c>
      <c r="CH452" s="148">
        <v>0</v>
      </c>
      <c r="CI452" s="148">
        <v>0</v>
      </c>
      <c r="CJ452" s="79">
        <v>0</v>
      </c>
      <c r="CK452" s="79">
        <v>0</v>
      </c>
      <c r="CL452" s="79">
        <v>0</v>
      </c>
      <c r="CM452" s="79">
        <v>0</v>
      </c>
      <c r="CN452" s="79">
        <v>1</v>
      </c>
      <c r="CO452" s="147">
        <v>42332</v>
      </c>
      <c r="CP452" s="108">
        <v>44113</v>
      </c>
      <c r="CQ452" s="147"/>
      <c r="CR452" s="195">
        <v>43631</v>
      </c>
      <c r="CS452" s="6">
        <v>60</v>
      </c>
      <c r="CT452" s="6">
        <v>0</v>
      </c>
      <c r="CU452" s="118">
        <f>DATEDIF(CO452,CP452,"m")</f>
        <v>58</v>
      </c>
      <c r="CV452" s="79">
        <v>0</v>
      </c>
      <c r="CW452" s="79">
        <v>24</v>
      </c>
      <c r="CX452" s="79">
        <v>0</v>
      </c>
      <c r="CY452" s="79"/>
      <c r="CZ452" s="79"/>
      <c r="DA452" s="118">
        <f>DATEDIF(CO452,CP452,"m")</f>
        <v>58</v>
      </c>
      <c r="DB452" s="6">
        <v>0</v>
      </c>
      <c r="DC452" s="6">
        <v>58</v>
      </c>
      <c r="DD452" s="8">
        <v>0</v>
      </c>
      <c r="DE452" s="108"/>
      <c r="DF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</row>
    <row r="453" s="6" customFormat="1" ht="50.25" customHeight="1" spans="1:237">
      <c r="A453" s="139" t="s">
        <v>2081</v>
      </c>
      <c r="B453" s="140">
        <v>10278679</v>
      </c>
      <c r="C453" s="141">
        <v>1</v>
      </c>
      <c r="D453" s="142" t="s">
        <v>2082</v>
      </c>
      <c r="E453" s="142">
        <v>1</v>
      </c>
      <c r="F453" s="143">
        <v>42</v>
      </c>
      <c r="G453" s="144">
        <v>42326.625</v>
      </c>
      <c r="H453" s="145">
        <v>42338.4166666667</v>
      </c>
      <c r="I453" s="141">
        <v>2</v>
      </c>
      <c r="J453" s="147">
        <v>42325</v>
      </c>
      <c r="K453" s="148" t="s">
        <v>1137</v>
      </c>
      <c r="L453" s="36">
        <v>2</v>
      </c>
      <c r="M453" s="36">
        <v>1</v>
      </c>
      <c r="N453" s="149">
        <v>1</v>
      </c>
      <c r="O453" s="148">
        <v>1</v>
      </c>
      <c r="P453" s="64" t="str">
        <f t="shared" si="132"/>
        <v>1</v>
      </c>
      <c r="Q453" s="64" t="str">
        <f t="shared" si="133"/>
        <v>1</v>
      </c>
      <c r="R453" s="151">
        <v>36.9</v>
      </c>
      <c r="S453" s="69" t="str">
        <f t="shared" si="134"/>
        <v>0</v>
      </c>
      <c r="T453" s="151">
        <v>59.1</v>
      </c>
      <c r="U453" s="64" t="str">
        <f t="shared" si="135"/>
        <v>1</v>
      </c>
      <c r="V453" s="149">
        <v>1.05</v>
      </c>
      <c r="W453" s="152">
        <v>12.1</v>
      </c>
      <c r="X453" s="71" t="str">
        <f t="shared" si="136"/>
        <v>0</v>
      </c>
      <c r="Y453" s="154">
        <v>72</v>
      </c>
      <c r="Z453" s="79" t="str">
        <f t="shared" si="137"/>
        <v>0</v>
      </c>
      <c r="AA453" s="154">
        <v>84</v>
      </c>
      <c r="AB453" s="79" t="str">
        <f t="shared" si="138"/>
        <v>1</v>
      </c>
      <c r="AC453" s="154">
        <v>38.7</v>
      </c>
      <c r="AD453" s="79" t="str">
        <f t="shared" si="139"/>
        <v>1</v>
      </c>
      <c r="AE453" s="154">
        <v>37.1</v>
      </c>
      <c r="AF453" s="79" t="str">
        <f t="shared" si="140"/>
        <v>0</v>
      </c>
      <c r="AG453" s="154">
        <v>245</v>
      </c>
      <c r="AH453" s="79" t="str">
        <f t="shared" si="141"/>
        <v>0</v>
      </c>
      <c r="AI453" s="151">
        <v>2.28</v>
      </c>
      <c r="AJ453" s="41" t="str">
        <f t="shared" si="142"/>
        <v>0</v>
      </c>
      <c r="AK453" s="156">
        <v>30.49</v>
      </c>
      <c r="AL453" s="41" t="str">
        <f t="shared" si="143"/>
        <v>0</v>
      </c>
      <c r="AM453" s="148">
        <v>3.17</v>
      </c>
      <c r="AN453" s="41" t="str">
        <f t="shared" si="144"/>
        <v>0</v>
      </c>
      <c r="AO453" s="148">
        <v>144</v>
      </c>
      <c r="AP453" s="41" t="str">
        <f t="shared" si="145"/>
        <v>0</v>
      </c>
      <c r="AQ453" s="154">
        <v>0</v>
      </c>
      <c r="AR453" s="91" t="s">
        <v>99</v>
      </c>
      <c r="AS453" s="36">
        <v>0</v>
      </c>
      <c r="AT453" s="91" t="s">
        <v>370</v>
      </c>
      <c r="AU453" s="91" t="s">
        <v>99</v>
      </c>
      <c r="AV453" s="151">
        <v>1</v>
      </c>
      <c r="AW453" s="158" t="s">
        <v>100</v>
      </c>
      <c r="AX453" s="148">
        <v>1</v>
      </c>
      <c r="AY453" s="148">
        <v>3</v>
      </c>
      <c r="AZ453" s="148">
        <v>1</v>
      </c>
      <c r="BA453" s="148">
        <v>2</v>
      </c>
      <c r="BB453" s="148">
        <v>1</v>
      </c>
      <c r="BC453" s="148">
        <v>3</v>
      </c>
      <c r="BD453" s="148">
        <v>2</v>
      </c>
      <c r="BE453" s="148">
        <v>1</v>
      </c>
      <c r="BF453" s="148" t="s">
        <v>101</v>
      </c>
      <c r="BG453" s="148">
        <v>0</v>
      </c>
      <c r="BH453" s="148">
        <v>0</v>
      </c>
      <c r="BI453" s="148">
        <v>1</v>
      </c>
      <c r="BJ453" s="148">
        <v>1</v>
      </c>
      <c r="BK453" s="148" t="s">
        <v>101</v>
      </c>
      <c r="BL453" s="148" t="s">
        <v>101</v>
      </c>
      <c r="BM453" s="142" t="s">
        <v>2083</v>
      </c>
      <c r="BN453" s="142" t="s">
        <v>102</v>
      </c>
      <c r="BO453" s="142" t="s">
        <v>102</v>
      </c>
      <c r="BP453" s="142" t="s">
        <v>99</v>
      </c>
      <c r="BQ453" s="142" t="s">
        <v>2084</v>
      </c>
      <c r="BR453" s="142" t="s">
        <v>99</v>
      </c>
      <c r="BS453" s="142" t="s">
        <v>2085</v>
      </c>
      <c r="BT453" s="142" t="s">
        <v>2086</v>
      </c>
      <c r="BU453" s="142"/>
      <c r="BV453" s="148"/>
      <c r="BW453" s="148">
        <v>0</v>
      </c>
      <c r="BX453" s="148">
        <v>0</v>
      </c>
      <c r="BY453" s="148">
        <v>1</v>
      </c>
      <c r="BZ453" s="148">
        <v>1</v>
      </c>
      <c r="CA453" s="148">
        <v>1</v>
      </c>
      <c r="CB453" s="148">
        <v>1</v>
      </c>
      <c r="CC453" s="148">
        <v>1</v>
      </c>
      <c r="CD453" s="148">
        <v>1</v>
      </c>
      <c r="CE453" s="148">
        <v>1</v>
      </c>
      <c r="CF453" s="148">
        <v>1</v>
      </c>
      <c r="CG453" s="148">
        <v>0</v>
      </c>
      <c r="CH453" s="148">
        <v>0</v>
      </c>
      <c r="CI453" s="148">
        <v>0</v>
      </c>
      <c r="CJ453" s="79">
        <v>1</v>
      </c>
      <c r="CK453" s="79">
        <v>0</v>
      </c>
      <c r="CL453" s="79">
        <v>1</v>
      </c>
      <c r="CM453" s="79">
        <v>1</v>
      </c>
      <c r="CN453" s="79">
        <v>1</v>
      </c>
      <c r="CO453" s="147">
        <v>42332</v>
      </c>
      <c r="CP453" s="108">
        <v>43187</v>
      </c>
      <c r="CQ453" s="147">
        <v>42430</v>
      </c>
      <c r="CR453" s="148"/>
      <c r="CS453" s="6">
        <v>58</v>
      </c>
      <c r="CT453" s="6">
        <v>0</v>
      </c>
      <c r="CU453" s="118">
        <f>DATEDIF(CO453,CQ453,"m")</f>
        <v>3</v>
      </c>
      <c r="CV453" s="79">
        <v>1</v>
      </c>
      <c r="CW453" s="79">
        <v>3</v>
      </c>
      <c r="CX453" s="79">
        <v>1</v>
      </c>
      <c r="CY453" s="79">
        <f>DATEDIF(CQ453,DE453,"m")</f>
        <v>5</v>
      </c>
      <c r="CZ453" s="79">
        <v>1</v>
      </c>
      <c r="DA453" s="118">
        <f>DATEDIF(CO453,DE453,"m")</f>
        <v>9</v>
      </c>
      <c r="DB453" s="6">
        <v>1</v>
      </c>
      <c r="DC453" s="6">
        <v>9</v>
      </c>
      <c r="DD453" s="6">
        <v>1</v>
      </c>
      <c r="DE453" s="108">
        <v>42612</v>
      </c>
      <c r="DF453" s="6">
        <v>1</v>
      </c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</row>
    <row r="454" s="6" customFormat="1" ht="50.25" customHeight="1" spans="1:237">
      <c r="A454" s="139" t="s">
        <v>2087</v>
      </c>
      <c r="B454" s="140">
        <v>10277067</v>
      </c>
      <c r="C454" s="141">
        <v>1</v>
      </c>
      <c r="D454" s="142" t="s">
        <v>2088</v>
      </c>
      <c r="E454" s="142">
        <v>1</v>
      </c>
      <c r="F454" s="143">
        <v>42</v>
      </c>
      <c r="G454" s="144">
        <v>42328.625</v>
      </c>
      <c r="H454" s="145">
        <v>42341.4166666667</v>
      </c>
      <c r="I454" s="141">
        <v>2</v>
      </c>
      <c r="J454" s="147">
        <v>42313</v>
      </c>
      <c r="K454" s="148" t="s">
        <v>1427</v>
      </c>
      <c r="L454" s="148">
        <v>3</v>
      </c>
      <c r="M454" s="36">
        <v>1</v>
      </c>
      <c r="N454" s="149">
        <v>1</v>
      </c>
      <c r="O454" s="148">
        <v>1</v>
      </c>
      <c r="P454" s="64" t="str">
        <f t="shared" si="132"/>
        <v>1</v>
      </c>
      <c r="Q454" s="64" t="str">
        <f t="shared" si="133"/>
        <v>1</v>
      </c>
      <c r="R454" s="151">
        <v>44.3</v>
      </c>
      <c r="S454" s="69" t="str">
        <f t="shared" si="134"/>
        <v>0</v>
      </c>
      <c r="T454" s="151">
        <v>11.6</v>
      </c>
      <c r="U454" s="64" t="str">
        <f t="shared" si="135"/>
        <v>0</v>
      </c>
      <c r="V454" s="148">
        <v>1.03</v>
      </c>
      <c r="W454" s="152">
        <v>11.8</v>
      </c>
      <c r="X454" s="71" t="str">
        <f t="shared" si="136"/>
        <v>0</v>
      </c>
      <c r="Y454" s="154">
        <v>68.5</v>
      </c>
      <c r="Z454" s="79" t="str">
        <f t="shared" si="137"/>
        <v>0</v>
      </c>
      <c r="AA454" s="154">
        <v>57.6</v>
      </c>
      <c r="AB454" s="79" t="str">
        <f t="shared" si="138"/>
        <v>1</v>
      </c>
      <c r="AC454" s="154">
        <v>31.4</v>
      </c>
      <c r="AD454" s="79" t="str">
        <f t="shared" si="139"/>
        <v>0</v>
      </c>
      <c r="AE454" s="154">
        <v>71</v>
      </c>
      <c r="AF454" s="79" t="str">
        <f t="shared" si="140"/>
        <v>1</v>
      </c>
      <c r="AG454" s="154">
        <v>200</v>
      </c>
      <c r="AH454" s="79" t="str">
        <f t="shared" si="141"/>
        <v>0</v>
      </c>
      <c r="AI454" s="151">
        <v>10.92</v>
      </c>
      <c r="AJ454" s="41" t="str">
        <f t="shared" si="142"/>
        <v>0</v>
      </c>
      <c r="AK454" s="156">
        <v>27.24</v>
      </c>
      <c r="AL454" s="41" t="str">
        <f t="shared" si="143"/>
        <v>0</v>
      </c>
      <c r="AM454" s="148">
        <v>2.45</v>
      </c>
      <c r="AN454" s="41" t="str">
        <f t="shared" si="144"/>
        <v>0</v>
      </c>
      <c r="AO454" s="148">
        <v>455.4</v>
      </c>
      <c r="AP454" s="41" t="str">
        <f t="shared" si="145"/>
        <v>1</v>
      </c>
      <c r="AQ454" s="154">
        <v>1</v>
      </c>
      <c r="AR454" s="91" t="s">
        <v>1661</v>
      </c>
      <c r="AS454" s="91"/>
      <c r="AT454" s="91" t="s">
        <v>111</v>
      </c>
      <c r="AU454" s="91" t="s">
        <v>112</v>
      </c>
      <c r="AV454" s="151">
        <v>1</v>
      </c>
      <c r="AW454" s="158" t="s">
        <v>100</v>
      </c>
      <c r="AX454" s="148">
        <v>1</v>
      </c>
      <c r="AY454" s="148">
        <v>3</v>
      </c>
      <c r="AZ454" s="148">
        <v>3</v>
      </c>
      <c r="BA454" s="148">
        <v>2</v>
      </c>
      <c r="BB454" s="148">
        <v>2</v>
      </c>
      <c r="BC454" s="148">
        <v>3</v>
      </c>
      <c r="BD454" s="148">
        <v>2</v>
      </c>
      <c r="BE454" s="148" t="s">
        <v>101</v>
      </c>
      <c r="BF454" s="148" t="s">
        <v>101</v>
      </c>
      <c r="BG454" s="148" t="s">
        <v>101</v>
      </c>
      <c r="BH454" s="148" t="s">
        <v>101</v>
      </c>
      <c r="BI454" s="148" t="s">
        <v>101</v>
      </c>
      <c r="BJ454" s="148" t="s">
        <v>101</v>
      </c>
      <c r="BK454" s="148" t="s">
        <v>101</v>
      </c>
      <c r="BL454" s="148" t="s">
        <v>101</v>
      </c>
      <c r="BM454" s="142" t="s">
        <v>1142</v>
      </c>
      <c r="BN454" s="142" t="s">
        <v>102</v>
      </c>
      <c r="BO454" s="142" t="s">
        <v>102</v>
      </c>
      <c r="BP454" s="142" t="s">
        <v>112</v>
      </c>
      <c r="BQ454" s="142" t="s">
        <v>155</v>
      </c>
      <c r="BR454" s="142" t="s">
        <v>99</v>
      </c>
      <c r="BS454" s="142" t="s">
        <v>1219</v>
      </c>
      <c r="BT454" s="142" t="s">
        <v>2089</v>
      </c>
      <c r="BU454" s="142"/>
      <c r="BV454" s="148"/>
      <c r="BW454" s="148">
        <v>0</v>
      </c>
      <c r="BX454" s="148">
        <v>0</v>
      </c>
      <c r="BY454" s="148">
        <v>1</v>
      </c>
      <c r="BZ454" s="148">
        <v>1</v>
      </c>
      <c r="CA454" s="148">
        <v>1</v>
      </c>
      <c r="CB454" s="148">
        <v>1</v>
      </c>
      <c r="CC454" s="148">
        <v>1</v>
      </c>
      <c r="CD454" s="148">
        <v>1</v>
      </c>
      <c r="CE454" s="148">
        <v>1</v>
      </c>
      <c r="CF454" s="148">
        <v>0</v>
      </c>
      <c r="CG454" s="148">
        <v>0</v>
      </c>
      <c r="CH454" s="148">
        <v>0</v>
      </c>
      <c r="CI454" s="148">
        <v>0</v>
      </c>
      <c r="CJ454" s="79">
        <v>0</v>
      </c>
      <c r="CK454" s="79">
        <v>1</v>
      </c>
      <c r="CL454" s="79">
        <v>0</v>
      </c>
      <c r="CM454" s="79">
        <v>0</v>
      </c>
      <c r="CN454" s="79">
        <v>1</v>
      </c>
      <c r="CO454" s="147">
        <v>42333</v>
      </c>
      <c r="CP454" s="108">
        <v>44133</v>
      </c>
      <c r="CQ454" s="147"/>
      <c r="CR454" s="195">
        <v>44006</v>
      </c>
      <c r="CS454" s="6">
        <v>60</v>
      </c>
      <c r="CT454" s="6">
        <v>0</v>
      </c>
      <c r="CU454" s="118">
        <f>DATEDIF(CO454,CP454,"m")</f>
        <v>59</v>
      </c>
      <c r="CV454" s="79">
        <v>0</v>
      </c>
      <c r="CW454" s="79">
        <v>24</v>
      </c>
      <c r="CX454" s="79">
        <v>0</v>
      </c>
      <c r="CY454" s="79"/>
      <c r="CZ454" s="79"/>
      <c r="DA454" s="118">
        <f>DATEDIF(CO454,CP454,"m")</f>
        <v>59</v>
      </c>
      <c r="DB454" s="6">
        <v>0</v>
      </c>
      <c r="DC454" s="6">
        <v>59</v>
      </c>
      <c r="DD454" s="8">
        <v>0</v>
      </c>
      <c r="DE454" s="10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</row>
    <row r="455" s="6" customFormat="1" ht="50.25" customHeight="1" spans="1:266">
      <c r="A455" s="139" t="s">
        <v>2090</v>
      </c>
      <c r="B455" s="140">
        <v>10278625</v>
      </c>
      <c r="C455" s="141">
        <v>1</v>
      </c>
      <c r="D455" s="142" t="s">
        <v>2091</v>
      </c>
      <c r="E455" s="142">
        <v>1</v>
      </c>
      <c r="F455" s="143">
        <v>73</v>
      </c>
      <c r="G455" s="144">
        <v>42333.625</v>
      </c>
      <c r="H455" s="145">
        <v>42345.4583333333</v>
      </c>
      <c r="I455" s="141">
        <v>2</v>
      </c>
      <c r="J455" s="147">
        <v>42327</v>
      </c>
      <c r="K455" s="148" t="s">
        <v>1137</v>
      </c>
      <c r="L455" s="36">
        <v>2</v>
      </c>
      <c r="M455" s="36">
        <v>1</v>
      </c>
      <c r="N455" s="149">
        <v>2</v>
      </c>
      <c r="O455" s="148">
        <v>1</v>
      </c>
      <c r="P455" s="64" t="str">
        <f t="shared" si="132"/>
        <v>0</v>
      </c>
      <c r="Q455" s="64" t="str">
        <f t="shared" si="133"/>
        <v>1</v>
      </c>
      <c r="R455" s="151">
        <v>50</v>
      </c>
      <c r="S455" s="69" t="str">
        <f t="shared" si="134"/>
        <v>0</v>
      </c>
      <c r="T455" s="151">
        <v>8.2</v>
      </c>
      <c r="U455" s="64" t="str">
        <f t="shared" si="135"/>
        <v>0</v>
      </c>
      <c r="V455" s="148">
        <v>0.97</v>
      </c>
      <c r="W455" s="152">
        <v>11.2</v>
      </c>
      <c r="X455" s="71" t="str">
        <f t="shared" si="136"/>
        <v>0</v>
      </c>
      <c r="Y455" s="154">
        <v>73.8</v>
      </c>
      <c r="Z455" s="79" t="str">
        <f t="shared" si="137"/>
        <v>0</v>
      </c>
      <c r="AA455" s="154">
        <v>31.4</v>
      </c>
      <c r="AB455" s="79" t="str">
        <f t="shared" si="138"/>
        <v>0</v>
      </c>
      <c r="AC455" s="154">
        <v>33.4</v>
      </c>
      <c r="AD455" s="79" t="str">
        <f t="shared" si="139"/>
        <v>0</v>
      </c>
      <c r="AE455" s="154">
        <v>91.1</v>
      </c>
      <c r="AF455" s="79" t="str">
        <f t="shared" si="140"/>
        <v>1</v>
      </c>
      <c r="AG455" s="154">
        <v>203</v>
      </c>
      <c r="AH455" s="79" t="str">
        <f t="shared" si="141"/>
        <v>0</v>
      </c>
      <c r="AI455" s="151">
        <v>11.23</v>
      </c>
      <c r="AJ455" s="41" t="str">
        <f t="shared" si="142"/>
        <v>0</v>
      </c>
      <c r="AK455" s="156">
        <v>43.06</v>
      </c>
      <c r="AL455" s="41" t="str">
        <f t="shared" si="143"/>
        <v>1</v>
      </c>
      <c r="AM455" s="148">
        <v>2.38</v>
      </c>
      <c r="AN455" s="41" t="str">
        <f t="shared" si="144"/>
        <v>0</v>
      </c>
      <c r="AO455" s="148"/>
      <c r="AP455" s="41" t="str">
        <f t="shared" si="145"/>
        <v>0</v>
      </c>
      <c r="AQ455" s="154">
        <v>1</v>
      </c>
      <c r="AR455" s="91" t="s">
        <v>2092</v>
      </c>
      <c r="AS455" s="91"/>
      <c r="AT455" s="91" t="s">
        <v>111</v>
      </c>
      <c r="AU455" s="91" t="s">
        <v>112</v>
      </c>
      <c r="AV455" s="151">
        <v>1</v>
      </c>
      <c r="AW455" s="158" t="s">
        <v>121</v>
      </c>
      <c r="AX455" s="148">
        <v>1</v>
      </c>
      <c r="AY455" s="148">
        <v>3</v>
      </c>
      <c r="AZ455" s="148">
        <v>1</v>
      </c>
      <c r="BA455" s="148">
        <v>2</v>
      </c>
      <c r="BB455" s="148">
        <v>1</v>
      </c>
      <c r="BC455" s="148">
        <v>3</v>
      </c>
      <c r="BD455" s="148">
        <v>2</v>
      </c>
      <c r="BE455" s="148" t="s">
        <v>101</v>
      </c>
      <c r="BF455" s="148" t="s">
        <v>101</v>
      </c>
      <c r="BG455" s="148" t="s">
        <v>101</v>
      </c>
      <c r="BH455" s="148" t="s">
        <v>101</v>
      </c>
      <c r="BI455" s="148" t="s">
        <v>101</v>
      </c>
      <c r="BJ455" s="148" t="s">
        <v>101</v>
      </c>
      <c r="BK455" s="148" t="s">
        <v>101</v>
      </c>
      <c r="BL455" s="148" t="s">
        <v>101</v>
      </c>
      <c r="BM455" s="142" t="s">
        <v>2008</v>
      </c>
      <c r="BN455" s="142" t="s">
        <v>102</v>
      </c>
      <c r="BO455" s="142" t="s">
        <v>102</v>
      </c>
      <c r="BP455" s="142" t="s">
        <v>99</v>
      </c>
      <c r="BQ455" s="142" t="s">
        <v>155</v>
      </c>
      <c r="BR455" s="142" t="s">
        <v>99</v>
      </c>
      <c r="BS455" s="142" t="s">
        <v>1607</v>
      </c>
      <c r="BT455" s="142" t="s">
        <v>2093</v>
      </c>
      <c r="BU455" s="142"/>
      <c r="BV455" s="148"/>
      <c r="BW455" s="148">
        <v>0</v>
      </c>
      <c r="BX455" s="148">
        <v>0</v>
      </c>
      <c r="BY455" s="148">
        <v>1</v>
      </c>
      <c r="BZ455" s="148">
        <v>1</v>
      </c>
      <c r="CA455" s="148">
        <v>1</v>
      </c>
      <c r="CB455" s="148">
        <v>1</v>
      </c>
      <c r="CC455" s="148">
        <v>1</v>
      </c>
      <c r="CD455" s="148">
        <v>1</v>
      </c>
      <c r="CE455" s="148">
        <v>1</v>
      </c>
      <c r="CF455" s="148">
        <v>1</v>
      </c>
      <c r="CG455" s="148">
        <v>0</v>
      </c>
      <c r="CH455" s="148">
        <v>0</v>
      </c>
      <c r="CI455" s="148">
        <v>0</v>
      </c>
      <c r="CJ455" s="79">
        <v>0</v>
      </c>
      <c r="CK455" s="79">
        <v>1</v>
      </c>
      <c r="CL455" s="79">
        <v>0</v>
      </c>
      <c r="CM455" s="79">
        <v>0</v>
      </c>
      <c r="CN455" s="79">
        <v>1</v>
      </c>
      <c r="CO455" s="147">
        <v>42335</v>
      </c>
      <c r="CP455" s="108">
        <v>44166</v>
      </c>
      <c r="CQ455" s="147"/>
      <c r="CR455" s="195">
        <v>43986</v>
      </c>
      <c r="CS455" s="6">
        <v>18</v>
      </c>
      <c r="CT455" s="6">
        <v>1</v>
      </c>
      <c r="CU455" s="118">
        <f>DATEDIF(CO455,CP455,"m")</f>
        <v>60</v>
      </c>
      <c r="CV455" s="79">
        <v>0</v>
      </c>
      <c r="CW455" s="79">
        <v>24</v>
      </c>
      <c r="CX455" s="79">
        <v>0</v>
      </c>
      <c r="CY455" s="79"/>
      <c r="CZ455" s="79"/>
      <c r="DA455" s="118">
        <f>DATEDIF(CO455,CP455,"m")</f>
        <v>60</v>
      </c>
      <c r="DB455" s="6">
        <v>0</v>
      </c>
      <c r="DC455" s="121">
        <v>60</v>
      </c>
      <c r="DD455" s="121">
        <v>0</v>
      </c>
      <c r="DE455" s="10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  <c r="IW455" s="8"/>
      <c r="IX455" s="8"/>
      <c r="IY455" s="8"/>
      <c r="IZ455" s="8"/>
      <c r="JA455" s="8"/>
      <c r="JB455" s="8"/>
      <c r="JC455" s="8"/>
      <c r="JD455" s="8"/>
      <c r="JE455" s="8"/>
      <c r="JF455" s="8"/>
    </row>
    <row r="456" s="8" customFormat="1" ht="50.25" customHeight="1" spans="1:110">
      <c r="A456" s="139" t="s">
        <v>2094</v>
      </c>
      <c r="B456" s="140">
        <v>10279264</v>
      </c>
      <c r="C456" s="141">
        <v>1</v>
      </c>
      <c r="D456" s="142" t="s">
        <v>2095</v>
      </c>
      <c r="E456" s="142">
        <v>1</v>
      </c>
      <c r="F456" s="143">
        <v>67</v>
      </c>
      <c r="G456" s="144">
        <v>42332.375</v>
      </c>
      <c r="H456" s="145">
        <v>42339.4166666667</v>
      </c>
      <c r="I456" s="141">
        <v>2</v>
      </c>
      <c r="J456" s="147">
        <v>42328</v>
      </c>
      <c r="K456" s="148" t="s">
        <v>1504</v>
      </c>
      <c r="L456" s="148">
        <v>3</v>
      </c>
      <c r="M456" s="36">
        <v>1</v>
      </c>
      <c r="N456" s="149">
        <v>1</v>
      </c>
      <c r="O456" s="148">
        <v>1</v>
      </c>
      <c r="P456" s="64" t="str">
        <f t="shared" si="132"/>
        <v>1</v>
      </c>
      <c r="Q456" s="64" t="str">
        <f t="shared" si="133"/>
        <v>1</v>
      </c>
      <c r="R456" s="151">
        <v>43.2</v>
      </c>
      <c r="S456" s="69" t="str">
        <f t="shared" si="134"/>
        <v>0</v>
      </c>
      <c r="T456" s="151">
        <v>11.1</v>
      </c>
      <c r="U456" s="64" t="str">
        <f t="shared" si="135"/>
        <v>0</v>
      </c>
      <c r="V456" s="148">
        <v>1.08</v>
      </c>
      <c r="W456" s="152">
        <v>12.4</v>
      </c>
      <c r="X456" s="71" t="str">
        <f t="shared" si="136"/>
        <v>0</v>
      </c>
      <c r="Y456" s="154">
        <v>97.6</v>
      </c>
      <c r="Z456" s="79" t="str">
        <f t="shared" si="137"/>
        <v>0</v>
      </c>
      <c r="AA456" s="154">
        <v>59.4</v>
      </c>
      <c r="AB456" s="79" t="str">
        <f t="shared" si="138"/>
        <v>1</v>
      </c>
      <c r="AC456" s="154">
        <v>56.5</v>
      </c>
      <c r="AD456" s="79" t="str">
        <f t="shared" si="139"/>
        <v>1</v>
      </c>
      <c r="AE456" s="154">
        <v>41.3</v>
      </c>
      <c r="AF456" s="79" t="str">
        <f t="shared" si="140"/>
        <v>0</v>
      </c>
      <c r="AG456" s="154">
        <v>165</v>
      </c>
      <c r="AH456" s="79" t="str">
        <f t="shared" si="141"/>
        <v>0</v>
      </c>
      <c r="AI456" s="151">
        <v>187.7</v>
      </c>
      <c r="AJ456" s="41" t="str">
        <f t="shared" si="142"/>
        <v>0</v>
      </c>
      <c r="AK456" s="156">
        <v>147.6</v>
      </c>
      <c r="AL456" s="41" t="str">
        <f t="shared" si="143"/>
        <v>1</v>
      </c>
      <c r="AM456" s="156">
        <v>3.5</v>
      </c>
      <c r="AN456" s="41" t="str">
        <f t="shared" si="144"/>
        <v>0</v>
      </c>
      <c r="AO456" s="148">
        <v>301.6</v>
      </c>
      <c r="AP456" s="41" t="str">
        <f t="shared" si="145"/>
        <v>0</v>
      </c>
      <c r="AQ456" s="154">
        <v>0</v>
      </c>
      <c r="AR456" s="91" t="s">
        <v>1539</v>
      </c>
      <c r="AS456" s="91"/>
      <c r="AT456" s="91" t="s">
        <v>111</v>
      </c>
      <c r="AU456" s="91" t="s">
        <v>112</v>
      </c>
      <c r="AV456" s="151">
        <v>1</v>
      </c>
      <c r="AW456" s="158" t="s">
        <v>100</v>
      </c>
      <c r="AX456" s="148">
        <v>1</v>
      </c>
      <c r="AY456" s="148">
        <v>3</v>
      </c>
      <c r="AZ456" s="148">
        <v>1</v>
      </c>
      <c r="BA456" s="148">
        <v>2</v>
      </c>
      <c r="BB456" s="148">
        <v>2</v>
      </c>
      <c r="BC456" s="148">
        <v>3</v>
      </c>
      <c r="BD456" s="148">
        <v>3</v>
      </c>
      <c r="BE456" s="148" t="s">
        <v>101</v>
      </c>
      <c r="BF456" s="148" t="s">
        <v>101</v>
      </c>
      <c r="BG456" s="148" t="s">
        <v>101</v>
      </c>
      <c r="BH456" s="148">
        <v>0</v>
      </c>
      <c r="BI456" s="148" t="s">
        <v>101</v>
      </c>
      <c r="BJ456" s="148" t="s">
        <v>101</v>
      </c>
      <c r="BK456" s="148" t="s">
        <v>101</v>
      </c>
      <c r="BL456" s="148">
        <v>1</v>
      </c>
      <c r="BM456" s="142" t="s">
        <v>1446</v>
      </c>
      <c r="BN456" s="142" t="s">
        <v>102</v>
      </c>
      <c r="BO456" s="142" t="s">
        <v>102</v>
      </c>
      <c r="BP456" s="142" t="s">
        <v>112</v>
      </c>
      <c r="BQ456" s="142" t="s">
        <v>129</v>
      </c>
      <c r="BR456" s="142" t="s">
        <v>99</v>
      </c>
      <c r="BS456" s="142" t="s">
        <v>1530</v>
      </c>
      <c r="BT456" s="142" t="s">
        <v>2096</v>
      </c>
      <c r="BU456" s="142"/>
      <c r="BV456" s="148"/>
      <c r="BW456" s="148">
        <v>0</v>
      </c>
      <c r="BX456" s="148">
        <v>0</v>
      </c>
      <c r="BY456" s="148">
        <v>1</v>
      </c>
      <c r="BZ456" s="148">
        <v>1</v>
      </c>
      <c r="CA456" s="148">
        <v>1</v>
      </c>
      <c r="CB456" s="148">
        <v>1</v>
      </c>
      <c r="CC456" s="148">
        <v>1</v>
      </c>
      <c r="CD456" s="148">
        <v>1</v>
      </c>
      <c r="CE456" s="148">
        <v>1</v>
      </c>
      <c r="CF456" s="148">
        <v>1</v>
      </c>
      <c r="CG456" s="148">
        <v>0</v>
      </c>
      <c r="CH456" s="148">
        <v>0</v>
      </c>
      <c r="CI456" s="148">
        <v>0</v>
      </c>
      <c r="CJ456" s="79">
        <v>0</v>
      </c>
      <c r="CK456" s="79">
        <v>1</v>
      </c>
      <c r="CL456" s="79">
        <v>1</v>
      </c>
      <c r="CM456" s="79">
        <v>0</v>
      </c>
      <c r="CN456" s="79">
        <v>1</v>
      </c>
      <c r="CO456" s="147">
        <v>42335</v>
      </c>
      <c r="CP456" s="108">
        <v>44160</v>
      </c>
      <c r="CQ456" s="147"/>
      <c r="CR456" s="195">
        <v>43063</v>
      </c>
      <c r="CS456" s="6">
        <v>60</v>
      </c>
      <c r="CT456" s="6">
        <v>0</v>
      </c>
      <c r="CU456" s="118">
        <f>DATEDIF(CO456,CP456,"m")</f>
        <v>59</v>
      </c>
      <c r="CV456" s="79">
        <v>0</v>
      </c>
      <c r="CW456" s="79">
        <v>24</v>
      </c>
      <c r="CX456" s="79">
        <v>0</v>
      </c>
      <c r="CY456" s="79"/>
      <c r="CZ456" s="79"/>
      <c r="DA456" s="118">
        <f>DATEDIF(CO456,CP456,"m")</f>
        <v>59</v>
      </c>
      <c r="DB456" s="6">
        <v>0</v>
      </c>
      <c r="DC456" s="6">
        <v>59</v>
      </c>
      <c r="DD456" s="8">
        <v>0</v>
      </c>
      <c r="DE456" s="108"/>
      <c r="DF456" s="6"/>
    </row>
    <row r="457" s="6" customFormat="1" ht="50.25" customHeight="1" spans="1:237">
      <c r="A457" s="139" t="s">
        <v>2097</v>
      </c>
      <c r="B457" s="140">
        <v>10258812</v>
      </c>
      <c r="C457" s="141">
        <v>2</v>
      </c>
      <c r="D457" s="142" t="s">
        <v>2098</v>
      </c>
      <c r="E457" s="142">
        <v>1</v>
      </c>
      <c r="F457" s="143">
        <v>44</v>
      </c>
      <c r="G457" s="144">
        <v>42332.375</v>
      </c>
      <c r="H457" s="145">
        <v>42342.4166666667</v>
      </c>
      <c r="I457" s="141">
        <v>2</v>
      </c>
      <c r="J457" s="147">
        <v>42185</v>
      </c>
      <c r="K457" s="148" t="s">
        <v>1137</v>
      </c>
      <c r="L457" s="36">
        <v>2</v>
      </c>
      <c r="M457" s="36">
        <v>1</v>
      </c>
      <c r="N457" s="149">
        <v>1</v>
      </c>
      <c r="O457" s="148">
        <v>1</v>
      </c>
      <c r="P457" s="64" t="str">
        <f t="shared" si="132"/>
        <v>1</v>
      </c>
      <c r="Q457" s="64" t="str">
        <f t="shared" si="133"/>
        <v>1</v>
      </c>
      <c r="R457" s="151">
        <v>35.1</v>
      </c>
      <c r="S457" s="69" t="str">
        <f t="shared" si="134"/>
        <v>0</v>
      </c>
      <c r="T457" s="151">
        <v>14.4</v>
      </c>
      <c r="U457" s="64" t="str">
        <f t="shared" si="135"/>
        <v>0</v>
      </c>
      <c r="V457" s="149">
        <v>1.09</v>
      </c>
      <c r="W457" s="152">
        <v>12.5</v>
      </c>
      <c r="X457" s="71" t="str">
        <f t="shared" si="136"/>
        <v>0</v>
      </c>
      <c r="Y457" s="154">
        <v>68</v>
      </c>
      <c r="Z457" s="79" t="str">
        <f t="shared" si="137"/>
        <v>0</v>
      </c>
      <c r="AA457" s="154">
        <v>35.4</v>
      </c>
      <c r="AB457" s="79" t="str">
        <f t="shared" si="138"/>
        <v>0</v>
      </c>
      <c r="AC457" s="154">
        <v>45.7</v>
      </c>
      <c r="AD457" s="79" t="str">
        <f t="shared" si="139"/>
        <v>1</v>
      </c>
      <c r="AE457" s="154">
        <v>28.4</v>
      </c>
      <c r="AF457" s="79" t="str">
        <f t="shared" si="140"/>
        <v>0</v>
      </c>
      <c r="AG457" s="154">
        <v>139</v>
      </c>
      <c r="AH457" s="79" t="str">
        <f t="shared" si="141"/>
        <v>0</v>
      </c>
      <c r="AI457" s="151">
        <v>3291</v>
      </c>
      <c r="AJ457" s="41" t="str">
        <f t="shared" si="142"/>
        <v>1</v>
      </c>
      <c r="AK457" s="156">
        <v>17.36</v>
      </c>
      <c r="AL457" s="41" t="str">
        <f t="shared" si="143"/>
        <v>0</v>
      </c>
      <c r="AM457" s="148">
        <v>1.63</v>
      </c>
      <c r="AN457" s="41" t="str">
        <f t="shared" si="144"/>
        <v>0</v>
      </c>
      <c r="AO457" s="148">
        <v>500.9</v>
      </c>
      <c r="AP457" s="41" t="str">
        <f t="shared" si="145"/>
        <v>1</v>
      </c>
      <c r="AQ457" s="154">
        <v>1</v>
      </c>
      <c r="AR457" s="91" t="s">
        <v>2099</v>
      </c>
      <c r="AS457" s="91"/>
      <c r="AT457" s="91" t="s">
        <v>111</v>
      </c>
      <c r="AU457" s="91" t="s">
        <v>112</v>
      </c>
      <c r="AV457" s="151">
        <v>1</v>
      </c>
      <c r="AW457" s="158" t="s">
        <v>100</v>
      </c>
      <c r="AX457" s="148">
        <v>1</v>
      </c>
      <c r="AY457" s="148">
        <v>3</v>
      </c>
      <c r="AZ457" s="148">
        <v>1</v>
      </c>
      <c r="BA457" s="148">
        <v>2</v>
      </c>
      <c r="BB457" s="148">
        <v>2</v>
      </c>
      <c r="BC457" s="148">
        <v>3</v>
      </c>
      <c r="BD457" s="148">
        <v>2</v>
      </c>
      <c r="BE457" s="148" t="s">
        <v>101</v>
      </c>
      <c r="BF457" s="148" t="s">
        <v>101</v>
      </c>
      <c r="BG457" s="148" t="s">
        <v>101</v>
      </c>
      <c r="BH457" s="148" t="s">
        <v>101</v>
      </c>
      <c r="BI457" s="148" t="s">
        <v>101</v>
      </c>
      <c r="BJ457" s="148" t="s">
        <v>101</v>
      </c>
      <c r="BK457" s="148" t="s">
        <v>101</v>
      </c>
      <c r="BL457" s="148" t="s">
        <v>101</v>
      </c>
      <c r="BM457" s="142" t="s">
        <v>901</v>
      </c>
      <c r="BN457" s="142" t="s">
        <v>102</v>
      </c>
      <c r="BO457" s="160" t="s">
        <v>102</v>
      </c>
      <c r="BP457" s="142" t="s">
        <v>112</v>
      </c>
      <c r="BQ457" s="142" t="s">
        <v>129</v>
      </c>
      <c r="BR457" s="142" t="s">
        <v>99</v>
      </c>
      <c r="BS457" s="142" t="s">
        <v>1470</v>
      </c>
      <c r="BT457" s="142" t="s">
        <v>2100</v>
      </c>
      <c r="BU457" s="142"/>
      <c r="BV457" s="148"/>
      <c r="BW457" s="148">
        <v>0</v>
      </c>
      <c r="BX457" s="148">
        <v>0</v>
      </c>
      <c r="BY457" s="148">
        <v>1</v>
      </c>
      <c r="BZ457" s="148">
        <v>0</v>
      </c>
      <c r="CA457" s="148">
        <v>1</v>
      </c>
      <c r="CB457" s="148">
        <v>1</v>
      </c>
      <c r="CC457" s="148">
        <v>1</v>
      </c>
      <c r="CD457" s="148">
        <v>1</v>
      </c>
      <c r="CE457" s="148">
        <v>1</v>
      </c>
      <c r="CF457" s="148">
        <v>0</v>
      </c>
      <c r="CG457" s="148">
        <v>0</v>
      </c>
      <c r="CH457" s="148">
        <v>0</v>
      </c>
      <c r="CI457" s="148">
        <v>0</v>
      </c>
      <c r="CJ457" s="79">
        <v>0</v>
      </c>
      <c r="CK457" s="79">
        <v>0</v>
      </c>
      <c r="CL457" s="79">
        <v>0</v>
      </c>
      <c r="CM457" s="79">
        <v>0</v>
      </c>
      <c r="CN457" s="79">
        <v>0</v>
      </c>
      <c r="CO457" s="147">
        <v>42340</v>
      </c>
      <c r="CP457" s="108">
        <v>44158</v>
      </c>
      <c r="CQ457" s="147"/>
      <c r="CR457" s="195">
        <v>42916</v>
      </c>
      <c r="CS457" s="6">
        <v>61</v>
      </c>
      <c r="CT457" s="6">
        <v>0</v>
      </c>
      <c r="CU457" s="118">
        <f>DATEDIF(CO457,CP457,"m")</f>
        <v>59</v>
      </c>
      <c r="CV457" s="79">
        <v>0</v>
      </c>
      <c r="CW457" s="79">
        <v>24</v>
      </c>
      <c r="CX457" s="79">
        <v>0</v>
      </c>
      <c r="CY457" s="79"/>
      <c r="CZ457" s="79"/>
      <c r="DA457" s="118">
        <f>DATEDIF(CO457,CP457,"m")</f>
        <v>59</v>
      </c>
      <c r="DB457" s="6">
        <v>0</v>
      </c>
      <c r="DC457" s="6">
        <v>59</v>
      </c>
      <c r="DD457" s="8">
        <v>0</v>
      </c>
      <c r="DE457" s="10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</row>
    <row r="458" s="6" customFormat="1" ht="50.25" customHeight="1" spans="1:266">
      <c r="A458" s="139" t="s">
        <v>2101</v>
      </c>
      <c r="B458" s="140">
        <v>10279542</v>
      </c>
      <c r="C458" s="141">
        <v>1</v>
      </c>
      <c r="D458" s="142" t="s">
        <v>2102</v>
      </c>
      <c r="E458" s="142">
        <v>1</v>
      </c>
      <c r="F458" s="143">
        <v>56</v>
      </c>
      <c r="G458" s="144">
        <v>42338.6666666667</v>
      </c>
      <c r="H458" s="145">
        <v>42347.4166666667</v>
      </c>
      <c r="I458" s="141">
        <v>2</v>
      </c>
      <c r="J458" s="147">
        <v>42331</v>
      </c>
      <c r="K458" s="148" t="s">
        <v>286</v>
      </c>
      <c r="L458" s="36">
        <v>2</v>
      </c>
      <c r="M458" s="36">
        <v>1</v>
      </c>
      <c r="N458" s="149">
        <v>2</v>
      </c>
      <c r="O458" s="148">
        <v>1</v>
      </c>
      <c r="P458" s="64" t="str">
        <f t="shared" si="132"/>
        <v>0</v>
      </c>
      <c r="Q458" s="64" t="str">
        <f t="shared" si="133"/>
        <v>1</v>
      </c>
      <c r="R458" s="151">
        <v>48.3</v>
      </c>
      <c r="S458" s="69" t="str">
        <f t="shared" si="134"/>
        <v>0</v>
      </c>
      <c r="T458" s="151">
        <v>12</v>
      </c>
      <c r="U458" s="64" t="str">
        <f t="shared" si="135"/>
        <v>0</v>
      </c>
      <c r="V458" s="148">
        <v>1.04</v>
      </c>
      <c r="W458" s="152">
        <v>11.9</v>
      </c>
      <c r="X458" s="71" t="str">
        <f t="shared" si="136"/>
        <v>0</v>
      </c>
      <c r="Y458" s="154">
        <v>83.5</v>
      </c>
      <c r="Z458" s="79" t="str">
        <f t="shared" si="137"/>
        <v>0</v>
      </c>
      <c r="AA458" s="154">
        <v>25.4</v>
      </c>
      <c r="AB458" s="79" t="str">
        <f t="shared" si="138"/>
        <v>0</v>
      </c>
      <c r="AC458" s="154">
        <v>21.3</v>
      </c>
      <c r="AD458" s="79" t="str">
        <f t="shared" si="139"/>
        <v>0</v>
      </c>
      <c r="AE458" s="154">
        <v>43.2</v>
      </c>
      <c r="AF458" s="79" t="str">
        <f t="shared" si="140"/>
        <v>0</v>
      </c>
      <c r="AG458" s="154">
        <v>171</v>
      </c>
      <c r="AH458" s="79" t="str">
        <f t="shared" si="141"/>
        <v>0</v>
      </c>
      <c r="AI458" s="151">
        <v>8.28</v>
      </c>
      <c r="AJ458" s="41" t="str">
        <f t="shared" si="142"/>
        <v>0</v>
      </c>
      <c r="AK458" s="156">
        <v>0.6</v>
      </c>
      <c r="AL458" s="41" t="str">
        <f t="shared" si="143"/>
        <v>0</v>
      </c>
      <c r="AM458" s="148">
        <v>8.76</v>
      </c>
      <c r="AN458" s="41" t="str">
        <f t="shared" si="144"/>
        <v>1</v>
      </c>
      <c r="AO458" s="148">
        <v>315.8</v>
      </c>
      <c r="AP458" s="41" t="str">
        <f t="shared" si="145"/>
        <v>0</v>
      </c>
      <c r="AQ458" s="154">
        <v>1</v>
      </c>
      <c r="AR458" s="91" t="s">
        <v>1769</v>
      </c>
      <c r="AS458" s="91"/>
      <c r="AT458" s="91" t="s">
        <v>111</v>
      </c>
      <c r="AU458" s="91" t="s">
        <v>112</v>
      </c>
      <c r="AV458" s="151">
        <v>1</v>
      </c>
      <c r="AW458" s="158" t="s">
        <v>100</v>
      </c>
      <c r="AX458" s="148">
        <v>1</v>
      </c>
      <c r="AY458" s="148">
        <v>3</v>
      </c>
      <c r="AZ458" s="148">
        <v>1</v>
      </c>
      <c r="BA458" s="148">
        <v>1</v>
      </c>
      <c r="BB458" s="148">
        <v>1</v>
      </c>
      <c r="BC458" s="148">
        <v>1</v>
      </c>
      <c r="BD458" s="148">
        <v>2</v>
      </c>
      <c r="BE458" s="148">
        <v>1</v>
      </c>
      <c r="BF458" s="148">
        <v>0</v>
      </c>
      <c r="BG458" s="148">
        <v>1</v>
      </c>
      <c r="BH458" s="148">
        <v>1</v>
      </c>
      <c r="BI458" s="148">
        <v>1</v>
      </c>
      <c r="BJ458" s="148">
        <v>1</v>
      </c>
      <c r="BK458" s="148" t="s">
        <v>101</v>
      </c>
      <c r="BL458" s="148" t="s">
        <v>101</v>
      </c>
      <c r="BM458" s="142" t="s">
        <v>812</v>
      </c>
      <c r="BN458" s="142" t="s">
        <v>102</v>
      </c>
      <c r="BO458" s="142" t="s">
        <v>102</v>
      </c>
      <c r="BP458" s="142" t="s">
        <v>99</v>
      </c>
      <c r="BQ458" s="142" t="s">
        <v>155</v>
      </c>
      <c r="BR458" s="142" t="s">
        <v>99</v>
      </c>
      <c r="BS458" s="142" t="s">
        <v>1519</v>
      </c>
      <c r="BT458" s="142" t="s">
        <v>572</v>
      </c>
      <c r="BU458" s="142"/>
      <c r="BV458" s="148"/>
      <c r="BW458" s="148">
        <v>0</v>
      </c>
      <c r="BX458" s="148">
        <v>0</v>
      </c>
      <c r="BY458" s="148">
        <v>1</v>
      </c>
      <c r="BZ458" s="148">
        <v>1</v>
      </c>
      <c r="CA458" s="148">
        <v>1</v>
      </c>
      <c r="CB458" s="148">
        <v>1</v>
      </c>
      <c r="CC458" s="148">
        <v>0</v>
      </c>
      <c r="CD458" s="148">
        <v>1</v>
      </c>
      <c r="CE458" s="148">
        <v>0</v>
      </c>
      <c r="CF458" s="148">
        <v>0</v>
      </c>
      <c r="CG458" s="148">
        <v>0</v>
      </c>
      <c r="CH458" s="148">
        <v>0</v>
      </c>
      <c r="CI458" s="148">
        <v>0</v>
      </c>
      <c r="CJ458" s="79">
        <v>0</v>
      </c>
      <c r="CK458" s="79">
        <v>0</v>
      </c>
      <c r="CL458" s="79">
        <v>1</v>
      </c>
      <c r="CM458" s="79">
        <v>0</v>
      </c>
      <c r="CN458" s="79">
        <v>0</v>
      </c>
      <c r="CO458" s="147">
        <v>42340</v>
      </c>
      <c r="CP458" s="108">
        <v>44160</v>
      </c>
      <c r="CQ458" s="147"/>
      <c r="CR458" s="195">
        <v>44011</v>
      </c>
      <c r="CS458" s="6">
        <v>5</v>
      </c>
      <c r="CT458" s="6">
        <v>1</v>
      </c>
      <c r="CU458" s="118">
        <f>DATEDIF(CO458,CP458,"m")</f>
        <v>59</v>
      </c>
      <c r="CV458" s="79">
        <v>0</v>
      </c>
      <c r="CW458" s="79">
        <v>24</v>
      </c>
      <c r="CX458" s="79">
        <v>0</v>
      </c>
      <c r="CY458" s="79"/>
      <c r="CZ458" s="79"/>
      <c r="DA458" s="118">
        <f>DATEDIF(CO458,CP458,"m")</f>
        <v>59</v>
      </c>
      <c r="DB458" s="6">
        <v>0</v>
      </c>
      <c r="DC458" s="6">
        <v>59</v>
      </c>
      <c r="DD458" s="8">
        <v>0</v>
      </c>
      <c r="DE458" s="10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  <c r="IW458" s="8"/>
      <c r="IX458" s="8"/>
      <c r="IY458" s="8"/>
      <c r="IZ458" s="8"/>
      <c r="JA458" s="8"/>
      <c r="JB458" s="8"/>
      <c r="JC458" s="8"/>
      <c r="JD458" s="8"/>
      <c r="JE458" s="8"/>
      <c r="JF458" s="8"/>
    </row>
    <row r="459" s="6" customFormat="1" ht="50.25" customHeight="1" spans="1:237">
      <c r="A459" s="139" t="s">
        <v>2103</v>
      </c>
      <c r="B459" s="140">
        <v>10280588</v>
      </c>
      <c r="C459" s="141">
        <v>1</v>
      </c>
      <c r="D459" s="142" t="s">
        <v>2104</v>
      </c>
      <c r="E459" s="142">
        <v>1</v>
      </c>
      <c r="F459" s="143">
        <v>38</v>
      </c>
      <c r="G459" s="144">
        <v>42339.4166666667</v>
      </c>
      <c r="H459" s="145">
        <v>42348.4583333333</v>
      </c>
      <c r="I459" s="141">
        <v>2</v>
      </c>
      <c r="J459" s="147">
        <v>42338</v>
      </c>
      <c r="K459" s="148" t="s">
        <v>1137</v>
      </c>
      <c r="L459" s="36">
        <v>2</v>
      </c>
      <c r="M459" s="36">
        <v>1</v>
      </c>
      <c r="N459" s="149">
        <v>1</v>
      </c>
      <c r="O459" s="148">
        <v>1</v>
      </c>
      <c r="P459" s="64" t="str">
        <f t="shared" si="132"/>
        <v>1</v>
      </c>
      <c r="Q459" s="64" t="str">
        <f t="shared" si="133"/>
        <v>1</v>
      </c>
      <c r="R459" s="151">
        <v>43.3</v>
      </c>
      <c r="S459" s="69" t="str">
        <f t="shared" si="134"/>
        <v>0</v>
      </c>
      <c r="T459" s="151">
        <v>9.7</v>
      </c>
      <c r="U459" s="64" t="str">
        <f t="shared" si="135"/>
        <v>0</v>
      </c>
      <c r="V459" s="149">
        <v>1.08</v>
      </c>
      <c r="W459" s="152">
        <v>12.4</v>
      </c>
      <c r="X459" s="71" t="str">
        <f t="shared" si="136"/>
        <v>0</v>
      </c>
      <c r="Y459" s="154">
        <v>76.2</v>
      </c>
      <c r="Z459" s="79" t="str">
        <f t="shared" si="137"/>
        <v>0</v>
      </c>
      <c r="AA459" s="154">
        <v>39.6</v>
      </c>
      <c r="AB459" s="79" t="str">
        <f t="shared" si="138"/>
        <v>0</v>
      </c>
      <c r="AC459" s="154">
        <v>40.8</v>
      </c>
      <c r="AD459" s="79" t="str">
        <f t="shared" si="139"/>
        <v>1</v>
      </c>
      <c r="AE459" s="154">
        <v>56.1</v>
      </c>
      <c r="AF459" s="79" t="str">
        <f t="shared" si="140"/>
        <v>1</v>
      </c>
      <c r="AG459" s="154">
        <v>157</v>
      </c>
      <c r="AH459" s="79" t="str">
        <f t="shared" si="141"/>
        <v>0</v>
      </c>
      <c r="AI459" s="151">
        <v>11.05</v>
      </c>
      <c r="AJ459" s="41" t="str">
        <f t="shared" si="142"/>
        <v>0</v>
      </c>
      <c r="AK459" s="156">
        <v>0.6</v>
      </c>
      <c r="AL459" s="41" t="str">
        <f t="shared" si="143"/>
        <v>0</v>
      </c>
      <c r="AM459" s="148">
        <v>1.61</v>
      </c>
      <c r="AN459" s="41" t="str">
        <f t="shared" si="144"/>
        <v>0</v>
      </c>
      <c r="AO459" s="148">
        <v>304.9</v>
      </c>
      <c r="AP459" s="41" t="str">
        <f t="shared" si="145"/>
        <v>0</v>
      </c>
      <c r="AQ459" s="154">
        <v>0</v>
      </c>
      <c r="AR459" s="91" t="s">
        <v>1059</v>
      </c>
      <c r="AS459" s="36">
        <v>2</v>
      </c>
      <c r="AT459" s="91" t="s">
        <v>111</v>
      </c>
      <c r="AU459" s="91" t="s">
        <v>112</v>
      </c>
      <c r="AV459" s="151">
        <v>1</v>
      </c>
      <c r="AW459" s="158" t="s">
        <v>100</v>
      </c>
      <c r="AX459" s="148">
        <v>1</v>
      </c>
      <c r="AY459" s="148">
        <v>3</v>
      </c>
      <c r="AZ459" s="148">
        <v>1</v>
      </c>
      <c r="BA459" s="148">
        <v>2</v>
      </c>
      <c r="BB459" s="148">
        <v>1</v>
      </c>
      <c r="BC459" s="148">
        <v>3</v>
      </c>
      <c r="BD459" s="148">
        <v>2</v>
      </c>
      <c r="BE459" s="148" t="s">
        <v>101</v>
      </c>
      <c r="BF459" s="148" t="s">
        <v>101</v>
      </c>
      <c r="BG459" s="148" t="s">
        <v>101</v>
      </c>
      <c r="BH459" s="148" t="s">
        <v>101</v>
      </c>
      <c r="BI459" s="148" t="s">
        <v>101</v>
      </c>
      <c r="BJ459" s="148" t="s">
        <v>101</v>
      </c>
      <c r="BK459" s="148" t="s">
        <v>101</v>
      </c>
      <c r="BL459" s="148" t="s">
        <v>101</v>
      </c>
      <c r="BM459" s="142" t="s">
        <v>2105</v>
      </c>
      <c r="BN459" s="142" t="s">
        <v>102</v>
      </c>
      <c r="BO459" s="142" t="s">
        <v>102</v>
      </c>
      <c r="BP459" s="142" t="s">
        <v>99</v>
      </c>
      <c r="BQ459" s="142" t="s">
        <v>147</v>
      </c>
      <c r="BR459" s="142" t="s">
        <v>99</v>
      </c>
      <c r="BS459" s="142" t="s">
        <v>2106</v>
      </c>
      <c r="BT459" s="142" t="s">
        <v>2107</v>
      </c>
      <c r="BU459" s="142"/>
      <c r="BV459" s="148"/>
      <c r="BW459" s="148">
        <v>0</v>
      </c>
      <c r="BX459" s="148">
        <v>0</v>
      </c>
      <c r="BY459" s="148">
        <v>1</v>
      </c>
      <c r="BZ459" s="148">
        <v>1</v>
      </c>
      <c r="CA459" s="148">
        <v>1</v>
      </c>
      <c r="CB459" s="148">
        <v>1</v>
      </c>
      <c r="CC459" s="148">
        <v>1</v>
      </c>
      <c r="CD459" s="148">
        <v>1</v>
      </c>
      <c r="CE459" s="148">
        <v>1</v>
      </c>
      <c r="CF459" s="148">
        <v>1</v>
      </c>
      <c r="CG459" s="148">
        <v>0</v>
      </c>
      <c r="CH459" s="148">
        <v>0</v>
      </c>
      <c r="CI459" s="148">
        <v>1</v>
      </c>
      <c r="CJ459" s="79">
        <v>0</v>
      </c>
      <c r="CK459" s="79">
        <v>0</v>
      </c>
      <c r="CL459" s="79">
        <v>1</v>
      </c>
      <c r="CM459" s="79">
        <v>1</v>
      </c>
      <c r="CN459" s="79">
        <v>1</v>
      </c>
      <c r="CO459" s="147">
        <v>42342</v>
      </c>
      <c r="CP459" s="108">
        <v>42815</v>
      </c>
      <c r="CQ459" s="147">
        <v>42377</v>
      </c>
      <c r="CR459" s="148"/>
      <c r="CS459" s="10">
        <v>52</v>
      </c>
      <c r="CT459" s="10">
        <v>0</v>
      </c>
      <c r="CU459" s="118">
        <f>DATEDIF(CO459,CQ459,"m")</f>
        <v>1</v>
      </c>
      <c r="CV459" s="79">
        <v>1</v>
      </c>
      <c r="CW459" s="79">
        <v>1</v>
      </c>
      <c r="CX459" s="79">
        <v>1</v>
      </c>
      <c r="CY459" s="79">
        <f>DATEDIF(CQ459,DE459,"m")</f>
        <v>9</v>
      </c>
      <c r="CZ459" s="79">
        <v>1</v>
      </c>
      <c r="DA459" s="118">
        <f>DATEDIF(CO459,DE459,"m")</f>
        <v>10</v>
      </c>
      <c r="DB459" s="6">
        <v>1</v>
      </c>
      <c r="DC459" s="6">
        <v>10</v>
      </c>
      <c r="DD459" s="6">
        <v>1</v>
      </c>
      <c r="DE459" s="108">
        <v>42658</v>
      </c>
      <c r="DF459" s="6">
        <v>1</v>
      </c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</row>
    <row r="460" s="6" customFormat="1" ht="50.25" customHeight="1" spans="1:266">
      <c r="A460" s="139" t="s">
        <v>2108</v>
      </c>
      <c r="B460" s="140">
        <v>10279457</v>
      </c>
      <c r="C460" s="141">
        <v>1</v>
      </c>
      <c r="D460" s="142" t="s">
        <v>2109</v>
      </c>
      <c r="E460" s="142">
        <v>1</v>
      </c>
      <c r="F460" s="143">
        <v>60</v>
      </c>
      <c r="G460" s="144">
        <v>42339.3333333333</v>
      </c>
      <c r="H460" s="145">
        <v>42352.4166666667</v>
      </c>
      <c r="I460" s="141">
        <v>2</v>
      </c>
      <c r="J460" s="147">
        <v>42332</v>
      </c>
      <c r="K460" s="148" t="s">
        <v>1504</v>
      </c>
      <c r="L460" s="148">
        <v>3</v>
      </c>
      <c r="M460" s="36">
        <v>1</v>
      </c>
      <c r="N460" s="149">
        <v>1</v>
      </c>
      <c r="O460" s="148">
        <v>1</v>
      </c>
      <c r="P460" s="64" t="str">
        <f t="shared" si="132"/>
        <v>1</v>
      </c>
      <c r="Q460" s="64" t="str">
        <f t="shared" si="133"/>
        <v>1</v>
      </c>
      <c r="R460" s="151">
        <v>39.3</v>
      </c>
      <c r="S460" s="69" t="str">
        <f t="shared" si="134"/>
        <v>0</v>
      </c>
      <c r="T460" s="151">
        <v>16</v>
      </c>
      <c r="U460" s="64" t="str">
        <f t="shared" si="135"/>
        <v>0</v>
      </c>
      <c r="V460" s="148">
        <v>1.16</v>
      </c>
      <c r="W460" s="152">
        <v>13.3</v>
      </c>
      <c r="X460" s="71" t="str">
        <f t="shared" si="136"/>
        <v>0</v>
      </c>
      <c r="Y460" s="154">
        <v>91.1</v>
      </c>
      <c r="Z460" s="79" t="str">
        <f t="shared" si="137"/>
        <v>0</v>
      </c>
      <c r="AA460" s="154">
        <v>36.9</v>
      </c>
      <c r="AB460" s="79" t="str">
        <f t="shared" si="138"/>
        <v>0</v>
      </c>
      <c r="AC460" s="154">
        <v>28.9</v>
      </c>
      <c r="AD460" s="79" t="str">
        <f t="shared" si="139"/>
        <v>0</v>
      </c>
      <c r="AE460" s="154">
        <v>171.9</v>
      </c>
      <c r="AF460" s="79" t="str">
        <f t="shared" si="140"/>
        <v>1</v>
      </c>
      <c r="AG460" s="154">
        <v>121</v>
      </c>
      <c r="AH460" s="79" t="str">
        <f t="shared" si="141"/>
        <v>0</v>
      </c>
      <c r="AI460" s="151">
        <v>69.93</v>
      </c>
      <c r="AJ460" s="41" t="str">
        <f t="shared" si="142"/>
        <v>0</v>
      </c>
      <c r="AK460" s="156">
        <v>74.12</v>
      </c>
      <c r="AL460" s="41" t="str">
        <f t="shared" si="143"/>
        <v>1</v>
      </c>
      <c r="AM460" s="148">
        <v>4.17</v>
      </c>
      <c r="AN460" s="41" t="str">
        <f t="shared" si="144"/>
        <v>0</v>
      </c>
      <c r="AO460" s="148"/>
      <c r="AP460" s="41" t="str">
        <f t="shared" si="145"/>
        <v>0</v>
      </c>
      <c r="AQ460" s="154">
        <v>1</v>
      </c>
      <c r="AR460" s="91" t="s">
        <v>2110</v>
      </c>
      <c r="AS460" s="91"/>
      <c r="AT460" s="91" t="s">
        <v>98</v>
      </c>
      <c r="AU460" s="91" t="s">
        <v>99</v>
      </c>
      <c r="AV460" s="151">
        <v>1</v>
      </c>
      <c r="AW460" s="158" t="s">
        <v>121</v>
      </c>
      <c r="AX460" s="148">
        <v>1</v>
      </c>
      <c r="AY460" s="148">
        <v>3</v>
      </c>
      <c r="AZ460" s="148">
        <v>1</v>
      </c>
      <c r="BA460" s="148">
        <v>2</v>
      </c>
      <c r="BB460" s="148">
        <v>2</v>
      </c>
      <c r="BC460" s="148">
        <v>3</v>
      </c>
      <c r="BD460" s="148">
        <v>3</v>
      </c>
      <c r="BE460" s="148" t="s">
        <v>101</v>
      </c>
      <c r="BF460" s="148" t="s">
        <v>101</v>
      </c>
      <c r="BG460" s="148" t="s">
        <v>101</v>
      </c>
      <c r="BH460" s="148" t="s">
        <v>101</v>
      </c>
      <c r="BI460" s="148" t="s">
        <v>101</v>
      </c>
      <c r="BJ460" s="148" t="s">
        <v>101</v>
      </c>
      <c r="BK460" s="148" t="s">
        <v>101</v>
      </c>
      <c r="BL460" s="148" t="s">
        <v>101</v>
      </c>
      <c r="BM460" s="142" t="s">
        <v>726</v>
      </c>
      <c r="BN460" s="142" t="s">
        <v>102</v>
      </c>
      <c r="BO460" s="142" t="s">
        <v>102</v>
      </c>
      <c r="BP460" s="142" t="s">
        <v>99</v>
      </c>
      <c r="BQ460" s="142" t="s">
        <v>233</v>
      </c>
      <c r="BR460" s="102" t="s">
        <v>121</v>
      </c>
      <c r="BS460" s="193" t="s">
        <v>1599</v>
      </c>
      <c r="BT460" s="142" t="s">
        <v>1619</v>
      </c>
      <c r="BU460" s="142" t="s">
        <v>283</v>
      </c>
      <c r="BV460" s="148"/>
      <c r="BW460" s="148">
        <v>0</v>
      </c>
      <c r="BX460" s="148">
        <v>0</v>
      </c>
      <c r="BY460" s="148">
        <v>1</v>
      </c>
      <c r="BZ460" s="148">
        <v>1</v>
      </c>
      <c r="CA460" s="148">
        <v>1</v>
      </c>
      <c r="CB460" s="148">
        <v>1</v>
      </c>
      <c r="CC460" s="148">
        <v>0</v>
      </c>
      <c r="CD460" s="148">
        <v>1</v>
      </c>
      <c r="CE460" s="148">
        <v>0</v>
      </c>
      <c r="CF460" s="148">
        <v>0</v>
      </c>
      <c r="CG460" s="148"/>
      <c r="CH460" s="148">
        <v>0</v>
      </c>
      <c r="CI460" s="148">
        <v>1</v>
      </c>
      <c r="CJ460" s="79">
        <v>0</v>
      </c>
      <c r="CK460" s="79">
        <v>0</v>
      </c>
      <c r="CL460" s="79">
        <v>1</v>
      </c>
      <c r="CM460" s="79">
        <v>0</v>
      </c>
      <c r="CN460" s="79">
        <v>0</v>
      </c>
      <c r="CO460" s="147">
        <v>42345</v>
      </c>
      <c r="CP460" s="108">
        <v>44160</v>
      </c>
      <c r="CQ460" s="147"/>
      <c r="CR460" s="195">
        <v>43820</v>
      </c>
      <c r="CS460" s="6">
        <v>60</v>
      </c>
      <c r="CT460" s="6">
        <v>0</v>
      </c>
      <c r="CU460" s="118">
        <f>DATEDIF(CO460,CP460,"m")</f>
        <v>59</v>
      </c>
      <c r="CV460" s="79">
        <v>0</v>
      </c>
      <c r="CW460" s="79">
        <v>24</v>
      </c>
      <c r="CX460" s="79">
        <v>0</v>
      </c>
      <c r="CY460" s="79"/>
      <c r="CZ460" s="79"/>
      <c r="DA460" s="118">
        <f>DATEDIF(CO460,CP460,"m")</f>
        <v>59</v>
      </c>
      <c r="DB460" s="6">
        <v>0</v>
      </c>
      <c r="DC460" s="6">
        <v>59</v>
      </c>
      <c r="DD460" s="8">
        <v>0</v>
      </c>
      <c r="DE460" s="10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  <c r="IW460" s="8"/>
      <c r="IX460" s="8"/>
      <c r="IY460" s="8"/>
      <c r="IZ460" s="8"/>
      <c r="JA460" s="8"/>
      <c r="JB460" s="8"/>
      <c r="JC460" s="8"/>
      <c r="JD460" s="8"/>
      <c r="JE460" s="8"/>
      <c r="JF460" s="8"/>
    </row>
    <row r="461" s="6" customFormat="1" ht="50.25" customHeight="1" spans="1:237">
      <c r="A461" s="169" t="s">
        <v>2111</v>
      </c>
      <c r="B461" s="140">
        <v>10281036</v>
      </c>
      <c r="C461" s="170">
        <v>1</v>
      </c>
      <c r="D461" s="171" t="s">
        <v>2112</v>
      </c>
      <c r="E461" s="171">
        <v>1</v>
      </c>
      <c r="F461" s="172">
        <v>23</v>
      </c>
      <c r="G461" s="144">
        <v>42340.5833333333</v>
      </c>
      <c r="H461" s="144">
        <v>42349.4583333333</v>
      </c>
      <c r="I461" s="170">
        <v>2</v>
      </c>
      <c r="J461" s="174">
        <v>42342</v>
      </c>
      <c r="K461" s="175" t="s">
        <v>1137</v>
      </c>
      <c r="L461" s="36">
        <v>2</v>
      </c>
      <c r="M461" s="36">
        <v>1</v>
      </c>
      <c r="N461" s="140">
        <v>1</v>
      </c>
      <c r="O461" s="175">
        <v>1</v>
      </c>
      <c r="P461" s="64" t="str">
        <f t="shared" si="132"/>
        <v>1</v>
      </c>
      <c r="Q461" s="64" t="str">
        <f t="shared" si="133"/>
        <v>1</v>
      </c>
      <c r="R461" s="177">
        <v>47.5</v>
      </c>
      <c r="S461" s="69" t="str">
        <f t="shared" si="134"/>
        <v>0</v>
      </c>
      <c r="T461" s="177">
        <v>22</v>
      </c>
      <c r="U461" s="66" t="str">
        <f t="shared" si="135"/>
        <v>0</v>
      </c>
      <c r="V461" s="175">
        <v>1.08</v>
      </c>
      <c r="W461" s="178">
        <v>12.4</v>
      </c>
      <c r="X461" s="75" t="str">
        <f t="shared" si="136"/>
        <v>0</v>
      </c>
      <c r="Y461" s="181">
        <v>96.9</v>
      </c>
      <c r="Z461" s="81" t="str">
        <f t="shared" si="137"/>
        <v>0</v>
      </c>
      <c r="AA461" s="181">
        <v>60.8</v>
      </c>
      <c r="AB461" s="81" t="str">
        <f t="shared" si="138"/>
        <v>1</v>
      </c>
      <c r="AC461" s="181">
        <v>38.5</v>
      </c>
      <c r="AD461" s="81" t="str">
        <f t="shared" si="139"/>
        <v>1</v>
      </c>
      <c r="AE461" s="181">
        <v>48.4</v>
      </c>
      <c r="AF461" s="81" t="str">
        <f t="shared" si="140"/>
        <v>0</v>
      </c>
      <c r="AG461" s="181">
        <v>104</v>
      </c>
      <c r="AH461" s="81" t="str">
        <f t="shared" si="141"/>
        <v>0</v>
      </c>
      <c r="AI461" s="177">
        <v>379.7</v>
      </c>
      <c r="AJ461" s="55" t="str">
        <f t="shared" si="142"/>
        <v>1</v>
      </c>
      <c r="AK461" s="184">
        <v>11.3</v>
      </c>
      <c r="AL461" s="55" t="str">
        <f t="shared" si="143"/>
        <v>0</v>
      </c>
      <c r="AM461" s="175">
        <v>2.18</v>
      </c>
      <c r="AN461" s="55" t="str">
        <f t="shared" si="144"/>
        <v>0</v>
      </c>
      <c r="AO461" s="175">
        <v>481.9</v>
      </c>
      <c r="AP461" s="55" t="str">
        <f t="shared" si="145"/>
        <v>1</v>
      </c>
      <c r="AQ461" s="181">
        <v>1</v>
      </c>
      <c r="AR461" s="92" t="s">
        <v>1514</v>
      </c>
      <c r="AS461" s="92"/>
      <c r="AT461" s="92" t="s">
        <v>196</v>
      </c>
      <c r="AU461" s="92" t="s">
        <v>99</v>
      </c>
      <c r="AV461" s="177">
        <v>1</v>
      </c>
      <c r="AW461" s="187" t="s">
        <v>100</v>
      </c>
      <c r="AX461" s="175">
        <v>1</v>
      </c>
      <c r="AY461" s="175">
        <v>3</v>
      </c>
      <c r="AZ461" s="175">
        <v>2</v>
      </c>
      <c r="BA461" s="175">
        <v>3</v>
      </c>
      <c r="BB461" s="175">
        <v>2</v>
      </c>
      <c r="BC461" s="175">
        <v>3</v>
      </c>
      <c r="BD461" s="175">
        <v>3</v>
      </c>
      <c r="BE461" s="175" t="s">
        <v>101</v>
      </c>
      <c r="BF461" s="175" t="s">
        <v>101</v>
      </c>
      <c r="BG461" s="175" t="s">
        <v>101</v>
      </c>
      <c r="BH461" s="175" t="s">
        <v>101</v>
      </c>
      <c r="BI461" s="175" t="s">
        <v>101</v>
      </c>
      <c r="BJ461" s="175" t="s">
        <v>101</v>
      </c>
      <c r="BK461" s="175" t="s">
        <v>101</v>
      </c>
      <c r="BL461" s="175" t="s">
        <v>101</v>
      </c>
      <c r="BM461" s="171" t="s">
        <v>1671</v>
      </c>
      <c r="BN461" s="171" t="s">
        <v>102</v>
      </c>
      <c r="BO461" s="171" t="s">
        <v>112</v>
      </c>
      <c r="BP461" s="171" t="s">
        <v>99</v>
      </c>
      <c r="BQ461" s="171" t="s">
        <v>892</v>
      </c>
      <c r="BR461" s="171" t="s">
        <v>99</v>
      </c>
      <c r="BS461" s="171" t="s">
        <v>265</v>
      </c>
      <c r="BT461" s="171" t="s">
        <v>853</v>
      </c>
      <c r="BU461" s="171"/>
      <c r="BV461" s="175"/>
      <c r="BW461" s="175">
        <v>0</v>
      </c>
      <c r="BX461" s="175">
        <v>0</v>
      </c>
      <c r="BY461" s="175">
        <v>1</v>
      </c>
      <c r="BZ461" s="175">
        <v>1</v>
      </c>
      <c r="CA461" s="175">
        <v>0</v>
      </c>
      <c r="CB461" s="175">
        <v>1</v>
      </c>
      <c r="CC461" s="175">
        <v>0</v>
      </c>
      <c r="CD461" s="175">
        <v>1</v>
      </c>
      <c r="CE461" s="175">
        <v>0</v>
      </c>
      <c r="CF461" s="175">
        <v>0</v>
      </c>
      <c r="CG461" s="175">
        <v>0</v>
      </c>
      <c r="CH461" s="175">
        <v>0</v>
      </c>
      <c r="CI461" s="175">
        <v>0</v>
      </c>
      <c r="CJ461" s="79">
        <v>0</v>
      </c>
      <c r="CK461" s="79">
        <v>0</v>
      </c>
      <c r="CL461" s="79">
        <v>0</v>
      </c>
      <c r="CM461" s="79">
        <v>0</v>
      </c>
      <c r="CN461" s="79">
        <v>0</v>
      </c>
      <c r="CO461" s="174">
        <v>42345</v>
      </c>
      <c r="CP461" s="114">
        <v>44133</v>
      </c>
      <c r="CQ461" s="174"/>
      <c r="CR461" s="128">
        <v>44133</v>
      </c>
      <c r="CS461" s="10">
        <v>59</v>
      </c>
      <c r="CT461" s="10">
        <v>0</v>
      </c>
      <c r="CU461" s="118">
        <f>DATEDIF(CO461,CP461,"m")</f>
        <v>58</v>
      </c>
      <c r="CV461" s="119">
        <v>0</v>
      </c>
      <c r="CW461" s="79">
        <v>24</v>
      </c>
      <c r="CX461" s="79">
        <v>0</v>
      </c>
      <c r="CY461" s="79"/>
      <c r="CZ461" s="79"/>
      <c r="DA461" s="118">
        <f>DATEDIF(CO461,CP461,"m")</f>
        <v>58</v>
      </c>
      <c r="DB461" s="10">
        <v>0</v>
      </c>
      <c r="DC461" s="10">
        <v>58</v>
      </c>
      <c r="DD461" s="8">
        <v>0</v>
      </c>
      <c r="DE461" s="110"/>
      <c r="DF461" s="10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</row>
    <row r="462" s="6" customFormat="1" ht="50.25" customHeight="1" spans="1:266">
      <c r="A462" s="139" t="s">
        <v>2113</v>
      </c>
      <c r="B462" s="140">
        <v>10279727</v>
      </c>
      <c r="C462" s="141">
        <v>1</v>
      </c>
      <c r="D462" s="142" t="s">
        <v>2114</v>
      </c>
      <c r="E462" s="142">
        <v>1</v>
      </c>
      <c r="F462" s="143">
        <v>53</v>
      </c>
      <c r="G462" s="144">
        <v>42341.5833333333</v>
      </c>
      <c r="H462" s="145">
        <v>42353.4583333333</v>
      </c>
      <c r="I462" s="141">
        <v>2</v>
      </c>
      <c r="J462" s="147">
        <v>42333</v>
      </c>
      <c r="K462" s="148" t="s">
        <v>1137</v>
      </c>
      <c r="L462" s="36">
        <v>2</v>
      </c>
      <c r="M462" s="36">
        <v>1</v>
      </c>
      <c r="N462" s="149">
        <v>2</v>
      </c>
      <c r="O462" s="148">
        <v>1</v>
      </c>
      <c r="P462" s="64" t="str">
        <f t="shared" si="132"/>
        <v>0</v>
      </c>
      <c r="Q462" s="64" t="str">
        <f t="shared" si="133"/>
        <v>1</v>
      </c>
      <c r="R462" s="151">
        <v>32.8</v>
      </c>
      <c r="S462" s="69" t="s">
        <v>99</v>
      </c>
      <c r="T462" s="151">
        <v>22.9</v>
      </c>
      <c r="U462" s="64" t="s">
        <v>112</v>
      </c>
      <c r="V462" s="148">
        <v>1.02</v>
      </c>
      <c r="W462" s="152">
        <v>11.7</v>
      </c>
      <c r="X462" s="71" t="s">
        <v>112</v>
      </c>
      <c r="Y462" s="154">
        <v>92.5</v>
      </c>
      <c r="Z462" s="79" t="s">
        <v>112</v>
      </c>
      <c r="AA462" s="154">
        <v>34.7</v>
      </c>
      <c r="AB462" s="79" t="s">
        <v>112</v>
      </c>
      <c r="AC462" s="154">
        <v>33.2</v>
      </c>
      <c r="AD462" s="79" t="s">
        <v>112</v>
      </c>
      <c r="AE462" s="154">
        <v>84.8</v>
      </c>
      <c r="AF462" s="79" t="s">
        <v>99</v>
      </c>
      <c r="AG462" s="154">
        <v>269</v>
      </c>
      <c r="AH462" s="79" t="s">
        <v>112</v>
      </c>
      <c r="AI462" s="151">
        <v>121000</v>
      </c>
      <c r="AJ462" s="41" t="s">
        <v>99</v>
      </c>
      <c r="AK462" s="156">
        <v>10.69</v>
      </c>
      <c r="AL462" s="41" t="s">
        <v>112</v>
      </c>
      <c r="AM462" s="148">
        <v>1.45</v>
      </c>
      <c r="AN462" s="41" t="s">
        <v>112</v>
      </c>
      <c r="AO462" s="148">
        <v>384.6</v>
      </c>
      <c r="AP462" s="41" t="s">
        <v>112</v>
      </c>
      <c r="AQ462" s="154">
        <v>0</v>
      </c>
      <c r="AR462" s="91" t="s">
        <v>265</v>
      </c>
      <c r="AS462" s="36">
        <v>2</v>
      </c>
      <c r="AT462" s="91" t="s">
        <v>370</v>
      </c>
      <c r="AU462" s="91" t="s">
        <v>99</v>
      </c>
      <c r="AV462" s="151">
        <v>1</v>
      </c>
      <c r="AW462" s="158" t="s">
        <v>100</v>
      </c>
      <c r="AX462" s="148">
        <v>1</v>
      </c>
      <c r="AY462" s="148">
        <v>3</v>
      </c>
      <c r="AZ462" s="148">
        <v>1</v>
      </c>
      <c r="BA462" s="148">
        <v>2</v>
      </c>
      <c r="BB462" s="148">
        <v>1</v>
      </c>
      <c r="BC462" s="148">
        <v>3</v>
      </c>
      <c r="BD462" s="148">
        <v>2</v>
      </c>
      <c r="BE462" s="148">
        <v>1</v>
      </c>
      <c r="BF462" s="148">
        <v>1</v>
      </c>
      <c r="BG462" s="148">
        <v>0</v>
      </c>
      <c r="BH462" s="148">
        <v>0</v>
      </c>
      <c r="BI462" s="148">
        <v>1</v>
      </c>
      <c r="BJ462" s="148">
        <v>1</v>
      </c>
      <c r="BK462" s="148" t="s">
        <v>101</v>
      </c>
      <c r="BL462" s="148">
        <v>1</v>
      </c>
      <c r="BM462" s="142" t="s">
        <v>1175</v>
      </c>
      <c r="BN462" s="142" t="s">
        <v>102</v>
      </c>
      <c r="BO462" s="142" t="s">
        <v>177</v>
      </c>
      <c r="BP462" s="142">
        <v>1</v>
      </c>
      <c r="BQ462" s="142" t="s">
        <v>2115</v>
      </c>
      <c r="BR462" s="142" t="s">
        <v>99</v>
      </c>
      <c r="BS462" s="142" t="s">
        <v>2040</v>
      </c>
      <c r="BT462" s="142" t="s">
        <v>2116</v>
      </c>
      <c r="BU462" s="215"/>
      <c r="BV462" s="148"/>
      <c r="BW462" s="148">
        <v>1</v>
      </c>
      <c r="BX462" s="148">
        <v>0</v>
      </c>
      <c r="BY462" s="148">
        <v>1</v>
      </c>
      <c r="BZ462" s="148">
        <v>1</v>
      </c>
      <c r="CA462" s="148">
        <v>1</v>
      </c>
      <c r="CB462" s="148">
        <v>1</v>
      </c>
      <c r="CC462" s="148">
        <v>1</v>
      </c>
      <c r="CD462" s="148">
        <v>1</v>
      </c>
      <c r="CE462" s="148">
        <v>1</v>
      </c>
      <c r="CF462" s="148">
        <v>0</v>
      </c>
      <c r="CG462" s="148">
        <v>0</v>
      </c>
      <c r="CH462" s="148">
        <v>0</v>
      </c>
      <c r="CI462" s="148">
        <v>1</v>
      </c>
      <c r="CJ462" s="79">
        <v>1</v>
      </c>
      <c r="CK462" s="79">
        <v>0</v>
      </c>
      <c r="CL462" s="79">
        <v>1</v>
      </c>
      <c r="CM462" s="79">
        <v>1</v>
      </c>
      <c r="CN462" s="79">
        <v>1</v>
      </c>
      <c r="CO462" s="147">
        <v>42347</v>
      </c>
      <c r="CP462" s="108">
        <v>43823</v>
      </c>
      <c r="CQ462" s="147">
        <v>42374</v>
      </c>
      <c r="CR462" s="195"/>
      <c r="CS462" s="6">
        <v>58</v>
      </c>
      <c r="CT462" s="6">
        <v>0</v>
      </c>
      <c r="CU462" s="118">
        <v>0</v>
      </c>
      <c r="CV462" s="79">
        <v>1</v>
      </c>
      <c r="CW462" s="79">
        <v>0</v>
      </c>
      <c r="CX462" s="79">
        <v>1</v>
      </c>
      <c r="CY462" s="79">
        <f>DATEDIF(CQ462,DE462,"m")</f>
        <v>18</v>
      </c>
      <c r="CZ462" s="79">
        <v>1</v>
      </c>
      <c r="DA462" s="118">
        <v>19</v>
      </c>
      <c r="DB462" s="6">
        <v>1</v>
      </c>
      <c r="DC462" s="6">
        <v>19</v>
      </c>
      <c r="DD462" s="6">
        <v>1</v>
      </c>
      <c r="DE462" s="108">
        <v>42931</v>
      </c>
      <c r="DF462" s="6">
        <v>1</v>
      </c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10"/>
      <c r="IE462" s="10"/>
      <c r="IF462" s="10"/>
      <c r="IG462" s="10"/>
      <c r="IH462" s="10"/>
      <c r="II462" s="10"/>
      <c r="IJ462" s="10"/>
      <c r="IK462" s="10"/>
      <c r="IL462" s="10"/>
      <c r="IM462" s="10"/>
      <c r="IN462" s="10"/>
      <c r="IO462" s="10"/>
      <c r="IP462" s="10"/>
      <c r="IQ462" s="10"/>
      <c r="IR462" s="10"/>
      <c r="IS462" s="10"/>
      <c r="IT462" s="10"/>
      <c r="IU462" s="10"/>
      <c r="IV462" s="10"/>
      <c r="IW462" s="10"/>
      <c r="IX462" s="10"/>
      <c r="IY462" s="10"/>
      <c r="IZ462" s="10"/>
      <c r="JA462" s="10"/>
      <c r="JB462" s="10"/>
      <c r="JC462" s="10"/>
      <c r="JD462" s="10"/>
      <c r="JE462" s="10"/>
      <c r="JF462" s="10"/>
    </row>
    <row r="463" s="6" customFormat="1" ht="50.25" customHeight="1" spans="1:266">
      <c r="A463" s="139" t="s">
        <v>2117</v>
      </c>
      <c r="B463" s="140">
        <v>10281049</v>
      </c>
      <c r="C463" s="141">
        <v>1</v>
      </c>
      <c r="D463" s="142" t="s">
        <v>2118</v>
      </c>
      <c r="E463" s="142">
        <v>1</v>
      </c>
      <c r="F463" s="143">
        <v>52</v>
      </c>
      <c r="G463" s="144">
        <v>42345.4166666667</v>
      </c>
      <c r="H463" s="145">
        <v>42354.4166666667</v>
      </c>
      <c r="I463" s="141">
        <v>2</v>
      </c>
      <c r="J463" s="147">
        <v>42341</v>
      </c>
      <c r="K463" s="148" t="s">
        <v>1504</v>
      </c>
      <c r="L463" s="148">
        <v>3</v>
      </c>
      <c r="M463" s="36">
        <v>1</v>
      </c>
      <c r="N463" s="149">
        <v>1</v>
      </c>
      <c r="O463" s="148">
        <v>1</v>
      </c>
      <c r="P463" s="64" t="str">
        <f t="shared" si="132"/>
        <v>1</v>
      </c>
      <c r="Q463" s="64" t="str">
        <f t="shared" si="133"/>
        <v>1</v>
      </c>
      <c r="R463" s="151">
        <v>41.5</v>
      </c>
      <c r="S463" s="69" t="str">
        <f t="shared" ref="S463:S488" si="146">IF(R463&gt;=35,"0","1")</f>
        <v>0</v>
      </c>
      <c r="T463" s="151">
        <v>20.3</v>
      </c>
      <c r="U463" s="64" t="str">
        <f t="shared" ref="U463:U488" si="147">IF(T463&lt;=34,"0","1")</f>
        <v>0</v>
      </c>
      <c r="V463" s="148">
        <v>0.99</v>
      </c>
      <c r="W463" s="152">
        <v>11.4</v>
      </c>
      <c r="X463" s="71" t="str">
        <f t="shared" ref="X463:X488" si="148">IF(W463&gt;13.5,"1","0")</f>
        <v>0</v>
      </c>
      <c r="Y463" s="154">
        <v>94</v>
      </c>
      <c r="Z463" s="79" t="str">
        <f t="shared" ref="Z463:Z488" si="149">IF(Y463&gt;100,"1","0")</f>
        <v>0</v>
      </c>
      <c r="AA463" s="154">
        <v>64.4</v>
      </c>
      <c r="AB463" s="79" t="str">
        <f t="shared" ref="AB463:AB488" si="150">IF(AA463&gt;40,"1","0")</f>
        <v>1</v>
      </c>
      <c r="AC463" s="154">
        <v>56.2</v>
      </c>
      <c r="AD463" s="79" t="str">
        <f t="shared" ref="AD463:AD488" si="151">IF(AC463&gt;35,"1","0")</f>
        <v>1</v>
      </c>
      <c r="AE463" s="154">
        <v>248.1</v>
      </c>
      <c r="AF463" s="79" t="str">
        <f t="shared" ref="AF463:AF488" si="152">IF(AE463&gt;50,"1","0")</f>
        <v>1</v>
      </c>
      <c r="AG463" s="154">
        <v>131</v>
      </c>
      <c r="AH463" s="79" t="str">
        <f t="shared" ref="AH463:AH488" si="153">IF(AG463&lt;100,"1","0")</f>
        <v>0</v>
      </c>
      <c r="AI463" s="151">
        <v>269.9</v>
      </c>
      <c r="AJ463" s="41" t="str">
        <f t="shared" ref="AJ463:AJ488" si="154">IF(AI463&gt;200,"1","0")</f>
        <v>1</v>
      </c>
      <c r="AK463" s="156">
        <v>36.79</v>
      </c>
      <c r="AL463" s="41" t="str">
        <f t="shared" ref="AL463:AL488" si="155">IF(AK463&gt;35,"1","0")</f>
        <v>1</v>
      </c>
      <c r="AM463" s="156">
        <v>3.1</v>
      </c>
      <c r="AN463" s="41" t="str">
        <f t="shared" ref="AN463:AN488" si="156">IF(AM463&gt;5,"1","0")</f>
        <v>0</v>
      </c>
      <c r="AO463" s="148">
        <v>763</v>
      </c>
      <c r="AP463" s="41" t="str">
        <f t="shared" ref="AP463:AP488" si="157">IF(AO463&gt;400,"1","0")</f>
        <v>1</v>
      </c>
      <c r="AQ463" s="154">
        <v>1</v>
      </c>
      <c r="AR463" s="91" t="s">
        <v>1769</v>
      </c>
      <c r="AS463" s="91"/>
      <c r="AT463" s="91" t="s">
        <v>111</v>
      </c>
      <c r="AU463" s="91" t="s">
        <v>112</v>
      </c>
      <c r="AV463" s="151">
        <v>1</v>
      </c>
      <c r="AW463" s="158" t="s">
        <v>100</v>
      </c>
      <c r="AX463" s="148">
        <v>2</v>
      </c>
      <c r="AY463" s="148">
        <v>1</v>
      </c>
      <c r="AZ463" s="148">
        <v>1</v>
      </c>
      <c r="BA463" s="148">
        <v>2</v>
      </c>
      <c r="BB463" s="148">
        <v>1</v>
      </c>
      <c r="BC463" s="148">
        <v>3</v>
      </c>
      <c r="BD463" s="148">
        <v>2</v>
      </c>
      <c r="BE463" s="148">
        <v>1</v>
      </c>
      <c r="BF463" s="148">
        <v>0</v>
      </c>
      <c r="BG463" s="148" t="s">
        <v>101</v>
      </c>
      <c r="BH463" s="148" t="s">
        <v>101</v>
      </c>
      <c r="BI463" s="148">
        <v>1</v>
      </c>
      <c r="BJ463" s="148" t="s">
        <v>101</v>
      </c>
      <c r="BK463" s="148" t="s">
        <v>101</v>
      </c>
      <c r="BL463" s="148">
        <v>1</v>
      </c>
      <c r="BM463" s="142" t="s">
        <v>726</v>
      </c>
      <c r="BN463" s="142" t="s">
        <v>102</v>
      </c>
      <c r="BO463" s="142" t="s">
        <v>102</v>
      </c>
      <c r="BP463" s="142" t="s">
        <v>99</v>
      </c>
      <c r="BQ463" s="142" t="s">
        <v>155</v>
      </c>
      <c r="BR463" s="142" t="s">
        <v>99</v>
      </c>
      <c r="BS463" s="142" t="s">
        <v>1585</v>
      </c>
      <c r="BT463" s="142" t="s">
        <v>2119</v>
      </c>
      <c r="BU463" s="142"/>
      <c r="BV463" s="148"/>
      <c r="BW463" s="148">
        <v>0</v>
      </c>
      <c r="BX463" s="148">
        <v>0</v>
      </c>
      <c r="BY463" s="148">
        <v>0</v>
      </c>
      <c r="BZ463" s="148">
        <v>0</v>
      </c>
      <c r="CA463" s="148">
        <v>0</v>
      </c>
      <c r="CB463" s="148">
        <v>1</v>
      </c>
      <c r="CC463" s="148">
        <v>1</v>
      </c>
      <c r="CD463" s="148">
        <v>1</v>
      </c>
      <c r="CE463" s="148">
        <v>1</v>
      </c>
      <c r="CF463" s="148">
        <v>1</v>
      </c>
      <c r="CG463" s="148">
        <v>0</v>
      </c>
      <c r="CH463" s="148">
        <v>0</v>
      </c>
      <c r="CI463" s="148">
        <v>0</v>
      </c>
      <c r="CJ463" s="79">
        <v>0</v>
      </c>
      <c r="CK463" s="79">
        <v>0</v>
      </c>
      <c r="CL463" s="79">
        <v>1</v>
      </c>
      <c r="CM463" s="79">
        <v>0</v>
      </c>
      <c r="CN463" s="79">
        <v>1</v>
      </c>
      <c r="CO463" s="147">
        <v>42347</v>
      </c>
      <c r="CP463" s="108">
        <v>44160</v>
      </c>
      <c r="CQ463" s="147"/>
      <c r="CR463" s="195">
        <v>44082</v>
      </c>
      <c r="CS463" s="6">
        <v>50</v>
      </c>
      <c r="CT463" s="6">
        <v>1</v>
      </c>
      <c r="CU463" s="118">
        <f>DATEDIF(CO463,CP463,"m")</f>
        <v>59</v>
      </c>
      <c r="CV463" s="79">
        <v>0</v>
      </c>
      <c r="CW463" s="79">
        <v>24</v>
      </c>
      <c r="CX463" s="79">
        <v>0</v>
      </c>
      <c r="CY463" s="79"/>
      <c r="CZ463" s="79"/>
      <c r="DA463" s="118">
        <f>DATEDIF(CO463,CP463,"m")</f>
        <v>59</v>
      </c>
      <c r="DB463" s="6">
        <v>0</v>
      </c>
      <c r="DC463" s="6">
        <v>59</v>
      </c>
      <c r="DD463" s="8">
        <v>0</v>
      </c>
      <c r="DE463" s="10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  <c r="IW463" s="8"/>
      <c r="IX463" s="8"/>
      <c r="IY463" s="8"/>
      <c r="IZ463" s="8"/>
      <c r="JA463" s="8"/>
      <c r="JB463" s="8"/>
      <c r="JC463" s="8"/>
      <c r="JD463" s="8"/>
      <c r="JE463" s="8"/>
      <c r="JF463" s="8"/>
    </row>
    <row r="464" s="10" customFormat="1" ht="50.25" customHeight="1" spans="1:266">
      <c r="A464" s="139" t="s">
        <v>2120</v>
      </c>
      <c r="B464" s="140">
        <v>10281567</v>
      </c>
      <c r="C464" s="141">
        <v>1</v>
      </c>
      <c r="D464" s="142" t="s">
        <v>2121</v>
      </c>
      <c r="E464" s="142">
        <v>1</v>
      </c>
      <c r="F464" s="143">
        <v>62</v>
      </c>
      <c r="G464" s="144">
        <v>42342.5416666667</v>
      </c>
      <c r="H464" s="145">
        <v>42352.5</v>
      </c>
      <c r="I464" s="141">
        <v>2</v>
      </c>
      <c r="J464" s="147">
        <v>42346</v>
      </c>
      <c r="K464" s="148" t="s">
        <v>134</v>
      </c>
      <c r="L464" s="36">
        <v>1</v>
      </c>
      <c r="M464" s="36">
        <v>1</v>
      </c>
      <c r="N464" s="149">
        <v>1</v>
      </c>
      <c r="O464" s="148">
        <v>1</v>
      </c>
      <c r="P464" s="64" t="str">
        <f t="shared" si="132"/>
        <v>1</v>
      </c>
      <c r="Q464" s="64" t="str">
        <f t="shared" si="133"/>
        <v>1</v>
      </c>
      <c r="R464" s="151">
        <v>43</v>
      </c>
      <c r="S464" s="69" t="str">
        <f t="shared" si="146"/>
        <v>0</v>
      </c>
      <c r="T464" s="151">
        <v>8.9</v>
      </c>
      <c r="U464" s="64" t="str">
        <f t="shared" si="147"/>
        <v>0</v>
      </c>
      <c r="V464" s="148">
        <v>1.07</v>
      </c>
      <c r="W464" s="152">
        <v>12.3</v>
      </c>
      <c r="X464" s="71" t="str">
        <f t="shared" si="148"/>
        <v>0</v>
      </c>
      <c r="Y464" s="154">
        <v>93.6</v>
      </c>
      <c r="Z464" s="79" t="str">
        <f t="shared" si="149"/>
        <v>0</v>
      </c>
      <c r="AA464" s="154">
        <v>39.4</v>
      </c>
      <c r="AB464" s="79" t="str">
        <f t="shared" si="150"/>
        <v>0</v>
      </c>
      <c r="AC464" s="154">
        <v>32.3</v>
      </c>
      <c r="AD464" s="79" t="str">
        <f t="shared" si="151"/>
        <v>0</v>
      </c>
      <c r="AE464" s="154">
        <v>47</v>
      </c>
      <c r="AF464" s="79" t="str">
        <f t="shared" si="152"/>
        <v>0</v>
      </c>
      <c r="AG464" s="154">
        <v>145</v>
      </c>
      <c r="AH464" s="79" t="str">
        <f t="shared" si="153"/>
        <v>0</v>
      </c>
      <c r="AI464" s="151">
        <v>191.9</v>
      </c>
      <c r="AJ464" s="41" t="str">
        <f t="shared" si="154"/>
        <v>0</v>
      </c>
      <c r="AK464" s="156">
        <v>79.86</v>
      </c>
      <c r="AL464" s="41" t="str">
        <f t="shared" si="155"/>
        <v>1</v>
      </c>
      <c r="AM464" s="148">
        <v>7.75</v>
      </c>
      <c r="AN464" s="41" t="str">
        <f t="shared" si="156"/>
        <v>1</v>
      </c>
      <c r="AO464" s="148">
        <v>980.9</v>
      </c>
      <c r="AP464" s="41" t="str">
        <f t="shared" si="157"/>
        <v>1</v>
      </c>
      <c r="AQ464" s="154">
        <v>0</v>
      </c>
      <c r="AR464" s="91" t="s">
        <v>1649</v>
      </c>
      <c r="AS464" s="91"/>
      <c r="AT464" s="91" t="s">
        <v>111</v>
      </c>
      <c r="AU464" s="91" t="s">
        <v>112</v>
      </c>
      <c r="AV464" s="151">
        <v>1</v>
      </c>
      <c r="AW464" s="158" t="s">
        <v>121</v>
      </c>
      <c r="AX464" s="148">
        <v>2</v>
      </c>
      <c r="AY464" s="148">
        <v>3</v>
      </c>
      <c r="AZ464" s="148">
        <v>2</v>
      </c>
      <c r="BA464" s="148">
        <v>2</v>
      </c>
      <c r="BB464" s="148">
        <v>2</v>
      </c>
      <c r="BC464" s="148">
        <v>3</v>
      </c>
      <c r="BD464" s="148">
        <v>2</v>
      </c>
      <c r="BE464" s="148" t="s">
        <v>101</v>
      </c>
      <c r="BF464" s="148" t="s">
        <v>101</v>
      </c>
      <c r="BG464" s="148" t="s">
        <v>101</v>
      </c>
      <c r="BH464" s="148" t="s">
        <v>101</v>
      </c>
      <c r="BI464" s="148" t="s">
        <v>101</v>
      </c>
      <c r="BJ464" s="148" t="s">
        <v>101</v>
      </c>
      <c r="BK464" s="148" t="s">
        <v>101</v>
      </c>
      <c r="BL464" s="148" t="s">
        <v>101</v>
      </c>
      <c r="BM464" s="142" t="s">
        <v>1671</v>
      </c>
      <c r="BN464" s="142" t="s">
        <v>102</v>
      </c>
      <c r="BO464" s="142" t="s">
        <v>112</v>
      </c>
      <c r="BP464" s="142" t="s">
        <v>99</v>
      </c>
      <c r="BQ464" s="142" t="s">
        <v>233</v>
      </c>
      <c r="BR464" s="142" t="s">
        <v>99</v>
      </c>
      <c r="BS464" s="142" t="s">
        <v>1015</v>
      </c>
      <c r="BT464" s="142" t="s">
        <v>568</v>
      </c>
      <c r="BU464" s="142"/>
      <c r="BV464" s="148"/>
      <c r="BW464" s="148">
        <v>0</v>
      </c>
      <c r="BX464" s="148">
        <v>0</v>
      </c>
      <c r="BY464" s="148">
        <v>1</v>
      </c>
      <c r="BZ464" s="148">
        <v>1</v>
      </c>
      <c r="CA464" s="148">
        <v>0</v>
      </c>
      <c r="CB464" s="148">
        <v>1</v>
      </c>
      <c r="CC464" s="148">
        <v>0</v>
      </c>
      <c r="CD464" s="148">
        <v>1</v>
      </c>
      <c r="CE464" s="148">
        <v>0</v>
      </c>
      <c r="CF464" s="148">
        <v>0</v>
      </c>
      <c r="CG464" s="148">
        <v>0</v>
      </c>
      <c r="CH464" s="148">
        <v>0</v>
      </c>
      <c r="CI464" s="148">
        <v>0</v>
      </c>
      <c r="CJ464" s="79">
        <v>0</v>
      </c>
      <c r="CK464" s="79">
        <v>0</v>
      </c>
      <c r="CL464" s="79">
        <v>0</v>
      </c>
      <c r="CM464" s="79">
        <v>0</v>
      </c>
      <c r="CN464" s="79">
        <v>0</v>
      </c>
      <c r="CO464" s="147">
        <v>42347</v>
      </c>
      <c r="CP464" s="108">
        <v>44133</v>
      </c>
      <c r="CQ464" s="147"/>
      <c r="CR464" s="195">
        <v>42811</v>
      </c>
      <c r="CS464" s="6">
        <v>1</v>
      </c>
      <c r="CT464" s="6">
        <v>1</v>
      </c>
      <c r="CU464" s="118">
        <f>DATEDIF(CO464,CP464,"m")</f>
        <v>58</v>
      </c>
      <c r="CV464" s="79">
        <v>0</v>
      </c>
      <c r="CW464" s="79">
        <v>24</v>
      </c>
      <c r="CX464" s="79">
        <v>0</v>
      </c>
      <c r="CY464" s="79"/>
      <c r="CZ464" s="79"/>
      <c r="DA464" s="118">
        <f>DATEDIF(CO464,CP464,"m")</f>
        <v>58</v>
      </c>
      <c r="DB464" s="6">
        <v>0</v>
      </c>
      <c r="DC464" s="6">
        <v>58</v>
      </c>
      <c r="DD464" s="8">
        <v>0</v>
      </c>
      <c r="DE464" s="108"/>
      <c r="DF464" s="6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</row>
    <row r="465" s="10" customFormat="1" ht="50.25" customHeight="1" spans="1:266">
      <c r="A465" s="169" t="s">
        <v>2122</v>
      </c>
      <c r="B465" s="140">
        <v>10280271</v>
      </c>
      <c r="C465" s="170">
        <v>1</v>
      </c>
      <c r="D465" s="171" t="s">
        <v>2123</v>
      </c>
      <c r="E465" s="171">
        <v>1</v>
      </c>
      <c r="F465" s="172">
        <v>68</v>
      </c>
      <c r="G465" s="144">
        <v>42345.625</v>
      </c>
      <c r="H465" s="144">
        <v>42352.4166666667</v>
      </c>
      <c r="I465" s="170">
        <v>2</v>
      </c>
      <c r="J465" s="174">
        <v>42335</v>
      </c>
      <c r="K465" s="175" t="s">
        <v>1137</v>
      </c>
      <c r="L465" s="36">
        <v>2</v>
      </c>
      <c r="M465" s="36">
        <v>1</v>
      </c>
      <c r="N465" s="140">
        <v>2</v>
      </c>
      <c r="O465" s="175">
        <v>1</v>
      </c>
      <c r="P465" s="64" t="str">
        <f t="shared" si="132"/>
        <v>0</v>
      </c>
      <c r="Q465" s="64" t="str">
        <f t="shared" si="133"/>
        <v>1</v>
      </c>
      <c r="R465" s="177">
        <v>51.1</v>
      </c>
      <c r="S465" s="69" t="str">
        <f t="shared" si="146"/>
        <v>0</v>
      </c>
      <c r="T465" s="177">
        <v>16.2</v>
      </c>
      <c r="U465" s="66" t="str">
        <f t="shared" si="147"/>
        <v>0</v>
      </c>
      <c r="V465" s="175">
        <v>0.93</v>
      </c>
      <c r="W465" s="178">
        <v>10.7</v>
      </c>
      <c r="X465" s="75" t="str">
        <f t="shared" si="148"/>
        <v>0</v>
      </c>
      <c r="Y465" s="181">
        <v>105.7</v>
      </c>
      <c r="Z465" s="81" t="str">
        <f t="shared" si="149"/>
        <v>1</v>
      </c>
      <c r="AA465" s="181">
        <v>40.2</v>
      </c>
      <c r="AB465" s="81" t="str">
        <f t="shared" si="150"/>
        <v>1</v>
      </c>
      <c r="AC465" s="181">
        <v>38.5</v>
      </c>
      <c r="AD465" s="81" t="str">
        <f t="shared" si="151"/>
        <v>1</v>
      </c>
      <c r="AE465" s="181">
        <v>103.8</v>
      </c>
      <c r="AF465" s="81" t="str">
        <f t="shared" si="152"/>
        <v>1</v>
      </c>
      <c r="AG465" s="181">
        <v>247</v>
      </c>
      <c r="AH465" s="81" t="str">
        <f t="shared" si="153"/>
        <v>0</v>
      </c>
      <c r="AI465" s="177">
        <v>2824</v>
      </c>
      <c r="AJ465" s="55" t="str">
        <f t="shared" si="154"/>
        <v>1</v>
      </c>
      <c r="AK465" s="184">
        <v>0.6</v>
      </c>
      <c r="AL465" s="55" t="str">
        <f t="shared" si="155"/>
        <v>0</v>
      </c>
      <c r="AM465" s="175">
        <v>4.54</v>
      </c>
      <c r="AN465" s="55" t="str">
        <f t="shared" si="156"/>
        <v>0</v>
      </c>
      <c r="AO465" s="175">
        <v>723.1</v>
      </c>
      <c r="AP465" s="55" t="str">
        <f t="shared" si="157"/>
        <v>1</v>
      </c>
      <c r="AQ465" s="181">
        <v>0</v>
      </c>
      <c r="AR465" s="92" t="s">
        <v>1937</v>
      </c>
      <c r="AS465" s="92"/>
      <c r="AT465" s="92" t="s">
        <v>196</v>
      </c>
      <c r="AU465" s="92" t="s">
        <v>99</v>
      </c>
      <c r="AV465" s="177">
        <v>1</v>
      </c>
      <c r="AW465" s="187" t="s">
        <v>100</v>
      </c>
      <c r="AX465" s="175">
        <v>2</v>
      </c>
      <c r="AY465" s="175">
        <v>3</v>
      </c>
      <c r="AZ465" s="175">
        <v>3</v>
      </c>
      <c r="BA465" s="175">
        <v>2</v>
      </c>
      <c r="BB465" s="175">
        <v>2</v>
      </c>
      <c r="BC465" s="175">
        <v>2</v>
      </c>
      <c r="BD465" s="175">
        <v>2</v>
      </c>
      <c r="BE465" s="188">
        <v>1</v>
      </c>
      <c r="BF465" s="188">
        <v>1</v>
      </c>
      <c r="BG465" s="188" t="s">
        <v>101</v>
      </c>
      <c r="BH465" s="188" t="s">
        <v>101</v>
      </c>
      <c r="BI465" s="188">
        <v>1</v>
      </c>
      <c r="BJ465" s="188">
        <v>1</v>
      </c>
      <c r="BK465" s="217">
        <v>0.2</v>
      </c>
      <c r="BL465" s="188" t="s">
        <v>101</v>
      </c>
      <c r="BM465" s="191" t="s">
        <v>1671</v>
      </c>
      <c r="BN465" s="191" t="s">
        <v>102</v>
      </c>
      <c r="BO465" s="191" t="s">
        <v>102</v>
      </c>
      <c r="BP465" s="191" t="s">
        <v>99</v>
      </c>
      <c r="BQ465" s="191" t="s">
        <v>892</v>
      </c>
      <c r="BR465" s="191" t="s">
        <v>99</v>
      </c>
      <c r="BS465" s="191" t="s">
        <v>1428</v>
      </c>
      <c r="BT465" s="191" t="s">
        <v>2124</v>
      </c>
      <c r="BU465" s="191"/>
      <c r="BV465" s="188"/>
      <c r="BW465" s="188">
        <v>0</v>
      </c>
      <c r="BX465" s="188">
        <v>0</v>
      </c>
      <c r="BY465" s="188">
        <v>1</v>
      </c>
      <c r="BZ465" s="188">
        <v>1</v>
      </c>
      <c r="CA465" s="188">
        <v>0</v>
      </c>
      <c r="CB465" s="188">
        <v>1</v>
      </c>
      <c r="CC465" s="188">
        <v>0</v>
      </c>
      <c r="CD465" s="188">
        <v>1</v>
      </c>
      <c r="CE465" s="188">
        <v>0</v>
      </c>
      <c r="CF465" s="188">
        <v>0</v>
      </c>
      <c r="CG465" s="188">
        <v>0</v>
      </c>
      <c r="CH465" s="188">
        <v>0</v>
      </c>
      <c r="CI465" s="188">
        <v>0</v>
      </c>
      <c r="CJ465" s="79">
        <v>0</v>
      </c>
      <c r="CK465" s="79">
        <v>0</v>
      </c>
      <c r="CL465" s="79">
        <v>1</v>
      </c>
      <c r="CM465" s="79">
        <v>0</v>
      </c>
      <c r="CN465" s="79">
        <v>0</v>
      </c>
      <c r="CO465" s="174">
        <v>42348</v>
      </c>
      <c r="CP465" s="174">
        <v>43944</v>
      </c>
      <c r="CQ465" s="174"/>
      <c r="CR465" s="196">
        <v>43944</v>
      </c>
      <c r="CS465" s="6">
        <v>41</v>
      </c>
      <c r="CT465" s="6">
        <v>1</v>
      </c>
      <c r="CU465" s="118">
        <f>DATEDIF(CO465,CP465,"m")</f>
        <v>52</v>
      </c>
      <c r="CV465" s="81">
        <v>0</v>
      </c>
      <c r="CW465" s="79">
        <v>24</v>
      </c>
      <c r="CX465" s="79">
        <v>0</v>
      </c>
      <c r="CY465" s="79"/>
      <c r="CZ465" s="79"/>
      <c r="DA465" s="118">
        <f>DATEDIF(CO465,CP465,"m")</f>
        <v>52</v>
      </c>
      <c r="DB465" s="8">
        <v>0</v>
      </c>
      <c r="DC465" s="8">
        <v>52</v>
      </c>
      <c r="DD465" s="8">
        <v>0</v>
      </c>
      <c r="DE465" s="114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</row>
    <row r="466" s="6" customFormat="1" ht="50.25" customHeight="1" spans="1:237">
      <c r="A466" s="169" t="s">
        <v>2125</v>
      </c>
      <c r="B466" s="140">
        <v>10280979</v>
      </c>
      <c r="C466" s="170">
        <v>1</v>
      </c>
      <c r="D466" s="171" t="s">
        <v>2126</v>
      </c>
      <c r="E466" s="171">
        <v>1</v>
      </c>
      <c r="F466" s="172">
        <v>42</v>
      </c>
      <c r="G466" s="144">
        <v>42345.4166666667</v>
      </c>
      <c r="H466" s="144">
        <v>42353.4166666667</v>
      </c>
      <c r="I466" s="170">
        <v>2</v>
      </c>
      <c r="J466" s="174">
        <v>42340</v>
      </c>
      <c r="K466" s="175" t="s">
        <v>1504</v>
      </c>
      <c r="L466" s="148">
        <v>3</v>
      </c>
      <c r="M466" s="36">
        <v>1</v>
      </c>
      <c r="N466" s="140">
        <v>1</v>
      </c>
      <c r="O466" s="175">
        <v>1</v>
      </c>
      <c r="P466" s="64" t="str">
        <f t="shared" si="132"/>
        <v>1</v>
      </c>
      <c r="Q466" s="64" t="str">
        <f t="shared" si="133"/>
        <v>1</v>
      </c>
      <c r="R466" s="177">
        <v>50.7</v>
      </c>
      <c r="S466" s="69" t="str">
        <f t="shared" si="146"/>
        <v>0</v>
      </c>
      <c r="T466" s="177">
        <v>13</v>
      </c>
      <c r="U466" s="66" t="str">
        <f t="shared" si="147"/>
        <v>0</v>
      </c>
      <c r="V466" s="175">
        <v>0.92</v>
      </c>
      <c r="W466" s="178">
        <v>10.6</v>
      </c>
      <c r="X466" s="75" t="str">
        <f t="shared" si="148"/>
        <v>0</v>
      </c>
      <c r="Y466" s="181">
        <v>59.7</v>
      </c>
      <c r="Z466" s="81" t="str">
        <f t="shared" si="149"/>
        <v>0</v>
      </c>
      <c r="AA466" s="181">
        <v>45.1</v>
      </c>
      <c r="AB466" s="81" t="str">
        <f t="shared" si="150"/>
        <v>1</v>
      </c>
      <c r="AC466" s="181">
        <v>29.7</v>
      </c>
      <c r="AD466" s="81" t="str">
        <f t="shared" si="151"/>
        <v>0</v>
      </c>
      <c r="AE466" s="181">
        <v>25.1</v>
      </c>
      <c r="AF466" s="81" t="str">
        <f t="shared" si="152"/>
        <v>0</v>
      </c>
      <c r="AG466" s="181">
        <v>257</v>
      </c>
      <c r="AH466" s="81" t="str">
        <f t="shared" si="153"/>
        <v>0</v>
      </c>
      <c r="AI466" s="177">
        <v>5.17</v>
      </c>
      <c r="AJ466" s="55" t="str">
        <f t="shared" si="154"/>
        <v>0</v>
      </c>
      <c r="AK466" s="184">
        <v>28.23</v>
      </c>
      <c r="AL466" s="55" t="str">
        <f t="shared" si="155"/>
        <v>0</v>
      </c>
      <c r="AM466" s="175">
        <v>3.19</v>
      </c>
      <c r="AN466" s="55" t="str">
        <f t="shared" si="156"/>
        <v>0</v>
      </c>
      <c r="AO466" s="175">
        <v>561.6</v>
      </c>
      <c r="AP466" s="55" t="str">
        <f t="shared" si="157"/>
        <v>1</v>
      </c>
      <c r="AQ466" s="181">
        <v>0</v>
      </c>
      <c r="AR466" s="92" t="s">
        <v>2127</v>
      </c>
      <c r="AS466" s="92"/>
      <c r="AT466" s="92" t="s">
        <v>111</v>
      </c>
      <c r="AU466" s="92" t="s">
        <v>112</v>
      </c>
      <c r="AV466" s="177">
        <v>1</v>
      </c>
      <c r="AW466" s="187" t="s">
        <v>121</v>
      </c>
      <c r="AX466" s="175">
        <v>1</v>
      </c>
      <c r="AY466" s="175">
        <v>3</v>
      </c>
      <c r="AZ466" s="175">
        <v>2</v>
      </c>
      <c r="BA466" s="175">
        <v>2</v>
      </c>
      <c r="BB466" s="175">
        <v>2</v>
      </c>
      <c r="BC466" s="175">
        <v>3</v>
      </c>
      <c r="BD466" s="175">
        <v>2</v>
      </c>
      <c r="BE466" s="175" t="s">
        <v>101</v>
      </c>
      <c r="BF466" s="175" t="s">
        <v>101</v>
      </c>
      <c r="BG466" s="175" t="s">
        <v>101</v>
      </c>
      <c r="BH466" s="175" t="s">
        <v>101</v>
      </c>
      <c r="BI466" s="175" t="s">
        <v>101</v>
      </c>
      <c r="BJ466" s="175" t="s">
        <v>101</v>
      </c>
      <c r="BK466" s="175" t="s">
        <v>101</v>
      </c>
      <c r="BL466" s="175" t="s">
        <v>101</v>
      </c>
      <c r="BM466" s="171" t="s">
        <v>1446</v>
      </c>
      <c r="BN466" s="171" t="s">
        <v>102</v>
      </c>
      <c r="BO466" s="171" t="s">
        <v>102</v>
      </c>
      <c r="BP466" s="171" t="s">
        <v>99</v>
      </c>
      <c r="BQ466" s="171" t="s">
        <v>129</v>
      </c>
      <c r="BR466" s="171" t="s">
        <v>99</v>
      </c>
      <c r="BS466" s="171" t="s">
        <v>2128</v>
      </c>
      <c r="BT466" s="171" t="s">
        <v>708</v>
      </c>
      <c r="BU466" s="171"/>
      <c r="BV466" s="175"/>
      <c r="BW466" s="175">
        <v>0</v>
      </c>
      <c r="BX466" s="175">
        <v>0</v>
      </c>
      <c r="BY466" s="175">
        <v>0</v>
      </c>
      <c r="BZ466" s="175">
        <v>1</v>
      </c>
      <c r="CA466" s="175">
        <v>1</v>
      </c>
      <c r="CB466" s="175">
        <v>1</v>
      </c>
      <c r="CC466" s="175">
        <v>0</v>
      </c>
      <c r="CD466" s="175">
        <v>1</v>
      </c>
      <c r="CE466" s="175">
        <v>0</v>
      </c>
      <c r="CF466" s="175">
        <v>0</v>
      </c>
      <c r="CG466" s="175">
        <v>0</v>
      </c>
      <c r="CH466" s="175">
        <v>0</v>
      </c>
      <c r="CI466" s="175">
        <v>0</v>
      </c>
      <c r="CJ466" s="79">
        <v>0</v>
      </c>
      <c r="CK466" s="79">
        <v>0</v>
      </c>
      <c r="CL466" s="79">
        <v>0</v>
      </c>
      <c r="CM466" s="79">
        <v>0</v>
      </c>
      <c r="CN466" s="79">
        <v>0</v>
      </c>
      <c r="CO466" s="174">
        <v>42348</v>
      </c>
      <c r="CP466" s="114">
        <v>44133</v>
      </c>
      <c r="CQ466" s="174"/>
      <c r="CR466" s="128">
        <v>44133</v>
      </c>
      <c r="CS466" s="6">
        <v>59</v>
      </c>
      <c r="CT466" s="6">
        <v>0</v>
      </c>
      <c r="CU466" s="118">
        <f>DATEDIF(CO466,CP466,"m")</f>
        <v>58</v>
      </c>
      <c r="CV466" s="119">
        <v>0</v>
      </c>
      <c r="CW466" s="79">
        <v>24</v>
      </c>
      <c r="CX466" s="79">
        <v>0</v>
      </c>
      <c r="CY466" s="79"/>
      <c r="CZ466" s="79"/>
      <c r="DA466" s="118">
        <f>DATEDIF(CO466,CP466,"m")</f>
        <v>58</v>
      </c>
      <c r="DB466" s="10">
        <v>0</v>
      </c>
      <c r="DC466" s="10">
        <v>58</v>
      </c>
      <c r="DD466" s="8">
        <v>0</v>
      </c>
      <c r="DE466" s="110"/>
      <c r="DF466" s="10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</row>
    <row r="467" s="10" customFormat="1" ht="50.25" customHeight="1" spans="1:266">
      <c r="A467" s="139" t="s">
        <v>2129</v>
      </c>
      <c r="B467" s="140">
        <v>10279483</v>
      </c>
      <c r="C467" s="141">
        <v>1</v>
      </c>
      <c r="D467" s="142" t="s">
        <v>2130</v>
      </c>
      <c r="E467" s="142">
        <v>1</v>
      </c>
      <c r="F467" s="143">
        <v>62</v>
      </c>
      <c r="G467" s="144">
        <v>42346.4166666667</v>
      </c>
      <c r="H467" s="145">
        <v>42354.4166666667</v>
      </c>
      <c r="I467" s="141">
        <v>2</v>
      </c>
      <c r="J467" s="147">
        <v>42332</v>
      </c>
      <c r="K467" s="148" t="s">
        <v>1504</v>
      </c>
      <c r="L467" s="148">
        <v>3</v>
      </c>
      <c r="M467" s="36">
        <v>1</v>
      </c>
      <c r="N467" s="149">
        <v>2</v>
      </c>
      <c r="O467" s="148">
        <v>1</v>
      </c>
      <c r="P467" s="64" t="str">
        <f t="shared" si="132"/>
        <v>0</v>
      </c>
      <c r="Q467" s="64" t="str">
        <f t="shared" si="133"/>
        <v>1</v>
      </c>
      <c r="R467" s="151">
        <v>45.3</v>
      </c>
      <c r="S467" s="69" t="str">
        <f t="shared" si="146"/>
        <v>0</v>
      </c>
      <c r="T467" s="151">
        <v>12.9</v>
      </c>
      <c r="U467" s="64" t="str">
        <f t="shared" si="147"/>
        <v>0</v>
      </c>
      <c r="V467" s="148">
        <v>1.12</v>
      </c>
      <c r="W467" s="152">
        <v>12.8</v>
      </c>
      <c r="X467" s="71" t="str">
        <f t="shared" si="148"/>
        <v>0</v>
      </c>
      <c r="Y467" s="154">
        <v>65.1</v>
      </c>
      <c r="Z467" s="79" t="str">
        <f t="shared" si="149"/>
        <v>0</v>
      </c>
      <c r="AA467" s="154">
        <v>24.8</v>
      </c>
      <c r="AB467" s="79" t="str">
        <f t="shared" si="150"/>
        <v>0</v>
      </c>
      <c r="AC467" s="154">
        <v>25.6</v>
      </c>
      <c r="AD467" s="79" t="str">
        <f t="shared" si="151"/>
        <v>0</v>
      </c>
      <c r="AE467" s="154">
        <v>41.7</v>
      </c>
      <c r="AF467" s="79" t="str">
        <f t="shared" si="152"/>
        <v>0</v>
      </c>
      <c r="AG467" s="154">
        <v>204</v>
      </c>
      <c r="AH467" s="79" t="str">
        <f t="shared" si="153"/>
        <v>0</v>
      </c>
      <c r="AI467" s="151">
        <v>10.81</v>
      </c>
      <c r="AJ467" s="41" t="str">
        <f t="shared" si="154"/>
        <v>0</v>
      </c>
      <c r="AK467" s="156">
        <v>9.58</v>
      </c>
      <c r="AL467" s="41" t="str">
        <f t="shared" si="155"/>
        <v>0</v>
      </c>
      <c r="AM467" s="148">
        <v>2.11</v>
      </c>
      <c r="AN467" s="41" t="str">
        <f t="shared" si="156"/>
        <v>0</v>
      </c>
      <c r="AO467" s="148">
        <v>372.8</v>
      </c>
      <c r="AP467" s="41" t="str">
        <f t="shared" si="157"/>
        <v>0</v>
      </c>
      <c r="AQ467" s="154">
        <v>0</v>
      </c>
      <c r="AR467" s="91" t="s">
        <v>2131</v>
      </c>
      <c r="AS467" s="91"/>
      <c r="AT467" s="91" t="s">
        <v>111</v>
      </c>
      <c r="AU467" s="91" t="s">
        <v>112</v>
      </c>
      <c r="AV467" s="151">
        <v>1</v>
      </c>
      <c r="AW467" s="158" t="s">
        <v>100</v>
      </c>
      <c r="AX467" s="148">
        <v>1</v>
      </c>
      <c r="AY467" s="148">
        <v>3</v>
      </c>
      <c r="AZ467" s="148">
        <v>2</v>
      </c>
      <c r="BA467" s="148">
        <v>2</v>
      </c>
      <c r="BB467" s="148">
        <v>1</v>
      </c>
      <c r="BC467" s="148">
        <v>3</v>
      </c>
      <c r="BD467" s="148">
        <v>2</v>
      </c>
      <c r="BE467" s="148" t="s">
        <v>101</v>
      </c>
      <c r="BF467" s="148" t="s">
        <v>101</v>
      </c>
      <c r="BG467" s="148" t="s">
        <v>101</v>
      </c>
      <c r="BH467" s="148" t="s">
        <v>101</v>
      </c>
      <c r="BI467" s="148" t="s">
        <v>101</v>
      </c>
      <c r="BJ467" s="148" t="s">
        <v>101</v>
      </c>
      <c r="BK467" s="148" t="s">
        <v>101</v>
      </c>
      <c r="BL467" s="148" t="s">
        <v>101</v>
      </c>
      <c r="BM467" s="142" t="s">
        <v>1549</v>
      </c>
      <c r="BN467" s="142" t="s">
        <v>102</v>
      </c>
      <c r="BO467" s="142" t="s">
        <v>102</v>
      </c>
      <c r="BP467" s="142" t="s">
        <v>99</v>
      </c>
      <c r="BQ467" s="142" t="s">
        <v>1287</v>
      </c>
      <c r="BR467" s="102" t="s">
        <v>121</v>
      </c>
      <c r="BS467" s="142" t="s">
        <v>1733</v>
      </c>
      <c r="BT467" s="142" t="s">
        <v>2132</v>
      </c>
      <c r="BU467" s="215" t="s">
        <v>1404</v>
      </c>
      <c r="BV467" s="218" t="s">
        <v>1990</v>
      </c>
      <c r="BW467" s="148">
        <v>0</v>
      </c>
      <c r="BX467" s="148">
        <v>0</v>
      </c>
      <c r="BY467" s="148">
        <v>1</v>
      </c>
      <c r="BZ467" s="148">
        <v>1</v>
      </c>
      <c r="CA467" s="148">
        <v>1</v>
      </c>
      <c r="CB467" s="148">
        <v>1</v>
      </c>
      <c r="CC467" s="148">
        <v>0</v>
      </c>
      <c r="CD467" s="148">
        <v>1</v>
      </c>
      <c r="CE467" s="148">
        <v>0</v>
      </c>
      <c r="CF467" s="148">
        <v>0</v>
      </c>
      <c r="CG467" s="148">
        <v>0</v>
      </c>
      <c r="CH467" s="148">
        <v>0</v>
      </c>
      <c r="CI467" s="148">
        <v>1</v>
      </c>
      <c r="CJ467" s="79">
        <v>0</v>
      </c>
      <c r="CK467" s="79">
        <v>0</v>
      </c>
      <c r="CL467" s="79">
        <v>1</v>
      </c>
      <c r="CM467" s="79">
        <v>0</v>
      </c>
      <c r="CN467" s="79">
        <v>0</v>
      </c>
      <c r="CO467" s="147">
        <v>42349</v>
      </c>
      <c r="CP467" s="108">
        <v>44137</v>
      </c>
      <c r="CQ467" s="147"/>
      <c r="CR467" s="195">
        <v>44002</v>
      </c>
      <c r="CS467" s="6">
        <v>59</v>
      </c>
      <c r="CT467" s="6">
        <v>0</v>
      </c>
      <c r="CU467" s="118">
        <f>DATEDIF(CO467,CP467,"m")</f>
        <v>58</v>
      </c>
      <c r="CV467" s="79">
        <v>0</v>
      </c>
      <c r="CW467" s="79">
        <v>24</v>
      </c>
      <c r="CX467" s="79">
        <v>0</v>
      </c>
      <c r="CY467" s="79"/>
      <c r="CZ467" s="79"/>
      <c r="DA467" s="118">
        <f>DATEDIF(CO467,CP467,"m")</f>
        <v>58</v>
      </c>
      <c r="DB467" s="6">
        <v>0</v>
      </c>
      <c r="DC467" s="6">
        <v>58</v>
      </c>
      <c r="DD467" s="8">
        <v>0</v>
      </c>
      <c r="DE467" s="108"/>
      <c r="DF467" s="6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</row>
    <row r="468" s="6" customFormat="1" ht="50.25" customHeight="1" spans="1:266">
      <c r="A468" s="139" t="s">
        <v>2133</v>
      </c>
      <c r="B468" s="140">
        <v>10280401</v>
      </c>
      <c r="C468" s="141">
        <v>1</v>
      </c>
      <c r="D468" s="142" t="s">
        <v>2134</v>
      </c>
      <c r="E468" s="142">
        <v>2</v>
      </c>
      <c r="F468" s="143">
        <v>67</v>
      </c>
      <c r="G468" s="144">
        <v>42346.6666666667</v>
      </c>
      <c r="H468" s="145">
        <v>42359.4583333333</v>
      </c>
      <c r="I468" s="141">
        <v>2</v>
      </c>
      <c r="J468" s="147">
        <v>42336</v>
      </c>
      <c r="K468" s="148" t="s">
        <v>134</v>
      </c>
      <c r="L468" s="36">
        <v>1</v>
      </c>
      <c r="M468" s="36">
        <v>1</v>
      </c>
      <c r="N468" s="149">
        <v>1</v>
      </c>
      <c r="O468" s="148">
        <v>1</v>
      </c>
      <c r="P468" s="64" t="str">
        <f t="shared" si="132"/>
        <v>1</v>
      </c>
      <c r="Q468" s="64" t="str">
        <f t="shared" si="133"/>
        <v>1</v>
      </c>
      <c r="R468" s="151">
        <v>42.2</v>
      </c>
      <c r="S468" s="69" t="str">
        <f t="shared" si="146"/>
        <v>0</v>
      </c>
      <c r="T468" s="151">
        <v>11</v>
      </c>
      <c r="U468" s="64" t="str">
        <f t="shared" si="147"/>
        <v>0</v>
      </c>
      <c r="V468" s="149">
        <v>1.05</v>
      </c>
      <c r="W468" s="179">
        <v>12</v>
      </c>
      <c r="X468" s="71" t="str">
        <f t="shared" si="148"/>
        <v>0</v>
      </c>
      <c r="Y468" s="154">
        <v>115.6</v>
      </c>
      <c r="Z468" s="79" t="str">
        <f t="shared" si="149"/>
        <v>1</v>
      </c>
      <c r="AA468" s="154">
        <v>46</v>
      </c>
      <c r="AB468" s="79" t="str">
        <f t="shared" si="150"/>
        <v>1</v>
      </c>
      <c r="AC468" s="154">
        <v>61.7</v>
      </c>
      <c r="AD468" s="79" t="str">
        <f t="shared" si="151"/>
        <v>1</v>
      </c>
      <c r="AE468" s="154">
        <v>130.9</v>
      </c>
      <c r="AF468" s="79" t="str">
        <f t="shared" si="152"/>
        <v>1</v>
      </c>
      <c r="AG468" s="154">
        <v>257</v>
      </c>
      <c r="AH468" s="79" t="str">
        <f t="shared" si="153"/>
        <v>0</v>
      </c>
      <c r="AI468" s="151">
        <v>12572</v>
      </c>
      <c r="AJ468" s="41" t="str">
        <f t="shared" si="154"/>
        <v>1</v>
      </c>
      <c r="AK468" s="156">
        <v>0.6</v>
      </c>
      <c r="AL468" s="41" t="str">
        <f t="shared" si="155"/>
        <v>0</v>
      </c>
      <c r="AM468" s="148">
        <v>2.41</v>
      </c>
      <c r="AN468" s="41" t="str">
        <f t="shared" si="156"/>
        <v>0</v>
      </c>
      <c r="AO468" s="148">
        <v>262.3</v>
      </c>
      <c r="AP468" s="41" t="str">
        <f t="shared" si="157"/>
        <v>0</v>
      </c>
      <c r="AQ468" s="154">
        <v>0</v>
      </c>
      <c r="AR468" s="91" t="s">
        <v>99</v>
      </c>
      <c r="AS468" s="36">
        <v>0</v>
      </c>
      <c r="AT468" s="91" t="s">
        <v>1634</v>
      </c>
      <c r="AU468" s="91" t="s">
        <v>99</v>
      </c>
      <c r="AV468" s="151">
        <v>1</v>
      </c>
      <c r="AW468" s="158" t="s">
        <v>121</v>
      </c>
      <c r="AX468" s="148">
        <v>1</v>
      </c>
      <c r="AY468" s="148">
        <v>3</v>
      </c>
      <c r="AZ468" s="148">
        <v>1</v>
      </c>
      <c r="BA468" s="148">
        <v>2</v>
      </c>
      <c r="BB468" s="148">
        <v>1</v>
      </c>
      <c r="BC468" s="148">
        <v>3</v>
      </c>
      <c r="BD468" s="148">
        <v>3</v>
      </c>
      <c r="BE468" s="148" t="s">
        <v>101</v>
      </c>
      <c r="BF468" s="148" t="s">
        <v>101</v>
      </c>
      <c r="BG468" s="148" t="s">
        <v>101</v>
      </c>
      <c r="BH468" s="148" t="s">
        <v>101</v>
      </c>
      <c r="BI468" s="148" t="s">
        <v>101</v>
      </c>
      <c r="BJ468" s="148" t="s">
        <v>101</v>
      </c>
      <c r="BK468" s="148" t="s">
        <v>101</v>
      </c>
      <c r="BL468" s="148" t="s">
        <v>101</v>
      </c>
      <c r="BM468" s="148" t="s">
        <v>101</v>
      </c>
      <c r="BN468" s="148" t="s">
        <v>102</v>
      </c>
      <c r="BO468" s="148" t="s">
        <v>122</v>
      </c>
      <c r="BP468" s="142" t="s">
        <v>112</v>
      </c>
      <c r="BQ468" s="142" t="s">
        <v>2135</v>
      </c>
      <c r="BR468" s="102" t="s">
        <v>121</v>
      </c>
      <c r="BS468" s="142" t="s">
        <v>1534</v>
      </c>
      <c r="BT468" s="142" t="s">
        <v>2136</v>
      </c>
      <c r="BU468" s="142"/>
      <c r="BV468" s="148"/>
      <c r="BW468" s="148">
        <v>0</v>
      </c>
      <c r="BX468" s="148">
        <v>0</v>
      </c>
      <c r="BY468" s="148">
        <v>1</v>
      </c>
      <c r="BZ468" s="148">
        <v>1</v>
      </c>
      <c r="CA468" s="148">
        <v>0</v>
      </c>
      <c r="CB468" s="79">
        <v>1</v>
      </c>
      <c r="CC468" s="148">
        <v>1</v>
      </c>
      <c r="CD468" s="148">
        <v>1</v>
      </c>
      <c r="CE468" s="148">
        <v>1</v>
      </c>
      <c r="CF468" s="148">
        <v>0</v>
      </c>
      <c r="CG468" s="148">
        <v>0</v>
      </c>
      <c r="CH468" s="148">
        <v>0</v>
      </c>
      <c r="CI468" s="148">
        <v>0</v>
      </c>
      <c r="CJ468" s="79">
        <v>0</v>
      </c>
      <c r="CK468" s="79">
        <v>0</v>
      </c>
      <c r="CL468" s="79">
        <v>1</v>
      </c>
      <c r="CM468" s="79">
        <v>1</v>
      </c>
      <c r="CN468" s="79">
        <v>1</v>
      </c>
      <c r="CO468" s="147">
        <v>42349</v>
      </c>
      <c r="CP468" s="108">
        <v>42934</v>
      </c>
      <c r="CQ468" s="147">
        <v>42380</v>
      </c>
      <c r="CR468" s="148"/>
      <c r="CS468" s="6">
        <v>0</v>
      </c>
      <c r="CT468" s="6">
        <v>1</v>
      </c>
      <c r="CU468" s="118">
        <f>DATEDIF(CO468,CQ468,"m")</f>
        <v>1</v>
      </c>
      <c r="CV468" s="79">
        <v>1</v>
      </c>
      <c r="CW468" s="79">
        <v>1</v>
      </c>
      <c r="CX468" s="79">
        <v>1</v>
      </c>
      <c r="CY468" s="79">
        <f>DATEDIF(CQ468,DE468,"m")</f>
        <v>3</v>
      </c>
      <c r="CZ468" s="79">
        <v>1</v>
      </c>
      <c r="DA468" s="118">
        <f>DATEDIF(CO468,DE468,"m")</f>
        <v>4</v>
      </c>
      <c r="DB468" s="6">
        <v>1</v>
      </c>
      <c r="DC468" s="6">
        <v>4</v>
      </c>
      <c r="DD468" s="6">
        <v>1</v>
      </c>
      <c r="DE468" s="108">
        <v>42475</v>
      </c>
      <c r="DF468" s="6">
        <v>1</v>
      </c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  <c r="IW468" s="8"/>
      <c r="IX468" s="8"/>
      <c r="IY468" s="8"/>
      <c r="IZ468" s="8"/>
      <c r="JA468" s="8"/>
      <c r="JB468" s="8"/>
      <c r="JC468" s="8"/>
      <c r="JD468" s="8"/>
      <c r="JE468" s="8"/>
      <c r="JF468" s="8"/>
    </row>
    <row r="469" s="6" customFormat="1" ht="50.25" customHeight="1" spans="1:237">
      <c r="A469" s="139" t="s">
        <v>2137</v>
      </c>
      <c r="B469" s="140">
        <v>10280729</v>
      </c>
      <c r="C469" s="141">
        <v>1</v>
      </c>
      <c r="D469" s="142" t="s">
        <v>2138</v>
      </c>
      <c r="E469" s="142">
        <v>2</v>
      </c>
      <c r="F469" s="143">
        <v>35</v>
      </c>
      <c r="G469" s="144">
        <v>42345.3333333333</v>
      </c>
      <c r="H469" s="145">
        <v>42360.5</v>
      </c>
      <c r="I469" s="141">
        <v>2</v>
      </c>
      <c r="J469" s="147">
        <v>42339</v>
      </c>
      <c r="K469" s="148" t="s">
        <v>1137</v>
      </c>
      <c r="L469" s="36">
        <v>2</v>
      </c>
      <c r="M469" s="36">
        <v>1</v>
      </c>
      <c r="N469" s="149">
        <v>1</v>
      </c>
      <c r="O469" s="148">
        <v>1</v>
      </c>
      <c r="P469" s="64" t="str">
        <f t="shared" si="132"/>
        <v>1</v>
      </c>
      <c r="Q469" s="64" t="str">
        <f t="shared" si="133"/>
        <v>1</v>
      </c>
      <c r="R469" s="151">
        <v>42.9</v>
      </c>
      <c r="S469" s="69" t="str">
        <f t="shared" si="146"/>
        <v>0</v>
      </c>
      <c r="T469" s="151">
        <v>11.5</v>
      </c>
      <c r="U469" s="64" t="str">
        <f t="shared" si="147"/>
        <v>0</v>
      </c>
      <c r="V469" s="149">
        <v>1.06</v>
      </c>
      <c r="W469" s="152">
        <v>12.2</v>
      </c>
      <c r="X469" s="71" t="str">
        <f t="shared" si="148"/>
        <v>0</v>
      </c>
      <c r="Y469" s="154">
        <v>52</v>
      </c>
      <c r="Z469" s="79" t="str">
        <f t="shared" si="149"/>
        <v>0</v>
      </c>
      <c r="AA469" s="154">
        <v>26.2</v>
      </c>
      <c r="AB469" s="79" t="str">
        <f t="shared" si="150"/>
        <v>0</v>
      </c>
      <c r="AC469" s="154">
        <v>29.6</v>
      </c>
      <c r="AD469" s="79" t="str">
        <f t="shared" si="151"/>
        <v>0</v>
      </c>
      <c r="AE469" s="154">
        <v>56.5</v>
      </c>
      <c r="AF469" s="79" t="str">
        <f t="shared" si="152"/>
        <v>1</v>
      </c>
      <c r="AG469" s="154">
        <v>210</v>
      </c>
      <c r="AH469" s="79" t="str">
        <f t="shared" si="153"/>
        <v>0</v>
      </c>
      <c r="AI469" s="151">
        <v>6800</v>
      </c>
      <c r="AJ469" s="41" t="str">
        <f t="shared" si="154"/>
        <v>1</v>
      </c>
      <c r="AK469" s="156">
        <v>0.6</v>
      </c>
      <c r="AL469" s="41" t="str">
        <f t="shared" si="155"/>
        <v>0</v>
      </c>
      <c r="AM469" s="148">
        <v>0.695</v>
      </c>
      <c r="AN469" s="41" t="str">
        <f t="shared" si="156"/>
        <v>0</v>
      </c>
      <c r="AO469" s="148">
        <v>11.22</v>
      </c>
      <c r="AP469" s="41" t="str">
        <f t="shared" si="157"/>
        <v>0</v>
      </c>
      <c r="AQ469" s="154">
        <v>0</v>
      </c>
      <c r="AR469" s="91" t="s">
        <v>1719</v>
      </c>
      <c r="AS469" s="36">
        <v>2</v>
      </c>
      <c r="AT469" s="91" t="s">
        <v>1634</v>
      </c>
      <c r="AU469" s="91" t="s">
        <v>99</v>
      </c>
      <c r="AV469" s="151">
        <v>1</v>
      </c>
      <c r="AW469" s="158" t="s">
        <v>121</v>
      </c>
      <c r="AX469" s="148">
        <v>1</v>
      </c>
      <c r="AY469" s="148">
        <v>3</v>
      </c>
      <c r="AZ469" s="148">
        <v>2</v>
      </c>
      <c r="BA469" s="148">
        <v>2</v>
      </c>
      <c r="BB469" s="148">
        <v>2</v>
      </c>
      <c r="BC469" s="148">
        <v>3</v>
      </c>
      <c r="BD469" s="148">
        <v>2</v>
      </c>
      <c r="BE469" s="148" t="s">
        <v>101</v>
      </c>
      <c r="BF469" s="148" t="s">
        <v>101</v>
      </c>
      <c r="BG469" s="148" t="s">
        <v>101</v>
      </c>
      <c r="BH469" s="148" t="s">
        <v>101</v>
      </c>
      <c r="BI469" s="148" t="s">
        <v>101</v>
      </c>
      <c r="BJ469" s="148" t="s">
        <v>101</v>
      </c>
      <c r="BK469" s="148" t="s">
        <v>101</v>
      </c>
      <c r="BL469" s="148" t="s">
        <v>101</v>
      </c>
      <c r="BM469" s="142" t="s">
        <v>1505</v>
      </c>
      <c r="BN469" s="142" t="s">
        <v>102</v>
      </c>
      <c r="BO469" s="142" t="s">
        <v>102</v>
      </c>
      <c r="BP469" s="142" t="s">
        <v>112</v>
      </c>
      <c r="BQ469" s="142" t="s">
        <v>2139</v>
      </c>
      <c r="BR469" s="142" t="s">
        <v>99</v>
      </c>
      <c r="BS469" s="142" t="s">
        <v>1961</v>
      </c>
      <c r="BT469" s="142" t="s">
        <v>2140</v>
      </c>
      <c r="BU469" s="142"/>
      <c r="BV469" s="148"/>
      <c r="BW469" s="148">
        <v>0</v>
      </c>
      <c r="BX469" s="148">
        <v>0</v>
      </c>
      <c r="BY469" s="148">
        <v>1</v>
      </c>
      <c r="BZ469" s="148">
        <v>1</v>
      </c>
      <c r="CA469" s="148">
        <v>1</v>
      </c>
      <c r="CB469" s="148">
        <v>1</v>
      </c>
      <c r="CC469" s="148">
        <v>1</v>
      </c>
      <c r="CD469" s="148">
        <v>1</v>
      </c>
      <c r="CE469" s="148">
        <v>1</v>
      </c>
      <c r="CF469" s="148">
        <v>0</v>
      </c>
      <c r="CG469" s="148">
        <v>1</v>
      </c>
      <c r="CH469" s="148">
        <v>0</v>
      </c>
      <c r="CI469" s="148">
        <v>0</v>
      </c>
      <c r="CJ469" s="79">
        <v>0</v>
      </c>
      <c r="CK469" s="79">
        <v>0</v>
      </c>
      <c r="CL469" s="79">
        <v>1</v>
      </c>
      <c r="CM469" s="79">
        <v>1</v>
      </c>
      <c r="CN469" s="79">
        <v>1</v>
      </c>
      <c r="CO469" s="147">
        <v>42353</v>
      </c>
      <c r="CP469" s="108">
        <v>43592</v>
      </c>
      <c r="CQ469" s="147">
        <v>42534</v>
      </c>
      <c r="CR469" s="148"/>
      <c r="CS469" s="10">
        <v>1</v>
      </c>
      <c r="CT469" s="10">
        <v>1</v>
      </c>
      <c r="CU469" s="118">
        <f>DATEDIF(CO469,CQ469,"m")</f>
        <v>5</v>
      </c>
      <c r="CV469" s="79">
        <v>1</v>
      </c>
      <c r="CW469" s="79">
        <v>5</v>
      </c>
      <c r="CX469" s="79">
        <v>1</v>
      </c>
      <c r="CY469" s="79">
        <f>DATEDIF(CQ469,DE469,"m")</f>
        <v>29</v>
      </c>
      <c r="CZ469" s="79">
        <v>1</v>
      </c>
      <c r="DA469" s="118">
        <f>DATEDIF(CO469,DE469,"m")</f>
        <v>35</v>
      </c>
      <c r="DB469" s="6">
        <v>1</v>
      </c>
      <c r="DC469" s="6">
        <v>35</v>
      </c>
      <c r="DD469" s="6">
        <v>1</v>
      </c>
      <c r="DE469" s="108">
        <v>43419</v>
      </c>
      <c r="DF469" s="6">
        <v>1</v>
      </c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</row>
    <row r="470" s="6" customFormat="1" ht="50.25" customHeight="1" spans="1:237">
      <c r="A470" s="169" t="s">
        <v>2141</v>
      </c>
      <c r="B470" s="140">
        <v>10281546</v>
      </c>
      <c r="C470" s="170">
        <v>1</v>
      </c>
      <c r="D470" s="171" t="s">
        <v>2142</v>
      </c>
      <c r="E470" s="171">
        <v>1</v>
      </c>
      <c r="F470" s="172">
        <v>49</v>
      </c>
      <c r="G470" s="144">
        <v>42348.625</v>
      </c>
      <c r="H470" s="144">
        <v>42359.4166666667</v>
      </c>
      <c r="I470" s="170">
        <v>2</v>
      </c>
      <c r="J470" s="174">
        <v>42343</v>
      </c>
      <c r="K470" s="175" t="s">
        <v>1504</v>
      </c>
      <c r="L470" s="148">
        <v>3</v>
      </c>
      <c r="M470" s="36">
        <v>1</v>
      </c>
      <c r="N470" s="140">
        <v>1</v>
      </c>
      <c r="O470" s="175">
        <v>1</v>
      </c>
      <c r="P470" s="64" t="str">
        <f t="shared" si="132"/>
        <v>1</v>
      </c>
      <c r="Q470" s="64" t="str">
        <f t="shared" si="133"/>
        <v>1</v>
      </c>
      <c r="R470" s="177">
        <v>42.7</v>
      </c>
      <c r="S470" s="69" t="str">
        <f t="shared" si="146"/>
        <v>0</v>
      </c>
      <c r="T470" s="177">
        <v>4.8</v>
      </c>
      <c r="U470" s="66" t="str">
        <f t="shared" si="147"/>
        <v>0</v>
      </c>
      <c r="V470" s="175">
        <v>1.04</v>
      </c>
      <c r="W470" s="178">
        <v>11.9</v>
      </c>
      <c r="X470" s="75" t="str">
        <f t="shared" si="148"/>
        <v>0</v>
      </c>
      <c r="Y470" s="181">
        <v>60.9</v>
      </c>
      <c r="Z470" s="81" t="str">
        <f t="shared" si="149"/>
        <v>0</v>
      </c>
      <c r="AA470" s="181">
        <v>19.3</v>
      </c>
      <c r="AB470" s="81" t="str">
        <f t="shared" si="150"/>
        <v>0</v>
      </c>
      <c r="AC470" s="181">
        <v>22.9</v>
      </c>
      <c r="AD470" s="81" t="str">
        <f t="shared" si="151"/>
        <v>0</v>
      </c>
      <c r="AE470" s="181">
        <v>14.9</v>
      </c>
      <c r="AF470" s="81" t="str">
        <f t="shared" si="152"/>
        <v>0</v>
      </c>
      <c r="AG470" s="181">
        <v>202</v>
      </c>
      <c r="AH470" s="81" t="str">
        <f t="shared" si="153"/>
        <v>0</v>
      </c>
      <c r="AI470" s="177">
        <v>517.7</v>
      </c>
      <c r="AJ470" s="55" t="str">
        <f t="shared" si="154"/>
        <v>1</v>
      </c>
      <c r="AK470" s="184">
        <v>13.57</v>
      </c>
      <c r="AL470" s="55" t="str">
        <f t="shared" si="155"/>
        <v>0</v>
      </c>
      <c r="AM470" s="175">
        <v>1.53</v>
      </c>
      <c r="AN470" s="55" t="str">
        <f t="shared" si="156"/>
        <v>0</v>
      </c>
      <c r="AO470" s="175">
        <v>238.2</v>
      </c>
      <c r="AP470" s="55" t="str">
        <f t="shared" si="157"/>
        <v>0</v>
      </c>
      <c r="AQ470" s="181">
        <v>0</v>
      </c>
      <c r="AR470" s="92" t="s">
        <v>2127</v>
      </c>
      <c r="AS470" s="92"/>
      <c r="AT470" s="92" t="s">
        <v>98</v>
      </c>
      <c r="AU470" s="92" t="s">
        <v>99</v>
      </c>
      <c r="AV470" s="177">
        <v>1</v>
      </c>
      <c r="AW470" s="187" t="s">
        <v>121</v>
      </c>
      <c r="AX470" s="175">
        <v>2</v>
      </c>
      <c r="AY470" s="175">
        <v>3</v>
      </c>
      <c r="AZ470" s="175">
        <v>3</v>
      </c>
      <c r="BA470" s="175">
        <v>2</v>
      </c>
      <c r="BB470" s="175">
        <v>1</v>
      </c>
      <c r="BC470" s="175">
        <v>3</v>
      </c>
      <c r="BD470" s="175">
        <v>2</v>
      </c>
      <c r="BE470" s="175">
        <v>1</v>
      </c>
      <c r="BF470" s="175" t="s">
        <v>101</v>
      </c>
      <c r="BG470" s="175" t="s">
        <v>101</v>
      </c>
      <c r="BH470" s="175" t="s">
        <v>101</v>
      </c>
      <c r="BI470" s="175" t="s">
        <v>101</v>
      </c>
      <c r="BJ470" s="175" t="s">
        <v>101</v>
      </c>
      <c r="BK470" s="175" t="s">
        <v>101</v>
      </c>
      <c r="BL470" s="175">
        <v>1</v>
      </c>
      <c r="BM470" s="171" t="s">
        <v>901</v>
      </c>
      <c r="BN470" s="171" t="s">
        <v>102</v>
      </c>
      <c r="BO470" s="171" t="s">
        <v>112</v>
      </c>
      <c r="BP470" s="171" t="s">
        <v>99</v>
      </c>
      <c r="BQ470" s="171" t="s">
        <v>129</v>
      </c>
      <c r="BR470" s="171" t="s">
        <v>99</v>
      </c>
      <c r="BS470" s="171" t="s">
        <v>1741</v>
      </c>
      <c r="BT470" s="171" t="s">
        <v>1035</v>
      </c>
      <c r="BU470" s="171"/>
      <c r="BV470" s="175"/>
      <c r="BW470" s="175">
        <v>0</v>
      </c>
      <c r="BX470" s="175">
        <v>0</v>
      </c>
      <c r="BY470" s="175">
        <v>1</v>
      </c>
      <c r="BZ470" s="175">
        <v>1</v>
      </c>
      <c r="CA470" s="175">
        <v>1</v>
      </c>
      <c r="CB470" s="175">
        <v>1</v>
      </c>
      <c r="CC470" s="175">
        <v>0</v>
      </c>
      <c r="CD470" s="175">
        <v>1</v>
      </c>
      <c r="CE470" s="175">
        <v>0</v>
      </c>
      <c r="CF470" s="175">
        <v>0</v>
      </c>
      <c r="CG470" s="175">
        <v>0</v>
      </c>
      <c r="CH470" s="175">
        <v>0</v>
      </c>
      <c r="CI470" s="175">
        <v>0</v>
      </c>
      <c r="CJ470" s="79">
        <v>0</v>
      </c>
      <c r="CK470" s="79">
        <v>0</v>
      </c>
      <c r="CL470" s="79">
        <v>1</v>
      </c>
      <c r="CM470" s="79">
        <v>0</v>
      </c>
      <c r="CN470" s="79">
        <v>0</v>
      </c>
      <c r="CO470" s="174">
        <v>42353</v>
      </c>
      <c r="CP470" s="114">
        <v>44160</v>
      </c>
      <c r="CQ470" s="174"/>
      <c r="CR470" s="128">
        <v>44160</v>
      </c>
      <c r="CS470" s="6">
        <v>15</v>
      </c>
      <c r="CT470" s="6">
        <v>0</v>
      </c>
      <c r="CU470" s="118">
        <f>DATEDIF(CO470,CP470,"m")</f>
        <v>59</v>
      </c>
      <c r="CV470" s="119">
        <v>0</v>
      </c>
      <c r="CW470" s="79">
        <v>24</v>
      </c>
      <c r="CX470" s="79">
        <v>0</v>
      </c>
      <c r="CY470" s="79"/>
      <c r="CZ470" s="79"/>
      <c r="DA470" s="118">
        <f t="shared" ref="DA470:DA476" si="158">DATEDIF(CO470,CP470,"m")</f>
        <v>59</v>
      </c>
      <c r="DB470" s="10">
        <v>0</v>
      </c>
      <c r="DC470" s="10">
        <v>59</v>
      </c>
      <c r="DD470" s="8">
        <v>0</v>
      </c>
      <c r="DE470" s="110"/>
      <c r="DF470" s="10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</row>
    <row r="471" s="6" customFormat="1" ht="50.25" customHeight="1" spans="1:237">
      <c r="A471" s="139" t="s">
        <v>2143</v>
      </c>
      <c r="B471" s="140">
        <v>10281960</v>
      </c>
      <c r="C471" s="141">
        <v>1</v>
      </c>
      <c r="D471" s="142" t="s">
        <v>2144</v>
      </c>
      <c r="E471" s="142">
        <v>1</v>
      </c>
      <c r="F471" s="143">
        <v>46</v>
      </c>
      <c r="G471" s="144">
        <v>42348.4583333333</v>
      </c>
      <c r="H471" s="145">
        <v>42361.4166666667</v>
      </c>
      <c r="I471" s="141">
        <v>2</v>
      </c>
      <c r="J471" s="147">
        <v>42347</v>
      </c>
      <c r="K471" s="148" t="s">
        <v>1504</v>
      </c>
      <c r="L471" s="148">
        <v>3</v>
      </c>
      <c r="M471" s="36">
        <v>1</v>
      </c>
      <c r="N471" s="149">
        <v>1</v>
      </c>
      <c r="O471" s="148">
        <v>2</v>
      </c>
      <c r="P471" s="64" t="str">
        <f t="shared" si="132"/>
        <v>1</v>
      </c>
      <c r="Q471" s="64" t="str">
        <f t="shared" si="133"/>
        <v>0</v>
      </c>
      <c r="R471" s="151">
        <v>49.5</v>
      </c>
      <c r="S471" s="69" t="str">
        <f t="shared" si="146"/>
        <v>0</v>
      </c>
      <c r="T471" s="151">
        <v>20.2</v>
      </c>
      <c r="U471" s="64" t="str">
        <f t="shared" si="147"/>
        <v>0</v>
      </c>
      <c r="V471" s="148">
        <v>1.15</v>
      </c>
      <c r="W471" s="152">
        <v>13.1</v>
      </c>
      <c r="X471" s="71" t="str">
        <f t="shared" si="148"/>
        <v>0</v>
      </c>
      <c r="Y471" s="154">
        <v>98.3</v>
      </c>
      <c r="Z471" s="79" t="str">
        <f t="shared" si="149"/>
        <v>0</v>
      </c>
      <c r="AA471" s="154">
        <v>29.7</v>
      </c>
      <c r="AB471" s="79" t="str">
        <f t="shared" si="150"/>
        <v>0</v>
      </c>
      <c r="AC471" s="154">
        <v>18</v>
      </c>
      <c r="AD471" s="79" t="str">
        <f t="shared" si="151"/>
        <v>0</v>
      </c>
      <c r="AE471" s="154">
        <v>42.3</v>
      </c>
      <c r="AF471" s="79" t="str">
        <f t="shared" si="152"/>
        <v>0</v>
      </c>
      <c r="AG471" s="154">
        <v>204</v>
      </c>
      <c r="AH471" s="79" t="str">
        <f t="shared" si="153"/>
        <v>0</v>
      </c>
      <c r="AI471" s="151">
        <v>4.47</v>
      </c>
      <c r="AJ471" s="41" t="str">
        <f t="shared" si="154"/>
        <v>0</v>
      </c>
      <c r="AK471" s="156">
        <v>20.81</v>
      </c>
      <c r="AL471" s="41" t="str">
        <f t="shared" si="155"/>
        <v>0</v>
      </c>
      <c r="AM471" s="148">
        <v>5.4</v>
      </c>
      <c r="AN471" s="41" t="str">
        <f t="shared" si="156"/>
        <v>1</v>
      </c>
      <c r="AO471" s="148">
        <v>2000</v>
      </c>
      <c r="AP471" s="41" t="str">
        <f t="shared" si="157"/>
        <v>1</v>
      </c>
      <c r="AQ471" s="154">
        <v>0</v>
      </c>
      <c r="AR471" s="91" t="s">
        <v>1462</v>
      </c>
      <c r="AS471" s="91"/>
      <c r="AT471" s="91" t="s">
        <v>111</v>
      </c>
      <c r="AU471" s="91" t="s">
        <v>112</v>
      </c>
      <c r="AV471" s="151">
        <v>1</v>
      </c>
      <c r="AW471" s="158" t="s">
        <v>121</v>
      </c>
      <c r="AX471" s="148">
        <v>2</v>
      </c>
      <c r="AY471" s="148">
        <v>3</v>
      </c>
      <c r="AZ471" s="148">
        <v>1</v>
      </c>
      <c r="BA471" s="148">
        <v>2</v>
      </c>
      <c r="BB471" s="148">
        <v>2</v>
      </c>
      <c r="BC471" s="148">
        <v>2</v>
      </c>
      <c r="BD471" s="148">
        <v>2</v>
      </c>
      <c r="BE471" s="148" t="s">
        <v>101</v>
      </c>
      <c r="BF471" s="148" t="s">
        <v>101</v>
      </c>
      <c r="BG471" s="148" t="s">
        <v>101</v>
      </c>
      <c r="BH471" s="148" t="s">
        <v>101</v>
      </c>
      <c r="BI471" s="148" t="s">
        <v>101</v>
      </c>
      <c r="BJ471" s="148" t="s">
        <v>101</v>
      </c>
      <c r="BK471" s="148" t="s">
        <v>101</v>
      </c>
      <c r="BL471" s="148" t="s">
        <v>101</v>
      </c>
      <c r="BM471" s="142" t="s">
        <v>1433</v>
      </c>
      <c r="BN471" s="142" t="s">
        <v>102</v>
      </c>
      <c r="BO471" s="142" t="s">
        <v>102</v>
      </c>
      <c r="BP471" s="142" t="s">
        <v>112</v>
      </c>
      <c r="BQ471" s="142" t="s">
        <v>129</v>
      </c>
      <c r="BR471" s="142" t="s">
        <v>99</v>
      </c>
      <c r="BS471" s="142" t="s">
        <v>1044</v>
      </c>
      <c r="BT471" s="142" t="s">
        <v>742</v>
      </c>
      <c r="BU471" s="142"/>
      <c r="BV471" s="148"/>
      <c r="BW471" s="148">
        <v>0</v>
      </c>
      <c r="BX471" s="148">
        <v>0</v>
      </c>
      <c r="BY471" s="148">
        <v>1</v>
      </c>
      <c r="BZ471" s="148">
        <v>1</v>
      </c>
      <c r="CA471" s="148">
        <v>1</v>
      </c>
      <c r="CB471" s="148">
        <v>1</v>
      </c>
      <c r="CC471" s="148">
        <v>0</v>
      </c>
      <c r="CD471" s="148">
        <v>1</v>
      </c>
      <c r="CE471" s="148">
        <v>0</v>
      </c>
      <c r="CF471" s="148">
        <v>0</v>
      </c>
      <c r="CG471" s="148">
        <v>0</v>
      </c>
      <c r="CH471" s="148">
        <v>0</v>
      </c>
      <c r="CI471" s="148">
        <v>0</v>
      </c>
      <c r="CJ471" s="79">
        <v>0</v>
      </c>
      <c r="CK471" s="79">
        <v>0</v>
      </c>
      <c r="CL471" s="79">
        <v>0</v>
      </c>
      <c r="CM471" s="79">
        <v>0</v>
      </c>
      <c r="CN471" s="79">
        <v>0</v>
      </c>
      <c r="CO471" s="147">
        <v>42353</v>
      </c>
      <c r="CP471" s="108">
        <v>44160</v>
      </c>
      <c r="CQ471" s="147"/>
      <c r="CR471" s="195">
        <v>43950</v>
      </c>
      <c r="CS471" s="6">
        <v>60</v>
      </c>
      <c r="CT471" s="6">
        <v>0</v>
      </c>
      <c r="CU471" s="118">
        <f>DATEDIF(CO471,CP471,"m")</f>
        <v>59</v>
      </c>
      <c r="CV471" s="79">
        <v>0</v>
      </c>
      <c r="CW471" s="79">
        <v>24</v>
      </c>
      <c r="CX471" s="79">
        <v>0</v>
      </c>
      <c r="CY471" s="79"/>
      <c r="CZ471" s="79"/>
      <c r="DA471" s="118">
        <f t="shared" si="158"/>
        <v>59</v>
      </c>
      <c r="DB471" s="6">
        <v>0</v>
      </c>
      <c r="DC471" s="6">
        <v>59</v>
      </c>
      <c r="DD471" s="8">
        <v>0</v>
      </c>
      <c r="DE471" s="10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</row>
    <row r="472" s="6" customFormat="1" ht="50.25" customHeight="1" spans="1:266">
      <c r="A472" s="139" t="s">
        <v>2145</v>
      </c>
      <c r="B472" s="140">
        <v>10282184</v>
      </c>
      <c r="C472" s="141">
        <v>1</v>
      </c>
      <c r="D472" s="142" t="s">
        <v>2146</v>
      </c>
      <c r="E472" s="142">
        <v>2</v>
      </c>
      <c r="F472" s="143">
        <v>57</v>
      </c>
      <c r="G472" s="144">
        <v>42348.4166666667</v>
      </c>
      <c r="H472" s="145">
        <v>42364.4583333333</v>
      </c>
      <c r="I472" s="141">
        <v>2</v>
      </c>
      <c r="J472" s="147">
        <v>42347</v>
      </c>
      <c r="K472" s="148" t="s">
        <v>1504</v>
      </c>
      <c r="L472" s="148">
        <v>3</v>
      </c>
      <c r="M472" s="36">
        <v>1</v>
      </c>
      <c r="N472" s="149">
        <v>1</v>
      </c>
      <c r="O472" s="148">
        <v>1</v>
      </c>
      <c r="P472" s="64" t="str">
        <f t="shared" si="132"/>
        <v>1</v>
      </c>
      <c r="Q472" s="64" t="str">
        <f t="shared" si="133"/>
        <v>1</v>
      </c>
      <c r="R472" s="151">
        <v>47.3</v>
      </c>
      <c r="S472" s="69" t="str">
        <f t="shared" si="146"/>
        <v>0</v>
      </c>
      <c r="T472" s="151">
        <v>16.6</v>
      </c>
      <c r="U472" s="64" t="str">
        <f t="shared" si="147"/>
        <v>0</v>
      </c>
      <c r="V472" s="148">
        <v>1.03</v>
      </c>
      <c r="W472" s="152">
        <v>11.8</v>
      </c>
      <c r="X472" s="71" t="str">
        <f t="shared" si="148"/>
        <v>0</v>
      </c>
      <c r="Y472" s="154">
        <v>75.8</v>
      </c>
      <c r="Z472" s="79" t="str">
        <f t="shared" si="149"/>
        <v>0</v>
      </c>
      <c r="AA472" s="154">
        <v>22.2</v>
      </c>
      <c r="AB472" s="79" t="str">
        <f t="shared" si="150"/>
        <v>0</v>
      </c>
      <c r="AC472" s="154">
        <v>28.3</v>
      </c>
      <c r="AD472" s="79" t="str">
        <f t="shared" si="151"/>
        <v>0</v>
      </c>
      <c r="AE472" s="154">
        <v>19.8</v>
      </c>
      <c r="AF472" s="79" t="str">
        <f t="shared" si="152"/>
        <v>0</v>
      </c>
      <c r="AG472" s="154">
        <v>57</v>
      </c>
      <c r="AH472" s="79" t="str">
        <f t="shared" si="153"/>
        <v>1</v>
      </c>
      <c r="AI472" s="151">
        <v>16837</v>
      </c>
      <c r="AJ472" s="41" t="str">
        <f t="shared" si="154"/>
        <v>1</v>
      </c>
      <c r="AK472" s="156">
        <v>52.7</v>
      </c>
      <c r="AL472" s="41" t="str">
        <f t="shared" si="155"/>
        <v>1</v>
      </c>
      <c r="AM472" s="148">
        <v>1.87</v>
      </c>
      <c r="AN472" s="41" t="str">
        <f t="shared" si="156"/>
        <v>0</v>
      </c>
      <c r="AO472" s="148">
        <v>127.2</v>
      </c>
      <c r="AP472" s="41" t="str">
        <f t="shared" si="157"/>
        <v>0</v>
      </c>
      <c r="AQ472" s="154">
        <v>0</v>
      </c>
      <c r="AR472" s="91" t="s">
        <v>1769</v>
      </c>
      <c r="AS472" s="91"/>
      <c r="AT472" s="91" t="s">
        <v>111</v>
      </c>
      <c r="AU472" s="91" t="s">
        <v>112</v>
      </c>
      <c r="AV472" s="151">
        <v>1</v>
      </c>
      <c r="AW472" s="158" t="s">
        <v>100</v>
      </c>
      <c r="AX472" s="148">
        <v>2</v>
      </c>
      <c r="AY472" s="148">
        <v>3</v>
      </c>
      <c r="AZ472" s="148">
        <v>2</v>
      </c>
      <c r="BA472" s="148">
        <v>2</v>
      </c>
      <c r="BB472" s="148">
        <v>1</v>
      </c>
      <c r="BC472" s="148">
        <v>3</v>
      </c>
      <c r="BD472" s="148">
        <v>3</v>
      </c>
      <c r="BE472" s="148" t="s">
        <v>101</v>
      </c>
      <c r="BF472" s="148" t="s">
        <v>101</v>
      </c>
      <c r="BG472" s="148" t="s">
        <v>101</v>
      </c>
      <c r="BH472" s="148" t="s">
        <v>101</v>
      </c>
      <c r="BI472" s="148" t="s">
        <v>101</v>
      </c>
      <c r="BJ472" s="148" t="s">
        <v>101</v>
      </c>
      <c r="BK472" s="148" t="s">
        <v>101</v>
      </c>
      <c r="BL472" s="148" t="s">
        <v>101</v>
      </c>
      <c r="BM472" s="142" t="s">
        <v>726</v>
      </c>
      <c r="BN472" s="142" t="s">
        <v>102</v>
      </c>
      <c r="BO472" s="142" t="s">
        <v>102</v>
      </c>
      <c r="BP472" s="142" t="s">
        <v>112</v>
      </c>
      <c r="BQ472" s="142" t="s">
        <v>291</v>
      </c>
      <c r="BR472" s="142" t="s">
        <v>99</v>
      </c>
      <c r="BS472" s="142" t="s">
        <v>2066</v>
      </c>
      <c r="BT472" s="142" t="s">
        <v>2147</v>
      </c>
      <c r="BU472" s="142"/>
      <c r="BV472" s="148"/>
      <c r="BW472" s="148">
        <v>0</v>
      </c>
      <c r="BX472" s="148">
        <v>0</v>
      </c>
      <c r="BY472" s="148">
        <v>1</v>
      </c>
      <c r="BZ472" s="148">
        <v>1</v>
      </c>
      <c r="CA472" s="148">
        <v>1</v>
      </c>
      <c r="CB472" s="148">
        <v>1</v>
      </c>
      <c r="CC472" s="148">
        <v>1</v>
      </c>
      <c r="CD472" s="148">
        <v>1</v>
      </c>
      <c r="CE472" s="148">
        <v>1</v>
      </c>
      <c r="CF472" s="148">
        <v>0</v>
      </c>
      <c r="CG472" s="148">
        <v>0</v>
      </c>
      <c r="CH472" s="148">
        <v>0</v>
      </c>
      <c r="CI472" s="148">
        <v>0</v>
      </c>
      <c r="CJ472" s="79">
        <v>0</v>
      </c>
      <c r="CK472" s="79">
        <v>1</v>
      </c>
      <c r="CL472" s="79">
        <v>0</v>
      </c>
      <c r="CM472" s="79">
        <v>1</v>
      </c>
      <c r="CN472" s="79">
        <v>1</v>
      </c>
      <c r="CO472" s="147">
        <v>42354</v>
      </c>
      <c r="CP472" s="108">
        <v>44160</v>
      </c>
      <c r="CQ472" s="147"/>
      <c r="CR472" s="195">
        <v>43835</v>
      </c>
      <c r="CS472" s="6">
        <v>60</v>
      </c>
      <c r="CT472" s="6">
        <v>0</v>
      </c>
      <c r="CU472" s="118">
        <f>DATEDIF(CO472,CP472,"m")</f>
        <v>59</v>
      </c>
      <c r="CV472" s="79">
        <v>0</v>
      </c>
      <c r="CW472" s="79">
        <v>24</v>
      </c>
      <c r="CX472" s="79">
        <v>0</v>
      </c>
      <c r="CY472" s="79"/>
      <c r="CZ472" s="79"/>
      <c r="DA472" s="118">
        <f t="shared" si="158"/>
        <v>59</v>
      </c>
      <c r="DB472" s="6">
        <v>0</v>
      </c>
      <c r="DC472" s="6">
        <v>59</v>
      </c>
      <c r="DD472" s="8">
        <v>0</v>
      </c>
      <c r="DE472" s="10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  <c r="JE472" s="10"/>
      <c r="JF472" s="10"/>
    </row>
    <row r="473" s="6" customFormat="1" ht="50.25" customHeight="1" spans="1:266">
      <c r="A473" s="139" t="s">
        <v>2148</v>
      </c>
      <c r="B473" s="140">
        <v>10282415</v>
      </c>
      <c r="C473" s="141">
        <v>1</v>
      </c>
      <c r="D473" s="142" t="s">
        <v>2149</v>
      </c>
      <c r="E473" s="142">
        <v>2</v>
      </c>
      <c r="F473" s="143">
        <v>60</v>
      </c>
      <c r="G473" s="144">
        <v>42352.5833333333</v>
      </c>
      <c r="H473" s="145">
        <v>42366.4166666667</v>
      </c>
      <c r="I473" s="141">
        <v>2</v>
      </c>
      <c r="J473" s="147">
        <v>42348</v>
      </c>
      <c r="K473" s="148" t="s">
        <v>1504</v>
      </c>
      <c r="L473" s="148">
        <v>3</v>
      </c>
      <c r="M473" s="36">
        <v>1</v>
      </c>
      <c r="N473" s="149">
        <v>2</v>
      </c>
      <c r="O473" s="148">
        <v>1</v>
      </c>
      <c r="P473" s="64" t="str">
        <f t="shared" si="132"/>
        <v>0</v>
      </c>
      <c r="Q473" s="64" t="str">
        <f t="shared" si="133"/>
        <v>1</v>
      </c>
      <c r="R473" s="151">
        <v>39.3</v>
      </c>
      <c r="S473" s="69" t="str">
        <f t="shared" si="146"/>
        <v>0</v>
      </c>
      <c r="T473" s="151">
        <v>10.6</v>
      </c>
      <c r="U473" s="64" t="str">
        <f t="shared" si="147"/>
        <v>0</v>
      </c>
      <c r="V473" s="148">
        <v>1.09</v>
      </c>
      <c r="W473" s="152">
        <v>12.5</v>
      </c>
      <c r="X473" s="71" t="str">
        <f t="shared" si="148"/>
        <v>0</v>
      </c>
      <c r="Y473" s="154">
        <v>53.5</v>
      </c>
      <c r="Z473" s="79" t="str">
        <f t="shared" si="149"/>
        <v>0</v>
      </c>
      <c r="AA473" s="154">
        <v>13.9</v>
      </c>
      <c r="AB473" s="79" t="str">
        <f t="shared" si="150"/>
        <v>0</v>
      </c>
      <c r="AC473" s="154">
        <v>13.2</v>
      </c>
      <c r="AD473" s="79" t="str">
        <f t="shared" si="151"/>
        <v>0</v>
      </c>
      <c r="AE473" s="154">
        <v>18.2</v>
      </c>
      <c r="AF473" s="79" t="str">
        <f t="shared" si="152"/>
        <v>0</v>
      </c>
      <c r="AG473" s="154">
        <v>86</v>
      </c>
      <c r="AH473" s="79" t="str">
        <f t="shared" si="153"/>
        <v>1</v>
      </c>
      <c r="AI473" s="151">
        <v>2.03</v>
      </c>
      <c r="AJ473" s="41" t="str">
        <f t="shared" si="154"/>
        <v>0</v>
      </c>
      <c r="AK473" s="156">
        <v>19.26</v>
      </c>
      <c r="AL473" s="41" t="str">
        <f t="shared" si="155"/>
        <v>0</v>
      </c>
      <c r="AM473" s="148">
        <v>0.854</v>
      </c>
      <c r="AN473" s="41" t="str">
        <f t="shared" si="156"/>
        <v>0</v>
      </c>
      <c r="AO473" s="148">
        <v>234</v>
      </c>
      <c r="AP473" s="41" t="str">
        <f t="shared" si="157"/>
        <v>0</v>
      </c>
      <c r="AQ473" s="154">
        <v>0</v>
      </c>
      <c r="AR473" s="91" t="s">
        <v>120</v>
      </c>
      <c r="AS473" s="36">
        <v>1</v>
      </c>
      <c r="AT473" s="91" t="s">
        <v>196</v>
      </c>
      <c r="AU473" s="91" t="s">
        <v>99</v>
      </c>
      <c r="AV473" s="151">
        <v>1</v>
      </c>
      <c r="AW473" s="158" t="s">
        <v>100</v>
      </c>
      <c r="AX473" s="148">
        <v>1</v>
      </c>
      <c r="AY473" s="148">
        <v>3</v>
      </c>
      <c r="AZ473" s="148">
        <v>2</v>
      </c>
      <c r="BA473" s="148">
        <v>2</v>
      </c>
      <c r="BB473" s="148">
        <v>2</v>
      </c>
      <c r="BC473" s="148">
        <v>2</v>
      </c>
      <c r="BD473" s="148">
        <v>2</v>
      </c>
      <c r="BE473" s="148" t="s">
        <v>101</v>
      </c>
      <c r="BF473" s="148" t="s">
        <v>101</v>
      </c>
      <c r="BG473" s="148" t="s">
        <v>101</v>
      </c>
      <c r="BH473" s="148" t="s">
        <v>101</v>
      </c>
      <c r="BI473" s="148" t="s">
        <v>101</v>
      </c>
      <c r="BJ473" s="148" t="s">
        <v>101</v>
      </c>
      <c r="BK473" s="148" t="s">
        <v>101</v>
      </c>
      <c r="BL473" s="148" t="s">
        <v>101</v>
      </c>
      <c r="BM473" s="142" t="s">
        <v>2150</v>
      </c>
      <c r="BN473" s="142" t="s">
        <v>102</v>
      </c>
      <c r="BO473" s="142" t="s">
        <v>102</v>
      </c>
      <c r="BP473" s="142" t="s">
        <v>112</v>
      </c>
      <c r="BQ473" s="142" t="s">
        <v>252</v>
      </c>
      <c r="BR473" s="142" t="s">
        <v>99</v>
      </c>
      <c r="BS473" s="142" t="s">
        <v>1741</v>
      </c>
      <c r="BT473" s="142" t="s">
        <v>2151</v>
      </c>
      <c r="BU473" s="142"/>
      <c r="BV473" s="148"/>
      <c r="BW473" s="148">
        <v>0</v>
      </c>
      <c r="BX473" s="148">
        <v>0</v>
      </c>
      <c r="BY473" s="148">
        <v>1</v>
      </c>
      <c r="BZ473" s="148">
        <v>1</v>
      </c>
      <c r="CA473" s="148">
        <v>1</v>
      </c>
      <c r="CB473" s="148">
        <v>1</v>
      </c>
      <c r="CC473" s="148">
        <v>0</v>
      </c>
      <c r="CD473" s="148">
        <v>1</v>
      </c>
      <c r="CE473" s="148">
        <v>0</v>
      </c>
      <c r="CF473" s="148">
        <v>0</v>
      </c>
      <c r="CG473" s="148">
        <v>0</v>
      </c>
      <c r="CH473" s="148">
        <v>0</v>
      </c>
      <c r="CI473" s="148">
        <v>0</v>
      </c>
      <c r="CJ473" s="79">
        <v>0</v>
      </c>
      <c r="CK473" s="79">
        <v>1</v>
      </c>
      <c r="CL473" s="79">
        <v>1</v>
      </c>
      <c r="CM473" s="79">
        <v>0</v>
      </c>
      <c r="CN473" s="79">
        <v>0</v>
      </c>
      <c r="CO473" s="147">
        <v>42359</v>
      </c>
      <c r="CP473" s="108">
        <v>44160</v>
      </c>
      <c r="CQ473" s="147">
        <v>43616</v>
      </c>
      <c r="CR473" s="148"/>
      <c r="CS473" s="6">
        <v>59</v>
      </c>
      <c r="CT473" s="6">
        <v>0</v>
      </c>
      <c r="CU473" s="118">
        <f>DATEDIF(CO473,CQ473,"m")</f>
        <v>41</v>
      </c>
      <c r="CV473" s="79">
        <v>1</v>
      </c>
      <c r="CW473" s="79">
        <v>24</v>
      </c>
      <c r="CX473" s="79">
        <v>0</v>
      </c>
      <c r="CY473" s="79">
        <f>DATEDIF(CQ473,CP473,"m")</f>
        <v>17</v>
      </c>
      <c r="CZ473" s="79">
        <v>0</v>
      </c>
      <c r="DA473" s="118">
        <f t="shared" si="158"/>
        <v>59</v>
      </c>
      <c r="DB473" s="6">
        <v>0</v>
      </c>
      <c r="DC473" s="6">
        <v>59</v>
      </c>
      <c r="DD473" s="8">
        <v>0</v>
      </c>
      <c r="DE473" s="10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  <c r="IW473" s="8"/>
      <c r="IX473" s="8"/>
      <c r="IY473" s="8"/>
      <c r="IZ473" s="8"/>
      <c r="JA473" s="8"/>
      <c r="JB473" s="8"/>
      <c r="JC473" s="8"/>
      <c r="JD473" s="8"/>
      <c r="JE473" s="8"/>
      <c r="JF473" s="8"/>
    </row>
    <row r="474" s="10" customFormat="1" ht="50.25" customHeight="1" spans="1:266">
      <c r="A474" s="169" t="s">
        <v>2152</v>
      </c>
      <c r="B474" s="140">
        <v>10282943</v>
      </c>
      <c r="C474" s="170">
        <v>1</v>
      </c>
      <c r="D474" s="171" t="s">
        <v>2153</v>
      </c>
      <c r="E474" s="171">
        <v>1</v>
      </c>
      <c r="F474" s="172">
        <v>51</v>
      </c>
      <c r="G474" s="144">
        <v>42355.4166666667</v>
      </c>
      <c r="H474" s="144">
        <v>42368.5833333333</v>
      </c>
      <c r="I474" s="170">
        <v>2</v>
      </c>
      <c r="J474" s="174">
        <v>42353</v>
      </c>
      <c r="K474" s="175" t="s">
        <v>1504</v>
      </c>
      <c r="L474" s="148">
        <v>3</v>
      </c>
      <c r="M474" s="36">
        <v>1</v>
      </c>
      <c r="N474" s="140">
        <v>1</v>
      </c>
      <c r="O474" s="175">
        <v>1</v>
      </c>
      <c r="P474" s="64" t="str">
        <f t="shared" si="132"/>
        <v>1</v>
      </c>
      <c r="Q474" s="64" t="str">
        <f t="shared" si="133"/>
        <v>1</v>
      </c>
      <c r="R474" s="177">
        <v>38</v>
      </c>
      <c r="S474" s="69" t="str">
        <f t="shared" si="146"/>
        <v>0</v>
      </c>
      <c r="T474" s="177">
        <v>8.3</v>
      </c>
      <c r="U474" s="66" t="str">
        <f t="shared" si="147"/>
        <v>0</v>
      </c>
      <c r="V474" s="175">
        <v>1.35</v>
      </c>
      <c r="W474" s="178">
        <v>15.3</v>
      </c>
      <c r="X474" s="75" t="str">
        <f t="shared" si="148"/>
        <v>1</v>
      </c>
      <c r="Y474" s="181">
        <v>119.1</v>
      </c>
      <c r="Z474" s="81" t="str">
        <f t="shared" si="149"/>
        <v>1</v>
      </c>
      <c r="AA474" s="181">
        <v>53.8</v>
      </c>
      <c r="AB474" s="81" t="str">
        <f t="shared" si="150"/>
        <v>1</v>
      </c>
      <c r="AC474" s="181">
        <v>43.2</v>
      </c>
      <c r="AD474" s="81" t="str">
        <f t="shared" si="151"/>
        <v>1</v>
      </c>
      <c r="AE474" s="181">
        <v>80.5</v>
      </c>
      <c r="AF474" s="81" t="str">
        <f t="shared" si="152"/>
        <v>1</v>
      </c>
      <c r="AG474" s="181">
        <v>277</v>
      </c>
      <c r="AH474" s="81" t="str">
        <f t="shared" si="153"/>
        <v>0</v>
      </c>
      <c r="AI474" s="177">
        <v>34.86</v>
      </c>
      <c r="AJ474" s="55" t="str">
        <f t="shared" si="154"/>
        <v>0</v>
      </c>
      <c r="AK474" s="184">
        <v>0.954</v>
      </c>
      <c r="AL474" s="55" t="str">
        <f t="shared" si="155"/>
        <v>0</v>
      </c>
      <c r="AM474" s="175">
        <v>3.15</v>
      </c>
      <c r="AN474" s="55" t="str">
        <f t="shared" si="156"/>
        <v>0</v>
      </c>
      <c r="AO474" s="175">
        <v>920.8</v>
      </c>
      <c r="AP474" s="55" t="str">
        <f t="shared" si="157"/>
        <v>1</v>
      </c>
      <c r="AQ474" s="181">
        <v>0</v>
      </c>
      <c r="AR474" s="92" t="s">
        <v>1657</v>
      </c>
      <c r="AS474" s="92"/>
      <c r="AT474" s="92" t="s">
        <v>111</v>
      </c>
      <c r="AU474" s="92" t="s">
        <v>112</v>
      </c>
      <c r="AV474" s="177">
        <v>1</v>
      </c>
      <c r="AW474" s="187" t="s">
        <v>121</v>
      </c>
      <c r="AX474" s="175">
        <v>1</v>
      </c>
      <c r="AY474" s="175">
        <v>1</v>
      </c>
      <c r="AZ474" s="175">
        <v>1</v>
      </c>
      <c r="BA474" s="175">
        <v>2</v>
      </c>
      <c r="BB474" s="175">
        <v>2</v>
      </c>
      <c r="BC474" s="175">
        <v>2</v>
      </c>
      <c r="BD474" s="175">
        <v>2</v>
      </c>
      <c r="BE474" s="175" t="s">
        <v>101</v>
      </c>
      <c r="BF474" s="175" t="s">
        <v>101</v>
      </c>
      <c r="BG474" s="175" t="s">
        <v>101</v>
      </c>
      <c r="BH474" s="175" t="s">
        <v>101</v>
      </c>
      <c r="BI474" s="175" t="s">
        <v>101</v>
      </c>
      <c r="BJ474" s="175" t="s">
        <v>101</v>
      </c>
      <c r="BK474" s="175" t="s">
        <v>101</v>
      </c>
      <c r="BL474" s="175" t="s">
        <v>101</v>
      </c>
      <c r="BM474" s="171" t="s">
        <v>2154</v>
      </c>
      <c r="BN474" s="171" t="s">
        <v>102</v>
      </c>
      <c r="BO474" s="171" t="s">
        <v>102</v>
      </c>
      <c r="BP474" s="171" t="s">
        <v>112</v>
      </c>
      <c r="BQ474" s="171" t="s">
        <v>224</v>
      </c>
      <c r="BR474" s="171" t="s">
        <v>99</v>
      </c>
      <c r="BS474" s="171" t="s">
        <v>2155</v>
      </c>
      <c r="BT474" s="171" t="s">
        <v>2156</v>
      </c>
      <c r="BU474" s="171"/>
      <c r="BV474" s="175"/>
      <c r="BW474" s="175">
        <v>0</v>
      </c>
      <c r="BX474" s="175">
        <v>0</v>
      </c>
      <c r="BY474" s="175">
        <v>1</v>
      </c>
      <c r="BZ474" s="175">
        <v>1</v>
      </c>
      <c r="CA474" s="175">
        <v>1</v>
      </c>
      <c r="CB474" s="175">
        <v>1</v>
      </c>
      <c r="CC474" s="175">
        <v>1</v>
      </c>
      <c r="CD474" s="175">
        <v>1</v>
      </c>
      <c r="CE474" s="175">
        <v>1</v>
      </c>
      <c r="CF474" s="175">
        <v>1</v>
      </c>
      <c r="CG474" s="175">
        <v>0</v>
      </c>
      <c r="CH474" s="175">
        <v>0</v>
      </c>
      <c r="CI474" s="175">
        <v>0</v>
      </c>
      <c r="CJ474" s="79">
        <v>0</v>
      </c>
      <c r="CK474" s="79">
        <v>1</v>
      </c>
      <c r="CL474" s="79">
        <v>0</v>
      </c>
      <c r="CM474" s="79">
        <v>1</v>
      </c>
      <c r="CN474" s="79">
        <v>1</v>
      </c>
      <c r="CO474" s="174">
        <v>42361</v>
      </c>
      <c r="CP474" s="114">
        <v>44161</v>
      </c>
      <c r="CQ474" s="174"/>
      <c r="CR474" s="128">
        <v>44161</v>
      </c>
      <c r="CS474" s="6">
        <v>59</v>
      </c>
      <c r="CT474" s="6">
        <v>0</v>
      </c>
      <c r="CU474" s="118">
        <f>DATEDIF(CO474,CP474,"m")</f>
        <v>59</v>
      </c>
      <c r="CV474" s="119">
        <v>0</v>
      </c>
      <c r="CW474" s="79">
        <v>24</v>
      </c>
      <c r="CX474" s="79">
        <v>0</v>
      </c>
      <c r="CY474" s="79"/>
      <c r="CZ474" s="79"/>
      <c r="DA474" s="118">
        <f t="shared" si="158"/>
        <v>59</v>
      </c>
      <c r="DB474" s="10">
        <v>0</v>
      </c>
      <c r="DC474" s="10">
        <v>59</v>
      </c>
      <c r="DD474" s="8">
        <v>0</v>
      </c>
      <c r="DE474" s="110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</row>
    <row r="475" s="6" customFormat="1" ht="50.25" customHeight="1" spans="1:237">
      <c r="A475" s="139" t="s">
        <v>2157</v>
      </c>
      <c r="B475" s="140">
        <v>10283007</v>
      </c>
      <c r="C475" s="141">
        <v>1</v>
      </c>
      <c r="D475" s="142" t="s">
        <v>2158</v>
      </c>
      <c r="E475" s="142">
        <v>1</v>
      </c>
      <c r="F475" s="143">
        <v>40</v>
      </c>
      <c r="G475" s="144">
        <v>42356.375</v>
      </c>
      <c r="H475" s="145">
        <v>42367.4583333333</v>
      </c>
      <c r="I475" s="141">
        <v>2</v>
      </c>
      <c r="J475" s="147">
        <v>42354</v>
      </c>
      <c r="K475" s="148" t="s">
        <v>286</v>
      </c>
      <c r="L475" s="36">
        <v>2</v>
      </c>
      <c r="M475" s="36">
        <v>1</v>
      </c>
      <c r="N475" s="149">
        <v>1</v>
      </c>
      <c r="O475" s="148">
        <v>1</v>
      </c>
      <c r="P475" s="64" t="str">
        <f t="shared" si="132"/>
        <v>1</v>
      </c>
      <c r="Q475" s="64" t="str">
        <f t="shared" si="133"/>
        <v>1</v>
      </c>
      <c r="R475" s="151">
        <v>45</v>
      </c>
      <c r="S475" s="69" t="str">
        <f t="shared" si="146"/>
        <v>0</v>
      </c>
      <c r="T475" s="151">
        <v>8.7</v>
      </c>
      <c r="U475" s="64" t="str">
        <f t="shared" si="147"/>
        <v>0</v>
      </c>
      <c r="V475" s="148">
        <v>0.86</v>
      </c>
      <c r="W475" s="152">
        <v>10</v>
      </c>
      <c r="X475" s="71" t="str">
        <f t="shared" si="148"/>
        <v>0</v>
      </c>
      <c r="Y475" s="154">
        <v>77.5</v>
      </c>
      <c r="Z475" s="79" t="str">
        <f t="shared" si="149"/>
        <v>0</v>
      </c>
      <c r="AA475" s="154">
        <v>76.9</v>
      </c>
      <c r="AB475" s="79" t="str">
        <f t="shared" si="150"/>
        <v>1</v>
      </c>
      <c r="AC475" s="154">
        <v>30.3</v>
      </c>
      <c r="AD475" s="79" t="str">
        <f t="shared" si="151"/>
        <v>0</v>
      </c>
      <c r="AE475" s="154">
        <v>40.6</v>
      </c>
      <c r="AF475" s="79" t="str">
        <f t="shared" si="152"/>
        <v>0</v>
      </c>
      <c r="AG475" s="154">
        <v>203</v>
      </c>
      <c r="AH475" s="79" t="str">
        <f t="shared" si="153"/>
        <v>0</v>
      </c>
      <c r="AI475" s="151">
        <v>130.4</v>
      </c>
      <c r="AJ475" s="41" t="str">
        <f t="shared" si="154"/>
        <v>0</v>
      </c>
      <c r="AK475" s="156">
        <v>29.54</v>
      </c>
      <c r="AL475" s="41" t="str">
        <f t="shared" si="155"/>
        <v>0</v>
      </c>
      <c r="AM475" s="148">
        <v>4.12</v>
      </c>
      <c r="AN475" s="41" t="str">
        <f t="shared" si="156"/>
        <v>0</v>
      </c>
      <c r="AO475" s="148">
        <v>1106</v>
      </c>
      <c r="AP475" s="41" t="str">
        <f t="shared" si="157"/>
        <v>1</v>
      </c>
      <c r="AQ475" s="154">
        <v>0</v>
      </c>
      <c r="AR475" s="91" t="s">
        <v>2159</v>
      </c>
      <c r="AS475" s="91"/>
      <c r="AT475" s="91" t="s">
        <v>111</v>
      </c>
      <c r="AU475" s="91" t="s">
        <v>112</v>
      </c>
      <c r="AV475" s="151">
        <v>1</v>
      </c>
      <c r="AW475" s="158" t="s">
        <v>121</v>
      </c>
      <c r="AX475" s="148">
        <v>1</v>
      </c>
      <c r="AY475" s="148">
        <v>3</v>
      </c>
      <c r="AZ475" s="148">
        <v>2</v>
      </c>
      <c r="BA475" s="148">
        <v>2</v>
      </c>
      <c r="BB475" s="148">
        <v>1</v>
      </c>
      <c r="BC475" s="148">
        <v>3</v>
      </c>
      <c r="BD475" s="148">
        <v>2</v>
      </c>
      <c r="BE475" s="148" t="s">
        <v>101</v>
      </c>
      <c r="BF475" s="148" t="s">
        <v>101</v>
      </c>
      <c r="BG475" s="148" t="s">
        <v>101</v>
      </c>
      <c r="BH475" s="148" t="s">
        <v>101</v>
      </c>
      <c r="BI475" s="148" t="s">
        <v>101</v>
      </c>
      <c r="BJ475" s="148" t="s">
        <v>101</v>
      </c>
      <c r="BK475" s="148" t="s">
        <v>101</v>
      </c>
      <c r="BL475" s="148" t="s">
        <v>101</v>
      </c>
      <c r="BM475" s="142"/>
      <c r="BN475" s="142" t="s">
        <v>102</v>
      </c>
      <c r="BO475" s="142" t="s">
        <v>122</v>
      </c>
      <c r="BP475" s="142" t="s">
        <v>112</v>
      </c>
      <c r="BQ475" s="142" t="s">
        <v>2160</v>
      </c>
      <c r="BR475" s="102" t="s">
        <v>121</v>
      </c>
      <c r="BS475" s="193" t="s">
        <v>2079</v>
      </c>
      <c r="BT475" s="142" t="s">
        <v>2161</v>
      </c>
      <c r="BU475" s="142" t="s">
        <v>2162</v>
      </c>
      <c r="BV475" s="148"/>
      <c r="BW475" s="148">
        <v>0</v>
      </c>
      <c r="BX475" s="148">
        <v>0</v>
      </c>
      <c r="BY475" s="148">
        <v>1</v>
      </c>
      <c r="BZ475" s="148">
        <v>1</v>
      </c>
      <c r="CA475" s="148">
        <v>1</v>
      </c>
      <c r="CB475" s="148">
        <v>1</v>
      </c>
      <c r="CC475" s="148">
        <v>0</v>
      </c>
      <c r="CD475" s="148">
        <v>1</v>
      </c>
      <c r="CE475" s="148">
        <v>0</v>
      </c>
      <c r="CF475" s="148">
        <v>0</v>
      </c>
      <c r="CG475" s="148">
        <v>0</v>
      </c>
      <c r="CH475" s="148">
        <v>0</v>
      </c>
      <c r="CI475" s="148">
        <v>0</v>
      </c>
      <c r="CJ475" s="79">
        <v>0</v>
      </c>
      <c r="CK475" s="79">
        <v>1</v>
      </c>
      <c r="CL475" s="79">
        <v>1</v>
      </c>
      <c r="CM475" s="79">
        <v>0</v>
      </c>
      <c r="CN475" s="79">
        <v>0</v>
      </c>
      <c r="CO475" s="147">
        <v>42362</v>
      </c>
      <c r="CP475" s="108">
        <v>44161</v>
      </c>
      <c r="CQ475" s="147"/>
      <c r="CR475" s="195">
        <v>44053</v>
      </c>
      <c r="CS475" s="6">
        <v>60</v>
      </c>
      <c r="CT475" s="6">
        <v>0</v>
      </c>
      <c r="CU475" s="118">
        <f>DATEDIF(CO475,CP475,"m")</f>
        <v>59</v>
      </c>
      <c r="CV475" s="79">
        <v>0</v>
      </c>
      <c r="CW475" s="79">
        <v>24</v>
      </c>
      <c r="CX475" s="79">
        <v>0</v>
      </c>
      <c r="CY475" s="79"/>
      <c r="CZ475" s="79"/>
      <c r="DA475" s="118">
        <f t="shared" si="158"/>
        <v>59</v>
      </c>
      <c r="DB475" s="6">
        <v>0</v>
      </c>
      <c r="DC475" s="6">
        <v>59</v>
      </c>
      <c r="DD475" s="8">
        <v>0</v>
      </c>
      <c r="DE475" s="10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</row>
    <row r="476" s="6" customFormat="1" ht="50.25" customHeight="1" spans="1:266">
      <c r="A476" s="139" t="s">
        <v>2163</v>
      </c>
      <c r="B476" s="140">
        <v>10282641</v>
      </c>
      <c r="C476" s="141">
        <v>1</v>
      </c>
      <c r="D476" s="142" t="s">
        <v>2164</v>
      </c>
      <c r="E476" s="142">
        <v>1</v>
      </c>
      <c r="F476" s="143">
        <v>71</v>
      </c>
      <c r="G476" s="144">
        <v>42359.625</v>
      </c>
      <c r="H476" s="145">
        <v>42369.4583333333</v>
      </c>
      <c r="I476" s="141">
        <v>2</v>
      </c>
      <c r="J476" s="147">
        <v>42350</v>
      </c>
      <c r="K476" s="148" t="s">
        <v>1137</v>
      </c>
      <c r="L476" s="36">
        <v>2</v>
      </c>
      <c r="M476" s="36">
        <v>1</v>
      </c>
      <c r="N476" s="149">
        <v>1</v>
      </c>
      <c r="O476" s="148">
        <v>2</v>
      </c>
      <c r="P476" s="64" t="str">
        <f t="shared" si="132"/>
        <v>1</v>
      </c>
      <c r="Q476" s="64" t="str">
        <f t="shared" si="133"/>
        <v>0</v>
      </c>
      <c r="R476" s="151">
        <v>46</v>
      </c>
      <c r="S476" s="69" t="str">
        <f t="shared" si="146"/>
        <v>0</v>
      </c>
      <c r="T476" s="151">
        <v>12.3</v>
      </c>
      <c r="U476" s="64" t="str">
        <f t="shared" si="147"/>
        <v>0</v>
      </c>
      <c r="V476" s="148">
        <v>0.96</v>
      </c>
      <c r="W476" s="152">
        <v>11.1</v>
      </c>
      <c r="X476" s="71" t="str">
        <f t="shared" si="148"/>
        <v>0</v>
      </c>
      <c r="Y476" s="154">
        <v>50.3</v>
      </c>
      <c r="Z476" s="79" t="str">
        <f t="shared" si="149"/>
        <v>0</v>
      </c>
      <c r="AA476" s="154">
        <v>57</v>
      </c>
      <c r="AB476" s="79" t="str">
        <f t="shared" si="150"/>
        <v>1</v>
      </c>
      <c r="AC476" s="154">
        <v>29.9</v>
      </c>
      <c r="AD476" s="79" t="str">
        <f t="shared" si="151"/>
        <v>0</v>
      </c>
      <c r="AE476" s="154">
        <v>17.4</v>
      </c>
      <c r="AF476" s="79" t="str">
        <f t="shared" si="152"/>
        <v>0</v>
      </c>
      <c r="AG476" s="154">
        <v>192</v>
      </c>
      <c r="AH476" s="79" t="str">
        <f t="shared" si="153"/>
        <v>0</v>
      </c>
      <c r="AI476" s="151">
        <v>3.93</v>
      </c>
      <c r="AJ476" s="41" t="str">
        <f t="shared" si="154"/>
        <v>0</v>
      </c>
      <c r="AK476" s="156">
        <v>9.62</v>
      </c>
      <c r="AL476" s="41" t="str">
        <f t="shared" si="155"/>
        <v>0</v>
      </c>
      <c r="AM476" s="148">
        <v>3.53</v>
      </c>
      <c r="AN476" s="41" t="str">
        <f t="shared" si="156"/>
        <v>0</v>
      </c>
      <c r="AO476" s="148">
        <v>323.6</v>
      </c>
      <c r="AP476" s="41" t="str">
        <f t="shared" si="157"/>
        <v>0</v>
      </c>
      <c r="AQ476" s="154">
        <v>1</v>
      </c>
      <c r="AR476" s="91" t="s">
        <v>2165</v>
      </c>
      <c r="AS476" s="91"/>
      <c r="AT476" s="91" t="s">
        <v>1634</v>
      </c>
      <c r="AU476" s="91" t="s">
        <v>99</v>
      </c>
      <c r="AV476" s="151">
        <v>1</v>
      </c>
      <c r="AW476" s="158" t="s">
        <v>121</v>
      </c>
      <c r="AX476" s="148">
        <v>2</v>
      </c>
      <c r="AY476" s="148">
        <v>1</v>
      </c>
      <c r="AZ476" s="148">
        <v>1</v>
      </c>
      <c r="BA476" s="148">
        <v>2</v>
      </c>
      <c r="BB476" s="148">
        <v>2</v>
      </c>
      <c r="BC476" s="148">
        <v>2</v>
      </c>
      <c r="BD476" s="148">
        <v>2</v>
      </c>
      <c r="BE476" s="148" t="s">
        <v>101</v>
      </c>
      <c r="BF476" s="148" t="s">
        <v>101</v>
      </c>
      <c r="BG476" s="148" t="s">
        <v>101</v>
      </c>
      <c r="BH476" s="148" t="s">
        <v>101</v>
      </c>
      <c r="BI476" s="148" t="s">
        <v>101</v>
      </c>
      <c r="BJ476" s="148" t="s">
        <v>101</v>
      </c>
      <c r="BK476" s="148" t="s">
        <v>101</v>
      </c>
      <c r="BL476" s="148" t="s">
        <v>101</v>
      </c>
      <c r="BM476" s="142" t="s">
        <v>1688</v>
      </c>
      <c r="BN476" s="142" t="s">
        <v>102</v>
      </c>
      <c r="BO476" s="142" t="s">
        <v>177</v>
      </c>
      <c r="BP476" s="142" t="s">
        <v>112</v>
      </c>
      <c r="BQ476" s="142" t="s">
        <v>233</v>
      </c>
      <c r="BR476" s="142" t="s">
        <v>99</v>
      </c>
      <c r="BS476" s="142" t="s">
        <v>1599</v>
      </c>
      <c r="BT476" s="142" t="s">
        <v>1866</v>
      </c>
      <c r="BU476" s="142"/>
      <c r="BV476" s="148"/>
      <c r="BW476" s="148">
        <v>1</v>
      </c>
      <c r="BX476" s="148">
        <v>0</v>
      </c>
      <c r="BY476" s="148">
        <v>1</v>
      </c>
      <c r="BZ476" s="148">
        <v>1</v>
      </c>
      <c r="CA476" s="148">
        <v>1</v>
      </c>
      <c r="CB476" s="148">
        <v>1</v>
      </c>
      <c r="CC476" s="148">
        <v>0</v>
      </c>
      <c r="CD476" s="148">
        <v>1</v>
      </c>
      <c r="CE476" s="148">
        <v>0</v>
      </c>
      <c r="CF476" s="148">
        <v>0</v>
      </c>
      <c r="CG476" s="148">
        <v>0</v>
      </c>
      <c r="CH476" s="148">
        <v>0</v>
      </c>
      <c r="CI476" s="148">
        <v>0</v>
      </c>
      <c r="CJ476" s="79">
        <v>0</v>
      </c>
      <c r="CK476" s="79">
        <v>0</v>
      </c>
      <c r="CL476" s="79">
        <v>1</v>
      </c>
      <c r="CM476" s="79">
        <v>0</v>
      </c>
      <c r="CN476" s="79">
        <v>0</v>
      </c>
      <c r="CO476" s="147">
        <v>42363</v>
      </c>
      <c r="CP476" s="108">
        <v>44162</v>
      </c>
      <c r="CQ476" s="147"/>
      <c r="CR476" s="195">
        <v>44062</v>
      </c>
      <c r="CS476" s="6">
        <v>60</v>
      </c>
      <c r="CT476" s="6">
        <v>0</v>
      </c>
      <c r="CU476" s="118">
        <f>DATEDIF(CO476,CP476,"m")</f>
        <v>59</v>
      </c>
      <c r="CV476" s="79">
        <v>0</v>
      </c>
      <c r="CW476" s="79">
        <v>24</v>
      </c>
      <c r="CX476" s="79">
        <v>0</v>
      </c>
      <c r="CY476" s="79"/>
      <c r="CZ476" s="79"/>
      <c r="DA476" s="118">
        <f t="shared" si="158"/>
        <v>59</v>
      </c>
      <c r="DB476" s="6">
        <v>0</v>
      </c>
      <c r="DC476" s="6">
        <v>59</v>
      </c>
      <c r="DD476" s="8">
        <v>0</v>
      </c>
      <c r="DE476" s="10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  <c r="IX476" s="10"/>
      <c r="IY476" s="10"/>
      <c r="IZ476" s="10"/>
      <c r="JA476" s="10"/>
      <c r="JB476" s="10"/>
      <c r="JC476" s="10"/>
      <c r="JD476" s="10"/>
      <c r="JE476" s="10"/>
      <c r="JF476" s="10"/>
    </row>
    <row r="477" s="6" customFormat="1" ht="50.25" customHeight="1" spans="1:237">
      <c r="A477" s="139" t="s">
        <v>2166</v>
      </c>
      <c r="B477" s="140">
        <v>10283415</v>
      </c>
      <c r="C477" s="141">
        <v>1</v>
      </c>
      <c r="D477" s="142" t="s">
        <v>2167</v>
      </c>
      <c r="E477" s="142">
        <v>1</v>
      </c>
      <c r="F477" s="143">
        <v>56</v>
      </c>
      <c r="G477" s="144">
        <v>42359.7083333333</v>
      </c>
      <c r="H477" s="145">
        <v>42369.4583333333</v>
      </c>
      <c r="I477" s="141">
        <v>2</v>
      </c>
      <c r="J477" s="147">
        <v>42356</v>
      </c>
      <c r="K477" s="148" t="s">
        <v>1427</v>
      </c>
      <c r="L477" s="148">
        <v>3</v>
      </c>
      <c r="M477" s="36">
        <v>1</v>
      </c>
      <c r="N477" s="149">
        <v>1</v>
      </c>
      <c r="O477" s="148">
        <v>1</v>
      </c>
      <c r="P477" s="64" t="str">
        <f t="shared" si="132"/>
        <v>1</v>
      </c>
      <c r="Q477" s="64" t="str">
        <f t="shared" si="133"/>
        <v>1</v>
      </c>
      <c r="R477" s="151">
        <v>38.8</v>
      </c>
      <c r="S477" s="69" t="str">
        <f t="shared" si="146"/>
        <v>0</v>
      </c>
      <c r="T477" s="151">
        <v>17.1</v>
      </c>
      <c r="U477" s="64" t="str">
        <f t="shared" si="147"/>
        <v>0</v>
      </c>
      <c r="V477" s="149">
        <v>1.22</v>
      </c>
      <c r="W477" s="179">
        <v>13.9</v>
      </c>
      <c r="X477" s="71" t="str">
        <f t="shared" si="148"/>
        <v>1</v>
      </c>
      <c r="Y477" s="154">
        <v>101.3</v>
      </c>
      <c r="Z477" s="79" t="str">
        <f t="shared" si="149"/>
        <v>1</v>
      </c>
      <c r="AA477" s="154">
        <v>58.2</v>
      </c>
      <c r="AB477" s="79" t="str">
        <f t="shared" si="150"/>
        <v>1</v>
      </c>
      <c r="AC477" s="154">
        <v>99.4</v>
      </c>
      <c r="AD477" s="79" t="str">
        <f t="shared" si="151"/>
        <v>1</v>
      </c>
      <c r="AE477" s="154">
        <v>123.6</v>
      </c>
      <c r="AF477" s="79" t="str">
        <f t="shared" si="152"/>
        <v>1</v>
      </c>
      <c r="AG477" s="154">
        <v>176</v>
      </c>
      <c r="AH477" s="79" t="str">
        <f t="shared" si="153"/>
        <v>0</v>
      </c>
      <c r="AI477" s="151">
        <v>17852</v>
      </c>
      <c r="AJ477" s="41" t="str">
        <f t="shared" si="154"/>
        <v>1</v>
      </c>
      <c r="AK477" s="156">
        <v>48.56</v>
      </c>
      <c r="AL477" s="41" t="str">
        <f t="shared" si="155"/>
        <v>1</v>
      </c>
      <c r="AM477" s="148">
        <v>3.28</v>
      </c>
      <c r="AN477" s="41" t="str">
        <f t="shared" si="156"/>
        <v>0</v>
      </c>
      <c r="AO477" s="148">
        <v>1430</v>
      </c>
      <c r="AP477" s="41" t="str">
        <f t="shared" si="157"/>
        <v>1</v>
      </c>
      <c r="AQ477" s="154">
        <v>0</v>
      </c>
      <c r="AR477" s="91" t="s">
        <v>99</v>
      </c>
      <c r="AS477" s="36">
        <v>0</v>
      </c>
      <c r="AT477" s="91" t="s">
        <v>111</v>
      </c>
      <c r="AU477" s="91" t="s">
        <v>112</v>
      </c>
      <c r="AV477" s="151">
        <v>1</v>
      </c>
      <c r="AW477" s="158" t="s">
        <v>100</v>
      </c>
      <c r="AX477" s="148">
        <v>1</v>
      </c>
      <c r="AY477" s="148">
        <v>3</v>
      </c>
      <c r="AZ477" s="148">
        <v>1</v>
      </c>
      <c r="BA477" s="148">
        <v>3</v>
      </c>
      <c r="BB477" s="148">
        <v>1</v>
      </c>
      <c r="BC477" s="148">
        <v>3</v>
      </c>
      <c r="BD477" s="148">
        <v>3</v>
      </c>
      <c r="BE477" s="148" t="s">
        <v>101</v>
      </c>
      <c r="BF477" s="148" t="s">
        <v>101</v>
      </c>
      <c r="BG477" s="148" t="s">
        <v>101</v>
      </c>
      <c r="BH477" s="148" t="s">
        <v>101</v>
      </c>
      <c r="BI477" s="148" t="s">
        <v>101</v>
      </c>
      <c r="BJ477" s="148" t="s">
        <v>101</v>
      </c>
      <c r="BK477" s="148" t="s">
        <v>101</v>
      </c>
      <c r="BL477" s="148" t="s">
        <v>101</v>
      </c>
      <c r="BM477" s="148" t="s">
        <v>101</v>
      </c>
      <c r="BN477" s="148" t="s">
        <v>102</v>
      </c>
      <c r="BO477" s="148" t="s">
        <v>177</v>
      </c>
      <c r="BP477" s="142" t="s">
        <v>112</v>
      </c>
      <c r="BQ477" s="142" t="s">
        <v>208</v>
      </c>
      <c r="BR477" s="142" t="s">
        <v>99</v>
      </c>
      <c r="BS477" s="142" t="s">
        <v>1765</v>
      </c>
      <c r="BT477" s="142" t="s">
        <v>2168</v>
      </c>
      <c r="BU477" s="142"/>
      <c r="BV477" s="148"/>
      <c r="BW477" s="148">
        <v>1</v>
      </c>
      <c r="BX477" s="148">
        <v>0</v>
      </c>
      <c r="BY477" s="148">
        <v>1</v>
      </c>
      <c r="BZ477" s="148">
        <v>1</v>
      </c>
      <c r="CA477" s="148">
        <v>0</v>
      </c>
      <c r="CB477" s="148">
        <v>1</v>
      </c>
      <c r="CC477" s="148">
        <v>0</v>
      </c>
      <c r="CD477" s="148">
        <v>1</v>
      </c>
      <c r="CE477" s="148">
        <v>0</v>
      </c>
      <c r="CF477" s="148">
        <v>0</v>
      </c>
      <c r="CG477" s="148">
        <v>0</v>
      </c>
      <c r="CH477" s="148">
        <v>0</v>
      </c>
      <c r="CI477" s="148">
        <v>0</v>
      </c>
      <c r="CJ477" s="79">
        <v>1</v>
      </c>
      <c r="CK477" s="79">
        <v>0</v>
      </c>
      <c r="CL477" s="79">
        <v>1</v>
      </c>
      <c r="CM477" s="79">
        <v>0</v>
      </c>
      <c r="CN477" s="79">
        <v>1</v>
      </c>
      <c r="CO477" s="147">
        <v>42363</v>
      </c>
      <c r="CP477" s="108">
        <v>42719</v>
      </c>
      <c r="CQ477" s="147">
        <v>42444</v>
      </c>
      <c r="CR477" s="148"/>
      <c r="CS477" s="10">
        <v>59</v>
      </c>
      <c r="CT477" s="10">
        <v>0</v>
      </c>
      <c r="CU477" s="118">
        <f>DATEDIF(CO477,CQ477,"m")</f>
        <v>2</v>
      </c>
      <c r="CV477" s="79">
        <v>1</v>
      </c>
      <c r="CW477" s="79">
        <v>2</v>
      </c>
      <c r="CX477" s="79">
        <v>1</v>
      </c>
      <c r="CY477" s="79">
        <f>DATEDIF(CQ477,DE477,"m")</f>
        <v>2</v>
      </c>
      <c r="CZ477" s="79">
        <v>1</v>
      </c>
      <c r="DA477" s="118">
        <f>DATEDIF(CO477,DE477,"m")</f>
        <v>4</v>
      </c>
      <c r="DB477" s="6">
        <v>1</v>
      </c>
      <c r="DC477" s="6">
        <v>4</v>
      </c>
      <c r="DD477" s="6">
        <v>1</v>
      </c>
      <c r="DE477" s="108">
        <v>42505</v>
      </c>
      <c r="DF477" s="6">
        <v>1</v>
      </c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</row>
    <row r="478" s="10" customFormat="1" ht="50.25" customHeight="1" spans="1:237">
      <c r="A478" s="139" t="s">
        <v>2169</v>
      </c>
      <c r="B478" s="140">
        <v>10283520</v>
      </c>
      <c r="C478" s="141" t="s">
        <v>109</v>
      </c>
      <c r="D478" s="142" t="s">
        <v>2170</v>
      </c>
      <c r="E478" s="142">
        <v>1</v>
      </c>
      <c r="F478" s="143">
        <v>47</v>
      </c>
      <c r="G478" s="144">
        <v>42360.375</v>
      </c>
      <c r="H478" s="145">
        <v>42367.4166666667</v>
      </c>
      <c r="I478" s="141">
        <v>2</v>
      </c>
      <c r="J478" s="147">
        <v>42357</v>
      </c>
      <c r="K478" s="148" t="s">
        <v>134</v>
      </c>
      <c r="L478" s="36">
        <v>1</v>
      </c>
      <c r="M478" s="36">
        <v>1</v>
      </c>
      <c r="N478" s="149">
        <v>1</v>
      </c>
      <c r="O478" s="148">
        <v>1</v>
      </c>
      <c r="P478" s="64" t="str">
        <f t="shared" si="132"/>
        <v>1</v>
      </c>
      <c r="Q478" s="64" t="str">
        <f t="shared" si="133"/>
        <v>1</v>
      </c>
      <c r="R478" s="151">
        <v>44.9</v>
      </c>
      <c r="S478" s="69" t="str">
        <f t="shared" si="146"/>
        <v>0</v>
      </c>
      <c r="T478" s="151">
        <v>9.6</v>
      </c>
      <c r="U478" s="64" t="str">
        <f t="shared" si="147"/>
        <v>0</v>
      </c>
      <c r="V478" s="148">
        <v>0.97</v>
      </c>
      <c r="W478" s="152">
        <v>11.2</v>
      </c>
      <c r="X478" s="71" t="str">
        <f t="shared" si="148"/>
        <v>0</v>
      </c>
      <c r="Y478" s="154">
        <v>98.3</v>
      </c>
      <c r="Z478" s="79" t="str">
        <f t="shared" si="149"/>
        <v>0</v>
      </c>
      <c r="AA478" s="154">
        <v>47.6</v>
      </c>
      <c r="AB478" s="79" t="str">
        <f t="shared" si="150"/>
        <v>1</v>
      </c>
      <c r="AC478" s="154">
        <v>39.2</v>
      </c>
      <c r="AD478" s="79" t="str">
        <f t="shared" si="151"/>
        <v>1</v>
      </c>
      <c r="AE478" s="154">
        <v>34.1</v>
      </c>
      <c r="AF478" s="79" t="str">
        <f t="shared" si="152"/>
        <v>0</v>
      </c>
      <c r="AG478" s="154">
        <v>216</v>
      </c>
      <c r="AH478" s="79" t="str">
        <f t="shared" si="153"/>
        <v>0</v>
      </c>
      <c r="AI478" s="151">
        <v>5.09</v>
      </c>
      <c r="AJ478" s="41" t="str">
        <f t="shared" si="154"/>
        <v>0</v>
      </c>
      <c r="AK478" s="156">
        <v>12.17</v>
      </c>
      <c r="AL478" s="41" t="str">
        <f t="shared" si="155"/>
        <v>0</v>
      </c>
      <c r="AM478" s="148">
        <v>8.62</v>
      </c>
      <c r="AN478" s="41" t="str">
        <f t="shared" si="156"/>
        <v>1</v>
      </c>
      <c r="AO478" s="148">
        <v>1046</v>
      </c>
      <c r="AP478" s="41" t="str">
        <f t="shared" si="157"/>
        <v>1</v>
      </c>
      <c r="AQ478" s="154">
        <v>0</v>
      </c>
      <c r="AR478" s="91" t="s">
        <v>1649</v>
      </c>
      <c r="AS478" s="91"/>
      <c r="AT478" s="91" t="s">
        <v>111</v>
      </c>
      <c r="AU478" s="91" t="s">
        <v>112</v>
      </c>
      <c r="AV478" s="151">
        <v>1</v>
      </c>
      <c r="AW478" s="158" t="s">
        <v>100</v>
      </c>
      <c r="AX478" s="148">
        <v>1</v>
      </c>
      <c r="AY478" s="148">
        <v>3</v>
      </c>
      <c r="AZ478" s="148">
        <v>2</v>
      </c>
      <c r="BA478" s="148">
        <v>2</v>
      </c>
      <c r="BB478" s="148">
        <v>2</v>
      </c>
      <c r="BC478" s="148">
        <v>3</v>
      </c>
      <c r="BD478" s="148">
        <v>2</v>
      </c>
      <c r="BE478" s="148" t="s">
        <v>101</v>
      </c>
      <c r="BF478" s="148" t="s">
        <v>101</v>
      </c>
      <c r="BG478" s="148" t="s">
        <v>101</v>
      </c>
      <c r="BH478" s="148" t="s">
        <v>101</v>
      </c>
      <c r="BI478" s="148" t="s">
        <v>101</v>
      </c>
      <c r="BJ478" s="148" t="s">
        <v>101</v>
      </c>
      <c r="BK478" s="148" t="s">
        <v>101</v>
      </c>
      <c r="BL478" s="148" t="s">
        <v>101</v>
      </c>
      <c r="BM478" s="142" t="s">
        <v>1446</v>
      </c>
      <c r="BN478" s="142" t="s">
        <v>102</v>
      </c>
      <c r="BO478" s="142" t="s">
        <v>112</v>
      </c>
      <c r="BP478" s="142" t="s">
        <v>99</v>
      </c>
      <c r="BQ478" s="142" t="s">
        <v>155</v>
      </c>
      <c r="BR478" s="142" t="s">
        <v>99</v>
      </c>
      <c r="BS478" s="142" t="s">
        <v>120</v>
      </c>
      <c r="BT478" s="142" t="s">
        <v>2171</v>
      </c>
      <c r="BU478" s="142"/>
      <c r="BV478" s="148"/>
      <c r="BW478" s="148">
        <v>0</v>
      </c>
      <c r="BX478" s="148">
        <v>0</v>
      </c>
      <c r="BY478" s="148">
        <v>0</v>
      </c>
      <c r="BZ478" s="148">
        <v>0</v>
      </c>
      <c r="CA478" s="148">
        <v>1</v>
      </c>
      <c r="CB478" s="148">
        <v>1</v>
      </c>
      <c r="CC478" s="148">
        <v>0</v>
      </c>
      <c r="CD478" s="148">
        <v>1</v>
      </c>
      <c r="CE478" s="148">
        <v>0</v>
      </c>
      <c r="CF478" s="148">
        <v>0</v>
      </c>
      <c r="CG478" s="148">
        <v>0</v>
      </c>
      <c r="CH478" s="148">
        <v>0</v>
      </c>
      <c r="CI478" s="148">
        <v>0</v>
      </c>
      <c r="CJ478" s="79">
        <v>0</v>
      </c>
      <c r="CK478" s="79">
        <v>0</v>
      </c>
      <c r="CL478" s="79">
        <v>0</v>
      </c>
      <c r="CM478" s="79">
        <v>0</v>
      </c>
      <c r="CN478" s="79">
        <v>0</v>
      </c>
      <c r="CO478" s="147">
        <v>42363</v>
      </c>
      <c r="CP478" s="108">
        <v>44161</v>
      </c>
      <c r="CQ478" s="147"/>
      <c r="CR478" s="195">
        <v>43210</v>
      </c>
      <c r="CS478" s="6">
        <v>4</v>
      </c>
      <c r="CT478" s="6">
        <v>1</v>
      </c>
      <c r="CU478" s="118">
        <f>DATEDIF(CO478,CP478,"m")</f>
        <v>59</v>
      </c>
      <c r="CV478" s="79">
        <v>0</v>
      </c>
      <c r="CW478" s="79">
        <v>24</v>
      </c>
      <c r="CX478" s="79">
        <v>0</v>
      </c>
      <c r="CY478" s="79"/>
      <c r="CZ478" s="79"/>
      <c r="DA478" s="118">
        <f>DATEDIF(CO478,CP478,"m")</f>
        <v>59</v>
      </c>
      <c r="DB478" s="6">
        <v>0</v>
      </c>
      <c r="DC478" s="6">
        <v>59</v>
      </c>
      <c r="DD478" s="8">
        <v>0</v>
      </c>
      <c r="DE478" s="108"/>
      <c r="DF478" s="6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</row>
    <row r="479" s="10" customFormat="1" ht="50.25" customHeight="1" spans="1:266">
      <c r="A479" s="139" t="s">
        <v>2172</v>
      </c>
      <c r="B479" s="140">
        <v>10283602</v>
      </c>
      <c r="C479" s="141">
        <v>1</v>
      </c>
      <c r="D479" s="142" t="s">
        <v>2173</v>
      </c>
      <c r="E479" s="142">
        <v>1</v>
      </c>
      <c r="F479" s="143">
        <v>41</v>
      </c>
      <c r="G479" s="144">
        <v>42359.4166666667</v>
      </c>
      <c r="H479" s="145">
        <v>42370.4166666667</v>
      </c>
      <c r="I479" s="141">
        <v>2</v>
      </c>
      <c r="J479" s="147">
        <v>42360</v>
      </c>
      <c r="K479" s="148" t="s">
        <v>1504</v>
      </c>
      <c r="L479" s="148">
        <v>3</v>
      </c>
      <c r="M479" s="36">
        <v>1</v>
      </c>
      <c r="N479" s="149">
        <v>2</v>
      </c>
      <c r="O479" s="148">
        <v>2</v>
      </c>
      <c r="P479" s="64" t="str">
        <f t="shared" si="132"/>
        <v>0</v>
      </c>
      <c r="Q479" s="64" t="str">
        <f t="shared" si="133"/>
        <v>0</v>
      </c>
      <c r="R479" s="151">
        <v>38</v>
      </c>
      <c r="S479" s="69" t="str">
        <f t="shared" si="146"/>
        <v>0</v>
      </c>
      <c r="T479" s="151">
        <v>15.9</v>
      </c>
      <c r="U479" s="64" t="str">
        <f t="shared" si="147"/>
        <v>0</v>
      </c>
      <c r="V479" s="148">
        <v>1.05</v>
      </c>
      <c r="W479" s="152">
        <v>12</v>
      </c>
      <c r="X479" s="71" t="str">
        <f t="shared" si="148"/>
        <v>0</v>
      </c>
      <c r="Y479" s="154">
        <v>113.7</v>
      </c>
      <c r="Z479" s="79" t="str">
        <f t="shared" si="149"/>
        <v>1</v>
      </c>
      <c r="AA479" s="154">
        <v>37.4</v>
      </c>
      <c r="AB479" s="79" t="str">
        <f t="shared" si="150"/>
        <v>0</v>
      </c>
      <c r="AC479" s="154">
        <v>65.1</v>
      </c>
      <c r="AD479" s="79" t="str">
        <f t="shared" si="151"/>
        <v>1</v>
      </c>
      <c r="AE479" s="154">
        <v>163.9</v>
      </c>
      <c r="AF479" s="79" t="str">
        <f t="shared" si="152"/>
        <v>1</v>
      </c>
      <c r="AG479" s="154">
        <v>372</v>
      </c>
      <c r="AH479" s="79" t="str">
        <f t="shared" si="153"/>
        <v>0</v>
      </c>
      <c r="AI479" s="151">
        <v>133.3</v>
      </c>
      <c r="AJ479" s="41" t="str">
        <f t="shared" si="154"/>
        <v>0</v>
      </c>
      <c r="AK479" s="156">
        <v>13.14</v>
      </c>
      <c r="AL479" s="41" t="str">
        <f t="shared" si="155"/>
        <v>0</v>
      </c>
      <c r="AM479" s="148">
        <v>0.858</v>
      </c>
      <c r="AN479" s="41" t="str">
        <f t="shared" si="156"/>
        <v>0</v>
      </c>
      <c r="AO479" s="148">
        <v>2000</v>
      </c>
      <c r="AP479" s="41" t="str">
        <f t="shared" si="157"/>
        <v>1</v>
      </c>
      <c r="AQ479" s="154">
        <v>1</v>
      </c>
      <c r="AR479" s="91" t="s">
        <v>2174</v>
      </c>
      <c r="AS479" s="91"/>
      <c r="AT479" s="91" t="s">
        <v>370</v>
      </c>
      <c r="AU479" s="91" t="s">
        <v>99</v>
      </c>
      <c r="AV479" s="151">
        <v>1</v>
      </c>
      <c r="AW479" s="158" t="s">
        <v>100</v>
      </c>
      <c r="AX479" s="148">
        <v>1</v>
      </c>
      <c r="AY479" s="148">
        <v>1</v>
      </c>
      <c r="AZ479" s="148">
        <v>1</v>
      </c>
      <c r="BA479" s="148">
        <v>2</v>
      </c>
      <c r="BB479" s="148">
        <v>1</v>
      </c>
      <c r="BC479" s="148">
        <v>3</v>
      </c>
      <c r="BD479" s="148">
        <v>3</v>
      </c>
      <c r="BE479" s="148" t="s">
        <v>101</v>
      </c>
      <c r="BF479" s="148" t="s">
        <v>101</v>
      </c>
      <c r="BG479" s="148" t="s">
        <v>101</v>
      </c>
      <c r="BH479" s="148" t="s">
        <v>101</v>
      </c>
      <c r="BI479" s="148" t="s">
        <v>101</v>
      </c>
      <c r="BJ479" s="148" t="s">
        <v>101</v>
      </c>
      <c r="BK479" s="148" t="s">
        <v>101</v>
      </c>
      <c r="BL479" s="148" t="s">
        <v>101</v>
      </c>
      <c r="BM479" s="142" t="s">
        <v>726</v>
      </c>
      <c r="BN479" s="142" t="s">
        <v>102</v>
      </c>
      <c r="BO479" s="142" t="s">
        <v>102</v>
      </c>
      <c r="BP479" s="142" t="s">
        <v>112</v>
      </c>
      <c r="BQ479" s="142" t="s">
        <v>113</v>
      </c>
      <c r="BR479" s="142" t="s">
        <v>99</v>
      </c>
      <c r="BS479" s="142" t="s">
        <v>1059</v>
      </c>
      <c r="BT479" s="142" t="s">
        <v>2175</v>
      </c>
      <c r="BU479" s="142"/>
      <c r="BV479" s="148"/>
      <c r="BW479" s="148">
        <v>0</v>
      </c>
      <c r="BX479" s="148">
        <v>0</v>
      </c>
      <c r="BY479" s="148">
        <v>1</v>
      </c>
      <c r="BZ479" s="148">
        <v>1</v>
      </c>
      <c r="CA479" s="148">
        <v>1</v>
      </c>
      <c r="CB479" s="148">
        <v>1</v>
      </c>
      <c r="CC479" s="148">
        <v>1</v>
      </c>
      <c r="CD479" s="148">
        <v>1</v>
      </c>
      <c r="CE479" s="148">
        <v>1</v>
      </c>
      <c r="CF479" s="148">
        <v>1</v>
      </c>
      <c r="CG479" s="148">
        <v>0</v>
      </c>
      <c r="CH479" s="148">
        <v>1</v>
      </c>
      <c r="CI479" s="148">
        <v>1</v>
      </c>
      <c r="CJ479" s="79">
        <v>0</v>
      </c>
      <c r="CK479" s="79">
        <v>0</v>
      </c>
      <c r="CL479" s="79">
        <v>1</v>
      </c>
      <c r="CM479" s="79">
        <v>1</v>
      </c>
      <c r="CN479" s="79">
        <v>1</v>
      </c>
      <c r="CO479" s="147">
        <v>42363</v>
      </c>
      <c r="CP479" s="108">
        <v>44161</v>
      </c>
      <c r="CQ479" s="147"/>
      <c r="CR479" s="195">
        <v>43393</v>
      </c>
      <c r="CS479" s="6">
        <v>60</v>
      </c>
      <c r="CT479" s="6">
        <v>0</v>
      </c>
      <c r="CU479" s="118">
        <f>DATEDIF(CO479,CP479,"m")</f>
        <v>59</v>
      </c>
      <c r="CV479" s="79">
        <v>0</v>
      </c>
      <c r="CW479" s="79">
        <v>24</v>
      </c>
      <c r="CX479" s="79">
        <v>0</v>
      </c>
      <c r="CY479" s="79"/>
      <c r="CZ479" s="79"/>
      <c r="DA479" s="118">
        <f>DATEDIF(CO479,CP479,"m")</f>
        <v>59</v>
      </c>
      <c r="DB479" s="6">
        <v>0</v>
      </c>
      <c r="DC479" s="6">
        <v>59</v>
      </c>
      <c r="DD479" s="8">
        <v>0</v>
      </c>
      <c r="DE479" s="108"/>
      <c r="DF479" s="6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</row>
    <row r="480" s="6" customFormat="1" ht="50.25" customHeight="1" spans="1:266">
      <c r="A480" s="139" t="s">
        <v>2176</v>
      </c>
      <c r="B480" s="140">
        <v>10283635</v>
      </c>
      <c r="C480" s="141">
        <v>1</v>
      </c>
      <c r="D480" s="142" t="s">
        <v>2177</v>
      </c>
      <c r="E480" s="142">
        <v>1</v>
      </c>
      <c r="F480" s="143">
        <v>75</v>
      </c>
      <c r="G480" s="144">
        <v>42356.4166666667</v>
      </c>
      <c r="H480" s="145">
        <v>42373.4166666667</v>
      </c>
      <c r="I480" s="141">
        <v>2</v>
      </c>
      <c r="J480" s="147">
        <v>42362</v>
      </c>
      <c r="K480" s="148" t="s">
        <v>1137</v>
      </c>
      <c r="L480" s="36">
        <v>2</v>
      </c>
      <c r="M480" s="36">
        <v>1</v>
      </c>
      <c r="N480" s="149">
        <v>1</v>
      </c>
      <c r="O480" s="148">
        <v>1</v>
      </c>
      <c r="P480" s="64" t="str">
        <f t="shared" si="132"/>
        <v>1</v>
      </c>
      <c r="Q480" s="64" t="str">
        <f t="shared" si="133"/>
        <v>1</v>
      </c>
      <c r="R480" s="151">
        <v>43.6</v>
      </c>
      <c r="S480" s="69" t="str">
        <f t="shared" si="146"/>
        <v>0</v>
      </c>
      <c r="T480" s="151">
        <v>18.1</v>
      </c>
      <c r="U480" s="64" t="str">
        <f t="shared" si="147"/>
        <v>0</v>
      </c>
      <c r="V480" s="148">
        <v>1.08</v>
      </c>
      <c r="W480" s="152">
        <v>12.4</v>
      </c>
      <c r="X480" s="71" t="str">
        <f t="shared" si="148"/>
        <v>0</v>
      </c>
      <c r="Y480" s="154">
        <v>92</v>
      </c>
      <c r="Z480" s="79" t="str">
        <f t="shared" si="149"/>
        <v>0</v>
      </c>
      <c r="AA480" s="154">
        <v>21.9</v>
      </c>
      <c r="AB480" s="79" t="str">
        <f t="shared" si="150"/>
        <v>0</v>
      </c>
      <c r="AC480" s="154">
        <v>25.6</v>
      </c>
      <c r="AD480" s="79" t="str">
        <f t="shared" si="151"/>
        <v>0</v>
      </c>
      <c r="AE480" s="154">
        <v>11</v>
      </c>
      <c r="AF480" s="79" t="str">
        <f t="shared" si="152"/>
        <v>0</v>
      </c>
      <c r="AG480" s="154">
        <v>230</v>
      </c>
      <c r="AH480" s="79" t="str">
        <f t="shared" si="153"/>
        <v>0</v>
      </c>
      <c r="AI480" s="151">
        <v>10.73</v>
      </c>
      <c r="AJ480" s="41" t="str">
        <f t="shared" si="154"/>
        <v>0</v>
      </c>
      <c r="AK480" s="156">
        <v>27.78</v>
      </c>
      <c r="AL480" s="41" t="str">
        <f t="shared" si="155"/>
        <v>0</v>
      </c>
      <c r="AM480" s="148">
        <v>2.67</v>
      </c>
      <c r="AN480" s="41" t="str">
        <f t="shared" si="156"/>
        <v>0</v>
      </c>
      <c r="AO480" s="148">
        <v>519.9</v>
      </c>
      <c r="AP480" s="41" t="str">
        <f t="shared" si="157"/>
        <v>1</v>
      </c>
      <c r="AQ480" s="154">
        <v>0</v>
      </c>
      <c r="AR480" s="91" t="s">
        <v>2178</v>
      </c>
      <c r="AS480" s="91"/>
      <c r="AT480" s="91" t="s">
        <v>98</v>
      </c>
      <c r="AU480" s="91" t="s">
        <v>99</v>
      </c>
      <c r="AV480" s="151">
        <v>1</v>
      </c>
      <c r="AW480" s="158" t="s">
        <v>100</v>
      </c>
      <c r="AX480" s="148">
        <v>2</v>
      </c>
      <c r="AY480" s="148">
        <v>3</v>
      </c>
      <c r="AZ480" s="148">
        <v>2</v>
      </c>
      <c r="BA480" s="148">
        <v>2</v>
      </c>
      <c r="BB480" s="148">
        <v>2</v>
      </c>
      <c r="BC480" s="148">
        <v>3</v>
      </c>
      <c r="BD480" s="148">
        <v>1</v>
      </c>
      <c r="BE480" s="148" t="s">
        <v>101</v>
      </c>
      <c r="BF480" s="148" t="s">
        <v>101</v>
      </c>
      <c r="BG480" s="148" t="s">
        <v>101</v>
      </c>
      <c r="BH480" s="148" t="s">
        <v>101</v>
      </c>
      <c r="BI480" s="148" t="s">
        <v>101</v>
      </c>
      <c r="BJ480" s="148" t="s">
        <v>101</v>
      </c>
      <c r="BK480" s="148" t="s">
        <v>101</v>
      </c>
      <c r="BL480" s="148" t="s">
        <v>101</v>
      </c>
      <c r="BM480" s="142"/>
      <c r="BN480" s="142" t="s">
        <v>102</v>
      </c>
      <c r="BO480" s="142" t="s">
        <v>102</v>
      </c>
      <c r="BP480" s="142" t="s">
        <v>112</v>
      </c>
      <c r="BQ480" s="142" t="s">
        <v>581</v>
      </c>
      <c r="BR480" s="102" t="s">
        <v>121</v>
      </c>
      <c r="BS480" s="193" t="s">
        <v>2128</v>
      </c>
      <c r="BT480" s="142" t="s">
        <v>2179</v>
      </c>
      <c r="BU480" s="142" t="s">
        <v>2180</v>
      </c>
      <c r="BV480" s="148"/>
      <c r="BW480" s="148">
        <v>0</v>
      </c>
      <c r="BX480" s="148">
        <v>0</v>
      </c>
      <c r="BY480" s="148">
        <v>0</v>
      </c>
      <c r="BZ480" s="148">
        <v>0</v>
      </c>
      <c r="CA480" s="148">
        <v>1</v>
      </c>
      <c r="CB480" s="148">
        <v>1</v>
      </c>
      <c r="CC480" s="148">
        <v>0</v>
      </c>
      <c r="CD480" s="148">
        <v>1</v>
      </c>
      <c r="CE480" s="148">
        <v>0</v>
      </c>
      <c r="CF480" s="148">
        <v>0</v>
      </c>
      <c r="CG480" s="148">
        <v>0</v>
      </c>
      <c r="CH480" s="148">
        <v>0</v>
      </c>
      <c r="CI480" s="148">
        <v>0</v>
      </c>
      <c r="CJ480" s="79">
        <v>0</v>
      </c>
      <c r="CK480" s="79">
        <v>1</v>
      </c>
      <c r="CL480" s="79">
        <v>0</v>
      </c>
      <c r="CM480" s="79">
        <v>0</v>
      </c>
      <c r="CN480" s="79">
        <v>0</v>
      </c>
      <c r="CO480" s="147">
        <v>42363</v>
      </c>
      <c r="CP480" s="108">
        <v>44161</v>
      </c>
      <c r="CQ480" s="147"/>
      <c r="CR480" s="195">
        <v>43609</v>
      </c>
      <c r="CS480" s="6">
        <v>3</v>
      </c>
      <c r="CT480" s="6">
        <v>1</v>
      </c>
      <c r="CU480" s="118">
        <f>DATEDIF(CO480,CP480,"m")</f>
        <v>59</v>
      </c>
      <c r="CV480" s="79">
        <v>0</v>
      </c>
      <c r="CW480" s="79">
        <v>24</v>
      </c>
      <c r="CX480" s="79">
        <v>0</v>
      </c>
      <c r="CY480" s="79"/>
      <c r="CZ480" s="79"/>
      <c r="DA480" s="118">
        <f>DATEDIF(CO480,CP480,"m")</f>
        <v>59</v>
      </c>
      <c r="DB480" s="6">
        <v>0</v>
      </c>
      <c r="DC480" s="6">
        <v>59</v>
      </c>
      <c r="DD480" s="8">
        <v>0</v>
      </c>
      <c r="DE480" s="10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  <c r="IW480" s="8"/>
      <c r="IX480" s="8"/>
      <c r="IY480" s="8"/>
      <c r="IZ480" s="8"/>
      <c r="JA480" s="8"/>
      <c r="JB480" s="8"/>
      <c r="JC480" s="8"/>
      <c r="JD480" s="8"/>
      <c r="JE480" s="8"/>
      <c r="JF480" s="8"/>
    </row>
    <row r="481" s="6" customFormat="1" ht="50.25" customHeight="1" spans="1:266">
      <c r="A481" s="139" t="s">
        <v>2181</v>
      </c>
      <c r="B481" s="140">
        <v>10283636</v>
      </c>
      <c r="C481" s="141">
        <v>1</v>
      </c>
      <c r="D481" s="142" t="s">
        <v>2182</v>
      </c>
      <c r="E481" s="142">
        <v>1</v>
      </c>
      <c r="F481" s="143">
        <v>70</v>
      </c>
      <c r="G481" s="144">
        <v>42355.6666666667</v>
      </c>
      <c r="H481" s="145">
        <v>42373.5</v>
      </c>
      <c r="I481" s="141">
        <v>2</v>
      </c>
      <c r="J481" s="147">
        <v>42361</v>
      </c>
      <c r="K481" s="148" t="s">
        <v>1504</v>
      </c>
      <c r="L481" s="148">
        <v>3</v>
      </c>
      <c r="M481" s="36">
        <v>1</v>
      </c>
      <c r="N481" s="149">
        <v>1</v>
      </c>
      <c r="O481" s="148">
        <v>1</v>
      </c>
      <c r="P481" s="64" t="str">
        <f t="shared" si="132"/>
        <v>1</v>
      </c>
      <c r="Q481" s="64" t="str">
        <f t="shared" si="133"/>
        <v>1</v>
      </c>
      <c r="R481" s="151">
        <v>45.5</v>
      </c>
      <c r="S481" s="69" t="str">
        <f t="shared" si="146"/>
        <v>0</v>
      </c>
      <c r="T481" s="151">
        <v>10.5</v>
      </c>
      <c r="U481" s="64" t="str">
        <f t="shared" si="147"/>
        <v>0</v>
      </c>
      <c r="V481" s="149">
        <v>1.03</v>
      </c>
      <c r="W481" s="152">
        <v>11.8</v>
      </c>
      <c r="X481" s="71" t="str">
        <f t="shared" si="148"/>
        <v>0</v>
      </c>
      <c r="Y481" s="154">
        <v>93</v>
      </c>
      <c r="Z481" s="79" t="str">
        <f t="shared" si="149"/>
        <v>0</v>
      </c>
      <c r="AA481" s="154">
        <v>29.7</v>
      </c>
      <c r="AB481" s="79" t="str">
        <f t="shared" si="150"/>
        <v>0</v>
      </c>
      <c r="AC481" s="154">
        <v>27.1</v>
      </c>
      <c r="AD481" s="79" t="str">
        <f t="shared" si="151"/>
        <v>0</v>
      </c>
      <c r="AE481" s="154">
        <v>10</v>
      </c>
      <c r="AF481" s="79" t="str">
        <f t="shared" si="152"/>
        <v>0</v>
      </c>
      <c r="AG481" s="154">
        <v>235</v>
      </c>
      <c r="AH481" s="79" t="str">
        <f t="shared" si="153"/>
        <v>0</v>
      </c>
      <c r="AI481" s="151">
        <v>9.78</v>
      </c>
      <c r="AJ481" s="41" t="str">
        <f t="shared" si="154"/>
        <v>0</v>
      </c>
      <c r="AK481" s="156">
        <v>59.71</v>
      </c>
      <c r="AL481" s="41" t="str">
        <f t="shared" si="155"/>
        <v>1</v>
      </c>
      <c r="AM481" s="148">
        <v>3.12</v>
      </c>
      <c r="AN481" s="41" t="str">
        <f t="shared" si="156"/>
        <v>0</v>
      </c>
      <c r="AO481" s="148">
        <v>388.8</v>
      </c>
      <c r="AP481" s="41" t="str">
        <f t="shared" si="157"/>
        <v>0</v>
      </c>
      <c r="AQ481" s="154">
        <v>0</v>
      </c>
      <c r="AR481" s="91" t="s">
        <v>2183</v>
      </c>
      <c r="AS481" s="36">
        <v>2</v>
      </c>
      <c r="AT481" s="91" t="s">
        <v>2184</v>
      </c>
      <c r="AU481" s="91" t="s">
        <v>112</v>
      </c>
      <c r="AV481" s="151">
        <v>1</v>
      </c>
      <c r="AW481" s="158" t="s">
        <v>121</v>
      </c>
      <c r="AX481" s="148">
        <v>1</v>
      </c>
      <c r="AY481" s="148">
        <v>3</v>
      </c>
      <c r="AZ481" s="148">
        <v>2</v>
      </c>
      <c r="BA481" s="148">
        <v>3</v>
      </c>
      <c r="BB481" s="148">
        <v>1</v>
      </c>
      <c r="BC481" s="148">
        <v>3</v>
      </c>
      <c r="BD481" s="148">
        <v>3</v>
      </c>
      <c r="BE481" s="148">
        <v>1</v>
      </c>
      <c r="BF481" s="148" t="s">
        <v>101</v>
      </c>
      <c r="BG481" s="148" t="s">
        <v>101</v>
      </c>
      <c r="BH481" s="148" t="s">
        <v>101</v>
      </c>
      <c r="BI481" s="148" t="s">
        <v>101</v>
      </c>
      <c r="BJ481" s="148" t="s">
        <v>101</v>
      </c>
      <c r="BK481" s="148" t="s">
        <v>101</v>
      </c>
      <c r="BL481" s="148" t="s">
        <v>101</v>
      </c>
      <c r="BM481" s="142" t="s">
        <v>1505</v>
      </c>
      <c r="BN481" s="142" t="s">
        <v>102</v>
      </c>
      <c r="BO481" s="142" t="s">
        <v>122</v>
      </c>
      <c r="BP481" s="142" t="s">
        <v>99</v>
      </c>
      <c r="BQ481" s="142" t="s">
        <v>2185</v>
      </c>
      <c r="BR481" s="102" t="s">
        <v>121</v>
      </c>
      <c r="BS481" s="142" t="s">
        <v>1850</v>
      </c>
      <c r="BT481" s="142" t="s">
        <v>2186</v>
      </c>
      <c r="BU481" s="142" t="s">
        <v>2187</v>
      </c>
      <c r="BV481" s="148"/>
      <c r="BW481" s="148">
        <v>0</v>
      </c>
      <c r="BX481" s="148">
        <v>0</v>
      </c>
      <c r="BY481" s="148">
        <v>0</v>
      </c>
      <c r="BZ481" s="148">
        <v>1</v>
      </c>
      <c r="CA481" s="148">
        <v>0</v>
      </c>
      <c r="CB481" s="148">
        <v>1</v>
      </c>
      <c r="CC481" s="148">
        <v>1</v>
      </c>
      <c r="CD481" s="148">
        <v>1</v>
      </c>
      <c r="CE481" s="148">
        <v>1</v>
      </c>
      <c r="CF481" s="148">
        <v>1</v>
      </c>
      <c r="CG481" s="148">
        <v>0</v>
      </c>
      <c r="CH481" s="148">
        <v>0</v>
      </c>
      <c r="CI481" s="148">
        <v>1</v>
      </c>
      <c r="CJ481" s="79">
        <v>1</v>
      </c>
      <c r="CK481" s="79">
        <v>0</v>
      </c>
      <c r="CL481" s="79">
        <v>1</v>
      </c>
      <c r="CM481" s="79">
        <v>0</v>
      </c>
      <c r="CN481" s="79">
        <v>1</v>
      </c>
      <c r="CO481" s="147">
        <v>42363</v>
      </c>
      <c r="CP481" s="108">
        <v>43679</v>
      </c>
      <c r="CQ481" s="147">
        <v>42590</v>
      </c>
      <c r="CR481" s="148"/>
      <c r="CS481" s="6">
        <v>59</v>
      </c>
      <c r="CT481" s="6">
        <v>0</v>
      </c>
      <c r="CU481" s="118">
        <f>DATEDIF(CO481,CQ481,"m")</f>
        <v>7</v>
      </c>
      <c r="CV481" s="79">
        <v>1</v>
      </c>
      <c r="CW481" s="79">
        <v>7</v>
      </c>
      <c r="CX481" s="79">
        <v>1</v>
      </c>
      <c r="CY481" s="79">
        <f>DATEDIF(CQ481,DE481,"m")</f>
        <v>25</v>
      </c>
      <c r="CZ481" s="79">
        <v>1</v>
      </c>
      <c r="DA481" s="118">
        <f>DATEDIF(CO481,DE481,"m")</f>
        <v>32</v>
      </c>
      <c r="DB481" s="6">
        <v>1</v>
      </c>
      <c r="DC481" s="6">
        <v>32</v>
      </c>
      <c r="DD481" s="6">
        <v>1</v>
      </c>
      <c r="DE481" s="108">
        <v>43367</v>
      </c>
      <c r="DF481" s="6">
        <v>1</v>
      </c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</row>
    <row r="482" s="6" customFormat="1" ht="50.25" customHeight="1" spans="1:237">
      <c r="A482" s="139" t="s">
        <v>2188</v>
      </c>
      <c r="B482" s="140">
        <v>10282616</v>
      </c>
      <c r="C482" s="141">
        <v>1</v>
      </c>
      <c r="D482" s="142" t="s">
        <v>2189</v>
      </c>
      <c r="E482" s="142">
        <v>2</v>
      </c>
      <c r="F482" s="143">
        <v>61</v>
      </c>
      <c r="G482" s="144">
        <v>42360.4583333333</v>
      </c>
      <c r="H482" s="145">
        <v>42373.4583333333</v>
      </c>
      <c r="I482" s="141">
        <v>2</v>
      </c>
      <c r="J482" s="147">
        <v>42350</v>
      </c>
      <c r="K482" s="148" t="s">
        <v>134</v>
      </c>
      <c r="L482" s="36">
        <v>1</v>
      </c>
      <c r="M482" s="36">
        <v>1</v>
      </c>
      <c r="N482" s="149">
        <v>1</v>
      </c>
      <c r="O482" s="148">
        <v>2</v>
      </c>
      <c r="P482" s="64" t="str">
        <f t="shared" si="132"/>
        <v>1</v>
      </c>
      <c r="Q482" s="64" t="str">
        <f t="shared" si="133"/>
        <v>0</v>
      </c>
      <c r="R482" s="151">
        <v>44.9</v>
      </c>
      <c r="S482" s="69" t="str">
        <f t="shared" si="146"/>
        <v>0</v>
      </c>
      <c r="T482" s="151">
        <v>10.8</v>
      </c>
      <c r="U482" s="64" t="str">
        <f t="shared" si="147"/>
        <v>0</v>
      </c>
      <c r="V482" s="148">
        <v>1.05</v>
      </c>
      <c r="W482" s="152">
        <v>12.1</v>
      </c>
      <c r="X482" s="71" t="str">
        <f t="shared" si="148"/>
        <v>0</v>
      </c>
      <c r="Y482" s="154">
        <v>77</v>
      </c>
      <c r="Z482" s="79" t="str">
        <f t="shared" si="149"/>
        <v>0</v>
      </c>
      <c r="AA482" s="154">
        <v>31.2</v>
      </c>
      <c r="AB482" s="79" t="str">
        <f t="shared" si="150"/>
        <v>0</v>
      </c>
      <c r="AC482" s="154">
        <v>44.3</v>
      </c>
      <c r="AD482" s="79" t="str">
        <f t="shared" si="151"/>
        <v>1</v>
      </c>
      <c r="AE482" s="154">
        <v>71.3</v>
      </c>
      <c r="AF482" s="79" t="str">
        <f t="shared" si="152"/>
        <v>1</v>
      </c>
      <c r="AG482" s="154">
        <v>207</v>
      </c>
      <c r="AH482" s="79" t="str">
        <f t="shared" si="153"/>
        <v>0</v>
      </c>
      <c r="AI482" s="151">
        <v>2.32</v>
      </c>
      <c r="AJ482" s="41" t="str">
        <f t="shared" si="154"/>
        <v>0</v>
      </c>
      <c r="AK482" s="156">
        <v>1.79</v>
      </c>
      <c r="AL482" s="41" t="str">
        <f t="shared" si="155"/>
        <v>0</v>
      </c>
      <c r="AM482" s="148">
        <v>1.37</v>
      </c>
      <c r="AN482" s="41" t="str">
        <f t="shared" si="156"/>
        <v>0</v>
      </c>
      <c r="AO482" s="148">
        <v>198</v>
      </c>
      <c r="AP482" s="41" t="str">
        <f t="shared" si="157"/>
        <v>0</v>
      </c>
      <c r="AQ482" s="154">
        <v>0</v>
      </c>
      <c r="AR482" s="91" t="s">
        <v>2190</v>
      </c>
      <c r="AS482" s="91"/>
      <c r="AT482" s="91" t="s">
        <v>111</v>
      </c>
      <c r="AU482" s="91" t="s">
        <v>112</v>
      </c>
      <c r="AV482" s="151">
        <v>1</v>
      </c>
      <c r="AW482" s="158" t="s">
        <v>100</v>
      </c>
      <c r="AX482" s="148">
        <v>1</v>
      </c>
      <c r="AY482" s="148">
        <v>3</v>
      </c>
      <c r="AZ482" s="148">
        <v>1</v>
      </c>
      <c r="BA482" s="148">
        <v>2</v>
      </c>
      <c r="BB482" s="148">
        <v>2</v>
      </c>
      <c r="BC482" s="148">
        <v>3</v>
      </c>
      <c r="BD482" s="148">
        <v>2</v>
      </c>
      <c r="BE482" s="148" t="s">
        <v>101</v>
      </c>
      <c r="BF482" s="148" t="s">
        <v>101</v>
      </c>
      <c r="BG482" s="148" t="s">
        <v>101</v>
      </c>
      <c r="BH482" s="148" t="s">
        <v>101</v>
      </c>
      <c r="BI482" s="148" t="s">
        <v>101</v>
      </c>
      <c r="BJ482" s="148" t="s">
        <v>101</v>
      </c>
      <c r="BK482" s="148" t="s">
        <v>101</v>
      </c>
      <c r="BL482" s="148" t="s">
        <v>101</v>
      </c>
      <c r="BM482" s="142" t="s">
        <v>1446</v>
      </c>
      <c r="BN482" s="142" t="s">
        <v>102</v>
      </c>
      <c r="BO482" s="142" t="s">
        <v>102</v>
      </c>
      <c r="BP482" s="142" t="s">
        <v>112</v>
      </c>
      <c r="BQ482" s="142" t="s">
        <v>291</v>
      </c>
      <c r="BR482" s="142" t="s">
        <v>99</v>
      </c>
      <c r="BS482" s="142" t="s">
        <v>1627</v>
      </c>
      <c r="BT482" s="142" t="s">
        <v>2191</v>
      </c>
      <c r="BU482" s="142"/>
      <c r="BV482" s="148"/>
      <c r="BW482" s="148">
        <v>0</v>
      </c>
      <c r="BX482" s="148">
        <v>0</v>
      </c>
      <c r="BY482" s="148">
        <v>1</v>
      </c>
      <c r="BZ482" s="148">
        <v>1</v>
      </c>
      <c r="CA482" s="148">
        <v>1</v>
      </c>
      <c r="CB482" s="148">
        <v>1</v>
      </c>
      <c r="CC482" s="148">
        <v>0</v>
      </c>
      <c r="CD482" s="148">
        <v>1</v>
      </c>
      <c r="CE482" s="148">
        <v>0</v>
      </c>
      <c r="CF482" s="148">
        <v>0</v>
      </c>
      <c r="CG482" s="148">
        <v>0</v>
      </c>
      <c r="CH482" s="148">
        <v>0</v>
      </c>
      <c r="CI482" s="148">
        <v>1</v>
      </c>
      <c r="CJ482" s="79">
        <v>0</v>
      </c>
      <c r="CK482" s="79">
        <v>1</v>
      </c>
      <c r="CL482" s="79">
        <v>1</v>
      </c>
      <c r="CM482" s="79">
        <v>1</v>
      </c>
      <c r="CN482" s="79">
        <v>0</v>
      </c>
      <c r="CO482" s="147">
        <v>42366</v>
      </c>
      <c r="CP482" s="108">
        <v>44160</v>
      </c>
      <c r="CQ482" s="147"/>
      <c r="CR482" s="195">
        <v>43704</v>
      </c>
      <c r="CS482" s="10">
        <v>5</v>
      </c>
      <c r="CT482" s="10">
        <v>1</v>
      </c>
      <c r="CU482" s="118">
        <f>DATEDIF(CO482,CP482,"m")</f>
        <v>58</v>
      </c>
      <c r="CV482" s="79">
        <v>0</v>
      </c>
      <c r="CW482" s="79">
        <v>24</v>
      </c>
      <c r="CX482" s="79">
        <v>0</v>
      </c>
      <c r="CY482" s="79"/>
      <c r="CZ482" s="79"/>
      <c r="DA482" s="118">
        <f>DATEDIF(CO482,CP482,"m")</f>
        <v>58</v>
      </c>
      <c r="DB482" s="6">
        <v>0</v>
      </c>
      <c r="DC482" s="6">
        <v>58</v>
      </c>
      <c r="DD482" s="8">
        <v>0</v>
      </c>
      <c r="DE482" s="10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</row>
    <row r="483" s="6" customFormat="1" ht="50.25" customHeight="1" spans="1:237">
      <c r="A483" s="139" t="s">
        <v>2192</v>
      </c>
      <c r="B483" s="140">
        <v>10283896</v>
      </c>
      <c r="C483" s="141">
        <v>1</v>
      </c>
      <c r="D483" s="142" t="s">
        <v>2193</v>
      </c>
      <c r="E483" s="142">
        <v>1</v>
      </c>
      <c r="F483" s="143">
        <v>44</v>
      </c>
      <c r="G483" s="144">
        <v>42362.375</v>
      </c>
      <c r="H483" s="145">
        <v>42375.4166666667</v>
      </c>
      <c r="I483" s="141">
        <v>2</v>
      </c>
      <c r="J483" s="147">
        <v>42361</v>
      </c>
      <c r="K483" s="148" t="s">
        <v>1504</v>
      </c>
      <c r="L483" s="148">
        <v>3</v>
      </c>
      <c r="M483" s="36">
        <v>1</v>
      </c>
      <c r="N483" s="149">
        <v>1</v>
      </c>
      <c r="O483" s="148">
        <v>2</v>
      </c>
      <c r="P483" s="64" t="str">
        <f t="shared" si="132"/>
        <v>1</v>
      </c>
      <c r="Q483" s="64" t="str">
        <f t="shared" si="133"/>
        <v>0</v>
      </c>
      <c r="R483" s="151">
        <v>46.9</v>
      </c>
      <c r="S483" s="69" t="str">
        <f t="shared" si="146"/>
        <v>0</v>
      </c>
      <c r="T483" s="151">
        <v>11.9</v>
      </c>
      <c r="U483" s="64" t="str">
        <f t="shared" si="147"/>
        <v>0</v>
      </c>
      <c r="V483" s="148">
        <v>1.03</v>
      </c>
      <c r="W483" s="152">
        <v>11.8</v>
      </c>
      <c r="X483" s="71" t="str">
        <f t="shared" si="148"/>
        <v>0</v>
      </c>
      <c r="Y483" s="154">
        <v>44.4</v>
      </c>
      <c r="Z483" s="79" t="str">
        <f t="shared" si="149"/>
        <v>0</v>
      </c>
      <c r="AA483" s="154">
        <v>20.8</v>
      </c>
      <c r="AB483" s="79" t="str">
        <f t="shared" si="150"/>
        <v>0</v>
      </c>
      <c r="AC483" s="154">
        <v>16.5</v>
      </c>
      <c r="AD483" s="79" t="str">
        <f t="shared" si="151"/>
        <v>0</v>
      </c>
      <c r="AE483" s="154">
        <v>19.5</v>
      </c>
      <c r="AF483" s="79" t="str">
        <f t="shared" si="152"/>
        <v>0</v>
      </c>
      <c r="AG483" s="154">
        <v>212</v>
      </c>
      <c r="AH483" s="79" t="str">
        <f t="shared" si="153"/>
        <v>0</v>
      </c>
      <c r="AI483" s="151">
        <v>7545</v>
      </c>
      <c r="AJ483" s="41" t="str">
        <f t="shared" si="154"/>
        <v>1</v>
      </c>
      <c r="AK483" s="156">
        <v>6.34</v>
      </c>
      <c r="AL483" s="41" t="str">
        <f t="shared" si="155"/>
        <v>0</v>
      </c>
      <c r="AM483" s="148">
        <v>1.51</v>
      </c>
      <c r="AN483" s="41" t="str">
        <f t="shared" si="156"/>
        <v>0</v>
      </c>
      <c r="AO483" s="148">
        <v>319.9</v>
      </c>
      <c r="AP483" s="41" t="str">
        <f t="shared" si="157"/>
        <v>0</v>
      </c>
      <c r="AQ483" s="154">
        <v>0</v>
      </c>
      <c r="AR483" s="91" t="s">
        <v>2194</v>
      </c>
      <c r="AS483" s="91"/>
      <c r="AT483" s="91" t="s">
        <v>370</v>
      </c>
      <c r="AU483" s="91" t="s">
        <v>99</v>
      </c>
      <c r="AV483" s="151">
        <v>1</v>
      </c>
      <c r="AW483" s="158" t="s">
        <v>100</v>
      </c>
      <c r="AX483" s="148">
        <v>2</v>
      </c>
      <c r="AY483" s="148">
        <v>3</v>
      </c>
      <c r="AZ483" s="148">
        <v>3</v>
      </c>
      <c r="BA483" s="148">
        <v>2</v>
      </c>
      <c r="BB483" s="148">
        <v>1</v>
      </c>
      <c r="BC483" s="148">
        <v>3</v>
      </c>
      <c r="BD483" s="148">
        <v>2</v>
      </c>
      <c r="BE483" s="148">
        <v>1</v>
      </c>
      <c r="BF483" s="148">
        <v>1</v>
      </c>
      <c r="BG483" s="148">
        <v>1</v>
      </c>
      <c r="BH483" s="148">
        <v>0</v>
      </c>
      <c r="BI483" s="148">
        <v>1</v>
      </c>
      <c r="BJ483" s="148">
        <v>1</v>
      </c>
      <c r="BK483" s="148"/>
      <c r="BL483" s="148">
        <v>1</v>
      </c>
      <c r="BM483" s="142" t="s">
        <v>726</v>
      </c>
      <c r="BN483" s="142" t="s">
        <v>102</v>
      </c>
      <c r="BO483" s="142" t="s">
        <v>102</v>
      </c>
      <c r="BP483" s="142" t="s">
        <v>99</v>
      </c>
      <c r="BQ483" s="142" t="s">
        <v>291</v>
      </c>
      <c r="BR483" s="142" t="s">
        <v>99</v>
      </c>
      <c r="BS483" s="142" t="s">
        <v>1645</v>
      </c>
      <c r="BT483" s="142" t="s">
        <v>2195</v>
      </c>
      <c r="BU483" s="142"/>
      <c r="BV483" s="148"/>
      <c r="BW483" s="148">
        <v>0</v>
      </c>
      <c r="BX483" s="148">
        <v>0</v>
      </c>
      <c r="BY483" s="148">
        <v>1</v>
      </c>
      <c r="BZ483" s="148">
        <v>1</v>
      </c>
      <c r="CA483" s="148">
        <v>0</v>
      </c>
      <c r="CB483" s="148">
        <v>1</v>
      </c>
      <c r="CC483" s="148">
        <v>0</v>
      </c>
      <c r="CD483" s="148">
        <v>1</v>
      </c>
      <c r="CE483" s="148">
        <v>0</v>
      </c>
      <c r="CF483" s="148">
        <v>0</v>
      </c>
      <c r="CG483" s="148">
        <v>0</v>
      </c>
      <c r="CH483" s="148">
        <v>0</v>
      </c>
      <c r="CI483" s="148">
        <v>0</v>
      </c>
      <c r="CJ483" s="79">
        <v>0</v>
      </c>
      <c r="CK483" s="79">
        <v>0</v>
      </c>
      <c r="CL483" s="79">
        <v>1</v>
      </c>
      <c r="CM483" s="79">
        <v>0</v>
      </c>
      <c r="CN483" s="79">
        <v>0</v>
      </c>
      <c r="CO483" s="147">
        <v>42367</v>
      </c>
      <c r="CP483" s="108">
        <v>44161</v>
      </c>
      <c r="CQ483" s="147"/>
      <c r="CR483" s="195">
        <v>44070</v>
      </c>
      <c r="CS483" s="6">
        <v>58</v>
      </c>
      <c r="CT483" s="6">
        <v>0</v>
      </c>
      <c r="CU483" s="118">
        <f>DATEDIF(CO483,CP483,"m")</f>
        <v>58</v>
      </c>
      <c r="CV483" s="79">
        <v>0</v>
      </c>
      <c r="CW483" s="79">
        <v>24</v>
      </c>
      <c r="CX483" s="79">
        <v>0</v>
      </c>
      <c r="CY483" s="79"/>
      <c r="CZ483" s="79"/>
      <c r="DA483" s="118">
        <f>DATEDIF(CO483,CP483,"m")</f>
        <v>58</v>
      </c>
      <c r="DB483" s="6">
        <v>0</v>
      </c>
      <c r="DC483" s="6">
        <v>58</v>
      </c>
      <c r="DD483" s="8">
        <v>0</v>
      </c>
      <c r="DE483" s="10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</row>
    <row r="484" s="6" customFormat="1" ht="50.25" customHeight="1" spans="1:237">
      <c r="A484" s="139" t="s">
        <v>2196</v>
      </c>
      <c r="B484" s="140">
        <v>10283921</v>
      </c>
      <c r="C484" s="141">
        <v>1</v>
      </c>
      <c r="D484" s="142" t="s">
        <v>2197</v>
      </c>
      <c r="E484" s="142">
        <v>1</v>
      </c>
      <c r="F484" s="143">
        <v>50</v>
      </c>
      <c r="G484" s="144">
        <v>42359.375</v>
      </c>
      <c r="H484" s="145">
        <v>42374.4583333333</v>
      </c>
      <c r="I484" s="141">
        <v>2</v>
      </c>
      <c r="J484" s="147">
        <v>42364</v>
      </c>
      <c r="K484" s="148" t="s">
        <v>134</v>
      </c>
      <c r="L484" s="36">
        <v>1</v>
      </c>
      <c r="M484" s="36">
        <v>1</v>
      </c>
      <c r="N484" s="149">
        <v>1</v>
      </c>
      <c r="O484" s="148">
        <v>1</v>
      </c>
      <c r="P484" s="64" t="str">
        <f t="shared" si="132"/>
        <v>1</v>
      </c>
      <c r="Q484" s="64" t="str">
        <f t="shared" si="133"/>
        <v>1</v>
      </c>
      <c r="R484" s="151">
        <v>47</v>
      </c>
      <c r="S484" s="69" t="str">
        <f t="shared" si="146"/>
        <v>0</v>
      </c>
      <c r="T484" s="151">
        <v>18.5</v>
      </c>
      <c r="U484" s="64" t="str">
        <f t="shared" si="147"/>
        <v>0</v>
      </c>
      <c r="V484" s="149">
        <v>1.05</v>
      </c>
      <c r="W484" s="152">
        <v>12.1</v>
      </c>
      <c r="X484" s="71" t="str">
        <f t="shared" si="148"/>
        <v>0</v>
      </c>
      <c r="Y484" s="154">
        <v>64</v>
      </c>
      <c r="Z484" s="79" t="str">
        <f t="shared" si="149"/>
        <v>0</v>
      </c>
      <c r="AA484" s="154">
        <v>21.2</v>
      </c>
      <c r="AB484" s="79" t="str">
        <f t="shared" si="150"/>
        <v>0</v>
      </c>
      <c r="AC484" s="154">
        <v>27.7</v>
      </c>
      <c r="AD484" s="79" t="str">
        <f t="shared" si="151"/>
        <v>0</v>
      </c>
      <c r="AE484" s="154">
        <v>49.8</v>
      </c>
      <c r="AF484" s="79" t="str">
        <f t="shared" si="152"/>
        <v>0</v>
      </c>
      <c r="AG484" s="154">
        <v>168</v>
      </c>
      <c r="AH484" s="79" t="str">
        <f t="shared" si="153"/>
        <v>0</v>
      </c>
      <c r="AI484" s="151">
        <v>40.1</v>
      </c>
      <c r="AJ484" s="41" t="str">
        <f t="shared" si="154"/>
        <v>0</v>
      </c>
      <c r="AK484" s="156">
        <v>0.6</v>
      </c>
      <c r="AL484" s="41" t="str">
        <f t="shared" si="155"/>
        <v>0</v>
      </c>
      <c r="AM484" s="148">
        <v>1.49</v>
      </c>
      <c r="AN484" s="41" t="str">
        <f t="shared" si="156"/>
        <v>0</v>
      </c>
      <c r="AO484" s="148">
        <v>2000</v>
      </c>
      <c r="AP484" s="41" t="str">
        <f t="shared" si="157"/>
        <v>1</v>
      </c>
      <c r="AQ484" s="154">
        <v>0</v>
      </c>
      <c r="AR484" s="91" t="s">
        <v>1589</v>
      </c>
      <c r="AS484" s="36">
        <v>2</v>
      </c>
      <c r="AT484" s="91" t="s">
        <v>2198</v>
      </c>
      <c r="AU484" s="91" t="s">
        <v>99</v>
      </c>
      <c r="AV484" s="151">
        <v>1</v>
      </c>
      <c r="AW484" s="158" t="s">
        <v>100</v>
      </c>
      <c r="AX484" s="148">
        <v>1</v>
      </c>
      <c r="AY484" s="148">
        <v>3</v>
      </c>
      <c r="AZ484" s="148">
        <v>2</v>
      </c>
      <c r="BA484" s="148">
        <v>2</v>
      </c>
      <c r="BB484" s="148">
        <v>1</v>
      </c>
      <c r="BC484" s="148">
        <v>3</v>
      </c>
      <c r="BD484" s="148">
        <v>2</v>
      </c>
      <c r="BE484" s="148" t="s">
        <v>101</v>
      </c>
      <c r="BF484" s="148" t="s">
        <v>101</v>
      </c>
      <c r="BG484" s="148" t="s">
        <v>101</v>
      </c>
      <c r="BH484" s="148" t="s">
        <v>101</v>
      </c>
      <c r="BI484" s="148" t="s">
        <v>101</v>
      </c>
      <c r="BJ484" s="148" t="s">
        <v>101</v>
      </c>
      <c r="BK484" s="148" t="s">
        <v>101</v>
      </c>
      <c r="BL484" s="148" t="s">
        <v>101</v>
      </c>
      <c r="BM484" s="142" t="s">
        <v>674</v>
      </c>
      <c r="BN484" s="142" t="s">
        <v>102</v>
      </c>
      <c r="BO484" s="142" t="s">
        <v>177</v>
      </c>
      <c r="BP484" s="142" t="s">
        <v>99</v>
      </c>
      <c r="BQ484" s="142" t="s">
        <v>1526</v>
      </c>
      <c r="BR484" s="142" t="s">
        <v>99</v>
      </c>
      <c r="BS484" s="142" t="s">
        <v>1607</v>
      </c>
      <c r="BT484" s="142" t="s">
        <v>2199</v>
      </c>
      <c r="BU484" s="142"/>
      <c r="BV484" s="148"/>
      <c r="BW484" s="148">
        <v>1</v>
      </c>
      <c r="BX484" s="148">
        <v>0</v>
      </c>
      <c r="BY484" s="148">
        <v>1</v>
      </c>
      <c r="BZ484" s="148">
        <v>1</v>
      </c>
      <c r="CA484" s="148">
        <v>1</v>
      </c>
      <c r="CB484" s="148">
        <v>1</v>
      </c>
      <c r="CC484" s="148">
        <v>1</v>
      </c>
      <c r="CD484" s="148">
        <v>1</v>
      </c>
      <c r="CE484" s="148">
        <v>1</v>
      </c>
      <c r="CF484" s="148">
        <v>0</v>
      </c>
      <c r="CG484" s="148">
        <v>0</v>
      </c>
      <c r="CH484" s="148">
        <v>0</v>
      </c>
      <c r="CI484" s="148">
        <v>0</v>
      </c>
      <c r="CJ484" s="79">
        <v>1</v>
      </c>
      <c r="CK484" s="79">
        <v>0</v>
      </c>
      <c r="CL484" s="79">
        <v>1</v>
      </c>
      <c r="CM484" s="79">
        <v>1</v>
      </c>
      <c r="CN484" s="79">
        <v>1</v>
      </c>
      <c r="CO484" s="147">
        <v>42367</v>
      </c>
      <c r="CP484" s="108">
        <v>43654</v>
      </c>
      <c r="CQ484" s="147">
        <v>42479</v>
      </c>
      <c r="CR484" s="148"/>
      <c r="CS484" s="6">
        <v>7</v>
      </c>
      <c r="CT484" s="6">
        <v>1</v>
      </c>
      <c r="CU484" s="118">
        <f>DATEDIF(CO484,CQ484,"m")</f>
        <v>3</v>
      </c>
      <c r="CV484" s="79">
        <v>1</v>
      </c>
      <c r="CW484" s="79">
        <v>3</v>
      </c>
      <c r="CX484" s="79">
        <v>1</v>
      </c>
      <c r="CY484" s="79">
        <f>DATEDIF(CQ484,DE484,"m")</f>
        <v>32</v>
      </c>
      <c r="CZ484" s="79">
        <v>1</v>
      </c>
      <c r="DA484" s="118">
        <f>DATEDIF(CO484,DE484,"m")</f>
        <v>36</v>
      </c>
      <c r="DB484" s="6">
        <v>1</v>
      </c>
      <c r="DC484" s="6">
        <v>36</v>
      </c>
      <c r="DD484" s="6">
        <v>1</v>
      </c>
      <c r="DE484" s="108">
        <v>43480</v>
      </c>
      <c r="DF484" s="6">
        <v>1</v>
      </c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</row>
    <row r="485" s="6" customFormat="1" ht="50.25" customHeight="1" spans="1:237">
      <c r="A485" s="139" t="s">
        <v>2200</v>
      </c>
      <c r="B485" s="140">
        <v>10283985</v>
      </c>
      <c r="C485" s="141">
        <v>1</v>
      </c>
      <c r="D485" s="142" t="s">
        <v>2201</v>
      </c>
      <c r="E485" s="142">
        <v>1</v>
      </c>
      <c r="F485" s="143">
        <v>35</v>
      </c>
      <c r="G485" s="144">
        <v>42362.4583333333</v>
      </c>
      <c r="H485" s="145">
        <v>42374.4166666667</v>
      </c>
      <c r="I485" s="141">
        <v>2</v>
      </c>
      <c r="J485" s="147">
        <v>42362</v>
      </c>
      <c r="K485" s="148" t="s">
        <v>1137</v>
      </c>
      <c r="L485" s="36">
        <v>2</v>
      </c>
      <c r="M485" s="36">
        <v>1</v>
      </c>
      <c r="N485" s="149">
        <v>1</v>
      </c>
      <c r="O485" s="148">
        <v>1</v>
      </c>
      <c r="P485" s="64" t="str">
        <f t="shared" si="132"/>
        <v>1</v>
      </c>
      <c r="Q485" s="64" t="str">
        <f t="shared" si="133"/>
        <v>1</v>
      </c>
      <c r="R485" s="151">
        <v>44</v>
      </c>
      <c r="S485" s="69" t="str">
        <f t="shared" si="146"/>
        <v>0</v>
      </c>
      <c r="T485" s="151">
        <v>8.2</v>
      </c>
      <c r="U485" s="64" t="str">
        <f t="shared" si="147"/>
        <v>0</v>
      </c>
      <c r="V485" s="148">
        <v>0.98</v>
      </c>
      <c r="W485" s="152">
        <v>11.3</v>
      </c>
      <c r="X485" s="71" t="str">
        <f t="shared" si="148"/>
        <v>0</v>
      </c>
      <c r="Y485" s="154">
        <v>104.7</v>
      </c>
      <c r="Z485" s="79" t="str">
        <f t="shared" si="149"/>
        <v>1</v>
      </c>
      <c r="AA485" s="154">
        <v>40.6</v>
      </c>
      <c r="AB485" s="79" t="str">
        <f t="shared" si="150"/>
        <v>1</v>
      </c>
      <c r="AC485" s="154">
        <v>30.4</v>
      </c>
      <c r="AD485" s="79" t="str">
        <f t="shared" si="151"/>
        <v>0</v>
      </c>
      <c r="AE485" s="154">
        <v>30.6</v>
      </c>
      <c r="AF485" s="79" t="str">
        <f t="shared" si="152"/>
        <v>0</v>
      </c>
      <c r="AG485" s="154">
        <v>219</v>
      </c>
      <c r="AH485" s="79" t="str">
        <f t="shared" si="153"/>
        <v>0</v>
      </c>
      <c r="AI485" s="151">
        <v>2124</v>
      </c>
      <c r="AJ485" s="41" t="str">
        <f t="shared" si="154"/>
        <v>1</v>
      </c>
      <c r="AK485" s="156">
        <v>11.13</v>
      </c>
      <c r="AL485" s="41" t="str">
        <f t="shared" si="155"/>
        <v>0</v>
      </c>
      <c r="AM485" s="148">
        <v>2.15</v>
      </c>
      <c r="AN485" s="41" t="str">
        <f t="shared" si="156"/>
        <v>0</v>
      </c>
      <c r="AO485" s="148">
        <v>300.3</v>
      </c>
      <c r="AP485" s="41" t="str">
        <f t="shared" si="157"/>
        <v>0</v>
      </c>
      <c r="AQ485" s="154">
        <v>0</v>
      </c>
      <c r="AR485" s="91" t="s">
        <v>2202</v>
      </c>
      <c r="AS485" s="91"/>
      <c r="AT485" s="91" t="s">
        <v>2203</v>
      </c>
      <c r="AU485" s="91" t="s">
        <v>112</v>
      </c>
      <c r="AV485" s="151">
        <v>1</v>
      </c>
      <c r="AW485" s="158" t="s">
        <v>100</v>
      </c>
      <c r="AX485" s="148">
        <v>1</v>
      </c>
      <c r="AY485" s="148">
        <v>3</v>
      </c>
      <c r="AZ485" s="148">
        <v>3</v>
      </c>
      <c r="BA485" s="148">
        <v>2</v>
      </c>
      <c r="BB485" s="148">
        <v>1</v>
      </c>
      <c r="BC485" s="148">
        <v>3</v>
      </c>
      <c r="BD485" s="148">
        <v>2</v>
      </c>
      <c r="BE485" s="148">
        <v>1</v>
      </c>
      <c r="BF485" s="148">
        <v>1</v>
      </c>
      <c r="BG485" s="148">
        <v>0</v>
      </c>
      <c r="BH485" s="148">
        <v>0</v>
      </c>
      <c r="BI485" s="148">
        <v>1</v>
      </c>
      <c r="BJ485" s="148">
        <v>1</v>
      </c>
      <c r="BK485" s="148" t="s">
        <v>101</v>
      </c>
      <c r="BL485" s="148">
        <v>1</v>
      </c>
      <c r="BM485" s="142" t="s">
        <v>2154</v>
      </c>
      <c r="BN485" s="142" t="s">
        <v>102</v>
      </c>
      <c r="BO485" s="142" t="s">
        <v>102</v>
      </c>
      <c r="BP485" s="142" t="s">
        <v>99</v>
      </c>
      <c r="BQ485" s="142" t="s">
        <v>129</v>
      </c>
      <c r="BR485" s="142" t="s">
        <v>99</v>
      </c>
      <c r="BS485" s="142" t="s">
        <v>1733</v>
      </c>
      <c r="BT485" s="142" t="s">
        <v>1310</v>
      </c>
      <c r="BU485" s="142"/>
      <c r="BV485" s="148"/>
      <c r="BW485" s="148">
        <v>0</v>
      </c>
      <c r="BX485" s="148">
        <v>0</v>
      </c>
      <c r="BY485" s="148">
        <v>1</v>
      </c>
      <c r="BZ485" s="148">
        <v>1</v>
      </c>
      <c r="CA485" s="148">
        <v>0</v>
      </c>
      <c r="CB485" s="148">
        <v>1</v>
      </c>
      <c r="CC485" s="148">
        <v>1</v>
      </c>
      <c r="CD485" s="148">
        <v>1</v>
      </c>
      <c r="CE485" s="148">
        <v>1</v>
      </c>
      <c r="CF485" s="148">
        <v>0</v>
      </c>
      <c r="CG485" s="148">
        <v>0</v>
      </c>
      <c r="CH485" s="148">
        <v>0</v>
      </c>
      <c r="CI485" s="148">
        <v>0</v>
      </c>
      <c r="CJ485" s="79">
        <v>1</v>
      </c>
      <c r="CK485" s="79">
        <v>0</v>
      </c>
      <c r="CL485" s="79">
        <v>1</v>
      </c>
      <c r="CM485" s="79">
        <v>0</v>
      </c>
      <c r="CN485" s="79">
        <v>0</v>
      </c>
      <c r="CO485" s="147">
        <v>42367</v>
      </c>
      <c r="CP485" s="108">
        <v>44161</v>
      </c>
      <c r="CQ485" s="147"/>
      <c r="CR485" s="195">
        <v>43434</v>
      </c>
      <c r="CS485" s="6">
        <v>59</v>
      </c>
      <c r="CT485" s="6">
        <v>0</v>
      </c>
      <c r="CU485" s="118">
        <f>DATEDIF(CO485,CP485,"m")</f>
        <v>58</v>
      </c>
      <c r="CV485" s="79">
        <v>0</v>
      </c>
      <c r="CW485" s="79">
        <v>24</v>
      </c>
      <c r="CX485" s="79">
        <v>0</v>
      </c>
      <c r="CY485" s="79"/>
      <c r="CZ485" s="79"/>
      <c r="DA485" s="118">
        <f>DATEDIF(CO485,CP485,"m")</f>
        <v>58</v>
      </c>
      <c r="DB485" s="6">
        <v>0</v>
      </c>
      <c r="DC485" s="6">
        <v>58</v>
      </c>
      <c r="DD485" s="8">
        <v>0</v>
      </c>
      <c r="DE485" s="10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</row>
    <row r="486" s="6" customFormat="1" ht="50.25" customHeight="1" spans="1:237">
      <c r="A486" s="169" t="s">
        <v>2204</v>
      </c>
      <c r="B486" s="140">
        <v>10283526</v>
      </c>
      <c r="C486" s="170">
        <v>1</v>
      </c>
      <c r="D486" s="171" t="s">
        <v>2205</v>
      </c>
      <c r="E486" s="171">
        <v>1</v>
      </c>
      <c r="F486" s="172">
        <v>45</v>
      </c>
      <c r="G486" s="144">
        <v>42362.375</v>
      </c>
      <c r="H486" s="144">
        <v>42375.4166666667</v>
      </c>
      <c r="I486" s="170">
        <v>2</v>
      </c>
      <c r="J486" s="174">
        <v>42357</v>
      </c>
      <c r="K486" s="175" t="s">
        <v>286</v>
      </c>
      <c r="L486" s="36">
        <v>2</v>
      </c>
      <c r="M486" s="36">
        <v>1</v>
      </c>
      <c r="N486" s="140">
        <v>1</v>
      </c>
      <c r="O486" s="175">
        <v>1</v>
      </c>
      <c r="P486" s="64" t="str">
        <f t="shared" si="132"/>
        <v>1</v>
      </c>
      <c r="Q486" s="64" t="str">
        <f t="shared" si="133"/>
        <v>1</v>
      </c>
      <c r="R486" s="177">
        <v>45.2</v>
      </c>
      <c r="S486" s="69" t="str">
        <f t="shared" si="146"/>
        <v>0</v>
      </c>
      <c r="T486" s="177">
        <v>16</v>
      </c>
      <c r="U486" s="66" t="str">
        <f t="shared" si="147"/>
        <v>0</v>
      </c>
      <c r="V486" s="175">
        <v>1.15</v>
      </c>
      <c r="W486" s="178">
        <v>13.1</v>
      </c>
      <c r="X486" s="75" t="str">
        <f t="shared" si="148"/>
        <v>0</v>
      </c>
      <c r="Y486" s="181">
        <v>65.5</v>
      </c>
      <c r="Z486" s="81" t="str">
        <f t="shared" si="149"/>
        <v>0</v>
      </c>
      <c r="AA486" s="181">
        <v>187.2</v>
      </c>
      <c r="AB486" s="81" t="str">
        <f t="shared" si="150"/>
        <v>1</v>
      </c>
      <c r="AC486" s="181">
        <v>96.6</v>
      </c>
      <c r="AD486" s="81" t="str">
        <f t="shared" si="151"/>
        <v>1</v>
      </c>
      <c r="AE486" s="181">
        <v>66.4</v>
      </c>
      <c r="AF486" s="81" t="str">
        <f t="shared" si="152"/>
        <v>1</v>
      </c>
      <c r="AG486" s="181">
        <v>161</v>
      </c>
      <c r="AH486" s="81" t="str">
        <f t="shared" si="153"/>
        <v>0</v>
      </c>
      <c r="AI486" s="177">
        <v>9.19</v>
      </c>
      <c r="AJ486" s="55" t="str">
        <f t="shared" si="154"/>
        <v>0</v>
      </c>
      <c r="AK486" s="184">
        <v>0.6</v>
      </c>
      <c r="AL486" s="55" t="str">
        <f t="shared" si="155"/>
        <v>0</v>
      </c>
      <c r="AM486" s="175">
        <v>1.96</v>
      </c>
      <c r="AN486" s="55" t="str">
        <f t="shared" si="156"/>
        <v>0</v>
      </c>
      <c r="AO486" s="175">
        <v>820.4</v>
      </c>
      <c r="AP486" s="55" t="str">
        <f t="shared" si="157"/>
        <v>1</v>
      </c>
      <c r="AQ486" s="181">
        <v>1</v>
      </c>
      <c r="AR486" s="92" t="s">
        <v>2206</v>
      </c>
      <c r="AS486" s="92"/>
      <c r="AT486" s="92" t="s">
        <v>111</v>
      </c>
      <c r="AU486" s="92" t="s">
        <v>112</v>
      </c>
      <c r="AV486" s="177">
        <v>1</v>
      </c>
      <c r="AW486" s="187" t="s">
        <v>121</v>
      </c>
      <c r="AX486" s="175">
        <v>2</v>
      </c>
      <c r="AY486" s="175">
        <v>3</v>
      </c>
      <c r="AZ486" s="175">
        <v>2</v>
      </c>
      <c r="BA486" s="175">
        <v>2</v>
      </c>
      <c r="BB486" s="175">
        <v>2</v>
      </c>
      <c r="BC486" s="175">
        <v>3</v>
      </c>
      <c r="BD486" s="175">
        <v>2</v>
      </c>
      <c r="BE486" s="175" t="s">
        <v>101</v>
      </c>
      <c r="BF486" s="175" t="s">
        <v>101</v>
      </c>
      <c r="BG486" s="175" t="s">
        <v>101</v>
      </c>
      <c r="BH486" s="175" t="s">
        <v>101</v>
      </c>
      <c r="BI486" s="175" t="s">
        <v>101</v>
      </c>
      <c r="BJ486" s="175" t="s">
        <v>101</v>
      </c>
      <c r="BK486" s="175" t="s">
        <v>101</v>
      </c>
      <c r="BL486" s="175" t="s">
        <v>101</v>
      </c>
      <c r="BM486" s="171" t="s">
        <v>2154</v>
      </c>
      <c r="BN486" s="171" t="s">
        <v>102</v>
      </c>
      <c r="BO486" s="171" t="s">
        <v>112</v>
      </c>
      <c r="BP486" s="171" t="s">
        <v>112</v>
      </c>
      <c r="BQ486" s="171" t="s">
        <v>129</v>
      </c>
      <c r="BR486" s="171" t="s">
        <v>99</v>
      </c>
      <c r="BS486" s="171" t="s">
        <v>1015</v>
      </c>
      <c r="BT486" s="171" t="s">
        <v>2207</v>
      </c>
      <c r="BU486" s="171"/>
      <c r="BV486" s="175"/>
      <c r="BW486" s="175">
        <v>0</v>
      </c>
      <c r="BX486" s="175">
        <v>0</v>
      </c>
      <c r="BY486" s="175">
        <v>1</v>
      </c>
      <c r="BZ486" s="175">
        <v>1</v>
      </c>
      <c r="CA486" s="175">
        <v>0</v>
      </c>
      <c r="CB486" s="175">
        <v>1</v>
      </c>
      <c r="CC486" s="175">
        <v>0</v>
      </c>
      <c r="CD486" s="175">
        <v>1</v>
      </c>
      <c r="CE486" s="175">
        <v>0</v>
      </c>
      <c r="CF486" s="175">
        <v>0</v>
      </c>
      <c r="CG486" s="175">
        <v>0</v>
      </c>
      <c r="CH486" s="175">
        <v>0</v>
      </c>
      <c r="CI486" s="175">
        <v>0</v>
      </c>
      <c r="CJ486" s="79">
        <v>0</v>
      </c>
      <c r="CK486" s="79">
        <v>0</v>
      </c>
      <c r="CL486" s="79">
        <v>0</v>
      </c>
      <c r="CM486" s="79">
        <v>0</v>
      </c>
      <c r="CN486" s="79">
        <v>0</v>
      </c>
      <c r="CO486" s="174">
        <v>42368</v>
      </c>
      <c r="CP486" s="114">
        <v>44161</v>
      </c>
      <c r="CQ486" s="174"/>
      <c r="CR486" s="128">
        <v>44161</v>
      </c>
      <c r="CS486" s="6">
        <v>58</v>
      </c>
      <c r="CT486" s="6">
        <v>0</v>
      </c>
      <c r="CU486" s="118">
        <f>DATEDIF(CO486,CP486,"m")</f>
        <v>58</v>
      </c>
      <c r="CV486" s="119">
        <v>0</v>
      </c>
      <c r="CW486" s="79">
        <v>24</v>
      </c>
      <c r="CX486" s="79">
        <v>0</v>
      </c>
      <c r="CY486" s="79"/>
      <c r="CZ486" s="79"/>
      <c r="DA486" s="118">
        <f>DATEDIF(CO486,CP486,"m")</f>
        <v>58</v>
      </c>
      <c r="DB486" s="10">
        <v>0</v>
      </c>
      <c r="DC486" s="10">
        <v>58</v>
      </c>
      <c r="DD486" s="8">
        <v>0</v>
      </c>
      <c r="DE486" s="110"/>
      <c r="DF486" s="10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</row>
    <row r="487" s="6" customFormat="1" ht="50.25" customHeight="1" spans="1:237">
      <c r="A487" s="139" t="s">
        <v>2208</v>
      </c>
      <c r="B487" s="140">
        <v>10284011</v>
      </c>
      <c r="C487" s="141">
        <v>1</v>
      </c>
      <c r="D487" s="142" t="s">
        <v>2209</v>
      </c>
      <c r="E487" s="142">
        <v>1</v>
      </c>
      <c r="F487" s="143">
        <v>57</v>
      </c>
      <c r="G487" s="144">
        <v>42361.375</v>
      </c>
      <c r="H487" s="145">
        <v>42375.4166666667</v>
      </c>
      <c r="I487" s="141">
        <v>2</v>
      </c>
      <c r="J487" s="147">
        <v>42362</v>
      </c>
      <c r="K487" s="148" t="s">
        <v>1427</v>
      </c>
      <c r="L487" s="148">
        <v>3</v>
      </c>
      <c r="M487" s="36">
        <v>1</v>
      </c>
      <c r="N487" s="149">
        <v>1</v>
      </c>
      <c r="O487" s="148">
        <v>2</v>
      </c>
      <c r="P487" s="64" t="str">
        <f t="shared" si="132"/>
        <v>1</v>
      </c>
      <c r="Q487" s="64" t="str">
        <f t="shared" si="133"/>
        <v>0</v>
      </c>
      <c r="R487" s="151">
        <v>44.6</v>
      </c>
      <c r="S487" s="69" t="str">
        <f t="shared" si="146"/>
        <v>0</v>
      </c>
      <c r="T487" s="151">
        <v>8.3</v>
      </c>
      <c r="U487" s="64" t="str">
        <f t="shared" si="147"/>
        <v>0</v>
      </c>
      <c r="V487" s="148">
        <v>0.97</v>
      </c>
      <c r="W487" s="152">
        <v>11.2</v>
      </c>
      <c r="X487" s="71" t="str">
        <f t="shared" si="148"/>
        <v>0</v>
      </c>
      <c r="Y487" s="154">
        <v>73.6</v>
      </c>
      <c r="Z487" s="79" t="str">
        <f t="shared" si="149"/>
        <v>0</v>
      </c>
      <c r="AA487" s="154">
        <v>71.3</v>
      </c>
      <c r="AB487" s="79" t="str">
        <f t="shared" si="150"/>
        <v>1</v>
      </c>
      <c r="AC487" s="154">
        <v>59.6</v>
      </c>
      <c r="AD487" s="79" t="str">
        <f t="shared" si="151"/>
        <v>1</v>
      </c>
      <c r="AE487" s="154">
        <v>192.9</v>
      </c>
      <c r="AF487" s="79" t="str">
        <f t="shared" si="152"/>
        <v>1</v>
      </c>
      <c r="AG487" s="154">
        <v>204</v>
      </c>
      <c r="AH487" s="79" t="str">
        <f t="shared" si="153"/>
        <v>0</v>
      </c>
      <c r="AI487" s="151">
        <v>120.6</v>
      </c>
      <c r="AJ487" s="41" t="str">
        <f t="shared" si="154"/>
        <v>0</v>
      </c>
      <c r="AK487" s="156">
        <v>15.69</v>
      </c>
      <c r="AL487" s="41" t="str">
        <f t="shared" si="155"/>
        <v>0</v>
      </c>
      <c r="AM487" s="148">
        <v>4.14</v>
      </c>
      <c r="AN487" s="41" t="str">
        <f t="shared" si="156"/>
        <v>0</v>
      </c>
      <c r="AO487" s="148">
        <v>710.7</v>
      </c>
      <c r="AP487" s="41" t="str">
        <f t="shared" si="157"/>
        <v>1</v>
      </c>
      <c r="AQ487" s="154">
        <v>0</v>
      </c>
      <c r="AR487" s="91" t="s">
        <v>2210</v>
      </c>
      <c r="AS487" s="91"/>
      <c r="AT487" s="91" t="s">
        <v>111</v>
      </c>
      <c r="AU487" s="91" t="s">
        <v>112</v>
      </c>
      <c r="AV487" s="151">
        <v>1</v>
      </c>
      <c r="AW487" s="158" t="s">
        <v>100</v>
      </c>
      <c r="AX487" s="148">
        <v>1</v>
      </c>
      <c r="AY487" s="148">
        <v>3</v>
      </c>
      <c r="AZ487" s="148">
        <v>2</v>
      </c>
      <c r="BA487" s="148">
        <v>2</v>
      </c>
      <c r="BB487" s="148">
        <v>2</v>
      </c>
      <c r="BC487" s="148">
        <v>3</v>
      </c>
      <c r="BD487" s="148">
        <v>3</v>
      </c>
      <c r="BE487" s="148" t="s">
        <v>101</v>
      </c>
      <c r="BF487" s="148" t="s">
        <v>101</v>
      </c>
      <c r="BG487" s="148" t="s">
        <v>101</v>
      </c>
      <c r="BH487" s="148" t="s">
        <v>101</v>
      </c>
      <c r="BI487" s="148" t="s">
        <v>101</v>
      </c>
      <c r="BJ487" s="148" t="s">
        <v>101</v>
      </c>
      <c r="BK487" s="148" t="s">
        <v>101</v>
      </c>
      <c r="BL487" s="148" t="s">
        <v>101</v>
      </c>
      <c r="BM487" s="142" t="s">
        <v>726</v>
      </c>
      <c r="BN487" s="142" t="s">
        <v>102</v>
      </c>
      <c r="BO487" s="142" t="s">
        <v>122</v>
      </c>
      <c r="BP487" s="142" t="s">
        <v>112</v>
      </c>
      <c r="BQ487" s="142" t="s">
        <v>291</v>
      </c>
      <c r="BR487" s="102" t="s">
        <v>121</v>
      </c>
      <c r="BS487" s="193" t="s">
        <v>1545</v>
      </c>
      <c r="BT487" s="142" t="s">
        <v>2211</v>
      </c>
      <c r="BU487" s="215" t="s">
        <v>2212</v>
      </c>
      <c r="BV487" s="148"/>
      <c r="BW487" s="148">
        <v>0</v>
      </c>
      <c r="BX487" s="148">
        <v>0</v>
      </c>
      <c r="BY487" s="148">
        <v>1</v>
      </c>
      <c r="BZ487" s="148">
        <v>1</v>
      </c>
      <c r="CA487" s="148">
        <v>1</v>
      </c>
      <c r="CB487" s="148">
        <v>1</v>
      </c>
      <c r="CC487" s="148">
        <v>0</v>
      </c>
      <c r="CD487" s="148">
        <v>1</v>
      </c>
      <c r="CE487" s="148">
        <v>1</v>
      </c>
      <c r="CF487" s="148">
        <v>0</v>
      </c>
      <c r="CG487" s="148">
        <v>0</v>
      </c>
      <c r="CH487" s="148">
        <v>0</v>
      </c>
      <c r="CI487" s="148">
        <v>1</v>
      </c>
      <c r="CJ487" s="79">
        <v>0</v>
      </c>
      <c r="CK487" s="79">
        <v>1</v>
      </c>
      <c r="CL487" s="79">
        <v>1</v>
      </c>
      <c r="CM487" s="79">
        <v>0</v>
      </c>
      <c r="CN487" s="79">
        <v>1</v>
      </c>
      <c r="CO487" s="147">
        <v>42368</v>
      </c>
      <c r="CP487" s="108">
        <v>44161</v>
      </c>
      <c r="CQ487" s="147"/>
      <c r="CR487" s="195">
        <v>43555</v>
      </c>
      <c r="CS487" s="6">
        <v>59</v>
      </c>
      <c r="CT487" s="6">
        <v>0</v>
      </c>
      <c r="CU487" s="118">
        <f>DATEDIF(CO487,CP487,"m")</f>
        <v>58</v>
      </c>
      <c r="CV487" s="79">
        <v>0</v>
      </c>
      <c r="CW487" s="79">
        <v>24</v>
      </c>
      <c r="CX487" s="79">
        <v>0</v>
      </c>
      <c r="CY487" s="79"/>
      <c r="CZ487" s="79"/>
      <c r="DA487" s="118">
        <f>DATEDIF(CO487,CP487,"m")</f>
        <v>58</v>
      </c>
      <c r="DB487" s="6">
        <v>0</v>
      </c>
      <c r="DC487" s="6">
        <v>58</v>
      </c>
      <c r="DD487" s="8">
        <v>0</v>
      </c>
      <c r="DE487" s="10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</row>
    <row r="488" s="6" customFormat="1" ht="50.25" customHeight="1" spans="1:237">
      <c r="A488" s="139" t="s">
        <v>2213</v>
      </c>
      <c r="B488" s="140">
        <v>10283410</v>
      </c>
      <c r="C488" s="141">
        <v>1</v>
      </c>
      <c r="D488" s="142" t="s">
        <v>2214</v>
      </c>
      <c r="E488" s="142">
        <v>1</v>
      </c>
      <c r="F488" s="143">
        <v>46</v>
      </c>
      <c r="G488" s="144">
        <v>42366.625</v>
      </c>
      <c r="H488" s="145">
        <v>42380.4166666667</v>
      </c>
      <c r="I488" s="141">
        <v>2</v>
      </c>
      <c r="J488" s="147">
        <v>42356</v>
      </c>
      <c r="K488" s="148" t="s">
        <v>1504</v>
      </c>
      <c r="L488" s="148">
        <v>3</v>
      </c>
      <c r="M488" s="36">
        <v>1</v>
      </c>
      <c r="N488" s="149">
        <v>2</v>
      </c>
      <c r="O488" s="148">
        <v>1</v>
      </c>
      <c r="P488" s="64" t="str">
        <f t="shared" si="132"/>
        <v>0</v>
      </c>
      <c r="Q488" s="64" t="str">
        <f t="shared" si="133"/>
        <v>1</v>
      </c>
      <c r="R488" s="151">
        <v>47.4</v>
      </c>
      <c r="S488" s="69" t="str">
        <f t="shared" si="146"/>
        <v>0</v>
      </c>
      <c r="T488" s="151">
        <v>12.4</v>
      </c>
      <c r="U488" s="64" t="str">
        <f t="shared" si="147"/>
        <v>0</v>
      </c>
      <c r="V488" s="148">
        <v>0.9</v>
      </c>
      <c r="W488" s="152">
        <v>10.4</v>
      </c>
      <c r="X488" s="71" t="str">
        <f t="shared" si="148"/>
        <v>0</v>
      </c>
      <c r="Y488" s="154">
        <v>84.4</v>
      </c>
      <c r="Z488" s="79" t="str">
        <f t="shared" si="149"/>
        <v>0</v>
      </c>
      <c r="AA488" s="154">
        <v>31.4</v>
      </c>
      <c r="AB488" s="79" t="str">
        <f t="shared" si="150"/>
        <v>0</v>
      </c>
      <c r="AC488" s="154">
        <v>24.6</v>
      </c>
      <c r="AD488" s="79" t="str">
        <f t="shared" si="151"/>
        <v>0</v>
      </c>
      <c r="AE488" s="154">
        <v>14.8</v>
      </c>
      <c r="AF488" s="79" t="str">
        <f t="shared" si="152"/>
        <v>0</v>
      </c>
      <c r="AG488" s="154">
        <v>227</v>
      </c>
      <c r="AH488" s="79" t="str">
        <f t="shared" si="153"/>
        <v>0</v>
      </c>
      <c r="AI488" s="151">
        <v>74.81</v>
      </c>
      <c r="AJ488" s="41" t="str">
        <f t="shared" si="154"/>
        <v>0</v>
      </c>
      <c r="AK488" s="156">
        <v>9.1</v>
      </c>
      <c r="AL488" s="41" t="str">
        <f t="shared" si="155"/>
        <v>0</v>
      </c>
      <c r="AM488" s="148">
        <v>1.04</v>
      </c>
      <c r="AN488" s="41" t="str">
        <f t="shared" si="156"/>
        <v>0</v>
      </c>
      <c r="AO488" s="148">
        <v>424.6</v>
      </c>
      <c r="AP488" s="41" t="str">
        <f t="shared" si="157"/>
        <v>1</v>
      </c>
      <c r="AQ488" s="154">
        <v>1</v>
      </c>
      <c r="AR488" s="91" t="s">
        <v>2215</v>
      </c>
      <c r="AS488" s="36">
        <v>2</v>
      </c>
      <c r="AT488" s="91" t="s">
        <v>111</v>
      </c>
      <c r="AU488" s="91" t="s">
        <v>112</v>
      </c>
      <c r="AV488" s="151">
        <v>1</v>
      </c>
      <c r="AW488" s="158" t="s">
        <v>100</v>
      </c>
      <c r="AX488" s="148">
        <v>1</v>
      </c>
      <c r="AY488" s="148">
        <v>3</v>
      </c>
      <c r="AZ488" s="148">
        <v>1</v>
      </c>
      <c r="BA488" s="148">
        <v>2</v>
      </c>
      <c r="BB488" s="148">
        <v>1</v>
      </c>
      <c r="BC488" s="148">
        <v>3</v>
      </c>
      <c r="BD488" s="148">
        <v>2</v>
      </c>
      <c r="BE488" s="148" t="s">
        <v>101</v>
      </c>
      <c r="BF488" s="148" t="s">
        <v>101</v>
      </c>
      <c r="BG488" s="148" t="s">
        <v>101</v>
      </c>
      <c r="BH488" s="148" t="s">
        <v>101</v>
      </c>
      <c r="BI488" s="148" t="s">
        <v>101</v>
      </c>
      <c r="BJ488" s="148" t="s">
        <v>101</v>
      </c>
      <c r="BK488" s="148" t="s">
        <v>101</v>
      </c>
      <c r="BL488" s="148" t="s">
        <v>101</v>
      </c>
      <c r="BM488" s="142" t="s">
        <v>726</v>
      </c>
      <c r="BN488" s="142" t="s">
        <v>102</v>
      </c>
      <c r="BO488" s="142" t="s">
        <v>102</v>
      </c>
      <c r="BP488" s="142" t="s">
        <v>112</v>
      </c>
      <c r="BQ488" s="142" t="s">
        <v>129</v>
      </c>
      <c r="BR488" s="142" t="s">
        <v>99</v>
      </c>
      <c r="BS488" s="142" t="s">
        <v>1674</v>
      </c>
      <c r="BT488" s="142" t="s">
        <v>2216</v>
      </c>
      <c r="BU488" s="142"/>
      <c r="BV488" s="148"/>
      <c r="BW488" s="148">
        <v>0</v>
      </c>
      <c r="BX488" s="148">
        <v>0</v>
      </c>
      <c r="BY488" s="148">
        <v>1</v>
      </c>
      <c r="BZ488" s="148">
        <v>1</v>
      </c>
      <c r="CA488" s="148">
        <v>1</v>
      </c>
      <c r="CB488" s="148">
        <v>1</v>
      </c>
      <c r="CC488" s="148">
        <v>1</v>
      </c>
      <c r="CD488" s="148">
        <v>1</v>
      </c>
      <c r="CE488" s="148">
        <v>1</v>
      </c>
      <c r="CF488" s="148">
        <v>1</v>
      </c>
      <c r="CG488" s="148">
        <v>0</v>
      </c>
      <c r="CH488" s="148">
        <v>0</v>
      </c>
      <c r="CI488" s="148">
        <v>1</v>
      </c>
      <c r="CJ488" s="79">
        <v>0</v>
      </c>
      <c r="CK488" s="79">
        <v>0</v>
      </c>
      <c r="CL488" s="79">
        <v>1</v>
      </c>
      <c r="CM488" s="79">
        <v>1</v>
      </c>
      <c r="CN488" s="79">
        <v>1</v>
      </c>
      <c r="CO488" s="147">
        <v>42373</v>
      </c>
      <c r="CP488" s="108">
        <v>44138</v>
      </c>
      <c r="CQ488" s="147">
        <v>44069</v>
      </c>
      <c r="CR488" s="148"/>
      <c r="CS488" s="10">
        <v>59</v>
      </c>
      <c r="CT488" s="10">
        <v>0</v>
      </c>
      <c r="CU488" s="118">
        <f>DATEDIF(CO488,CQ488,"m")</f>
        <v>55</v>
      </c>
      <c r="CV488" s="79">
        <v>1</v>
      </c>
      <c r="CW488" s="79">
        <v>24</v>
      </c>
      <c r="CX488" s="79">
        <v>0</v>
      </c>
      <c r="CY488" s="79">
        <f>DATEDIF(CQ488,CP488,"m")</f>
        <v>2</v>
      </c>
      <c r="CZ488" s="79">
        <v>0</v>
      </c>
      <c r="DA488" s="118">
        <f>DATEDIF(CO488,CP488,"m")</f>
        <v>57</v>
      </c>
      <c r="DB488" s="6">
        <v>0</v>
      </c>
      <c r="DC488" s="6">
        <v>57</v>
      </c>
      <c r="DD488" s="8">
        <v>0</v>
      </c>
      <c r="DE488" s="10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</row>
    <row r="489" customHeight="1" spans="97:266">
      <c r="CS489" s="18"/>
      <c r="CT489" s="18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  <c r="EI489" s="15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  <c r="FN489" s="15"/>
      <c r="FO489" s="15"/>
      <c r="FP489" s="15"/>
      <c r="FQ489" s="15"/>
      <c r="FR489" s="15"/>
      <c r="FS489" s="15"/>
      <c r="FT489" s="15"/>
      <c r="FU489" s="15"/>
      <c r="FV489" s="15"/>
      <c r="FW489" s="15"/>
      <c r="FX489" s="15"/>
      <c r="FY489" s="15"/>
      <c r="FZ489" s="15"/>
      <c r="GA489" s="15"/>
      <c r="GB489" s="15"/>
      <c r="GC489" s="15"/>
      <c r="GD489" s="15"/>
      <c r="GE489" s="15"/>
      <c r="GF489" s="15"/>
      <c r="GG489" s="15"/>
      <c r="GH489" s="15"/>
      <c r="GI489" s="15"/>
      <c r="GJ489" s="15"/>
      <c r="GK489" s="15"/>
      <c r="GL489" s="15"/>
      <c r="GM489" s="15"/>
      <c r="GN489" s="15"/>
      <c r="GO489" s="15"/>
      <c r="GP489" s="15"/>
      <c r="GQ489" s="15"/>
      <c r="GR489" s="15"/>
      <c r="GS489" s="15"/>
      <c r="GT489" s="15"/>
      <c r="GU489" s="15"/>
      <c r="GV489" s="15"/>
      <c r="GW489" s="15"/>
      <c r="GX489" s="15"/>
      <c r="GY489" s="15"/>
      <c r="GZ489" s="15"/>
      <c r="HA489" s="15"/>
      <c r="HB489" s="15"/>
      <c r="HC489" s="15"/>
      <c r="HD489" s="15"/>
      <c r="HE489" s="15"/>
      <c r="HF489" s="15"/>
      <c r="HG489" s="15"/>
      <c r="HH489" s="15"/>
      <c r="HI489" s="15"/>
      <c r="HJ489" s="15"/>
      <c r="HK489" s="15"/>
      <c r="HL489" s="15"/>
      <c r="HM489" s="15"/>
      <c r="HN489" s="15"/>
      <c r="HO489" s="15"/>
      <c r="HP489" s="15"/>
      <c r="HQ489" s="15"/>
      <c r="HR489" s="15"/>
      <c r="HS489" s="15"/>
      <c r="HT489" s="15"/>
      <c r="HU489" s="15"/>
      <c r="HV489" s="15"/>
      <c r="HW489" s="15"/>
      <c r="HX489" s="15"/>
      <c r="HY489" s="15"/>
      <c r="HZ489" s="15"/>
      <c r="IA489" s="15"/>
      <c r="IB489" s="15"/>
      <c r="IC489" s="15"/>
      <c r="ID489" s="15"/>
      <c r="IE489" s="15"/>
      <c r="IF489" s="15"/>
      <c r="IG489" s="15"/>
      <c r="IH489" s="15"/>
      <c r="II489" s="15"/>
      <c r="IJ489" s="15"/>
      <c r="IK489" s="15"/>
      <c r="IL489" s="15"/>
      <c r="IM489" s="15"/>
      <c r="IN489" s="15"/>
      <c r="IO489" s="15"/>
      <c r="IP489" s="15"/>
      <c r="IQ489" s="15"/>
      <c r="IR489" s="15"/>
      <c r="IS489" s="15"/>
      <c r="IT489" s="15"/>
      <c r="IU489" s="15"/>
      <c r="IV489" s="15"/>
      <c r="IW489" s="15"/>
      <c r="IX489" s="15"/>
      <c r="IY489" s="15"/>
      <c r="IZ489" s="15"/>
      <c r="JA489" s="15"/>
      <c r="JB489" s="15"/>
      <c r="JC489" s="15"/>
      <c r="JD489" s="15"/>
      <c r="JE489" s="15"/>
      <c r="JF489" s="15"/>
    </row>
    <row r="490" customHeight="1" spans="97:266">
      <c r="CS490" s="18"/>
      <c r="CT490" s="18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  <c r="EI490" s="15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  <c r="FN490" s="15"/>
      <c r="FO490" s="15"/>
      <c r="FP490" s="15"/>
      <c r="FQ490" s="15"/>
      <c r="FR490" s="15"/>
      <c r="FS490" s="15"/>
      <c r="FT490" s="15"/>
      <c r="FU490" s="15"/>
      <c r="FV490" s="15"/>
      <c r="FW490" s="15"/>
      <c r="FX490" s="15"/>
      <c r="FY490" s="15"/>
      <c r="FZ490" s="15"/>
      <c r="GA490" s="15"/>
      <c r="GB490" s="15"/>
      <c r="GC490" s="15"/>
      <c r="GD490" s="15"/>
      <c r="GE490" s="15"/>
      <c r="GF490" s="15"/>
      <c r="GG490" s="15"/>
      <c r="GH490" s="15"/>
      <c r="GI490" s="15"/>
      <c r="GJ490" s="15"/>
      <c r="GK490" s="15"/>
      <c r="GL490" s="15"/>
      <c r="GM490" s="15"/>
      <c r="GN490" s="15"/>
      <c r="GO490" s="15"/>
      <c r="GP490" s="15"/>
      <c r="GQ490" s="15"/>
      <c r="GR490" s="15"/>
      <c r="GS490" s="15"/>
      <c r="GT490" s="15"/>
      <c r="GU490" s="15"/>
      <c r="GV490" s="15"/>
      <c r="GW490" s="15"/>
      <c r="GX490" s="15"/>
      <c r="GY490" s="15"/>
      <c r="GZ490" s="15"/>
      <c r="HA490" s="15"/>
      <c r="HB490" s="15"/>
      <c r="HC490" s="15"/>
      <c r="HD490" s="15"/>
      <c r="HE490" s="15"/>
      <c r="HF490" s="15"/>
      <c r="HG490" s="15"/>
      <c r="HH490" s="15"/>
      <c r="HI490" s="15"/>
      <c r="HJ490" s="15"/>
      <c r="HK490" s="15"/>
      <c r="HL490" s="15"/>
      <c r="HM490" s="15"/>
      <c r="HN490" s="15"/>
      <c r="HO490" s="15"/>
      <c r="HP490" s="15"/>
      <c r="HQ490" s="15"/>
      <c r="HR490" s="15"/>
      <c r="HS490" s="15"/>
      <c r="HT490" s="15"/>
      <c r="HU490" s="15"/>
      <c r="HV490" s="15"/>
      <c r="HW490" s="15"/>
      <c r="HX490" s="15"/>
      <c r="HY490" s="15"/>
      <c r="HZ490" s="15"/>
      <c r="IA490" s="15"/>
      <c r="IB490" s="15"/>
      <c r="IC490" s="15"/>
      <c r="ID490" s="15"/>
      <c r="IE490" s="15"/>
      <c r="IF490" s="15"/>
      <c r="IG490" s="15"/>
      <c r="IH490" s="15"/>
      <c r="II490" s="15"/>
      <c r="IJ490" s="15"/>
      <c r="IK490" s="15"/>
      <c r="IL490" s="15"/>
      <c r="IM490" s="15"/>
      <c r="IN490" s="15"/>
      <c r="IO490" s="15"/>
      <c r="IP490" s="15"/>
      <c r="IQ490" s="15"/>
      <c r="IR490" s="15"/>
      <c r="IS490" s="15"/>
      <c r="IT490" s="15"/>
      <c r="IU490" s="15"/>
      <c r="IV490" s="15"/>
      <c r="IW490" s="15"/>
      <c r="IX490" s="15"/>
      <c r="IY490" s="15"/>
      <c r="IZ490" s="15"/>
      <c r="JA490" s="15"/>
      <c r="JB490" s="15"/>
      <c r="JC490" s="15"/>
      <c r="JD490" s="15"/>
      <c r="JE490" s="15"/>
      <c r="JF490" s="15"/>
    </row>
    <row r="491" customHeight="1" spans="97:266">
      <c r="CS491" s="18"/>
      <c r="CT491" s="18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  <c r="EI491" s="15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  <c r="FN491" s="15"/>
      <c r="FO491" s="15"/>
      <c r="FP491" s="15"/>
      <c r="FQ491" s="15"/>
      <c r="FR491" s="15"/>
      <c r="FS491" s="15"/>
      <c r="FT491" s="15"/>
      <c r="FU491" s="15"/>
      <c r="FV491" s="15"/>
      <c r="FW491" s="15"/>
      <c r="FX491" s="15"/>
      <c r="FY491" s="15"/>
      <c r="FZ491" s="15"/>
      <c r="GA491" s="15"/>
      <c r="GB491" s="15"/>
      <c r="GC491" s="15"/>
      <c r="GD491" s="15"/>
      <c r="GE491" s="15"/>
      <c r="GF491" s="15"/>
      <c r="GG491" s="15"/>
      <c r="GH491" s="15"/>
      <c r="GI491" s="15"/>
      <c r="GJ491" s="15"/>
      <c r="GK491" s="15"/>
      <c r="GL491" s="15"/>
      <c r="GM491" s="15"/>
      <c r="GN491" s="15"/>
      <c r="GO491" s="15"/>
      <c r="GP491" s="15"/>
      <c r="GQ491" s="15"/>
      <c r="GR491" s="15"/>
      <c r="GS491" s="15"/>
      <c r="GT491" s="15"/>
      <c r="GU491" s="15"/>
      <c r="GV491" s="15"/>
      <c r="GW491" s="15"/>
      <c r="GX491" s="15"/>
      <c r="GY491" s="15"/>
      <c r="GZ491" s="15"/>
      <c r="HA491" s="15"/>
      <c r="HB491" s="15"/>
      <c r="HC491" s="15"/>
      <c r="HD491" s="15"/>
      <c r="HE491" s="15"/>
      <c r="HF491" s="15"/>
      <c r="HG491" s="15"/>
      <c r="HH491" s="15"/>
      <c r="HI491" s="15"/>
      <c r="HJ491" s="15"/>
      <c r="HK491" s="15"/>
      <c r="HL491" s="15"/>
      <c r="HM491" s="15"/>
      <c r="HN491" s="15"/>
      <c r="HO491" s="15"/>
      <c r="HP491" s="15"/>
      <c r="HQ491" s="15"/>
      <c r="HR491" s="15"/>
      <c r="HS491" s="15"/>
      <c r="HT491" s="15"/>
      <c r="HU491" s="15"/>
      <c r="HV491" s="15"/>
      <c r="HW491" s="15"/>
      <c r="HX491" s="15"/>
      <c r="HY491" s="15"/>
      <c r="HZ491" s="15"/>
      <c r="IA491" s="15"/>
      <c r="IB491" s="15"/>
      <c r="IC491" s="15"/>
      <c r="ID491" s="15"/>
      <c r="IE491" s="15"/>
      <c r="IF491" s="15"/>
      <c r="IG491" s="15"/>
      <c r="IH491" s="15"/>
      <c r="II491" s="15"/>
      <c r="IJ491" s="15"/>
      <c r="IK491" s="15"/>
      <c r="IL491" s="15"/>
      <c r="IM491" s="15"/>
      <c r="IN491" s="15"/>
      <c r="IO491" s="15"/>
      <c r="IP491" s="15"/>
      <c r="IQ491" s="15"/>
      <c r="IR491" s="15"/>
      <c r="IS491" s="15"/>
      <c r="IT491" s="15"/>
      <c r="IU491" s="15"/>
      <c r="IV491" s="15"/>
      <c r="IW491" s="15"/>
      <c r="IX491" s="15"/>
      <c r="IY491" s="15"/>
      <c r="IZ491" s="15"/>
      <c r="JA491" s="15"/>
      <c r="JB491" s="15"/>
      <c r="JC491" s="15"/>
      <c r="JD491" s="15"/>
      <c r="JE491" s="15"/>
      <c r="JF491" s="15"/>
    </row>
    <row r="492" customHeight="1" spans="97:266">
      <c r="CS492" s="18"/>
      <c r="CT492" s="18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  <c r="EI492" s="15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  <c r="FN492" s="15"/>
      <c r="FO492" s="15"/>
      <c r="FP492" s="15"/>
      <c r="FQ492" s="15"/>
      <c r="FR492" s="15"/>
      <c r="FS492" s="15"/>
      <c r="FT492" s="15"/>
      <c r="FU492" s="15"/>
      <c r="FV492" s="15"/>
      <c r="FW492" s="15"/>
      <c r="FX492" s="15"/>
      <c r="FY492" s="15"/>
      <c r="FZ492" s="15"/>
      <c r="GA492" s="15"/>
      <c r="GB492" s="15"/>
      <c r="GC492" s="15"/>
      <c r="GD492" s="15"/>
      <c r="GE492" s="15"/>
      <c r="GF492" s="15"/>
      <c r="GG492" s="15"/>
      <c r="GH492" s="15"/>
      <c r="GI492" s="15"/>
      <c r="GJ492" s="15"/>
      <c r="GK492" s="15"/>
      <c r="GL492" s="15"/>
      <c r="GM492" s="15"/>
      <c r="GN492" s="15"/>
      <c r="GO492" s="15"/>
      <c r="GP492" s="15"/>
      <c r="GQ492" s="15"/>
      <c r="GR492" s="15"/>
      <c r="GS492" s="15"/>
      <c r="GT492" s="15"/>
      <c r="GU492" s="15"/>
      <c r="GV492" s="15"/>
      <c r="GW492" s="15"/>
      <c r="GX492" s="15"/>
      <c r="GY492" s="15"/>
      <c r="GZ492" s="15"/>
      <c r="HA492" s="15"/>
      <c r="HB492" s="15"/>
      <c r="HC492" s="15"/>
      <c r="HD492" s="15"/>
      <c r="HE492" s="15"/>
      <c r="HF492" s="15"/>
      <c r="HG492" s="15"/>
      <c r="HH492" s="15"/>
      <c r="HI492" s="15"/>
      <c r="HJ492" s="15"/>
      <c r="HK492" s="15"/>
      <c r="HL492" s="15"/>
      <c r="HM492" s="15"/>
      <c r="HN492" s="15"/>
      <c r="HO492" s="15"/>
      <c r="HP492" s="15"/>
      <c r="HQ492" s="15"/>
      <c r="HR492" s="15"/>
      <c r="HS492" s="15"/>
      <c r="HT492" s="15"/>
      <c r="HU492" s="15"/>
      <c r="HV492" s="15"/>
      <c r="HW492" s="15"/>
      <c r="HX492" s="15"/>
      <c r="HY492" s="15"/>
      <c r="HZ492" s="15"/>
      <c r="IA492" s="15"/>
      <c r="IB492" s="15"/>
      <c r="IC492" s="15"/>
      <c r="ID492" s="15"/>
      <c r="IE492" s="15"/>
      <c r="IF492" s="15"/>
      <c r="IG492" s="15"/>
      <c r="IH492" s="15"/>
      <c r="II492" s="15"/>
      <c r="IJ492" s="15"/>
      <c r="IK492" s="15"/>
      <c r="IL492" s="15"/>
      <c r="IM492" s="15"/>
      <c r="IN492" s="15"/>
      <c r="IO492" s="15"/>
      <c r="IP492" s="15"/>
      <c r="IQ492" s="15"/>
      <c r="IR492" s="15"/>
      <c r="IS492" s="15"/>
      <c r="IT492" s="15"/>
      <c r="IU492" s="15"/>
      <c r="IV492" s="15"/>
      <c r="IW492" s="15"/>
      <c r="IX492" s="15"/>
      <c r="IY492" s="15"/>
      <c r="IZ492" s="15"/>
      <c r="JA492" s="15"/>
      <c r="JB492" s="15"/>
      <c r="JC492" s="15"/>
      <c r="JD492" s="15"/>
      <c r="JE492" s="15"/>
      <c r="JF492" s="15"/>
    </row>
    <row r="493" customHeight="1" spans="97:266">
      <c r="CS493" s="18"/>
      <c r="CT493" s="18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  <c r="EI493" s="15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  <c r="FN493" s="15"/>
      <c r="FO493" s="15"/>
      <c r="FP493" s="15"/>
      <c r="FQ493" s="15"/>
      <c r="FR493" s="15"/>
      <c r="FS493" s="15"/>
      <c r="FT493" s="15"/>
      <c r="FU493" s="15"/>
      <c r="FV493" s="15"/>
      <c r="FW493" s="15"/>
      <c r="FX493" s="15"/>
      <c r="FY493" s="15"/>
      <c r="FZ493" s="15"/>
      <c r="GA493" s="15"/>
      <c r="GB493" s="15"/>
      <c r="GC493" s="15"/>
      <c r="GD493" s="15"/>
      <c r="GE493" s="15"/>
      <c r="GF493" s="15"/>
      <c r="GG493" s="15"/>
      <c r="GH493" s="15"/>
      <c r="GI493" s="15"/>
      <c r="GJ493" s="15"/>
      <c r="GK493" s="15"/>
      <c r="GL493" s="15"/>
      <c r="GM493" s="15"/>
      <c r="GN493" s="15"/>
      <c r="GO493" s="15"/>
      <c r="GP493" s="15"/>
      <c r="GQ493" s="15"/>
      <c r="GR493" s="15"/>
      <c r="GS493" s="15"/>
      <c r="GT493" s="15"/>
      <c r="GU493" s="15"/>
      <c r="GV493" s="15"/>
      <c r="GW493" s="15"/>
      <c r="GX493" s="15"/>
      <c r="GY493" s="15"/>
      <c r="GZ493" s="15"/>
      <c r="HA493" s="15"/>
      <c r="HB493" s="15"/>
      <c r="HC493" s="15"/>
      <c r="HD493" s="15"/>
      <c r="HE493" s="15"/>
      <c r="HF493" s="15"/>
      <c r="HG493" s="15"/>
      <c r="HH493" s="15"/>
      <c r="HI493" s="15"/>
      <c r="HJ493" s="15"/>
      <c r="HK493" s="15"/>
      <c r="HL493" s="15"/>
      <c r="HM493" s="15"/>
      <c r="HN493" s="15"/>
      <c r="HO493" s="15"/>
      <c r="HP493" s="15"/>
      <c r="HQ493" s="15"/>
      <c r="HR493" s="15"/>
      <c r="HS493" s="15"/>
      <c r="HT493" s="15"/>
      <c r="HU493" s="15"/>
      <c r="HV493" s="15"/>
      <c r="HW493" s="15"/>
      <c r="HX493" s="15"/>
      <c r="HY493" s="15"/>
      <c r="HZ493" s="15"/>
      <c r="IA493" s="15"/>
      <c r="IB493" s="15"/>
      <c r="IC493" s="15"/>
      <c r="ID493" s="15"/>
      <c r="IE493" s="15"/>
      <c r="IF493" s="15"/>
      <c r="IG493" s="15"/>
      <c r="IH493" s="15"/>
      <c r="II493" s="15"/>
      <c r="IJ493" s="15"/>
      <c r="IK493" s="15"/>
      <c r="IL493" s="15"/>
      <c r="IM493" s="15"/>
      <c r="IN493" s="15"/>
      <c r="IO493" s="15"/>
      <c r="IP493" s="15"/>
      <c r="IQ493" s="15"/>
      <c r="IR493" s="15"/>
      <c r="IS493" s="15"/>
      <c r="IT493" s="15"/>
      <c r="IU493" s="15"/>
      <c r="IV493" s="15"/>
      <c r="IW493" s="15"/>
      <c r="IX493" s="15"/>
      <c r="IY493" s="15"/>
      <c r="IZ493" s="15"/>
      <c r="JA493" s="15"/>
      <c r="JB493" s="15"/>
      <c r="JC493" s="15"/>
      <c r="JD493" s="15"/>
      <c r="JE493" s="15"/>
      <c r="JF493" s="15"/>
    </row>
    <row r="494" customHeight="1" spans="97:266">
      <c r="CS494" s="18"/>
      <c r="CT494" s="18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  <c r="EI494" s="15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  <c r="FN494" s="15"/>
      <c r="FO494" s="15"/>
      <c r="FP494" s="15"/>
      <c r="FQ494" s="15"/>
      <c r="FR494" s="15"/>
      <c r="FS494" s="15"/>
      <c r="FT494" s="15"/>
      <c r="FU494" s="15"/>
      <c r="FV494" s="15"/>
      <c r="FW494" s="15"/>
      <c r="FX494" s="15"/>
      <c r="FY494" s="15"/>
      <c r="FZ494" s="15"/>
      <c r="GA494" s="15"/>
      <c r="GB494" s="15"/>
      <c r="GC494" s="15"/>
      <c r="GD494" s="15"/>
      <c r="GE494" s="15"/>
      <c r="GF494" s="15"/>
      <c r="GG494" s="15"/>
      <c r="GH494" s="15"/>
      <c r="GI494" s="15"/>
      <c r="GJ494" s="15"/>
      <c r="GK494" s="15"/>
      <c r="GL494" s="15"/>
      <c r="GM494" s="15"/>
      <c r="GN494" s="15"/>
      <c r="GO494" s="15"/>
      <c r="GP494" s="15"/>
      <c r="GQ494" s="15"/>
      <c r="GR494" s="15"/>
      <c r="GS494" s="15"/>
      <c r="GT494" s="15"/>
      <c r="GU494" s="15"/>
      <c r="GV494" s="15"/>
      <c r="GW494" s="15"/>
      <c r="GX494" s="15"/>
      <c r="GY494" s="15"/>
      <c r="GZ494" s="15"/>
      <c r="HA494" s="15"/>
      <c r="HB494" s="15"/>
      <c r="HC494" s="15"/>
      <c r="HD494" s="15"/>
      <c r="HE494" s="15"/>
      <c r="HF494" s="15"/>
      <c r="HG494" s="15"/>
      <c r="HH494" s="15"/>
      <c r="HI494" s="15"/>
      <c r="HJ494" s="15"/>
      <c r="HK494" s="15"/>
      <c r="HL494" s="15"/>
      <c r="HM494" s="15"/>
      <c r="HN494" s="15"/>
      <c r="HO494" s="15"/>
      <c r="HP494" s="15"/>
      <c r="HQ494" s="15"/>
      <c r="HR494" s="15"/>
      <c r="HS494" s="15"/>
      <c r="HT494" s="15"/>
      <c r="HU494" s="15"/>
      <c r="HV494" s="15"/>
      <c r="HW494" s="15"/>
      <c r="HX494" s="15"/>
      <c r="HY494" s="15"/>
      <c r="HZ494" s="15"/>
      <c r="IA494" s="15"/>
      <c r="IB494" s="15"/>
      <c r="IC494" s="15"/>
      <c r="ID494" s="15"/>
      <c r="IE494" s="15"/>
      <c r="IF494" s="15"/>
      <c r="IG494" s="15"/>
      <c r="IH494" s="15"/>
      <c r="II494" s="15"/>
      <c r="IJ494" s="15"/>
      <c r="IK494" s="15"/>
      <c r="IL494" s="15"/>
      <c r="IM494" s="15"/>
      <c r="IN494" s="15"/>
      <c r="IO494" s="15"/>
      <c r="IP494" s="15"/>
      <c r="IQ494" s="15"/>
      <c r="IR494" s="15"/>
      <c r="IS494" s="15"/>
      <c r="IT494" s="15"/>
      <c r="IU494" s="15"/>
      <c r="IV494" s="15"/>
      <c r="IW494" s="15"/>
      <c r="IX494" s="15"/>
      <c r="IY494" s="15"/>
      <c r="IZ494" s="15"/>
      <c r="JA494" s="15"/>
      <c r="JB494" s="15"/>
      <c r="JC494" s="15"/>
      <c r="JD494" s="15"/>
      <c r="JE494" s="15"/>
      <c r="JF494" s="15"/>
    </row>
    <row r="495" customHeight="1" spans="97:266">
      <c r="CS495" s="18"/>
      <c r="CT495" s="18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  <c r="EI495" s="15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  <c r="FN495" s="15"/>
      <c r="FO495" s="15"/>
      <c r="FP495" s="15"/>
      <c r="FQ495" s="15"/>
      <c r="FR495" s="15"/>
      <c r="FS495" s="15"/>
      <c r="FT495" s="15"/>
      <c r="FU495" s="15"/>
      <c r="FV495" s="15"/>
      <c r="FW495" s="15"/>
      <c r="FX495" s="15"/>
      <c r="FY495" s="15"/>
      <c r="FZ495" s="15"/>
      <c r="GA495" s="15"/>
      <c r="GB495" s="15"/>
      <c r="GC495" s="15"/>
      <c r="GD495" s="15"/>
      <c r="GE495" s="15"/>
      <c r="GF495" s="15"/>
      <c r="GG495" s="15"/>
      <c r="GH495" s="15"/>
      <c r="GI495" s="15"/>
      <c r="GJ495" s="15"/>
      <c r="GK495" s="15"/>
      <c r="GL495" s="15"/>
      <c r="GM495" s="15"/>
      <c r="GN495" s="15"/>
      <c r="GO495" s="15"/>
      <c r="GP495" s="15"/>
      <c r="GQ495" s="15"/>
      <c r="GR495" s="15"/>
      <c r="GS495" s="15"/>
      <c r="GT495" s="15"/>
      <c r="GU495" s="15"/>
      <c r="GV495" s="15"/>
      <c r="GW495" s="15"/>
      <c r="GX495" s="15"/>
      <c r="GY495" s="15"/>
      <c r="GZ495" s="15"/>
      <c r="HA495" s="15"/>
      <c r="HB495" s="15"/>
      <c r="HC495" s="15"/>
      <c r="HD495" s="15"/>
      <c r="HE495" s="15"/>
      <c r="HF495" s="15"/>
      <c r="HG495" s="15"/>
      <c r="HH495" s="15"/>
      <c r="HI495" s="15"/>
      <c r="HJ495" s="15"/>
      <c r="HK495" s="15"/>
      <c r="HL495" s="15"/>
      <c r="HM495" s="15"/>
      <c r="HN495" s="15"/>
      <c r="HO495" s="15"/>
      <c r="HP495" s="15"/>
      <c r="HQ495" s="15"/>
      <c r="HR495" s="15"/>
      <c r="HS495" s="15"/>
      <c r="HT495" s="15"/>
      <c r="HU495" s="15"/>
      <c r="HV495" s="15"/>
      <c r="HW495" s="15"/>
      <c r="HX495" s="15"/>
      <c r="HY495" s="15"/>
      <c r="HZ495" s="15"/>
      <c r="IA495" s="15"/>
      <c r="IB495" s="15"/>
      <c r="IC495" s="15"/>
      <c r="ID495" s="15"/>
      <c r="IE495" s="15"/>
      <c r="IF495" s="15"/>
      <c r="IG495" s="15"/>
      <c r="IH495" s="15"/>
      <c r="II495" s="15"/>
      <c r="IJ495" s="15"/>
      <c r="IK495" s="15"/>
      <c r="IL495" s="15"/>
      <c r="IM495" s="15"/>
      <c r="IN495" s="15"/>
      <c r="IO495" s="15"/>
      <c r="IP495" s="15"/>
      <c r="IQ495" s="15"/>
      <c r="IR495" s="15"/>
      <c r="IS495" s="15"/>
      <c r="IT495" s="15"/>
      <c r="IU495" s="15"/>
      <c r="IV495" s="15"/>
      <c r="IW495" s="15"/>
      <c r="IX495" s="15"/>
      <c r="IY495" s="15"/>
      <c r="IZ495" s="15"/>
      <c r="JA495" s="15"/>
      <c r="JB495" s="15"/>
      <c r="JC495" s="15"/>
      <c r="JD495" s="15"/>
      <c r="JE495" s="15"/>
      <c r="JF495" s="15"/>
    </row>
    <row r="496" customHeight="1" spans="97:266">
      <c r="CS496" s="18"/>
      <c r="CT496" s="18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  <c r="EI496" s="15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  <c r="FN496" s="15"/>
      <c r="FO496" s="15"/>
      <c r="FP496" s="15"/>
      <c r="FQ496" s="15"/>
      <c r="FR496" s="15"/>
      <c r="FS496" s="15"/>
      <c r="FT496" s="15"/>
      <c r="FU496" s="15"/>
      <c r="FV496" s="15"/>
      <c r="FW496" s="15"/>
      <c r="FX496" s="15"/>
      <c r="FY496" s="15"/>
      <c r="FZ496" s="15"/>
      <c r="GA496" s="15"/>
      <c r="GB496" s="15"/>
      <c r="GC496" s="15"/>
      <c r="GD496" s="15"/>
      <c r="GE496" s="15"/>
      <c r="GF496" s="15"/>
      <c r="GG496" s="15"/>
      <c r="GH496" s="15"/>
      <c r="GI496" s="15"/>
      <c r="GJ496" s="15"/>
      <c r="GK496" s="15"/>
      <c r="GL496" s="15"/>
      <c r="GM496" s="15"/>
      <c r="GN496" s="15"/>
      <c r="GO496" s="15"/>
      <c r="GP496" s="15"/>
      <c r="GQ496" s="15"/>
      <c r="GR496" s="15"/>
      <c r="GS496" s="15"/>
      <c r="GT496" s="15"/>
      <c r="GU496" s="15"/>
      <c r="GV496" s="15"/>
      <c r="GW496" s="15"/>
      <c r="GX496" s="15"/>
      <c r="GY496" s="15"/>
      <c r="GZ496" s="15"/>
      <c r="HA496" s="15"/>
      <c r="HB496" s="15"/>
      <c r="HC496" s="15"/>
      <c r="HD496" s="15"/>
      <c r="HE496" s="15"/>
      <c r="HF496" s="15"/>
      <c r="HG496" s="15"/>
      <c r="HH496" s="15"/>
      <c r="HI496" s="15"/>
      <c r="HJ496" s="15"/>
      <c r="HK496" s="15"/>
      <c r="HL496" s="15"/>
      <c r="HM496" s="15"/>
      <c r="HN496" s="15"/>
      <c r="HO496" s="15"/>
      <c r="HP496" s="15"/>
      <c r="HQ496" s="15"/>
      <c r="HR496" s="15"/>
      <c r="HS496" s="15"/>
      <c r="HT496" s="15"/>
      <c r="HU496" s="15"/>
      <c r="HV496" s="15"/>
      <c r="HW496" s="15"/>
      <c r="HX496" s="15"/>
      <c r="HY496" s="15"/>
      <c r="HZ496" s="15"/>
      <c r="IA496" s="15"/>
      <c r="IB496" s="15"/>
      <c r="IC496" s="15"/>
      <c r="ID496" s="15"/>
      <c r="IE496" s="15"/>
      <c r="IF496" s="15"/>
      <c r="IG496" s="15"/>
      <c r="IH496" s="15"/>
      <c r="II496" s="15"/>
      <c r="IJ496" s="15"/>
      <c r="IK496" s="15"/>
      <c r="IL496" s="15"/>
      <c r="IM496" s="15"/>
      <c r="IN496" s="15"/>
      <c r="IO496" s="15"/>
      <c r="IP496" s="15"/>
      <c r="IQ496" s="15"/>
      <c r="IR496" s="15"/>
      <c r="IS496" s="15"/>
      <c r="IT496" s="15"/>
      <c r="IU496" s="15"/>
      <c r="IV496" s="15"/>
      <c r="IW496" s="15"/>
      <c r="IX496" s="15"/>
      <c r="IY496" s="15"/>
      <c r="IZ496" s="15"/>
      <c r="JA496" s="15"/>
      <c r="JB496" s="15"/>
      <c r="JC496" s="15"/>
      <c r="JD496" s="15"/>
      <c r="JE496" s="15"/>
      <c r="JF496" s="15"/>
    </row>
    <row r="497" customHeight="1" spans="97:266">
      <c r="CS497" s="18"/>
      <c r="CT497" s="18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  <c r="EI497" s="15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  <c r="FN497" s="15"/>
      <c r="FO497" s="15"/>
      <c r="FP497" s="15"/>
      <c r="FQ497" s="15"/>
      <c r="FR497" s="15"/>
      <c r="FS497" s="15"/>
      <c r="FT497" s="15"/>
      <c r="FU497" s="15"/>
      <c r="FV497" s="15"/>
      <c r="FW497" s="15"/>
      <c r="FX497" s="15"/>
      <c r="FY497" s="15"/>
      <c r="FZ497" s="15"/>
      <c r="GA497" s="15"/>
      <c r="GB497" s="15"/>
      <c r="GC497" s="15"/>
      <c r="GD497" s="15"/>
      <c r="GE497" s="15"/>
      <c r="GF497" s="15"/>
      <c r="GG497" s="15"/>
      <c r="GH497" s="15"/>
      <c r="GI497" s="15"/>
      <c r="GJ497" s="15"/>
      <c r="GK497" s="15"/>
      <c r="GL497" s="15"/>
      <c r="GM497" s="15"/>
      <c r="GN497" s="15"/>
      <c r="GO497" s="15"/>
      <c r="GP497" s="15"/>
      <c r="GQ497" s="15"/>
      <c r="GR497" s="15"/>
      <c r="GS497" s="15"/>
      <c r="GT497" s="15"/>
      <c r="GU497" s="15"/>
      <c r="GV497" s="15"/>
      <c r="GW497" s="15"/>
      <c r="GX497" s="15"/>
      <c r="GY497" s="15"/>
      <c r="GZ497" s="15"/>
      <c r="HA497" s="15"/>
      <c r="HB497" s="15"/>
      <c r="HC497" s="15"/>
      <c r="HD497" s="15"/>
      <c r="HE497" s="15"/>
      <c r="HF497" s="15"/>
      <c r="HG497" s="15"/>
      <c r="HH497" s="15"/>
      <c r="HI497" s="15"/>
      <c r="HJ497" s="15"/>
      <c r="HK497" s="15"/>
      <c r="HL497" s="15"/>
      <c r="HM497" s="15"/>
      <c r="HN497" s="15"/>
      <c r="HO497" s="15"/>
      <c r="HP497" s="15"/>
      <c r="HQ497" s="15"/>
      <c r="HR497" s="15"/>
      <c r="HS497" s="15"/>
      <c r="HT497" s="15"/>
      <c r="HU497" s="15"/>
      <c r="HV497" s="15"/>
      <c r="HW497" s="15"/>
      <c r="HX497" s="15"/>
      <c r="HY497" s="15"/>
      <c r="HZ497" s="15"/>
      <c r="IA497" s="15"/>
      <c r="IB497" s="15"/>
      <c r="IC497" s="15"/>
      <c r="ID497" s="15"/>
      <c r="IE497" s="15"/>
      <c r="IF497" s="15"/>
      <c r="IG497" s="15"/>
      <c r="IH497" s="15"/>
      <c r="II497" s="15"/>
      <c r="IJ497" s="15"/>
      <c r="IK497" s="15"/>
      <c r="IL497" s="15"/>
      <c r="IM497" s="15"/>
      <c r="IN497" s="15"/>
      <c r="IO497" s="15"/>
      <c r="IP497" s="15"/>
      <c r="IQ497" s="15"/>
      <c r="IR497" s="15"/>
      <c r="IS497" s="15"/>
      <c r="IT497" s="15"/>
      <c r="IU497" s="15"/>
      <c r="IV497" s="15"/>
      <c r="IW497" s="15"/>
      <c r="IX497" s="15"/>
      <c r="IY497" s="15"/>
      <c r="IZ497" s="15"/>
      <c r="JA497" s="15"/>
      <c r="JB497" s="15"/>
      <c r="JC497" s="15"/>
      <c r="JD497" s="15"/>
      <c r="JE497" s="15"/>
      <c r="JF497" s="15"/>
    </row>
    <row r="498" customHeight="1" spans="97:266">
      <c r="CS498" s="18"/>
      <c r="CT498" s="18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  <c r="EI498" s="15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  <c r="FN498" s="15"/>
      <c r="FO498" s="15"/>
      <c r="FP498" s="15"/>
      <c r="FQ498" s="15"/>
      <c r="FR498" s="15"/>
      <c r="FS498" s="15"/>
      <c r="FT498" s="15"/>
      <c r="FU498" s="15"/>
      <c r="FV498" s="15"/>
      <c r="FW498" s="15"/>
      <c r="FX498" s="15"/>
      <c r="FY498" s="15"/>
      <c r="FZ498" s="15"/>
      <c r="GA498" s="15"/>
      <c r="GB498" s="15"/>
      <c r="GC498" s="15"/>
      <c r="GD498" s="15"/>
      <c r="GE498" s="15"/>
      <c r="GF498" s="15"/>
      <c r="GG498" s="15"/>
      <c r="GH498" s="15"/>
      <c r="GI498" s="15"/>
      <c r="GJ498" s="15"/>
      <c r="GK498" s="15"/>
      <c r="GL498" s="15"/>
      <c r="GM498" s="15"/>
      <c r="GN498" s="15"/>
      <c r="GO498" s="15"/>
      <c r="GP498" s="15"/>
      <c r="GQ498" s="15"/>
      <c r="GR498" s="15"/>
      <c r="GS498" s="15"/>
      <c r="GT498" s="15"/>
      <c r="GU498" s="15"/>
      <c r="GV498" s="15"/>
      <c r="GW498" s="15"/>
      <c r="GX498" s="15"/>
      <c r="GY498" s="15"/>
      <c r="GZ498" s="15"/>
      <c r="HA498" s="15"/>
      <c r="HB498" s="15"/>
      <c r="HC498" s="15"/>
      <c r="HD498" s="15"/>
      <c r="HE498" s="15"/>
      <c r="HF498" s="15"/>
      <c r="HG498" s="15"/>
      <c r="HH498" s="15"/>
      <c r="HI498" s="15"/>
      <c r="HJ498" s="15"/>
      <c r="HK498" s="15"/>
      <c r="HL498" s="15"/>
      <c r="HM498" s="15"/>
      <c r="HN498" s="15"/>
      <c r="HO498" s="15"/>
      <c r="HP498" s="15"/>
      <c r="HQ498" s="15"/>
      <c r="HR498" s="15"/>
      <c r="HS498" s="15"/>
      <c r="HT498" s="15"/>
      <c r="HU498" s="15"/>
      <c r="HV498" s="15"/>
      <c r="HW498" s="15"/>
      <c r="HX498" s="15"/>
      <c r="HY498" s="15"/>
      <c r="HZ498" s="15"/>
      <c r="IA498" s="15"/>
      <c r="IB498" s="15"/>
      <c r="IC498" s="15"/>
      <c r="ID498" s="15"/>
      <c r="IE498" s="15"/>
      <c r="IF498" s="15"/>
      <c r="IG498" s="15"/>
      <c r="IH498" s="15"/>
      <c r="II498" s="15"/>
      <c r="IJ498" s="15"/>
      <c r="IK498" s="15"/>
      <c r="IL498" s="15"/>
      <c r="IM498" s="15"/>
      <c r="IN498" s="15"/>
      <c r="IO498" s="15"/>
      <c r="IP498" s="15"/>
      <c r="IQ498" s="15"/>
      <c r="IR498" s="15"/>
      <c r="IS498" s="15"/>
      <c r="IT498" s="15"/>
      <c r="IU498" s="15"/>
      <c r="IV498" s="15"/>
      <c r="IW498" s="15"/>
      <c r="IX498" s="15"/>
      <c r="IY498" s="15"/>
      <c r="IZ498" s="15"/>
      <c r="JA498" s="15"/>
      <c r="JB498" s="15"/>
      <c r="JC498" s="15"/>
      <c r="JD498" s="15"/>
      <c r="JE498" s="15"/>
      <c r="JF498" s="15"/>
    </row>
    <row r="499" customHeight="1" spans="97:266">
      <c r="CS499" s="18"/>
      <c r="CT499" s="18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  <c r="EI499" s="15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  <c r="FN499" s="15"/>
      <c r="FO499" s="15"/>
      <c r="FP499" s="15"/>
      <c r="FQ499" s="15"/>
      <c r="FR499" s="15"/>
      <c r="FS499" s="15"/>
      <c r="FT499" s="15"/>
      <c r="FU499" s="15"/>
      <c r="FV499" s="15"/>
      <c r="FW499" s="15"/>
      <c r="FX499" s="15"/>
      <c r="FY499" s="15"/>
      <c r="FZ499" s="15"/>
      <c r="GA499" s="15"/>
      <c r="GB499" s="15"/>
      <c r="GC499" s="15"/>
      <c r="GD499" s="15"/>
      <c r="GE499" s="15"/>
      <c r="GF499" s="15"/>
      <c r="GG499" s="15"/>
      <c r="GH499" s="15"/>
      <c r="GI499" s="15"/>
      <c r="GJ499" s="15"/>
      <c r="GK499" s="15"/>
      <c r="GL499" s="15"/>
      <c r="GM499" s="15"/>
      <c r="GN499" s="15"/>
      <c r="GO499" s="15"/>
      <c r="GP499" s="15"/>
      <c r="GQ499" s="15"/>
      <c r="GR499" s="15"/>
      <c r="GS499" s="15"/>
      <c r="GT499" s="15"/>
      <c r="GU499" s="15"/>
      <c r="GV499" s="15"/>
      <c r="GW499" s="15"/>
      <c r="GX499" s="15"/>
      <c r="GY499" s="15"/>
      <c r="GZ499" s="15"/>
      <c r="HA499" s="15"/>
      <c r="HB499" s="15"/>
      <c r="HC499" s="15"/>
      <c r="HD499" s="15"/>
      <c r="HE499" s="15"/>
      <c r="HF499" s="15"/>
      <c r="HG499" s="15"/>
      <c r="HH499" s="15"/>
      <c r="HI499" s="15"/>
      <c r="HJ499" s="15"/>
      <c r="HK499" s="15"/>
      <c r="HL499" s="15"/>
      <c r="HM499" s="15"/>
      <c r="HN499" s="15"/>
      <c r="HO499" s="15"/>
      <c r="HP499" s="15"/>
      <c r="HQ499" s="15"/>
      <c r="HR499" s="15"/>
      <c r="HS499" s="15"/>
      <c r="HT499" s="15"/>
      <c r="HU499" s="15"/>
      <c r="HV499" s="15"/>
      <c r="HW499" s="15"/>
      <c r="HX499" s="15"/>
      <c r="HY499" s="15"/>
      <c r="HZ499" s="15"/>
      <c r="IA499" s="15"/>
      <c r="IB499" s="15"/>
      <c r="IC499" s="15"/>
      <c r="ID499" s="15"/>
      <c r="IE499" s="15"/>
      <c r="IF499" s="15"/>
      <c r="IG499" s="15"/>
      <c r="IH499" s="15"/>
      <c r="II499" s="15"/>
      <c r="IJ499" s="15"/>
      <c r="IK499" s="15"/>
      <c r="IL499" s="15"/>
      <c r="IM499" s="15"/>
      <c r="IN499" s="15"/>
      <c r="IO499" s="15"/>
      <c r="IP499" s="15"/>
      <c r="IQ499" s="15"/>
      <c r="IR499" s="15"/>
      <c r="IS499" s="15"/>
      <c r="IT499" s="15"/>
      <c r="IU499" s="15"/>
      <c r="IV499" s="15"/>
      <c r="IW499" s="15"/>
      <c r="IX499" s="15"/>
      <c r="IY499" s="15"/>
      <c r="IZ499" s="15"/>
      <c r="JA499" s="15"/>
      <c r="JB499" s="15"/>
      <c r="JC499" s="15"/>
      <c r="JD499" s="15"/>
      <c r="JE499" s="15"/>
      <c r="JF499" s="15"/>
    </row>
    <row r="500" customHeight="1" spans="97:266">
      <c r="CS500" s="18"/>
      <c r="CT500" s="18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  <c r="EI500" s="15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  <c r="FN500" s="15"/>
      <c r="FO500" s="15"/>
      <c r="FP500" s="15"/>
      <c r="FQ500" s="15"/>
      <c r="FR500" s="15"/>
      <c r="FS500" s="15"/>
      <c r="FT500" s="15"/>
      <c r="FU500" s="15"/>
      <c r="FV500" s="15"/>
      <c r="FW500" s="15"/>
      <c r="FX500" s="15"/>
      <c r="FY500" s="15"/>
      <c r="FZ500" s="15"/>
      <c r="GA500" s="15"/>
      <c r="GB500" s="15"/>
      <c r="GC500" s="15"/>
      <c r="GD500" s="15"/>
      <c r="GE500" s="15"/>
      <c r="GF500" s="15"/>
      <c r="GG500" s="15"/>
      <c r="GH500" s="15"/>
      <c r="GI500" s="15"/>
      <c r="GJ500" s="15"/>
      <c r="GK500" s="15"/>
      <c r="GL500" s="15"/>
      <c r="GM500" s="15"/>
      <c r="GN500" s="15"/>
      <c r="GO500" s="15"/>
      <c r="GP500" s="15"/>
      <c r="GQ500" s="15"/>
      <c r="GR500" s="15"/>
      <c r="GS500" s="15"/>
      <c r="GT500" s="15"/>
      <c r="GU500" s="15"/>
      <c r="GV500" s="15"/>
      <c r="GW500" s="15"/>
      <c r="GX500" s="15"/>
      <c r="GY500" s="15"/>
      <c r="GZ500" s="15"/>
      <c r="HA500" s="15"/>
      <c r="HB500" s="15"/>
      <c r="HC500" s="15"/>
      <c r="HD500" s="15"/>
      <c r="HE500" s="15"/>
      <c r="HF500" s="15"/>
      <c r="HG500" s="15"/>
      <c r="HH500" s="15"/>
      <c r="HI500" s="15"/>
      <c r="HJ500" s="15"/>
      <c r="HK500" s="15"/>
      <c r="HL500" s="15"/>
      <c r="HM500" s="15"/>
      <c r="HN500" s="15"/>
      <c r="HO500" s="15"/>
      <c r="HP500" s="15"/>
      <c r="HQ500" s="15"/>
      <c r="HR500" s="15"/>
      <c r="HS500" s="15"/>
      <c r="HT500" s="15"/>
      <c r="HU500" s="15"/>
      <c r="HV500" s="15"/>
      <c r="HW500" s="15"/>
      <c r="HX500" s="15"/>
      <c r="HY500" s="15"/>
      <c r="HZ500" s="15"/>
      <c r="IA500" s="15"/>
      <c r="IB500" s="15"/>
      <c r="IC500" s="15"/>
      <c r="ID500" s="15"/>
      <c r="IE500" s="15"/>
      <c r="IF500" s="15"/>
      <c r="IG500" s="15"/>
      <c r="IH500" s="15"/>
      <c r="II500" s="15"/>
      <c r="IJ500" s="15"/>
      <c r="IK500" s="15"/>
      <c r="IL500" s="15"/>
      <c r="IM500" s="15"/>
      <c r="IN500" s="15"/>
      <c r="IO500" s="15"/>
      <c r="IP500" s="15"/>
      <c r="IQ500" s="15"/>
      <c r="IR500" s="15"/>
      <c r="IS500" s="15"/>
      <c r="IT500" s="15"/>
      <c r="IU500" s="15"/>
      <c r="IV500" s="15"/>
      <c r="IW500" s="15"/>
      <c r="IX500" s="15"/>
      <c r="IY500" s="15"/>
      <c r="IZ500" s="15"/>
      <c r="JA500" s="15"/>
      <c r="JB500" s="15"/>
      <c r="JC500" s="15"/>
      <c r="JD500" s="15"/>
      <c r="JE500" s="15"/>
      <c r="JF500" s="15"/>
    </row>
    <row r="501" customHeight="1" spans="97:266">
      <c r="CS501" s="18"/>
      <c r="CT501" s="18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  <c r="EI501" s="15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  <c r="FN501" s="15"/>
      <c r="FO501" s="15"/>
      <c r="FP501" s="15"/>
      <c r="FQ501" s="15"/>
      <c r="FR501" s="15"/>
      <c r="FS501" s="15"/>
      <c r="FT501" s="15"/>
      <c r="FU501" s="15"/>
      <c r="FV501" s="15"/>
      <c r="FW501" s="15"/>
      <c r="FX501" s="15"/>
      <c r="FY501" s="15"/>
      <c r="FZ501" s="15"/>
      <c r="GA501" s="15"/>
      <c r="GB501" s="15"/>
      <c r="GC501" s="15"/>
      <c r="GD501" s="15"/>
      <c r="GE501" s="15"/>
      <c r="GF501" s="15"/>
      <c r="GG501" s="15"/>
      <c r="GH501" s="15"/>
      <c r="GI501" s="15"/>
      <c r="GJ501" s="15"/>
      <c r="GK501" s="15"/>
      <c r="GL501" s="15"/>
      <c r="GM501" s="15"/>
      <c r="GN501" s="15"/>
      <c r="GO501" s="15"/>
      <c r="GP501" s="15"/>
      <c r="GQ501" s="15"/>
      <c r="GR501" s="15"/>
      <c r="GS501" s="15"/>
      <c r="GT501" s="15"/>
      <c r="GU501" s="15"/>
      <c r="GV501" s="15"/>
      <c r="GW501" s="15"/>
      <c r="GX501" s="15"/>
      <c r="GY501" s="15"/>
      <c r="GZ501" s="15"/>
      <c r="HA501" s="15"/>
      <c r="HB501" s="15"/>
      <c r="HC501" s="15"/>
      <c r="HD501" s="15"/>
      <c r="HE501" s="15"/>
      <c r="HF501" s="15"/>
      <c r="HG501" s="15"/>
      <c r="HH501" s="15"/>
      <c r="HI501" s="15"/>
      <c r="HJ501" s="15"/>
      <c r="HK501" s="15"/>
      <c r="HL501" s="15"/>
      <c r="HM501" s="15"/>
      <c r="HN501" s="15"/>
      <c r="HO501" s="15"/>
      <c r="HP501" s="15"/>
      <c r="HQ501" s="15"/>
      <c r="HR501" s="15"/>
      <c r="HS501" s="15"/>
      <c r="HT501" s="15"/>
      <c r="HU501" s="15"/>
      <c r="HV501" s="15"/>
      <c r="HW501" s="15"/>
      <c r="HX501" s="15"/>
      <c r="HY501" s="15"/>
      <c r="HZ501" s="15"/>
      <c r="IA501" s="15"/>
      <c r="IB501" s="15"/>
      <c r="IC501" s="15"/>
      <c r="ID501" s="15"/>
      <c r="IE501" s="15"/>
      <c r="IF501" s="15"/>
      <c r="IG501" s="15"/>
      <c r="IH501" s="15"/>
      <c r="II501" s="15"/>
      <c r="IJ501" s="15"/>
      <c r="IK501" s="15"/>
      <c r="IL501" s="15"/>
      <c r="IM501" s="15"/>
      <c r="IN501" s="15"/>
      <c r="IO501" s="15"/>
      <c r="IP501" s="15"/>
      <c r="IQ501" s="15"/>
      <c r="IR501" s="15"/>
      <c r="IS501" s="15"/>
      <c r="IT501" s="15"/>
      <c r="IU501" s="15"/>
      <c r="IV501" s="15"/>
      <c r="IW501" s="15"/>
      <c r="IX501" s="15"/>
      <c r="IY501" s="15"/>
      <c r="IZ501" s="15"/>
      <c r="JA501" s="15"/>
      <c r="JB501" s="15"/>
      <c r="JC501" s="15"/>
      <c r="JD501" s="15"/>
      <c r="JE501" s="15"/>
      <c r="JF501" s="15"/>
    </row>
    <row r="502" customHeight="1" spans="97:266">
      <c r="CS502" s="18"/>
      <c r="CT502" s="18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  <c r="EI502" s="15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  <c r="FN502" s="15"/>
      <c r="FO502" s="15"/>
      <c r="FP502" s="15"/>
      <c r="FQ502" s="15"/>
      <c r="FR502" s="15"/>
      <c r="FS502" s="15"/>
      <c r="FT502" s="15"/>
      <c r="FU502" s="15"/>
      <c r="FV502" s="15"/>
      <c r="FW502" s="15"/>
      <c r="FX502" s="15"/>
      <c r="FY502" s="15"/>
      <c r="FZ502" s="15"/>
      <c r="GA502" s="15"/>
      <c r="GB502" s="15"/>
      <c r="GC502" s="15"/>
      <c r="GD502" s="15"/>
      <c r="GE502" s="15"/>
      <c r="GF502" s="15"/>
      <c r="GG502" s="15"/>
      <c r="GH502" s="15"/>
      <c r="GI502" s="15"/>
      <c r="GJ502" s="15"/>
      <c r="GK502" s="15"/>
      <c r="GL502" s="15"/>
      <c r="GM502" s="15"/>
      <c r="GN502" s="15"/>
      <c r="GO502" s="15"/>
      <c r="GP502" s="15"/>
      <c r="GQ502" s="15"/>
      <c r="GR502" s="15"/>
      <c r="GS502" s="15"/>
      <c r="GT502" s="15"/>
      <c r="GU502" s="15"/>
      <c r="GV502" s="15"/>
      <c r="GW502" s="15"/>
      <c r="GX502" s="15"/>
      <c r="GY502" s="15"/>
      <c r="GZ502" s="15"/>
      <c r="HA502" s="15"/>
      <c r="HB502" s="15"/>
      <c r="HC502" s="15"/>
      <c r="HD502" s="15"/>
      <c r="HE502" s="15"/>
      <c r="HF502" s="15"/>
      <c r="HG502" s="15"/>
      <c r="HH502" s="15"/>
      <c r="HI502" s="15"/>
      <c r="HJ502" s="15"/>
      <c r="HK502" s="15"/>
      <c r="HL502" s="15"/>
      <c r="HM502" s="15"/>
      <c r="HN502" s="15"/>
      <c r="HO502" s="15"/>
      <c r="HP502" s="15"/>
      <c r="HQ502" s="15"/>
      <c r="HR502" s="15"/>
      <c r="HS502" s="15"/>
      <c r="HT502" s="15"/>
      <c r="HU502" s="15"/>
      <c r="HV502" s="15"/>
      <c r="HW502" s="15"/>
      <c r="HX502" s="15"/>
      <c r="HY502" s="15"/>
      <c r="HZ502" s="15"/>
      <c r="IA502" s="15"/>
      <c r="IB502" s="15"/>
      <c r="IC502" s="15"/>
      <c r="ID502" s="15"/>
      <c r="IE502" s="15"/>
      <c r="IF502" s="15"/>
      <c r="IG502" s="15"/>
      <c r="IH502" s="15"/>
      <c r="II502" s="15"/>
      <c r="IJ502" s="15"/>
      <c r="IK502" s="15"/>
      <c r="IL502" s="15"/>
      <c r="IM502" s="15"/>
      <c r="IN502" s="15"/>
      <c r="IO502" s="15"/>
      <c r="IP502" s="15"/>
      <c r="IQ502" s="15"/>
      <c r="IR502" s="15"/>
      <c r="IS502" s="15"/>
      <c r="IT502" s="15"/>
      <c r="IU502" s="15"/>
      <c r="IV502" s="15"/>
      <c r="IW502" s="15"/>
      <c r="IX502" s="15"/>
      <c r="IY502" s="15"/>
      <c r="IZ502" s="15"/>
      <c r="JA502" s="15"/>
      <c r="JB502" s="15"/>
      <c r="JC502" s="15"/>
      <c r="JD502" s="15"/>
      <c r="JE502" s="15"/>
      <c r="JF502" s="15"/>
    </row>
    <row r="503" customHeight="1" spans="97:266">
      <c r="CS503" s="18"/>
      <c r="CT503" s="18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  <c r="EI503" s="15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  <c r="FN503" s="15"/>
      <c r="FO503" s="15"/>
      <c r="FP503" s="15"/>
      <c r="FQ503" s="15"/>
      <c r="FR503" s="15"/>
      <c r="FS503" s="15"/>
      <c r="FT503" s="15"/>
      <c r="FU503" s="15"/>
      <c r="FV503" s="15"/>
      <c r="FW503" s="15"/>
      <c r="FX503" s="15"/>
      <c r="FY503" s="15"/>
      <c r="FZ503" s="15"/>
      <c r="GA503" s="15"/>
      <c r="GB503" s="15"/>
      <c r="GC503" s="15"/>
      <c r="GD503" s="15"/>
      <c r="GE503" s="15"/>
      <c r="GF503" s="15"/>
      <c r="GG503" s="15"/>
      <c r="GH503" s="15"/>
      <c r="GI503" s="15"/>
      <c r="GJ503" s="15"/>
      <c r="GK503" s="15"/>
      <c r="GL503" s="15"/>
      <c r="GM503" s="15"/>
      <c r="GN503" s="15"/>
      <c r="GO503" s="15"/>
      <c r="GP503" s="15"/>
      <c r="GQ503" s="15"/>
      <c r="GR503" s="15"/>
      <c r="GS503" s="15"/>
      <c r="GT503" s="15"/>
      <c r="GU503" s="15"/>
      <c r="GV503" s="15"/>
      <c r="GW503" s="15"/>
      <c r="GX503" s="15"/>
      <c r="GY503" s="15"/>
      <c r="GZ503" s="15"/>
      <c r="HA503" s="15"/>
      <c r="HB503" s="15"/>
      <c r="HC503" s="15"/>
      <c r="HD503" s="15"/>
      <c r="HE503" s="15"/>
      <c r="HF503" s="15"/>
      <c r="HG503" s="15"/>
      <c r="HH503" s="15"/>
      <c r="HI503" s="15"/>
      <c r="HJ503" s="15"/>
      <c r="HK503" s="15"/>
      <c r="HL503" s="15"/>
      <c r="HM503" s="15"/>
      <c r="HN503" s="15"/>
      <c r="HO503" s="15"/>
      <c r="HP503" s="15"/>
      <c r="HQ503" s="15"/>
      <c r="HR503" s="15"/>
      <c r="HS503" s="15"/>
      <c r="HT503" s="15"/>
      <c r="HU503" s="15"/>
      <c r="HV503" s="15"/>
      <c r="HW503" s="15"/>
      <c r="HX503" s="15"/>
      <c r="HY503" s="15"/>
      <c r="HZ503" s="15"/>
      <c r="IA503" s="15"/>
      <c r="IB503" s="15"/>
      <c r="IC503" s="15"/>
      <c r="ID503" s="15"/>
      <c r="IE503" s="15"/>
      <c r="IF503" s="15"/>
      <c r="IG503" s="15"/>
      <c r="IH503" s="15"/>
      <c r="II503" s="15"/>
      <c r="IJ503" s="15"/>
      <c r="IK503" s="15"/>
      <c r="IL503" s="15"/>
      <c r="IM503" s="15"/>
      <c r="IN503" s="15"/>
      <c r="IO503" s="15"/>
      <c r="IP503" s="15"/>
      <c r="IQ503" s="15"/>
      <c r="IR503" s="15"/>
      <c r="IS503" s="15"/>
      <c r="IT503" s="15"/>
      <c r="IU503" s="15"/>
      <c r="IV503" s="15"/>
      <c r="IW503" s="15"/>
      <c r="IX503" s="15"/>
      <c r="IY503" s="15"/>
      <c r="IZ503" s="15"/>
      <c r="JA503" s="15"/>
      <c r="JB503" s="15"/>
      <c r="JC503" s="15"/>
      <c r="JD503" s="15"/>
      <c r="JE503" s="15"/>
      <c r="JF503" s="15"/>
    </row>
    <row r="504" customHeight="1" spans="97:266">
      <c r="CS504" s="18"/>
      <c r="CT504" s="18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  <c r="EI504" s="15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  <c r="FN504" s="15"/>
      <c r="FO504" s="15"/>
      <c r="FP504" s="15"/>
      <c r="FQ504" s="15"/>
      <c r="FR504" s="15"/>
      <c r="FS504" s="15"/>
      <c r="FT504" s="15"/>
      <c r="FU504" s="15"/>
      <c r="FV504" s="15"/>
      <c r="FW504" s="15"/>
      <c r="FX504" s="15"/>
      <c r="FY504" s="15"/>
      <c r="FZ504" s="15"/>
      <c r="GA504" s="15"/>
      <c r="GB504" s="15"/>
      <c r="GC504" s="15"/>
      <c r="GD504" s="15"/>
      <c r="GE504" s="15"/>
      <c r="GF504" s="15"/>
      <c r="GG504" s="15"/>
      <c r="GH504" s="15"/>
      <c r="GI504" s="15"/>
      <c r="GJ504" s="15"/>
      <c r="GK504" s="15"/>
      <c r="GL504" s="15"/>
      <c r="GM504" s="15"/>
      <c r="GN504" s="15"/>
      <c r="GO504" s="15"/>
      <c r="GP504" s="15"/>
      <c r="GQ504" s="15"/>
      <c r="GR504" s="15"/>
      <c r="GS504" s="15"/>
      <c r="GT504" s="15"/>
      <c r="GU504" s="15"/>
      <c r="GV504" s="15"/>
      <c r="GW504" s="15"/>
      <c r="GX504" s="15"/>
      <c r="GY504" s="15"/>
      <c r="GZ504" s="15"/>
      <c r="HA504" s="15"/>
      <c r="HB504" s="15"/>
      <c r="HC504" s="15"/>
      <c r="HD504" s="15"/>
      <c r="HE504" s="15"/>
      <c r="HF504" s="15"/>
      <c r="HG504" s="15"/>
      <c r="HH504" s="15"/>
      <c r="HI504" s="15"/>
      <c r="HJ504" s="15"/>
      <c r="HK504" s="15"/>
      <c r="HL504" s="15"/>
      <c r="HM504" s="15"/>
      <c r="HN504" s="15"/>
      <c r="HO504" s="15"/>
      <c r="HP504" s="15"/>
      <c r="HQ504" s="15"/>
      <c r="HR504" s="15"/>
      <c r="HS504" s="15"/>
      <c r="HT504" s="15"/>
      <c r="HU504" s="15"/>
      <c r="HV504" s="15"/>
      <c r="HW504" s="15"/>
      <c r="HX504" s="15"/>
      <c r="HY504" s="15"/>
      <c r="HZ504" s="15"/>
      <c r="IA504" s="15"/>
      <c r="IB504" s="15"/>
      <c r="IC504" s="15"/>
      <c r="ID504" s="15"/>
      <c r="IE504" s="15"/>
      <c r="IF504" s="15"/>
      <c r="IG504" s="15"/>
      <c r="IH504" s="15"/>
      <c r="II504" s="15"/>
      <c r="IJ504" s="15"/>
      <c r="IK504" s="15"/>
      <c r="IL504" s="15"/>
      <c r="IM504" s="15"/>
      <c r="IN504" s="15"/>
      <c r="IO504" s="15"/>
      <c r="IP504" s="15"/>
      <c r="IQ504" s="15"/>
      <c r="IR504" s="15"/>
      <c r="IS504" s="15"/>
      <c r="IT504" s="15"/>
      <c r="IU504" s="15"/>
      <c r="IV504" s="15"/>
      <c r="IW504" s="15"/>
      <c r="IX504" s="15"/>
      <c r="IY504" s="15"/>
      <c r="IZ504" s="15"/>
      <c r="JA504" s="15"/>
      <c r="JB504" s="15"/>
      <c r="JC504" s="15"/>
      <c r="JD504" s="15"/>
      <c r="JE504" s="15"/>
      <c r="JF504" s="15"/>
    </row>
    <row r="505" customHeight="1" spans="97:266">
      <c r="CS505" s="18"/>
      <c r="CT505" s="18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  <c r="EI505" s="15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  <c r="FN505" s="15"/>
      <c r="FO505" s="15"/>
      <c r="FP505" s="15"/>
      <c r="FQ505" s="15"/>
      <c r="FR505" s="15"/>
      <c r="FS505" s="15"/>
      <c r="FT505" s="15"/>
      <c r="FU505" s="15"/>
      <c r="FV505" s="15"/>
      <c r="FW505" s="15"/>
      <c r="FX505" s="15"/>
      <c r="FY505" s="15"/>
      <c r="FZ505" s="15"/>
      <c r="GA505" s="15"/>
      <c r="GB505" s="15"/>
      <c r="GC505" s="15"/>
      <c r="GD505" s="15"/>
      <c r="GE505" s="15"/>
      <c r="GF505" s="15"/>
      <c r="GG505" s="15"/>
      <c r="GH505" s="15"/>
      <c r="GI505" s="15"/>
      <c r="GJ505" s="15"/>
      <c r="GK505" s="15"/>
      <c r="GL505" s="15"/>
      <c r="GM505" s="15"/>
      <c r="GN505" s="15"/>
      <c r="GO505" s="15"/>
      <c r="GP505" s="15"/>
      <c r="GQ505" s="15"/>
      <c r="GR505" s="15"/>
      <c r="GS505" s="15"/>
      <c r="GT505" s="15"/>
      <c r="GU505" s="15"/>
      <c r="GV505" s="15"/>
      <c r="GW505" s="15"/>
      <c r="GX505" s="15"/>
      <c r="GY505" s="15"/>
      <c r="GZ505" s="15"/>
      <c r="HA505" s="15"/>
      <c r="HB505" s="15"/>
      <c r="HC505" s="15"/>
      <c r="HD505" s="15"/>
      <c r="HE505" s="15"/>
      <c r="HF505" s="15"/>
      <c r="HG505" s="15"/>
      <c r="HH505" s="15"/>
      <c r="HI505" s="15"/>
      <c r="HJ505" s="15"/>
      <c r="HK505" s="15"/>
      <c r="HL505" s="15"/>
      <c r="HM505" s="15"/>
      <c r="HN505" s="15"/>
      <c r="HO505" s="15"/>
      <c r="HP505" s="15"/>
      <c r="HQ505" s="15"/>
      <c r="HR505" s="15"/>
      <c r="HS505" s="15"/>
      <c r="HT505" s="15"/>
      <c r="HU505" s="15"/>
      <c r="HV505" s="15"/>
      <c r="HW505" s="15"/>
      <c r="HX505" s="15"/>
      <c r="HY505" s="15"/>
      <c r="HZ505" s="15"/>
      <c r="IA505" s="15"/>
      <c r="IB505" s="15"/>
      <c r="IC505" s="15"/>
      <c r="ID505" s="15"/>
      <c r="IE505" s="15"/>
      <c r="IF505" s="15"/>
      <c r="IG505" s="15"/>
      <c r="IH505" s="15"/>
      <c r="II505" s="15"/>
      <c r="IJ505" s="15"/>
      <c r="IK505" s="15"/>
      <c r="IL505" s="15"/>
      <c r="IM505" s="15"/>
      <c r="IN505" s="15"/>
      <c r="IO505" s="15"/>
      <c r="IP505" s="15"/>
      <c r="IQ505" s="15"/>
      <c r="IR505" s="15"/>
      <c r="IS505" s="15"/>
      <c r="IT505" s="15"/>
      <c r="IU505" s="15"/>
      <c r="IV505" s="15"/>
      <c r="IW505" s="15"/>
      <c r="IX505" s="15"/>
      <c r="IY505" s="15"/>
      <c r="IZ505" s="15"/>
      <c r="JA505" s="15"/>
      <c r="JB505" s="15"/>
      <c r="JC505" s="15"/>
      <c r="JD505" s="15"/>
      <c r="JE505" s="15"/>
      <c r="JF505" s="15"/>
    </row>
    <row r="506" customHeight="1" spans="97:266">
      <c r="CS506" s="18"/>
      <c r="CT506" s="18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  <c r="EI506" s="15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  <c r="FN506" s="15"/>
      <c r="FO506" s="15"/>
      <c r="FP506" s="15"/>
      <c r="FQ506" s="15"/>
      <c r="FR506" s="15"/>
      <c r="FS506" s="15"/>
      <c r="FT506" s="15"/>
      <c r="FU506" s="15"/>
      <c r="FV506" s="15"/>
      <c r="FW506" s="15"/>
      <c r="FX506" s="15"/>
      <c r="FY506" s="15"/>
      <c r="FZ506" s="15"/>
      <c r="GA506" s="15"/>
      <c r="GB506" s="15"/>
      <c r="GC506" s="15"/>
      <c r="GD506" s="15"/>
      <c r="GE506" s="15"/>
      <c r="GF506" s="15"/>
      <c r="GG506" s="15"/>
      <c r="GH506" s="15"/>
      <c r="GI506" s="15"/>
      <c r="GJ506" s="15"/>
      <c r="GK506" s="15"/>
      <c r="GL506" s="15"/>
      <c r="GM506" s="15"/>
      <c r="GN506" s="15"/>
      <c r="GO506" s="15"/>
      <c r="GP506" s="15"/>
      <c r="GQ506" s="15"/>
      <c r="GR506" s="15"/>
      <c r="GS506" s="15"/>
      <c r="GT506" s="15"/>
      <c r="GU506" s="15"/>
      <c r="GV506" s="15"/>
      <c r="GW506" s="15"/>
      <c r="GX506" s="15"/>
      <c r="GY506" s="15"/>
      <c r="GZ506" s="15"/>
      <c r="HA506" s="15"/>
      <c r="HB506" s="15"/>
      <c r="HC506" s="15"/>
      <c r="HD506" s="15"/>
      <c r="HE506" s="15"/>
      <c r="HF506" s="15"/>
      <c r="HG506" s="15"/>
      <c r="HH506" s="15"/>
      <c r="HI506" s="15"/>
      <c r="HJ506" s="15"/>
      <c r="HK506" s="15"/>
      <c r="HL506" s="15"/>
      <c r="HM506" s="15"/>
      <c r="HN506" s="15"/>
      <c r="HO506" s="15"/>
      <c r="HP506" s="15"/>
      <c r="HQ506" s="15"/>
      <c r="HR506" s="15"/>
      <c r="HS506" s="15"/>
      <c r="HT506" s="15"/>
      <c r="HU506" s="15"/>
      <c r="HV506" s="15"/>
      <c r="HW506" s="15"/>
      <c r="HX506" s="15"/>
      <c r="HY506" s="15"/>
      <c r="HZ506" s="15"/>
      <c r="IA506" s="15"/>
      <c r="IB506" s="15"/>
      <c r="IC506" s="15"/>
      <c r="ID506" s="15"/>
      <c r="IE506" s="15"/>
      <c r="IF506" s="15"/>
      <c r="IG506" s="15"/>
      <c r="IH506" s="15"/>
      <c r="II506" s="15"/>
      <c r="IJ506" s="15"/>
      <c r="IK506" s="15"/>
      <c r="IL506" s="15"/>
      <c r="IM506" s="15"/>
      <c r="IN506" s="15"/>
      <c r="IO506" s="15"/>
      <c r="IP506" s="15"/>
      <c r="IQ506" s="15"/>
      <c r="IR506" s="15"/>
      <c r="IS506" s="15"/>
      <c r="IT506" s="15"/>
      <c r="IU506" s="15"/>
      <c r="IV506" s="15"/>
      <c r="IW506" s="15"/>
      <c r="IX506" s="15"/>
      <c r="IY506" s="15"/>
      <c r="IZ506" s="15"/>
      <c r="JA506" s="15"/>
      <c r="JB506" s="15"/>
      <c r="JC506" s="15"/>
      <c r="JD506" s="15"/>
      <c r="JE506" s="15"/>
      <c r="JF506" s="15"/>
    </row>
    <row r="507" customHeight="1" spans="97:266">
      <c r="CS507" s="18"/>
      <c r="CT507" s="18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  <c r="EI507" s="15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  <c r="FN507" s="15"/>
      <c r="FO507" s="15"/>
      <c r="FP507" s="15"/>
      <c r="FQ507" s="15"/>
      <c r="FR507" s="15"/>
      <c r="FS507" s="15"/>
      <c r="FT507" s="15"/>
      <c r="FU507" s="15"/>
      <c r="FV507" s="15"/>
      <c r="FW507" s="15"/>
      <c r="FX507" s="15"/>
      <c r="FY507" s="15"/>
      <c r="FZ507" s="15"/>
      <c r="GA507" s="15"/>
      <c r="GB507" s="15"/>
      <c r="GC507" s="15"/>
      <c r="GD507" s="15"/>
      <c r="GE507" s="15"/>
      <c r="GF507" s="15"/>
      <c r="GG507" s="15"/>
      <c r="GH507" s="15"/>
      <c r="GI507" s="15"/>
      <c r="GJ507" s="15"/>
      <c r="GK507" s="15"/>
      <c r="GL507" s="15"/>
      <c r="GM507" s="15"/>
      <c r="GN507" s="15"/>
      <c r="GO507" s="15"/>
      <c r="GP507" s="15"/>
      <c r="GQ507" s="15"/>
      <c r="GR507" s="15"/>
      <c r="GS507" s="15"/>
      <c r="GT507" s="15"/>
      <c r="GU507" s="15"/>
      <c r="GV507" s="15"/>
      <c r="GW507" s="15"/>
      <c r="GX507" s="15"/>
      <c r="GY507" s="15"/>
      <c r="GZ507" s="15"/>
      <c r="HA507" s="15"/>
      <c r="HB507" s="15"/>
      <c r="HC507" s="15"/>
      <c r="HD507" s="15"/>
      <c r="HE507" s="15"/>
      <c r="HF507" s="15"/>
      <c r="HG507" s="15"/>
      <c r="HH507" s="15"/>
      <c r="HI507" s="15"/>
      <c r="HJ507" s="15"/>
      <c r="HK507" s="15"/>
      <c r="HL507" s="15"/>
      <c r="HM507" s="15"/>
      <c r="HN507" s="15"/>
      <c r="HO507" s="15"/>
      <c r="HP507" s="15"/>
      <c r="HQ507" s="15"/>
      <c r="HR507" s="15"/>
      <c r="HS507" s="15"/>
      <c r="HT507" s="15"/>
      <c r="HU507" s="15"/>
      <c r="HV507" s="15"/>
      <c r="HW507" s="15"/>
      <c r="HX507" s="15"/>
      <c r="HY507" s="15"/>
      <c r="HZ507" s="15"/>
      <c r="IA507" s="15"/>
      <c r="IB507" s="15"/>
      <c r="IC507" s="15"/>
      <c r="ID507" s="15"/>
      <c r="IE507" s="15"/>
      <c r="IF507" s="15"/>
      <c r="IG507" s="15"/>
      <c r="IH507" s="15"/>
      <c r="II507" s="15"/>
      <c r="IJ507" s="15"/>
      <c r="IK507" s="15"/>
      <c r="IL507" s="15"/>
      <c r="IM507" s="15"/>
      <c r="IN507" s="15"/>
      <c r="IO507" s="15"/>
      <c r="IP507" s="15"/>
      <c r="IQ507" s="15"/>
      <c r="IR507" s="15"/>
      <c r="IS507" s="15"/>
      <c r="IT507" s="15"/>
      <c r="IU507" s="15"/>
      <c r="IV507" s="15"/>
      <c r="IW507" s="15"/>
      <c r="IX507" s="15"/>
      <c r="IY507" s="15"/>
      <c r="IZ507" s="15"/>
      <c r="JA507" s="15"/>
      <c r="JB507" s="15"/>
      <c r="JC507" s="15"/>
      <c r="JD507" s="15"/>
      <c r="JE507" s="15"/>
      <c r="JF507" s="15"/>
    </row>
    <row r="508" customHeight="1" spans="97:266">
      <c r="CS508" s="18"/>
      <c r="CT508" s="18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  <c r="EI508" s="15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  <c r="FN508" s="15"/>
      <c r="FO508" s="15"/>
      <c r="FP508" s="15"/>
      <c r="FQ508" s="15"/>
      <c r="FR508" s="15"/>
      <c r="FS508" s="15"/>
      <c r="FT508" s="15"/>
      <c r="FU508" s="15"/>
      <c r="FV508" s="15"/>
      <c r="FW508" s="15"/>
      <c r="FX508" s="15"/>
      <c r="FY508" s="15"/>
      <c r="FZ508" s="15"/>
      <c r="GA508" s="15"/>
      <c r="GB508" s="15"/>
      <c r="GC508" s="15"/>
      <c r="GD508" s="15"/>
      <c r="GE508" s="15"/>
      <c r="GF508" s="15"/>
      <c r="GG508" s="15"/>
      <c r="GH508" s="15"/>
      <c r="GI508" s="15"/>
      <c r="GJ508" s="15"/>
      <c r="GK508" s="15"/>
      <c r="GL508" s="15"/>
      <c r="GM508" s="15"/>
      <c r="GN508" s="15"/>
      <c r="GO508" s="15"/>
      <c r="GP508" s="15"/>
      <c r="GQ508" s="15"/>
      <c r="GR508" s="15"/>
      <c r="GS508" s="15"/>
      <c r="GT508" s="15"/>
      <c r="GU508" s="15"/>
      <c r="GV508" s="15"/>
      <c r="GW508" s="15"/>
      <c r="GX508" s="15"/>
      <c r="GY508" s="15"/>
      <c r="GZ508" s="15"/>
      <c r="HA508" s="15"/>
      <c r="HB508" s="15"/>
      <c r="HC508" s="15"/>
      <c r="HD508" s="15"/>
      <c r="HE508" s="15"/>
      <c r="HF508" s="15"/>
      <c r="HG508" s="15"/>
      <c r="HH508" s="15"/>
      <c r="HI508" s="15"/>
      <c r="HJ508" s="15"/>
      <c r="HK508" s="15"/>
      <c r="HL508" s="15"/>
      <c r="HM508" s="15"/>
      <c r="HN508" s="15"/>
      <c r="HO508" s="15"/>
      <c r="HP508" s="15"/>
      <c r="HQ508" s="15"/>
      <c r="HR508" s="15"/>
      <c r="HS508" s="15"/>
      <c r="HT508" s="15"/>
      <c r="HU508" s="15"/>
      <c r="HV508" s="15"/>
      <c r="HW508" s="15"/>
      <c r="HX508" s="15"/>
      <c r="HY508" s="15"/>
      <c r="HZ508" s="15"/>
      <c r="IA508" s="15"/>
      <c r="IB508" s="15"/>
      <c r="IC508" s="15"/>
      <c r="ID508" s="15"/>
      <c r="IE508" s="15"/>
      <c r="IF508" s="15"/>
      <c r="IG508" s="15"/>
      <c r="IH508" s="15"/>
      <c r="II508" s="15"/>
      <c r="IJ508" s="15"/>
      <c r="IK508" s="15"/>
      <c r="IL508" s="15"/>
      <c r="IM508" s="15"/>
      <c r="IN508" s="15"/>
      <c r="IO508" s="15"/>
      <c r="IP508" s="15"/>
      <c r="IQ508" s="15"/>
      <c r="IR508" s="15"/>
      <c r="IS508" s="15"/>
      <c r="IT508" s="15"/>
      <c r="IU508" s="15"/>
      <c r="IV508" s="15"/>
      <c r="IW508" s="15"/>
      <c r="IX508" s="15"/>
      <c r="IY508" s="15"/>
      <c r="IZ508" s="15"/>
      <c r="JA508" s="15"/>
      <c r="JB508" s="15"/>
      <c r="JC508" s="15"/>
      <c r="JD508" s="15"/>
      <c r="JE508" s="15"/>
      <c r="JF508" s="15"/>
    </row>
    <row r="509" customHeight="1" spans="97:266">
      <c r="CS509" s="18"/>
      <c r="CT509" s="18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  <c r="EI509" s="15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  <c r="FN509" s="15"/>
      <c r="FO509" s="15"/>
      <c r="FP509" s="15"/>
      <c r="FQ509" s="15"/>
      <c r="FR509" s="15"/>
      <c r="FS509" s="15"/>
      <c r="FT509" s="15"/>
      <c r="FU509" s="15"/>
      <c r="FV509" s="15"/>
      <c r="FW509" s="15"/>
      <c r="FX509" s="15"/>
      <c r="FY509" s="15"/>
      <c r="FZ509" s="15"/>
      <c r="GA509" s="15"/>
      <c r="GB509" s="15"/>
      <c r="GC509" s="15"/>
      <c r="GD509" s="15"/>
      <c r="GE509" s="15"/>
      <c r="GF509" s="15"/>
      <c r="GG509" s="15"/>
      <c r="GH509" s="15"/>
      <c r="GI509" s="15"/>
      <c r="GJ509" s="15"/>
      <c r="GK509" s="15"/>
      <c r="GL509" s="15"/>
      <c r="GM509" s="15"/>
      <c r="GN509" s="15"/>
      <c r="GO509" s="15"/>
      <c r="GP509" s="15"/>
      <c r="GQ509" s="15"/>
      <c r="GR509" s="15"/>
      <c r="GS509" s="15"/>
      <c r="GT509" s="15"/>
      <c r="GU509" s="15"/>
      <c r="GV509" s="15"/>
      <c r="GW509" s="15"/>
      <c r="GX509" s="15"/>
      <c r="GY509" s="15"/>
      <c r="GZ509" s="15"/>
      <c r="HA509" s="15"/>
      <c r="HB509" s="15"/>
      <c r="HC509" s="15"/>
      <c r="HD509" s="15"/>
      <c r="HE509" s="15"/>
      <c r="HF509" s="15"/>
      <c r="HG509" s="15"/>
      <c r="HH509" s="15"/>
      <c r="HI509" s="15"/>
      <c r="HJ509" s="15"/>
      <c r="HK509" s="15"/>
      <c r="HL509" s="15"/>
      <c r="HM509" s="15"/>
      <c r="HN509" s="15"/>
      <c r="HO509" s="15"/>
      <c r="HP509" s="15"/>
      <c r="HQ509" s="15"/>
      <c r="HR509" s="15"/>
      <c r="HS509" s="15"/>
      <c r="HT509" s="15"/>
      <c r="HU509" s="15"/>
      <c r="HV509" s="15"/>
      <c r="HW509" s="15"/>
      <c r="HX509" s="15"/>
      <c r="HY509" s="15"/>
      <c r="HZ509" s="15"/>
      <c r="IA509" s="15"/>
      <c r="IB509" s="15"/>
      <c r="IC509" s="15"/>
      <c r="ID509" s="15"/>
      <c r="IE509" s="15"/>
      <c r="IF509" s="15"/>
      <c r="IG509" s="15"/>
      <c r="IH509" s="15"/>
      <c r="II509" s="15"/>
      <c r="IJ509" s="15"/>
      <c r="IK509" s="15"/>
      <c r="IL509" s="15"/>
      <c r="IM509" s="15"/>
      <c r="IN509" s="15"/>
      <c r="IO509" s="15"/>
      <c r="IP509" s="15"/>
      <c r="IQ509" s="15"/>
      <c r="IR509" s="15"/>
      <c r="IS509" s="15"/>
      <c r="IT509" s="15"/>
      <c r="IU509" s="15"/>
      <c r="IV509" s="15"/>
      <c r="IW509" s="15"/>
      <c r="IX509" s="15"/>
      <c r="IY509" s="15"/>
      <c r="IZ509" s="15"/>
      <c r="JA509" s="15"/>
      <c r="JB509" s="15"/>
      <c r="JC509" s="15"/>
      <c r="JD509" s="15"/>
      <c r="JE509" s="15"/>
      <c r="JF509" s="15"/>
    </row>
    <row r="510" customHeight="1" spans="97:266">
      <c r="CS510" s="18"/>
      <c r="CT510" s="18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/>
      <c r="EI510" s="15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  <c r="FN510" s="15"/>
      <c r="FO510" s="15"/>
      <c r="FP510" s="15"/>
      <c r="FQ510" s="15"/>
      <c r="FR510" s="15"/>
      <c r="FS510" s="15"/>
      <c r="FT510" s="15"/>
      <c r="FU510" s="15"/>
      <c r="FV510" s="15"/>
      <c r="FW510" s="15"/>
      <c r="FX510" s="15"/>
      <c r="FY510" s="15"/>
      <c r="FZ510" s="15"/>
      <c r="GA510" s="15"/>
      <c r="GB510" s="15"/>
      <c r="GC510" s="15"/>
      <c r="GD510" s="15"/>
      <c r="GE510" s="15"/>
      <c r="GF510" s="15"/>
      <c r="GG510" s="15"/>
      <c r="GH510" s="15"/>
      <c r="GI510" s="15"/>
      <c r="GJ510" s="15"/>
      <c r="GK510" s="15"/>
      <c r="GL510" s="15"/>
      <c r="GM510" s="15"/>
      <c r="GN510" s="15"/>
      <c r="GO510" s="15"/>
      <c r="GP510" s="15"/>
      <c r="GQ510" s="15"/>
      <c r="GR510" s="15"/>
      <c r="GS510" s="15"/>
      <c r="GT510" s="15"/>
      <c r="GU510" s="15"/>
      <c r="GV510" s="15"/>
      <c r="GW510" s="15"/>
      <c r="GX510" s="15"/>
      <c r="GY510" s="15"/>
      <c r="GZ510" s="15"/>
      <c r="HA510" s="15"/>
      <c r="HB510" s="15"/>
      <c r="HC510" s="15"/>
      <c r="HD510" s="15"/>
      <c r="HE510" s="15"/>
      <c r="HF510" s="15"/>
      <c r="HG510" s="15"/>
      <c r="HH510" s="15"/>
      <c r="HI510" s="15"/>
      <c r="HJ510" s="15"/>
      <c r="HK510" s="15"/>
      <c r="HL510" s="15"/>
      <c r="HM510" s="15"/>
      <c r="HN510" s="15"/>
      <c r="HO510" s="15"/>
      <c r="HP510" s="15"/>
      <c r="HQ510" s="15"/>
      <c r="HR510" s="15"/>
      <c r="HS510" s="15"/>
      <c r="HT510" s="15"/>
      <c r="HU510" s="15"/>
      <c r="HV510" s="15"/>
      <c r="HW510" s="15"/>
      <c r="HX510" s="15"/>
      <c r="HY510" s="15"/>
      <c r="HZ510" s="15"/>
      <c r="IA510" s="15"/>
      <c r="IB510" s="15"/>
      <c r="IC510" s="15"/>
      <c r="ID510" s="15"/>
      <c r="IE510" s="15"/>
      <c r="IF510" s="15"/>
      <c r="IG510" s="15"/>
      <c r="IH510" s="15"/>
      <c r="II510" s="15"/>
      <c r="IJ510" s="15"/>
      <c r="IK510" s="15"/>
      <c r="IL510" s="15"/>
      <c r="IM510" s="15"/>
      <c r="IN510" s="15"/>
      <c r="IO510" s="15"/>
      <c r="IP510" s="15"/>
      <c r="IQ510" s="15"/>
      <c r="IR510" s="15"/>
      <c r="IS510" s="15"/>
      <c r="IT510" s="15"/>
      <c r="IU510" s="15"/>
      <c r="IV510" s="15"/>
      <c r="IW510" s="15"/>
      <c r="IX510" s="15"/>
      <c r="IY510" s="15"/>
      <c r="IZ510" s="15"/>
      <c r="JA510" s="15"/>
      <c r="JB510" s="15"/>
      <c r="JC510" s="15"/>
      <c r="JD510" s="15"/>
      <c r="JE510" s="15"/>
      <c r="JF510" s="15"/>
    </row>
    <row r="511" customHeight="1" spans="97:266">
      <c r="CS511" s="18"/>
      <c r="CT511" s="18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/>
      <c r="EI511" s="15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  <c r="FN511" s="15"/>
      <c r="FO511" s="15"/>
      <c r="FP511" s="15"/>
      <c r="FQ511" s="15"/>
      <c r="FR511" s="15"/>
      <c r="FS511" s="15"/>
      <c r="FT511" s="15"/>
      <c r="FU511" s="15"/>
      <c r="FV511" s="15"/>
      <c r="FW511" s="15"/>
      <c r="FX511" s="15"/>
      <c r="FY511" s="15"/>
      <c r="FZ511" s="15"/>
      <c r="GA511" s="15"/>
      <c r="GB511" s="15"/>
      <c r="GC511" s="15"/>
      <c r="GD511" s="15"/>
      <c r="GE511" s="15"/>
      <c r="GF511" s="15"/>
      <c r="GG511" s="15"/>
      <c r="GH511" s="15"/>
      <c r="GI511" s="15"/>
      <c r="GJ511" s="15"/>
      <c r="GK511" s="15"/>
      <c r="GL511" s="15"/>
      <c r="GM511" s="15"/>
      <c r="GN511" s="15"/>
      <c r="GO511" s="15"/>
      <c r="GP511" s="15"/>
      <c r="GQ511" s="15"/>
      <c r="GR511" s="15"/>
      <c r="GS511" s="15"/>
      <c r="GT511" s="15"/>
      <c r="GU511" s="15"/>
      <c r="GV511" s="15"/>
      <c r="GW511" s="15"/>
      <c r="GX511" s="15"/>
      <c r="GY511" s="15"/>
      <c r="GZ511" s="15"/>
      <c r="HA511" s="15"/>
      <c r="HB511" s="15"/>
      <c r="HC511" s="15"/>
      <c r="HD511" s="15"/>
      <c r="HE511" s="15"/>
      <c r="HF511" s="15"/>
      <c r="HG511" s="15"/>
      <c r="HH511" s="15"/>
      <c r="HI511" s="15"/>
      <c r="HJ511" s="15"/>
      <c r="HK511" s="15"/>
      <c r="HL511" s="15"/>
      <c r="HM511" s="15"/>
      <c r="HN511" s="15"/>
      <c r="HO511" s="15"/>
      <c r="HP511" s="15"/>
      <c r="HQ511" s="15"/>
      <c r="HR511" s="15"/>
      <c r="HS511" s="15"/>
      <c r="HT511" s="15"/>
      <c r="HU511" s="15"/>
      <c r="HV511" s="15"/>
      <c r="HW511" s="15"/>
      <c r="HX511" s="15"/>
      <c r="HY511" s="15"/>
      <c r="HZ511" s="15"/>
      <c r="IA511" s="15"/>
      <c r="IB511" s="15"/>
      <c r="IC511" s="15"/>
      <c r="ID511" s="15"/>
      <c r="IE511" s="15"/>
      <c r="IF511" s="15"/>
      <c r="IG511" s="15"/>
      <c r="IH511" s="15"/>
      <c r="II511" s="15"/>
      <c r="IJ511" s="15"/>
      <c r="IK511" s="15"/>
      <c r="IL511" s="15"/>
      <c r="IM511" s="15"/>
      <c r="IN511" s="15"/>
      <c r="IO511" s="15"/>
      <c r="IP511" s="15"/>
      <c r="IQ511" s="15"/>
      <c r="IR511" s="15"/>
      <c r="IS511" s="15"/>
      <c r="IT511" s="15"/>
      <c r="IU511" s="15"/>
      <c r="IV511" s="15"/>
      <c r="IW511" s="15"/>
      <c r="IX511" s="15"/>
      <c r="IY511" s="15"/>
      <c r="IZ511" s="15"/>
      <c r="JA511" s="15"/>
      <c r="JB511" s="15"/>
      <c r="JC511" s="15"/>
      <c r="JD511" s="15"/>
      <c r="JE511" s="15"/>
      <c r="JF511" s="15"/>
    </row>
    <row r="512" customHeight="1" spans="97:266">
      <c r="CS512" s="18"/>
      <c r="CT512" s="18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  <c r="EI512" s="15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  <c r="FN512" s="15"/>
      <c r="FO512" s="15"/>
      <c r="FP512" s="15"/>
      <c r="FQ512" s="15"/>
      <c r="FR512" s="15"/>
      <c r="FS512" s="15"/>
      <c r="FT512" s="15"/>
      <c r="FU512" s="15"/>
      <c r="FV512" s="15"/>
      <c r="FW512" s="15"/>
      <c r="FX512" s="15"/>
      <c r="FY512" s="15"/>
      <c r="FZ512" s="15"/>
      <c r="GA512" s="15"/>
      <c r="GB512" s="15"/>
      <c r="GC512" s="15"/>
      <c r="GD512" s="15"/>
      <c r="GE512" s="15"/>
      <c r="GF512" s="15"/>
      <c r="GG512" s="15"/>
      <c r="GH512" s="15"/>
      <c r="GI512" s="15"/>
      <c r="GJ512" s="15"/>
      <c r="GK512" s="15"/>
      <c r="GL512" s="15"/>
      <c r="GM512" s="15"/>
      <c r="GN512" s="15"/>
      <c r="GO512" s="15"/>
      <c r="GP512" s="15"/>
      <c r="GQ512" s="15"/>
      <c r="GR512" s="15"/>
      <c r="GS512" s="15"/>
      <c r="GT512" s="15"/>
      <c r="GU512" s="15"/>
      <c r="GV512" s="15"/>
      <c r="GW512" s="15"/>
      <c r="GX512" s="15"/>
      <c r="GY512" s="15"/>
      <c r="GZ512" s="15"/>
      <c r="HA512" s="15"/>
      <c r="HB512" s="15"/>
      <c r="HC512" s="15"/>
      <c r="HD512" s="15"/>
      <c r="HE512" s="15"/>
      <c r="HF512" s="15"/>
      <c r="HG512" s="15"/>
      <c r="HH512" s="15"/>
      <c r="HI512" s="15"/>
      <c r="HJ512" s="15"/>
      <c r="HK512" s="15"/>
      <c r="HL512" s="15"/>
      <c r="HM512" s="15"/>
      <c r="HN512" s="15"/>
      <c r="HO512" s="15"/>
      <c r="HP512" s="15"/>
      <c r="HQ512" s="15"/>
      <c r="HR512" s="15"/>
      <c r="HS512" s="15"/>
      <c r="HT512" s="15"/>
      <c r="HU512" s="15"/>
      <c r="HV512" s="15"/>
      <c r="HW512" s="15"/>
      <c r="HX512" s="15"/>
      <c r="HY512" s="15"/>
      <c r="HZ512" s="15"/>
      <c r="IA512" s="15"/>
      <c r="IB512" s="15"/>
      <c r="IC512" s="15"/>
      <c r="ID512" s="15"/>
      <c r="IE512" s="15"/>
      <c r="IF512" s="15"/>
      <c r="IG512" s="15"/>
      <c r="IH512" s="15"/>
      <c r="II512" s="15"/>
      <c r="IJ512" s="15"/>
      <c r="IK512" s="15"/>
      <c r="IL512" s="15"/>
      <c r="IM512" s="15"/>
      <c r="IN512" s="15"/>
      <c r="IO512" s="15"/>
      <c r="IP512" s="15"/>
      <c r="IQ512" s="15"/>
      <c r="IR512" s="15"/>
      <c r="IS512" s="15"/>
      <c r="IT512" s="15"/>
      <c r="IU512" s="15"/>
      <c r="IV512" s="15"/>
      <c r="IW512" s="15"/>
      <c r="IX512" s="15"/>
      <c r="IY512" s="15"/>
      <c r="IZ512" s="15"/>
      <c r="JA512" s="15"/>
      <c r="JB512" s="15"/>
      <c r="JC512" s="15"/>
      <c r="JD512" s="15"/>
      <c r="JE512" s="15"/>
      <c r="JF512" s="15"/>
    </row>
    <row r="513" customHeight="1" spans="97:98">
      <c r="CS513" s="18"/>
      <c r="CT513" s="18"/>
    </row>
    <row r="514" customHeight="1" spans="97:98">
      <c r="CS514" s="18"/>
      <c r="CT514" s="18"/>
    </row>
    <row r="515" customHeight="1" spans="97:98">
      <c r="CS515" s="219"/>
      <c r="CT515" s="219"/>
    </row>
    <row r="516" customHeight="1" spans="97:98">
      <c r="CS516" s="219"/>
      <c r="CT516" s="219"/>
    </row>
    <row r="517" customHeight="1" spans="97:98">
      <c r="CS517" s="219"/>
      <c r="CT517" s="219"/>
    </row>
    <row r="518" customHeight="1" spans="97:98">
      <c r="CS518" s="219"/>
      <c r="CT518" s="219"/>
    </row>
    <row r="519" customHeight="1" spans="97:98">
      <c r="CS519" s="219"/>
      <c r="CT519" s="219"/>
    </row>
    <row r="520" customHeight="1" spans="97:98">
      <c r="CS520" s="219"/>
      <c r="CT520" s="219"/>
    </row>
    <row r="521" customHeight="1" spans="97:98">
      <c r="CS521" s="219"/>
      <c r="CT521" s="219"/>
    </row>
    <row r="522" customHeight="1" spans="97:98">
      <c r="CS522" s="219"/>
      <c r="CT522" s="219"/>
    </row>
    <row r="523" customHeight="1" spans="97:98">
      <c r="CS523" s="219"/>
      <c r="CT523" s="219"/>
    </row>
    <row r="524" customHeight="1" spans="97:98">
      <c r="CS524" s="219"/>
      <c r="CT524" s="219"/>
    </row>
    <row r="525" customHeight="1" spans="97:98">
      <c r="CS525" s="219"/>
      <c r="CT525" s="219"/>
    </row>
    <row r="526" customHeight="1" spans="97:98">
      <c r="CS526" s="219"/>
      <c r="CT526" s="219"/>
    </row>
    <row r="527" customHeight="1" spans="97:98">
      <c r="CS527" s="219"/>
      <c r="CT527" s="219"/>
    </row>
    <row r="528" customHeight="1" spans="97:98">
      <c r="CS528" s="219"/>
      <c r="CT528" s="219"/>
    </row>
    <row r="529" customHeight="1" spans="97:98">
      <c r="CS529" s="219"/>
      <c r="CT529" s="219"/>
    </row>
  </sheetData>
  <autoFilter ref="B1:B529">
    <extLst/>
  </autoFilter>
  <sortState ref="A2:DH497">
    <sortCondition ref="CO2:CO497"/>
  </sortState>
  <conditionalFormatting sqref="B488">
    <cfRule type="duplicateValues" dxfId="0" priority="2"/>
    <cfRule type="duplicateValues" dxfId="0" priority="3"/>
  </conditionalFormatting>
  <conditionalFormatting sqref="B$1:B$1048576">
    <cfRule type="duplicateValues" dxfId="1" priority="1"/>
  </conditionalFormatting>
  <conditionalFormatting sqref="B1:B487 B489:B1048576">
    <cfRule type="duplicateValues" dxfId="0" priority="4"/>
    <cfRule type="duplicateValues" dxfId="0" priority="5"/>
  </conditionalFormatting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10" sqref="B10"/>
    </sheetView>
  </sheetViews>
  <sheetFormatPr defaultColWidth="9" defaultRowHeight="14.4" outlineLevelCol="5"/>
  <cols>
    <col min="1" max="1" width="18.4259259259259" customWidth="1"/>
    <col min="3" max="3" width="44.1388888888889" customWidth="1"/>
    <col min="4" max="4" width="29.4259259259259" customWidth="1"/>
    <col min="5" max="5" width="27" customWidth="1"/>
    <col min="6" max="6" width="30" customWidth="1"/>
  </cols>
  <sheetData>
    <row r="1" spans="1:6">
      <c r="A1" t="s">
        <v>2217</v>
      </c>
      <c r="B1" t="s">
        <v>2218</v>
      </c>
      <c r="C1" t="s">
        <v>2219</v>
      </c>
      <c r="D1" t="s">
        <v>2220</v>
      </c>
      <c r="E1" t="s">
        <v>2221</v>
      </c>
      <c r="F1" t="s">
        <v>2222</v>
      </c>
    </row>
    <row r="2" spans="1:6">
      <c r="A2" t="s">
        <v>101</v>
      </c>
      <c r="C2">
        <v>528</v>
      </c>
      <c r="D2">
        <v>503</v>
      </c>
      <c r="E2">
        <v>484</v>
      </c>
      <c r="F2">
        <v>403</v>
      </c>
    </row>
    <row r="3" spans="1:3">
      <c r="A3" t="s">
        <v>2223</v>
      </c>
      <c r="B3">
        <v>149</v>
      </c>
      <c r="C3">
        <v>120</v>
      </c>
    </row>
    <row r="4" spans="1:3">
      <c r="A4" t="s">
        <v>2224</v>
      </c>
      <c r="B4">
        <v>190</v>
      </c>
      <c r="C4">
        <v>153</v>
      </c>
    </row>
    <row r="5" spans="1:3">
      <c r="A5" t="s">
        <v>44</v>
      </c>
      <c r="B5">
        <v>159</v>
      </c>
      <c r="C5">
        <v>130</v>
      </c>
    </row>
    <row r="6" spans="1:3">
      <c r="A6" t="s">
        <v>45</v>
      </c>
      <c r="B6">
        <v>149</v>
      </c>
      <c r="C6">
        <v>122</v>
      </c>
    </row>
    <row r="7" spans="1:3">
      <c r="A7" t="s">
        <v>2225</v>
      </c>
      <c r="B7">
        <v>196</v>
      </c>
      <c r="C7">
        <v>153</v>
      </c>
    </row>
    <row r="8" spans="1:3">
      <c r="A8" t="s">
        <v>47</v>
      </c>
      <c r="B8">
        <v>179</v>
      </c>
      <c r="C8">
        <v>140</v>
      </c>
    </row>
    <row r="9" spans="1:3">
      <c r="A9" t="s">
        <v>48</v>
      </c>
      <c r="B9">
        <v>70</v>
      </c>
      <c r="C9">
        <v>70</v>
      </c>
    </row>
    <row r="10" spans="1:3">
      <c r="A10" t="s">
        <v>49</v>
      </c>
      <c r="B10">
        <v>40</v>
      </c>
      <c r="C10">
        <v>30</v>
      </c>
    </row>
    <row r="11" spans="1:3">
      <c r="A11" t="s">
        <v>2226</v>
      </c>
      <c r="B11">
        <v>131</v>
      </c>
      <c r="C11">
        <v>107</v>
      </c>
    </row>
    <row r="12" spans="1:2">
      <c r="A12" t="s">
        <v>2227</v>
      </c>
      <c r="B12">
        <v>120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257"/>
  <sheetViews>
    <sheetView topLeftCell="CR1" workbookViewId="0">
      <selection activeCell="DA10" sqref="DA10"/>
    </sheetView>
  </sheetViews>
  <sheetFormatPr defaultColWidth="9" defaultRowHeight="14.4"/>
  <cols>
    <col min="103" max="103" width="12" customWidth="1"/>
    <col min="104" max="104" width="11.287037037037" customWidth="1"/>
    <col min="105" max="105" width="10.7037037037037" customWidth="1"/>
    <col min="106" max="106" width="13.4259259259259" customWidth="1"/>
  </cols>
  <sheetData>
    <row r="1" ht="54.4" customHeight="1" spans="1:114">
      <c r="A1" t="s">
        <v>0</v>
      </c>
      <c r="B1" t="s">
        <v>1</v>
      </c>
      <c r="C1" t="s">
        <v>2</v>
      </c>
      <c r="D1" t="s">
        <v>3</v>
      </c>
      <c r="E1" t="s">
        <v>2228</v>
      </c>
      <c r="F1" t="s">
        <v>2229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14</v>
      </c>
      <c r="R1" t="s">
        <v>2230</v>
      </c>
      <c r="S1" t="s">
        <v>2230</v>
      </c>
      <c r="T1" t="s">
        <v>16</v>
      </c>
      <c r="U1" t="s">
        <v>16</v>
      </c>
      <c r="V1" t="s">
        <v>17</v>
      </c>
      <c r="W1" t="s">
        <v>18</v>
      </c>
      <c r="X1" t="s">
        <v>18</v>
      </c>
      <c r="Y1" t="s">
        <v>19</v>
      </c>
      <c r="Z1" t="s">
        <v>19</v>
      </c>
      <c r="AA1" t="s">
        <v>20</v>
      </c>
      <c r="AB1" t="s">
        <v>20</v>
      </c>
      <c r="AC1" t="s">
        <v>21</v>
      </c>
      <c r="AD1" t="s">
        <v>21</v>
      </c>
      <c r="AE1" t="s">
        <v>22</v>
      </c>
      <c r="AF1" t="s">
        <v>22</v>
      </c>
      <c r="AG1" t="s">
        <v>23</v>
      </c>
      <c r="AH1" t="s">
        <v>23</v>
      </c>
      <c r="AI1" t="s">
        <v>24</v>
      </c>
      <c r="AJ1" t="s">
        <v>24</v>
      </c>
      <c r="AK1" t="s">
        <v>25</v>
      </c>
      <c r="AL1" t="s">
        <v>25</v>
      </c>
      <c r="AM1" t="s">
        <v>26</v>
      </c>
      <c r="AN1" t="s">
        <v>26</v>
      </c>
      <c r="AO1" t="s">
        <v>27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2231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2232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2233</v>
      </c>
      <c r="CL1" t="s">
        <v>75</v>
      </c>
      <c r="CM1" t="s">
        <v>76</v>
      </c>
      <c r="CN1" t="s">
        <v>77</v>
      </c>
      <c r="CO1" t="s">
        <v>2234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83</v>
      </c>
      <c r="CX1" t="s">
        <v>85</v>
      </c>
      <c r="CY1" t="s">
        <v>83</v>
      </c>
      <c r="CZ1" t="s">
        <v>86</v>
      </c>
      <c r="DA1" t="s">
        <v>87</v>
      </c>
      <c r="DB1" s="4" t="s">
        <v>2235</v>
      </c>
      <c r="DC1" t="s">
        <v>87</v>
      </c>
      <c r="DD1" t="s">
        <v>88</v>
      </c>
      <c r="DE1" t="s">
        <v>87</v>
      </c>
      <c r="DF1" t="s">
        <v>89</v>
      </c>
      <c r="DG1" t="s">
        <v>87</v>
      </c>
      <c r="DH1" t="s">
        <v>90</v>
      </c>
      <c r="DI1" t="s">
        <v>91</v>
      </c>
      <c r="DJ1" t="s">
        <v>92</v>
      </c>
    </row>
    <row r="2" spans="1:113">
      <c r="A2" t="s">
        <v>106</v>
      </c>
      <c r="B2">
        <v>10090743</v>
      </c>
      <c r="C2">
        <v>1</v>
      </c>
      <c r="D2" t="s">
        <v>107</v>
      </c>
      <c r="E2">
        <v>1</v>
      </c>
      <c r="F2">
        <v>39</v>
      </c>
      <c r="G2">
        <v>40465.6666666667</v>
      </c>
      <c r="H2">
        <v>40483.4583333333</v>
      </c>
      <c r="I2" t="s">
        <v>108</v>
      </c>
      <c r="J2" t="s">
        <v>2236</v>
      </c>
      <c r="K2" t="s">
        <v>109</v>
      </c>
      <c r="L2">
        <v>1</v>
      </c>
      <c r="M2">
        <v>1</v>
      </c>
      <c r="N2">
        <v>1</v>
      </c>
      <c r="O2">
        <v>2</v>
      </c>
      <c r="P2" t="s">
        <v>99</v>
      </c>
      <c r="Q2" t="s">
        <v>112</v>
      </c>
      <c r="R2">
        <v>46.7</v>
      </c>
      <c r="S2" t="s">
        <v>112</v>
      </c>
      <c r="T2">
        <v>7.7</v>
      </c>
      <c r="U2" t="s">
        <v>112</v>
      </c>
      <c r="V2" t="s">
        <v>110</v>
      </c>
      <c r="W2">
        <v>11.3</v>
      </c>
      <c r="X2" t="s">
        <v>112</v>
      </c>
      <c r="Y2">
        <v>80.3</v>
      </c>
      <c r="Z2" t="s">
        <v>112</v>
      </c>
      <c r="AA2">
        <v>38.6</v>
      </c>
      <c r="AB2" t="s">
        <v>112</v>
      </c>
      <c r="AC2">
        <v>29.2</v>
      </c>
      <c r="AD2" t="s">
        <v>112</v>
      </c>
      <c r="AE2">
        <v>54.2</v>
      </c>
      <c r="AF2" t="s">
        <v>99</v>
      </c>
      <c r="AG2">
        <v>332</v>
      </c>
      <c r="AH2" t="s">
        <v>112</v>
      </c>
      <c r="AI2">
        <v>127</v>
      </c>
      <c r="AJ2" t="s">
        <v>112</v>
      </c>
      <c r="AK2">
        <v>11.49</v>
      </c>
      <c r="AL2" t="s">
        <v>112</v>
      </c>
      <c r="AM2">
        <v>1.65</v>
      </c>
      <c r="AN2" t="s">
        <v>112</v>
      </c>
      <c r="AO2">
        <v>76.74</v>
      </c>
      <c r="AP2" t="s">
        <v>112</v>
      </c>
      <c r="AQ2">
        <v>0</v>
      </c>
      <c r="AR2">
        <v>11</v>
      </c>
      <c r="AS2">
        <v>1</v>
      </c>
      <c r="AT2" t="s">
        <v>111</v>
      </c>
      <c r="AU2" t="s">
        <v>112</v>
      </c>
      <c r="AV2" t="s">
        <v>99</v>
      </c>
      <c r="AW2">
        <v>2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N2" t="s">
        <v>102</v>
      </c>
      <c r="BO2" t="s">
        <v>102</v>
      </c>
      <c r="BP2">
        <v>0</v>
      </c>
      <c r="BQ2" t="s">
        <v>113</v>
      </c>
      <c r="BR2">
        <v>1</v>
      </c>
      <c r="BS2">
        <v>70</v>
      </c>
      <c r="BT2" t="s">
        <v>114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1</v>
      </c>
      <c r="CP2">
        <v>40503</v>
      </c>
      <c r="CQ2">
        <v>41414</v>
      </c>
      <c r="CR2">
        <v>40753</v>
      </c>
      <c r="CT2">
        <v>8</v>
      </c>
      <c r="CU2">
        <v>1</v>
      </c>
      <c r="CV2">
        <v>8</v>
      </c>
      <c r="CW2">
        <v>1</v>
      </c>
      <c r="CX2">
        <v>8</v>
      </c>
      <c r="CY2">
        <v>1</v>
      </c>
      <c r="CZ2">
        <v>12</v>
      </c>
      <c r="DA2">
        <v>1</v>
      </c>
      <c r="DB2">
        <v>12</v>
      </c>
      <c r="DC2">
        <v>1</v>
      </c>
      <c r="DD2">
        <v>20</v>
      </c>
      <c r="DE2">
        <v>1</v>
      </c>
      <c r="DF2">
        <v>20</v>
      </c>
      <c r="DG2">
        <v>1</v>
      </c>
      <c r="DH2">
        <v>41120</v>
      </c>
      <c r="DI2">
        <v>1</v>
      </c>
    </row>
    <row r="3" spans="1:114">
      <c r="A3" t="s">
        <v>93</v>
      </c>
      <c r="B3">
        <v>10093245</v>
      </c>
      <c r="C3">
        <v>1</v>
      </c>
      <c r="D3" t="s">
        <v>94</v>
      </c>
      <c r="E3">
        <v>1</v>
      </c>
      <c r="F3">
        <v>52</v>
      </c>
      <c r="G3">
        <v>40490.4166666667</v>
      </c>
      <c r="H3">
        <v>40511.5</v>
      </c>
      <c r="I3" t="s">
        <v>95</v>
      </c>
      <c r="J3" t="s">
        <v>2237</v>
      </c>
      <c r="K3" t="s">
        <v>96</v>
      </c>
      <c r="L3">
        <v>1</v>
      </c>
      <c r="M3">
        <v>2</v>
      </c>
      <c r="N3">
        <v>1</v>
      </c>
      <c r="O3">
        <v>2</v>
      </c>
      <c r="P3" t="s">
        <v>99</v>
      </c>
      <c r="Q3" t="s">
        <v>112</v>
      </c>
      <c r="R3">
        <v>44.7</v>
      </c>
      <c r="S3" t="s">
        <v>112</v>
      </c>
      <c r="T3">
        <v>9</v>
      </c>
      <c r="U3" t="s">
        <v>112</v>
      </c>
      <c r="V3">
        <v>1.12</v>
      </c>
      <c r="W3">
        <v>12.1</v>
      </c>
      <c r="X3" t="s">
        <v>112</v>
      </c>
      <c r="Y3">
        <v>69.8</v>
      </c>
      <c r="Z3" t="s">
        <v>112</v>
      </c>
      <c r="AA3">
        <v>27.4</v>
      </c>
      <c r="AB3" t="s">
        <v>112</v>
      </c>
      <c r="AC3">
        <v>20.8</v>
      </c>
      <c r="AD3" t="s">
        <v>112</v>
      </c>
      <c r="AE3">
        <v>50.6</v>
      </c>
      <c r="AF3" t="s">
        <v>99</v>
      </c>
      <c r="AG3">
        <v>318</v>
      </c>
      <c r="AH3" t="s">
        <v>112</v>
      </c>
      <c r="AI3">
        <v>4.37</v>
      </c>
      <c r="AJ3" t="s">
        <v>112</v>
      </c>
      <c r="AK3">
        <v>11.3</v>
      </c>
      <c r="AL3" t="s">
        <v>112</v>
      </c>
      <c r="AM3">
        <v>1.61</v>
      </c>
      <c r="AN3" t="s">
        <v>112</v>
      </c>
      <c r="AP3" t="s">
        <v>112</v>
      </c>
      <c r="AQ3">
        <v>1</v>
      </c>
      <c r="AR3" t="s">
        <v>97</v>
      </c>
      <c r="AS3">
        <v>2</v>
      </c>
      <c r="AT3" t="s">
        <v>98</v>
      </c>
      <c r="AU3">
        <v>1</v>
      </c>
      <c r="AV3" t="s">
        <v>99</v>
      </c>
      <c r="AW3">
        <v>2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N3" t="s">
        <v>102</v>
      </c>
      <c r="BO3" t="s">
        <v>102</v>
      </c>
      <c r="BP3">
        <v>0</v>
      </c>
      <c r="BQ3" t="s">
        <v>103</v>
      </c>
      <c r="BR3">
        <v>1</v>
      </c>
      <c r="BS3">
        <v>78</v>
      </c>
      <c r="BT3" t="s">
        <v>104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P3">
        <v>40499</v>
      </c>
      <c r="CQ3">
        <v>41927</v>
      </c>
      <c r="CR3">
        <v>40736</v>
      </c>
      <c r="CT3">
        <v>7</v>
      </c>
      <c r="CU3">
        <v>1</v>
      </c>
      <c r="CV3">
        <v>7</v>
      </c>
      <c r="CW3">
        <v>1</v>
      </c>
      <c r="CX3">
        <v>7</v>
      </c>
      <c r="CY3">
        <v>1</v>
      </c>
      <c r="CZ3">
        <v>15</v>
      </c>
      <c r="DA3">
        <v>1</v>
      </c>
      <c r="DB3">
        <v>15</v>
      </c>
      <c r="DC3">
        <v>1</v>
      </c>
      <c r="DD3">
        <v>22</v>
      </c>
      <c r="DE3">
        <v>1</v>
      </c>
      <c r="DF3">
        <v>22</v>
      </c>
      <c r="DG3">
        <v>1</v>
      </c>
      <c r="DH3">
        <v>41197</v>
      </c>
      <c r="DI3">
        <v>1</v>
      </c>
      <c r="DJ3" t="s">
        <v>105</v>
      </c>
    </row>
    <row r="4" spans="1:113">
      <c r="A4" t="s">
        <v>115</v>
      </c>
      <c r="B4">
        <v>10094130</v>
      </c>
      <c r="C4">
        <v>1</v>
      </c>
      <c r="D4" t="s">
        <v>116</v>
      </c>
      <c r="E4">
        <v>1</v>
      </c>
      <c r="F4">
        <v>58</v>
      </c>
      <c r="G4">
        <v>40514.6666666667</v>
      </c>
      <c r="H4">
        <v>40532.4166666667</v>
      </c>
      <c r="I4" t="s">
        <v>117</v>
      </c>
      <c r="J4" t="s">
        <v>2238</v>
      </c>
      <c r="K4" t="s">
        <v>118</v>
      </c>
      <c r="L4">
        <v>1</v>
      </c>
      <c r="M4">
        <v>2</v>
      </c>
      <c r="N4">
        <v>1</v>
      </c>
      <c r="O4">
        <v>2</v>
      </c>
      <c r="P4" t="s">
        <v>99</v>
      </c>
      <c r="Q4" t="s">
        <v>112</v>
      </c>
      <c r="R4">
        <v>41</v>
      </c>
      <c r="S4" t="s">
        <v>112</v>
      </c>
      <c r="T4">
        <v>15.4</v>
      </c>
      <c r="U4" t="s">
        <v>112</v>
      </c>
      <c r="V4" t="s">
        <v>119</v>
      </c>
      <c r="W4">
        <v>12.4</v>
      </c>
      <c r="X4" t="s">
        <v>112</v>
      </c>
      <c r="Y4">
        <v>89.1</v>
      </c>
      <c r="Z4" t="s">
        <v>112</v>
      </c>
      <c r="AA4">
        <v>25.2</v>
      </c>
      <c r="AB4" t="s">
        <v>112</v>
      </c>
      <c r="AC4">
        <v>29.9</v>
      </c>
      <c r="AD4" t="s">
        <v>112</v>
      </c>
      <c r="AE4">
        <v>61.7</v>
      </c>
      <c r="AF4" t="s">
        <v>99</v>
      </c>
      <c r="AG4">
        <v>70.4</v>
      </c>
      <c r="AH4" t="s">
        <v>99</v>
      </c>
      <c r="AI4">
        <v>534.3</v>
      </c>
      <c r="AJ4" t="s">
        <v>99</v>
      </c>
      <c r="AK4">
        <v>27.15</v>
      </c>
      <c r="AL4" t="s">
        <v>112</v>
      </c>
      <c r="AM4">
        <v>1.6</v>
      </c>
      <c r="AN4" t="s">
        <v>112</v>
      </c>
      <c r="AP4" t="s">
        <v>112</v>
      </c>
      <c r="AR4" t="s">
        <v>120</v>
      </c>
      <c r="AS4">
        <v>1</v>
      </c>
      <c r="AT4" t="s">
        <v>98</v>
      </c>
      <c r="AU4">
        <v>1</v>
      </c>
      <c r="AV4" t="s">
        <v>99</v>
      </c>
      <c r="AW4" t="s">
        <v>121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N4" t="s">
        <v>102</v>
      </c>
      <c r="BO4" t="s">
        <v>122</v>
      </c>
      <c r="BP4">
        <v>0</v>
      </c>
      <c r="BQ4" t="s">
        <v>113</v>
      </c>
      <c r="BR4">
        <v>1</v>
      </c>
      <c r="BS4">
        <v>65</v>
      </c>
      <c r="BT4" t="s">
        <v>123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P4">
        <v>40522</v>
      </c>
      <c r="CQ4">
        <v>42172</v>
      </c>
      <c r="CR4">
        <v>41404</v>
      </c>
      <c r="CT4">
        <v>29</v>
      </c>
      <c r="CU4">
        <v>1</v>
      </c>
      <c r="CV4">
        <v>29</v>
      </c>
      <c r="CW4">
        <v>1</v>
      </c>
      <c r="CX4">
        <v>24</v>
      </c>
      <c r="CY4">
        <v>0</v>
      </c>
      <c r="CZ4">
        <v>14</v>
      </c>
      <c r="DA4">
        <v>1</v>
      </c>
      <c r="DB4">
        <v>14</v>
      </c>
      <c r="DC4">
        <v>1</v>
      </c>
      <c r="DD4">
        <v>43</v>
      </c>
      <c r="DE4">
        <v>1</v>
      </c>
      <c r="DF4">
        <v>43</v>
      </c>
      <c r="DG4">
        <v>1</v>
      </c>
      <c r="DH4">
        <v>41835</v>
      </c>
      <c r="DI4">
        <v>1</v>
      </c>
    </row>
    <row r="5" spans="1:113">
      <c r="A5" t="s">
        <v>124</v>
      </c>
      <c r="B5">
        <v>10096822</v>
      </c>
      <c r="C5">
        <v>1</v>
      </c>
      <c r="D5" t="s">
        <v>125</v>
      </c>
      <c r="E5">
        <v>1</v>
      </c>
      <c r="F5">
        <v>54</v>
      </c>
      <c r="G5">
        <v>40541.6666666667</v>
      </c>
      <c r="H5">
        <v>40560.4166666667</v>
      </c>
      <c r="I5" t="s">
        <v>126</v>
      </c>
      <c r="J5" t="s">
        <v>2239</v>
      </c>
      <c r="K5" t="s">
        <v>127</v>
      </c>
      <c r="L5">
        <v>1</v>
      </c>
      <c r="M5">
        <v>1</v>
      </c>
      <c r="N5">
        <v>1</v>
      </c>
      <c r="O5">
        <v>2</v>
      </c>
      <c r="P5" t="s">
        <v>99</v>
      </c>
      <c r="Q5" t="s">
        <v>112</v>
      </c>
      <c r="R5">
        <v>46.8</v>
      </c>
      <c r="S5" t="s">
        <v>112</v>
      </c>
      <c r="T5">
        <v>16.9</v>
      </c>
      <c r="U5" t="s">
        <v>112</v>
      </c>
      <c r="V5" t="s">
        <v>128</v>
      </c>
      <c r="W5">
        <v>10.8</v>
      </c>
      <c r="X5" t="s">
        <v>112</v>
      </c>
      <c r="Y5">
        <v>58.8</v>
      </c>
      <c r="Z5" t="s">
        <v>112</v>
      </c>
      <c r="AA5">
        <v>32.8</v>
      </c>
      <c r="AB5" t="s">
        <v>112</v>
      </c>
      <c r="AC5">
        <v>19.6</v>
      </c>
      <c r="AD5" t="s">
        <v>112</v>
      </c>
      <c r="AE5">
        <v>49.5</v>
      </c>
      <c r="AF5" t="s">
        <v>112</v>
      </c>
      <c r="AG5">
        <v>138</v>
      </c>
      <c r="AH5" t="s">
        <v>112</v>
      </c>
      <c r="AI5">
        <v>3388</v>
      </c>
      <c r="AJ5" t="s">
        <v>99</v>
      </c>
      <c r="AK5">
        <v>28.3</v>
      </c>
      <c r="AL5" t="s">
        <v>112</v>
      </c>
      <c r="AM5">
        <v>2.23</v>
      </c>
      <c r="AN5" t="s">
        <v>112</v>
      </c>
      <c r="AP5" t="s">
        <v>112</v>
      </c>
      <c r="AR5">
        <v>13</v>
      </c>
      <c r="AS5">
        <v>2</v>
      </c>
      <c r="AT5" t="s">
        <v>111</v>
      </c>
      <c r="AU5" t="s">
        <v>112</v>
      </c>
      <c r="AV5" t="s">
        <v>99</v>
      </c>
      <c r="AW5">
        <v>2</v>
      </c>
      <c r="AX5" t="s">
        <v>100</v>
      </c>
      <c r="AY5" t="s">
        <v>100</v>
      </c>
      <c r="AZ5" t="s">
        <v>100</v>
      </c>
      <c r="BA5" t="s">
        <v>100</v>
      </c>
      <c r="BB5" t="s">
        <v>99</v>
      </c>
      <c r="BC5" t="s">
        <v>100</v>
      </c>
      <c r="BD5" t="s">
        <v>100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N5" t="s">
        <v>102</v>
      </c>
      <c r="BO5" t="s">
        <v>102</v>
      </c>
      <c r="BP5">
        <v>0</v>
      </c>
      <c r="BQ5" t="s">
        <v>129</v>
      </c>
      <c r="BR5">
        <v>1</v>
      </c>
      <c r="BS5">
        <v>43</v>
      </c>
      <c r="BT5" t="s">
        <v>130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P5">
        <v>40548</v>
      </c>
      <c r="CQ5">
        <v>40984</v>
      </c>
      <c r="CR5">
        <v>40610</v>
      </c>
      <c r="CT5">
        <v>2</v>
      </c>
      <c r="CU5">
        <v>1</v>
      </c>
      <c r="CV5">
        <v>2</v>
      </c>
      <c r="CW5">
        <v>1</v>
      </c>
      <c r="CX5">
        <v>2</v>
      </c>
      <c r="CY5">
        <v>1</v>
      </c>
      <c r="CZ5">
        <v>9</v>
      </c>
      <c r="DA5">
        <v>1</v>
      </c>
      <c r="DB5">
        <v>9</v>
      </c>
      <c r="DC5">
        <v>1</v>
      </c>
      <c r="DD5">
        <v>11</v>
      </c>
      <c r="DE5">
        <v>1</v>
      </c>
      <c r="DF5">
        <v>11</v>
      </c>
      <c r="DG5">
        <v>1</v>
      </c>
      <c r="DH5">
        <v>40892</v>
      </c>
      <c r="DI5">
        <v>1</v>
      </c>
    </row>
    <row r="6" spans="1:113">
      <c r="A6" t="s">
        <v>136</v>
      </c>
      <c r="B6">
        <v>10098339</v>
      </c>
      <c r="C6">
        <v>1</v>
      </c>
      <c r="D6" t="s">
        <v>137</v>
      </c>
      <c r="E6">
        <v>1</v>
      </c>
      <c r="F6">
        <v>50</v>
      </c>
      <c r="G6">
        <v>40562.375</v>
      </c>
      <c r="H6">
        <v>40575.3333333333</v>
      </c>
      <c r="I6" t="s">
        <v>138</v>
      </c>
      <c r="J6" t="s">
        <v>2240</v>
      </c>
      <c r="K6" t="s">
        <v>96</v>
      </c>
      <c r="L6">
        <v>1</v>
      </c>
      <c r="M6">
        <v>2</v>
      </c>
      <c r="N6">
        <v>1</v>
      </c>
      <c r="O6">
        <v>1</v>
      </c>
      <c r="P6" t="s">
        <v>99</v>
      </c>
      <c r="Q6" t="s">
        <v>99</v>
      </c>
      <c r="R6">
        <v>32.5</v>
      </c>
      <c r="S6" t="s">
        <v>99</v>
      </c>
      <c r="T6">
        <v>23.3</v>
      </c>
      <c r="U6" t="s">
        <v>112</v>
      </c>
      <c r="V6" t="s">
        <v>139</v>
      </c>
      <c r="W6">
        <v>11.9</v>
      </c>
      <c r="X6" t="s">
        <v>112</v>
      </c>
      <c r="Y6">
        <v>116.2</v>
      </c>
      <c r="Z6" t="s">
        <v>99</v>
      </c>
      <c r="AA6">
        <v>127.1</v>
      </c>
      <c r="AB6" t="s">
        <v>99</v>
      </c>
      <c r="AC6">
        <v>35.8</v>
      </c>
      <c r="AD6" t="s">
        <v>99</v>
      </c>
      <c r="AE6">
        <v>48.1</v>
      </c>
      <c r="AF6" t="s">
        <v>112</v>
      </c>
      <c r="AG6">
        <v>28</v>
      </c>
      <c r="AH6" t="s">
        <v>99</v>
      </c>
      <c r="AI6">
        <v>205.9</v>
      </c>
      <c r="AJ6" t="s">
        <v>99</v>
      </c>
      <c r="AK6">
        <v>70.89</v>
      </c>
      <c r="AL6" t="s">
        <v>99</v>
      </c>
      <c r="AM6">
        <v>2.1</v>
      </c>
      <c r="AN6" t="s">
        <v>112</v>
      </c>
      <c r="AO6">
        <v>192.8</v>
      </c>
      <c r="AP6" t="s">
        <v>112</v>
      </c>
      <c r="AR6" t="s">
        <v>99</v>
      </c>
      <c r="AS6">
        <v>0</v>
      </c>
      <c r="AT6" t="s">
        <v>111</v>
      </c>
      <c r="AU6" t="s">
        <v>112</v>
      </c>
      <c r="AV6" t="s">
        <v>99</v>
      </c>
      <c r="AW6">
        <v>3</v>
      </c>
      <c r="AX6" t="s">
        <v>99</v>
      </c>
      <c r="AY6" t="s">
        <v>100</v>
      </c>
      <c r="AZ6" t="s">
        <v>100</v>
      </c>
      <c r="BA6" t="s">
        <v>100</v>
      </c>
      <c r="BB6" t="s">
        <v>99</v>
      </c>
      <c r="BC6" t="s">
        <v>100</v>
      </c>
      <c r="BD6" t="s">
        <v>100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N6" t="s">
        <v>102</v>
      </c>
      <c r="BO6" t="s">
        <v>122</v>
      </c>
      <c r="BP6" t="s">
        <v>112</v>
      </c>
      <c r="BQ6" t="s">
        <v>140</v>
      </c>
      <c r="BR6" t="s">
        <v>121</v>
      </c>
      <c r="BS6">
        <v>30</v>
      </c>
      <c r="BT6" t="s">
        <v>141</v>
      </c>
      <c r="BU6" t="s">
        <v>142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P6">
        <v>40567</v>
      </c>
      <c r="CQ6">
        <v>41015</v>
      </c>
      <c r="CR6">
        <v>40603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4</v>
      </c>
      <c r="DA6">
        <v>1</v>
      </c>
      <c r="DB6">
        <v>4</v>
      </c>
      <c r="DC6">
        <v>1</v>
      </c>
      <c r="DD6">
        <v>5</v>
      </c>
      <c r="DE6">
        <v>1</v>
      </c>
      <c r="DF6">
        <v>5</v>
      </c>
      <c r="DG6">
        <v>1</v>
      </c>
      <c r="DH6">
        <v>40739</v>
      </c>
      <c r="DI6">
        <v>1</v>
      </c>
    </row>
    <row r="7" spans="1:111">
      <c r="A7" t="s">
        <v>161</v>
      </c>
      <c r="B7">
        <v>10101975</v>
      </c>
      <c r="C7">
        <v>2</v>
      </c>
      <c r="D7" t="s">
        <v>162</v>
      </c>
      <c r="E7">
        <v>1</v>
      </c>
      <c r="F7">
        <v>46</v>
      </c>
      <c r="G7">
        <v>41763.7083333333</v>
      </c>
      <c r="H7">
        <v>41779.4583333333</v>
      </c>
      <c r="I7" t="s">
        <v>163</v>
      </c>
      <c r="J7" t="s">
        <v>2241</v>
      </c>
      <c r="K7" t="s">
        <v>134</v>
      </c>
      <c r="L7">
        <v>1</v>
      </c>
      <c r="M7">
        <v>1</v>
      </c>
      <c r="N7">
        <v>1</v>
      </c>
      <c r="O7">
        <v>1</v>
      </c>
      <c r="P7" t="s">
        <v>99</v>
      </c>
      <c r="Q7" t="s">
        <v>99</v>
      </c>
      <c r="R7">
        <v>42.9</v>
      </c>
      <c r="S7" t="s">
        <v>112</v>
      </c>
      <c r="T7">
        <v>13.8</v>
      </c>
      <c r="U7" t="s">
        <v>112</v>
      </c>
      <c r="V7" t="s">
        <v>164</v>
      </c>
      <c r="W7">
        <v>12.3</v>
      </c>
      <c r="X7" t="s">
        <v>112</v>
      </c>
      <c r="Y7">
        <v>96.7</v>
      </c>
      <c r="Z7" t="s">
        <v>112</v>
      </c>
      <c r="AA7">
        <v>37.5</v>
      </c>
      <c r="AB7" t="s">
        <v>112</v>
      </c>
      <c r="AC7">
        <v>27.6</v>
      </c>
      <c r="AD7" t="s">
        <v>112</v>
      </c>
      <c r="AE7">
        <v>55.1</v>
      </c>
      <c r="AF7" t="s">
        <v>99</v>
      </c>
      <c r="AG7">
        <v>135.8</v>
      </c>
      <c r="AH7" t="s">
        <v>112</v>
      </c>
      <c r="AI7">
        <v>19.94</v>
      </c>
      <c r="AJ7" t="s">
        <v>112</v>
      </c>
      <c r="AK7">
        <v>1.43</v>
      </c>
      <c r="AL7" t="s">
        <v>112</v>
      </c>
      <c r="AM7">
        <v>143.1</v>
      </c>
      <c r="AN7" t="s">
        <v>99</v>
      </c>
      <c r="AP7" t="s">
        <v>112</v>
      </c>
      <c r="AQ7">
        <v>0</v>
      </c>
      <c r="AR7" t="s">
        <v>165</v>
      </c>
      <c r="AS7">
        <v>1</v>
      </c>
      <c r="AT7" t="s">
        <v>111</v>
      </c>
      <c r="AU7" t="s">
        <v>112</v>
      </c>
      <c r="AV7" t="s">
        <v>99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100</v>
      </c>
      <c r="BD7" t="s">
        <v>100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N7" t="s">
        <v>102</v>
      </c>
      <c r="BO7" t="s">
        <v>102</v>
      </c>
      <c r="BP7" t="s">
        <v>112</v>
      </c>
      <c r="BQ7" t="s">
        <v>155</v>
      </c>
      <c r="BR7">
        <v>1</v>
      </c>
      <c r="BS7">
        <v>28</v>
      </c>
      <c r="BT7" t="s">
        <v>166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P7">
        <v>40631</v>
      </c>
      <c r="CQ7">
        <v>44102</v>
      </c>
      <c r="CR7">
        <v>41738</v>
      </c>
      <c r="CT7">
        <v>36</v>
      </c>
      <c r="CU7">
        <v>1</v>
      </c>
      <c r="CV7">
        <v>36</v>
      </c>
      <c r="CW7">
        <v>1</v>
      </c>
      <c r="CX7">
        <v>24</v>
      </c>
      <c r="CY7">
        <v>0</v>
      </c>
      <c r="CZ7">
        <v>77</v>
      </c>
      <c r="DA7">
        <v>0</v>
      </c>
      <c r="DB7">
        <v>60</v>
      </c>
      <c r="DC7">
        <v>0</v>
      </c>
      <c r="DD7">
        <v>113</v>
      </c>
      <c r="DE7">
        <v>0</v>
      </c>
      <c r="DF7">
        <v>60</v>
      </c>
      <c r="DG7">
        <v>0</v>
      </c>
    </row>
    <row r="8" spans="1:111">
      <c r="A8" t="s">
        <v>167</v>
      </c>
      <c r="B8">
        <v>10103173</v>
      </c>
      <c r="C8">
        <v>1</v>
      </c>
      <c r="D8" t="s">
        <v>168</v>
      </c>
      <c r="E8">
        <v>2</v>
      </c>
      <c r="F8">
        <v>64</v>
      </c>
      <c r="G8">
        <v>40635.4166666667</v>
      </c>
      <c r="H8">
        <v>40654.4166666667</v>
      </c>
      <c r="I8" t="s">
        <v>169</v>
      </c>
      <c r="J8" t="s">
        <v>2242</v>
      </c>
      <c r="K8" t="s">
        <v>134</v>
      </c>
      <c r="L8">
        <v>1</v>
      </c>
      <c r="M8">
        <v>1</v>
      </c>
      <c r="N8">
        <v>1</v>
      </c>
      <c r="O8">
        <v>2</v>
      </c>
      <c r="P8" t="s">
        <v>99</v>
      </c>
      <c r="Q8" t="s">
        <v>112</v>
      </c>
      <c r="R8">
        <v>45.1</v>
      </c>
      <c r="S8" t="s">
        <v>112</v>
      </c>
      <c r="T8">
        <v>15.9</v>
      </c>
      <c r="U8" t="s">
        <v>112</v>
      </c>
      <c r="V8" t="s">
        <v>170</v>
      </c>
      <c r="W8">
        <v>12</v>
      </c>
      <c r="X8" t="s">
        <v>112</v>
      </c>
      <c r="Y8">
        <v>53.9</v>
      </c>
      <c r="Z8" t="s">
        <v>112</v>
      </c>
      <c r="AA8">
        <v>112.1</v>
      </c>
      <c r="AB8" t="s">
        <v>99</v>
      </c>
      <c r="AC8">
        <v>78.3</v>
      </c>
      <c r="AD8" t="s">
        <v>99</v>
      </c>
      <c r="AE8">
        <v>29.5</v>
      </c>
      <c r="AF8" t="s">
        <v>112</v>
      </c>
      <c r="AG8">
        <v>177</v>
      </c>
      <c r="AH8" t="s">
        <v>112</v>
      </c>
      <c r="AI8">
        <v>1459</v>
      </c>
      <c r="AJ8" t="s">
        <v>99</v>
      </c>
      <c r="AK8">
        <v>16.02</v>
      </c>
      <c r="AL8" t="s">
        <v>112</v>
      </c>
      <c r="AM8">
        <v>3.28</v>
      </c>
      <c r="AN8" t="s">
        <v>112</v>
      </c>
      <c r="AP8" t="s">
        <v>112</v>
      </c>
      <c r="AQ8">
        <v>0</v>
      </c>
      <c r="AR8" t="s">
        <v>171</v>
      </c>
      <c r="AS8">
        <v>2</v>
      </c>
      <c r="AT8" t="s">
        <v>111</v>
      </c>
      <c r="AU8" t="s">
        <v>112</v>
      </c>
      <c r="AV8" t="s">
        <v>99</v>
      </c>
      <c r="AW8" t="s">
        <v>121</v>
      </c>
      <c r="AX8" t="s">
        <v>121</v>
      </c>
      <c r="AY8" t="s">
        <v>100</v>
      </c>
      <c r="AZ8" t="s">
        <v>100</v>
      </c>
      <c r="BA8" t="s">
        <v>100</v>
      </c>
      <c r="BB8" t="s">
        <v>121</v>
      </c>
      <c r="BC8" t="s">
        <v>100</v>
      </c>
      <c r="BD8" t="s">
        <v>100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N8" t="s">
        <v>102</v>
      </c>
      <c r="BO8" t="s">
        <v>102</v>
      </c>
      <c r="BP8" t="s">
        <v>112</v>
      </c>
      <c r="BQ8" t="s">
        <v>103</v>
      </c>
      <c r="BR8">
        <v>1</v>
      </c>
      <c r="BS8">
        <v>36</v>
      </c>
      <c r="BT8" t="s">
        <v>172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P8">
        <v>40634</v>
      </c>
      <c r="CQ8">
        <v>44137</v>
      </c>
      <c r="CR8">
        <v>41017</v>
      </c>
      <c r="CT8">
        <v>12</v>
      </c>
      <c r="CU8">
        <v>1</v>
      </c>
      <c r="CV8">
        <v>12</v>
      </c>
      <c r="CW8">
        <v>1</v>
      </c>
      <c r="CX8">
        <v>12</v>
      </c>
      <c r="CY8">
        <v>1</v>
      </c>
      <c r="CZ8">
        <v>102</v>
      </c>
      <c r="DA8">
        <v>0</v>
      </c>
      <c r="DB8">
        <v>60</v>
      </c>
      <c r="DC8">
        <v>0</v>
      </c>
      <c r="DD8">
        <v>115</v>
      </c>
      <c r="DE8">
        <v>0</v>
      </c>
      <c r="DF8">
        <v>60</v>
      </c>
      <c r="DG8">
        <v>0</v>
      </c>
    </row>
    <row r="9" spans="1:111">
      <c r="A9" t="s">
        <v>210</v>
      </c>
      <c r="B9">
        <v>10103771</v>
      </c>
      <c r="C9">
        <v>1</v>
      </c>
      <c r="D9" t="s">
        <v>211</v>
      </c>
      <c r="E9">
        <v>2</v>
      </c>
      <c r="F9">
        <v>64</v>
      </c>
      <c r="G9">
        <v>40644.4166666667</v>
      </c>
      <c r="H9">
        <v>40666.375</v>
      </c>
      <c r="I9" t="s">
        <v>206</v>
      </c>
      <c r="J9">
        <v>40644</v>
      </c>
      <c r="K9" t="s">
        <v>134</v>
      </c>
      <c r="L9">
        <v>1</v>
      </c>
      <c r="M9">
        <v>1</v>
      </c>
      <c r="N9">
        <v>2</v>
      </c>
      <c r="O9">
        <v>1</v>
      </c>
      <c r="P9" t="s">
        <v>112</v>
      </c>
      <c r="Q9" t="s">
        <v>99</v>
      </c>
      <c r="R9">
        <v>39.4</v>
      </c>
      <c r="S9" t="s">
        <v>112</v>
      </c>
      <c r="T9">
        <v>8.4</v>
      </c>
      <c r="U9" t="s">
        <v>112</v>
      </c>
      <c r="V9" t="s">
        <v>152</v>
      </c>
      <c r="W9">
        <v>11.4</v>
      </c>
      <c r="X9" t="s">
        <v>112</v>
      </c>
      <c r="Y9">
        <v>89.1</v>
      </c>
      <c r="Z9" t="s">
        <v>112</v>
      </c>
      <c r="AA9">
        <v>76.1</v>
      </c>
      <c r="AB9" t="s">
        <v>99</v>
      </c>
      <c r="AC9">
        <v>53.8</v>
      </c>
      <c r="AD9" t="s">
        <v>99</v>
      </c>
      <c r="AE9">
        <v>69</v>
      </c>
      <c r="AF9" t="s">
        <v>99</v>
      </c>
      <c r="AG9">
        <v>56</v>
      </c>
      <c r="AH9" t="s">
        <v>99</v>
      </c>
      <c r="AI9">
        <v>184</v>
      </c>
      <c r="AJ9" t="s">
        <v>112</v>
      </c>
      <c r="AK9">
        <v>38.13</v>
      </c>
      <c r="AL9" t="s">
        <v>99</v>
      </c>
      <c r="AM9">
        <v>2.29</v>
      </c>
      <c r="AN9" t="s">
        <v>112</v>
      </c>
      <c r="AP9" t="s">
        <v>112</v>
      </c>
      <c r="AQ9">
        <v>0</v>
      </c>
      <c r="AR9" t="s">
        <v>212</v>
      </c>
      <c r="AS9">
        <v>2</v>
      </c>
      <c r="AT9" t="s">
        <v>111</v>
      </c>
      <c r="AU9" t="s">
        <v>112</v>
      </c>
      <c r="AV9" t="s">
        <v>99</v>
      </c>
      <c r="AW9" t="s">
        <v>121</v>
      </c>
      <c r="AX9" t="s">
        <v>121</v>
      </c>
      <c r="AY9" t="s">
        <v>100</v>
      </c>
      <c r="AZ9" t="s">
        <v>100</v>
      </c>
      <c r="BA9" t="s">
        <v>121</v>
      </c>
      <c r="BB9" t="s">
        <v>121</v>
      </c>
      <c r="BC9" t="s">
        <v>100</v>
      </c>
      <c r="BD9" t="s">
        <v>121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N9" t="s">
        <v>102</v>
      </c>
      <c r="BO9" t="s">
        <v>102</v>
      </c>
      <c r="BP9" t="s">
        <v>112</v>
      </c>
      <c r="BQ9" t="s">
        <v>213</v>
      </c>
      <c r="BR9">
        <v>1</v>
      </c>
      <c r="BS9">
        <v>61</v>
      </c>
      <c r="BT9" t="s">
        <v>214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P9">
        <v>40653</v>
      </c>
      <c r="CQ9">
        <v>44161</v>
      </c>
      <c r="CR9">
        <v>41991</v>
      </c>
      <c r="CT9">
        <v>43</v>
      </c>
      <c r="CU9">
        <v>1</v>
      </c>
      <c r="CV9">
        <v>43</v>
      </c>
      <c r="CW9">
        <v>1</v>
      </c>
      <c r="CX9">
        <v>24</v>
      </c>
      <c r="CY9">
        <v>0</v>
      </c>
      <c r="CZ9">
        <v>71</v>
      </c>
      <c r="DA9">
        <v>0</v>
      </c>
      <c r="DB9">
        <v>60</v>
      </c>
      <c r="DC9">
        <v>0</v>
      </c>
      <c r="DD9">
        <v>115</v>
      </c>
      <c r="DE9">
        <v>0</v>
      </c>
      <c r="DF9">
        <v>60</v>
      </c>
      <c r="DG9">
        <v>0</v>
      </c>
    </row>
    <row r="10" spans="1:113">
      <c r="A10" t="s">
        <v>241</v>
      </c>
      <c r="B10">
        <v>10104757</v>
      </c>
      <c r="C10">
        <v>1</v>
      </c>
      <c r="D10" t="s">
        <v>242</v>
      </c>
      <c r="E10">
        <v>2</v>
      </c>
      <c r="F10">
        <v>40</v>
      </c>
      <c r="G10">
        <v>40658.625</v>
      </c>
      <c r="H10">
        <v>40680.4166666667</v>
      </c>
      <c r="I10" t="s">
        <v>243</v>
      </c>
      <c r="J10" t="s">
        <v>2243</v>
      </c>
      <c r="K10" t="s">
        <v>134</v>
      </c>
      <c r="L10">
        <v>1</v>
      </c>
      <c r="M10">
        <v>1</v>
      </c>
      <c r="N10">
        <v>1</v>
      </c>
      <c r="O10">
        <v>1</v>
      </c>
      <c r="P10" t="s">
        <v>99</v>
      </c>
      <c r="Q10" t="s">
        <v>99</v>
      </c>
      <c r="R10">
        <v>40.9</v>
      </c>
      <c r="S10" t="s">
        <v>112</v>
      </c>
      <c r="T10">
        <v>10.4</v>
      </c>
      <c r="U10" t="s">
        <v>112</v>
      </c>
      <c r="V10" t="s">
        <v>244</v>
      </c>
      <c r="W10">
        <v>11.3</v>
      </c>
      <c r="X10" t="s">
        <v>112</v>
      </c>
      <c r="Y10">
        <v>81.8</v>
      </c>
      <c r="Z10" t="s">
        <v>112</v>
      </c>
      <c r="AA10">
        <v>108.3</v>
      </c>
      <c r="AB10" t="s">
        <v>99</v>
      </c>
      <c r="AC10">
        <v>75.9</v>
      </c>
      <c r="AD10" t="s">
        <v>99</v>
      </c>
      <c r="AE10">
        <v>177.8</v>
      </c>
      <c r="AF10" t="s">
        <v>99</v>
      </c>
      <c r="AG10">
        <v>93</v>
      </c>
      <c r="AH10" t="s">
        <v>99</v>
      </c>
      <c r="AI10">
        <v>484.5</v>
      </c>
      <c r="AJ10" t="s">
        <v>99</v>
      </c>
      <c r="AK10">
        <v>17.77</v>
      </c>
      <c r="AL10" t="s">
        <v>112</v>
      </c>
      <c r="AM10">
        <v>2.02</v>
      </c>
      <c r="AN10" t="s">
        <v>112</v>
      </c>
      <c r="AP10" t="s">
        <v>112</v>
      </c>
      <c r="AQ10">
        <v>0</v>
      </c>
      <c r="AR10" t="s">
        <v>245</v>
      </c>
      <c r="AS10">
        <v>2</v>
      </c>
      <c r="AT10" t="s">
        <v>196</v>
      </c>
      <c r="AU10" t="s">
        <v>99</v>
      </c>
      <c r="AV10" t="s">
        <v>99</v>
      </c>
      <c r="AW10" t="s">
        <v>100</v>
      </c>
      <c r="AX10" t="s">
        <v>99</v>
      </c>
      <c r="AY10" t="s">
        <v>100</v>
      </c>
      <c r="AZ10" t="s">
        <v>100</v>
      </c>
      <c r="BA10" t="s">
        <v>100</v>
      </c>
      <c r="BB10" t="s">
        <v>99</v>
      </c>
      <c r="BC10" t="s">
        <v>100</v>
      </c>
      <c r="BD10" t="s">
        <v>99</v>
      </c>
      <c r="BE10" t="s">
        <v>101</v>
      </c>
      <c r="BF10" t="s">
        <v>101</v>
      </c>
      <c r="BG10" t="s">
        <v>101</v>
      </c>
      <c r="BH10" t="s">
        <v>101</v>
      </c>
      <c r="BI10" t="s">
        <v>101</v>
      </c>
      <c r="BJ10" t="s">
        <v>101</v>
      </c>
      <c r="BK10" t="s">
        <v>101</v>
      </c>
      <c r="BL10" t="s">
        <v>101</v>
      </c>
      <c r="BN10" t="s">
        <v>102</v>
      </c>
      <c r="BO10" t="s">
        <v>102</v>
      </c>
      <c r="BP10" t="s">
        <v>112</v>
      </c>
      <c r="BQ10" t="s">
        <v>189</v>
      </c>
      <c r="BR10">
        <v>1</v>
      </c>
      <c r="BS10">
        <v>52</v>
      </c>
      <c r="BT10" t="s">
        <v>246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P10">
        <v>40673</v>
      </c>
      <c r="CQ10">
        <v>43809</v>
      </c>
      <c r="CR10">
        <v>40760</v>
      </c>
      <c r="CT10">
        <v>2</v>
      </c>
      <c r="CU10">
        <v>1</v>
      </c>
      <c r="CV10">
        <v>2</v>
      </c>
      <c r="CW10">
        <v>1</v>
      </c>
      <c r="CX10">
        <v>2</v>
      </c>
      <c r="CY10">
        <v>1</v>
      </c>
      <c r="CZ10">
        <v>14</v>
      </c>
      <c r="DA10">
        <v>1</v>
      </c>
      <c r="DB10">
        <v>14</v>
      </c>
      <c r="DC10">
        <v>1</v>
      </c>
      <c r="DD10">
        <v>17</v>
      </c>
      <c r="DE10">
        <v>1</v>
      </c>
      <c r="DF10">
        <v>17</v>
      </c>
      <c r="DG10">
        <v>1</v>
      </c>
      <c r="DH10">
        <v>41197</v>
      </c>
      <c r="DI10">
        <v>1</v>
      </c>
    </row>
    <row r="11" spans="1:113">
      <c r="A11" t="s">
        <v>226</v>
      </c>
      <c r="B11">
        <v>10104799</v>
      </c>
      <c r="C11">
        <v>1</v>
      </c>
      <c r="D11" t="s">
        <v>227</v>
      </c>
      <c r="E11">
        <v>1</v>
      </c>
      <c r="F11">
        <v>32</v>
      </c>
      <c r="G11">
        <v>40654.6666666667</v>
      </c>
      <c r="H11">
        <v>40672.4583333333</v>
      </c>
      <c r="I11" t="s">
        <v>228</v>
      </c>
      <c r="J11" t="s">
        <v>2244</v>
      </c>
      <c r="K11" t="s">
        <v>229</v>
      </c>
      <c r="L11">
        <v>2</v>
      </c>
      <c r="M11">
        <v>1</v>
      </c>
      <c r="N11">
        <v>1</v>
      </c>
      <c r="O11">
        <v>1</v>
      </c>
      <c r="P11" t="s">
        <v>99</v>
      </c>
      <c r="Q11" t="s">
        <v>99</v>
      </c>
      <c r="R11">
        <v>41.3</v>
      </c>
      <c r="S11" t="s">
        <v>112</v>
      </c>
      <c r="T11">
        <v>14.7</v>
      </c>
      <c r="U11" t="s">
        <v>112</v>
      </c>
      <c r="V11">
        <v>1.08</v>
      </c>
      <c r="W11">
        <v>12.2</v>
      </c>
      <c r="X11" t="s">
        <v>112</v>
      </c>
      <c r="Y11">
        <v>126.5</v>
      </c>
      <c r="Z11" t="s">
        <v>99</v>
      </c>
      <c r="AA11">
        <v>70.6</v>
      </c>
      <c r="AB11" t="s">
        <v>99</v>
      </c>
      <c r="AC11">
        <v>50.7</v>
      </c>
      <c r="AD11" t="s">
        <v>99</v>
      </c>
      <c r="AE11">
        <v>160.2</v>
      </c>
      <c r="AF11" t="s">
        <v>99</v>
      </c>
      <c r="AG11">
        <v>120</v>
      </c>
      <c r="AH11" t="s">
        <v>112</v>
      </c>
      <c r="AI11">
        <v>8.04</v>
      </c>
      <c r="AJ11" t="s">
        <v>112</v>
      </c>
      <c r="AK11">
        <v>25.41</v>
      </c>
      <c r="AL11" t="s">
        <v>112</v>
      </c>
      <c r="AM11">
        <v>1.42</v>
      </c>
      <c r="AN11" t="s">
        <v>112</v>
      </c>
      <c r="AO11">
        <v>588.3</v>
      </c>
      <c r="AP11" t="s">
        <v>99</v>
      </c>
      <c r="AQ11">
        <v>0</v>
      </c>
      <c r="AR11">
        <v>12</v>
      </c>
      <c r="AS11">
        <v>2</v>
      </c>
      <c r="AT11" t="s">
        <v>98</v>
      </c>
      <c r="AU11">
        <v>1</v>
      </c>
      <c r="AV11" t="s">
        <v>99</v>
      </c>
      <c r="AW11" t="s">
        <v>100</v>
      </c>
      <c r="AX11" t="s">
        <v>121</v>
      </c>
      <c r="AY11" t="s">
        <v>100</v>
      </c>
      <c r="AZ11" t="s">
        <v>100</v>
      </c>
      <c r="BA11" t="s">
        <v>100</v>
      </c>
      <c r="BB11" t="s">
        <v>99</v>
      </c>
      <c r="BC11" t="s">
        <v>100</v>
      </c>
      <c r="BD11" t="s">
        <v>100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N11" t="s">
        <v>102</v>
      </c>
      <c r="BO11" t="s">
        <v>102</v>
      </c>
      <c r="BP11" t="s">
        <v>112</v>
      </c>
      <c r="BQ11" t="s">
        <v>155</v>
      </c>
      <c r="BR11">
        <v>1</v>
      </c>
      <c r="BS11">
        <v>74</v>
      </c>
      <c r="BT11" t="s">
        <v>230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</v>
      </c>
      <c r="CP11">
        <v>40661</v>
      </c>
      <c r="CQ11">
        <v>41485</v>
      </c>
      <c r="CR11">
        <v>41078</v>
      </c>
      <c r="CT11">
        <v>13</v>
      </c>
      <c r="CU11">
        <v>1</v>
      </c>
      <c r="CV11">
        <v>13</v>
      </c>
      <c r="CW11">
        <v>1</v>
      </c>
      <c r="CX11">
        <v>13</v>
      </c>
      <c r="CY11">
        <v>1</v>
      </c>
      <c r="CZ11">
        <v>5</v>
      </c>
      <c r="DA11">
        <v>1</v>
      </c>
      <c r="DB11">
        <v>5</v>
      </c>
      <c r="DC11">
        <v>1</v>
      </c>
      <c r="DD11">
        <v>19</v>
      </c>
      <c r="DE11">
        <v>1</v>
      </c>
      <c r="DF11">
        <v>19</v>
      </c>
      <c r="DG11">
        <v>1</v>
      </c>
      <c r="DH11">
        <v>41258</v>
      </c>
      <c r="DI11">
        <v>1</v>
      </c>
    </row>
    <row r="12" spans="1:113">
      <c r="A12" t="s">
        <v>258</v>
      </c>
      <c r="B12">
        <v>10105542</v>
      </c>
      <c r="C12">
        <v>1</v>
      </c>
      <c r="D12" t="s">
        <v>259</v>
      </c>
      <c r="E12">
        <v>1</v>
      </c>
      <c r="F12">
        <v>27</v>
      </c>
      <c r="G12">
        <v>40679.5</v>
      </c>
      <c r="H12">
        <v>40693.4166666667</v>
      </c>
      <c r="I12" t="s">
        <v>260</v>
      </c>
      <c r="J12" t="s">
        <v>2245</v>
      </c>
      <c r="K12" t="s">
        <v>134</v>
      </c>
      <c r="L12">
        <v>1</v>
      </c>
      <c r="M12">
        <v>1</v>
      </c>
      <c r="N12">
        <v>1</v>
      </c>
      <c r="O12">
        <v>1</v>
      </c>
      <c r="P12" t="s">
        <v>99</v>
      </c>
      <c r="Q12" t="s">
        <v>99</v>
      </c>
      <c r="R12">
        <v>48.4</v>
      </c>
      <c r="S12" t="s">
        <v>112</v>
      </c>
      <c r="T12">
        <v>12.7</v>
      </c>
      <c r="U12" t="s">
        <v>112</v>
      </c>
      <c r="V12">
        <v>0.9</v>
      </c>
      <c r="W12">
        <v>10.2</v>
      </c>
      <c r="X12" t="s">
        <v>112</v>
      </c>
      <c r="Y12">
        <v>85.9</v>
      </c>
      <c r="Z12" t="s">
        <v>112</v>
      </c>
      <c r="AA12">
        <v>71.9</v>
      </c>
      <c r="AB12" t="s">
        <v>99</v>
      </c>
      <c r="AC12">
        <v>43.7</v>
      </c>
      <c r="AD12" t="s">
        <v>99</v>
      </c>
      <c r="AE12">
        <v>91.5</v>
      </c>
      <c r="AF12" t="s">
        <v>99</v>
      </c>
      <c r="AG12">
        <v>234</v>
      </c>
      <c r="AH12" t="s">
        <v>112</v>
      </c>
      <c r="AI12">
        <v>86.31</v>
      </c>
      <c r="AJ12" t="s">
        <v>112</v>
      </c>
      <c r="AK12">
        <v>7.96</v>
      </c>
      <c r="AL12" t="s">
        <v>112</v>
      </c>
      <c r="AM12">
        <v>3.67</v>
      </c>
      <c r="AN12" t="s">
        <v>112</v>
      </c>
      <c r="AP12" t="s">
        <v>112</v>
      </c>
      <c r="AR12" t="s">
        <v>99</v>
      </c>
      <c r="AS12">
        <v>0</v>
      </c>
      <c r="AT12" t="s">
        <v>111</v>
      </c>
      <c r="AU12" t="s">
        <v>112</v>
      </c>
      <c r="AV12" t="s">
        <v>99</v>
      </c>
      <c r="AW12" t="s">
        <v>121</v>
      </c>
      <c r="AX12" t="s">
        <v>121</v>
      </c>
      <c r="AY12" t="s">
        <v>100</v>
      </c>
      <c r="AZ12" t="s">
        <v>100</v>
      </c>
      <c r="BA12" t="s">
        <v>100</v>
      </c>
      <c r="BB12" t="s">
        <v>121</v>
      </c>
      <c r="BC12" t="s">
        <v>100</v>
      </c>
      <c r="BD12" t="s">
        <v>121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N12" t="s">
        <v>102</v>
      </c>
      <c r="BO12">
        <v>0</v>
      </c>
      <c r="BP12" t="s">
        <v>112</v>
      </c>
      <c r="BQ12" t="s">
        <v>155</v>
      </c>
      <c r="BR12">
        <v>1</v>
      </c>
      <c r="BS12">
        <v>21</v>
      </c>
      <c r="BT12" t="s">
        <v>261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1</v>
      </c>
      <c r="CP12">
        <v>40683</v>
      </c>
      <c r="CQ12">
        <v>41580</v>
      </c>
      <c r="CR12">
        <v>40737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14</v>
      </c>
      <c r="DA12">
        <v>1</v>
      </c>
      <c r="DB12">
        <v>14</v>
      </c>
      <c r="DC12">
        <v>1</v>
      </c>
      <c r="DD12">
        <v>15</v>
      </c>
      <c r="DE12">
        <v>1</v>
      </c>
      <c r="DF12">
        <v>15</v>
      </c>
      <c r="DG12">
        <v>1</v>
      </c>
      <c r="DH12">
        <v>41167</v>
      </c>
      <c r="DI12">
        <v>1</v>
      </c>
    </row>
    <row r="13" spans="1:113">
      <c r="A13" t="s">
        <v>254</v>
      </c>
      <c r="B13">
        <v>10105650</v>
      </c>
      <c r="C13">
        <v>1</v>
      </c>
      <c r="D13" t="s">
        <v>255</v>
      </c>
      <c r="E13">
        <v>1</v>
      </c>
      <c r="F13">
        <v>24</v>
      </c>
      <c r="G13">
        <v>40666.4583333333</v>
      </c>
      <c r="H13">
        <v>40686.4166666667</v>
      </c>
      <c r="I13" t="s">
        <v>256</v>
      </c>
      <c r="J13">
        <v>40843</v>
      </c>
      <c r="K13" t="s">
        <v>96</v>
      </c>
      <c r="L13">
        <v>1</v>
      </c>
      <c r="M13">
        <v>2</v>
      </c>
      <c r="N13">
        <v>1</v>
      </c>
      <c r="O13">
        <v>2</v>
      </c>
      <c r="P13" t="s">
        <v>99</v>
      </c>
      <c r="Q13" t="s">
        <v>112</v>
      </c>
      <c r="R13">
        <v>34.6</v>
      </c>
      <c r="S13" t="s">
        <v>99</v>
      </c>
      <c r="T13">
        <v>15</v>
      </c>
      <c r="U13" t="s">
        <v>112</v>
      </c>
      <c r="V13">
        <v>1.03</v>
      </c>
      <c r="W13">
        <v>11.6</v>
      </c>
      <c r="X13" t="s">
        <v>112</v>
      </c>
      <c r="Y13">
        <v>114.5</v>
      </c>
      <c r="Z13" t="s">
        <v>99</v>
      </c>
      <c r="AA13">
        <v>39.6</v>
      </c>
      <c r="AB13" t="s">
        <v>112</v>
      </c>
      <c r="AC13">
        <v>36.8</v>
      </c>
      <c r="AD13" t="s">
        <v>99</v>
      </c>
      <c r="AE13">
        <v>167.3</v>
      </c>
      <c r="AF13" t="s">
        <v>99</v>
      </c>
      <c r="AG13">
        <v>173.6</v>
      </c>
      <c r="AH13" t="s">
        <v>112</v>
      </c>
      <c r="AI13">
        <v>167.1</v>
      </c>
      <c r="AJ13" t="s">
        <v>112</v>
      </c>
      <c r="AK13">
        <v>26.24</v>
      </c>
      <c r="AL13" t="s">
        <v>112</v>
      </c>
      <c r="AM13">
        <v>1.02</v>
      </c>
      <c r="AN13" t="s">
        <v>112</v>
      </c>
      <c r="AP13" t="s">
        <v>112</v>
      </c>
      <c r="AQ13">
        <v>1</v>
      </c>
      <c r="AR13">
        <v>13323</v>
      </c>
      <c r="AS13">
        <v>2</v>
      </c>
      <c r="AT13" t="s">
        <v>111</v>
      </c>
      <c r="AU13" t="s">
        <v>112</v>
      </c>
      <c r="AV13">
        <v>1</v>
      </c>
      <c r="AW13">
        <v>2</v>
      </c>
      <c r="AX13">
        <v>2</v>
      </c>
      <c r="AY13">
        <v>3</v>
      </c>
      <c r="AZ13">
        <v>3</v>
      </c>
      <c r="BA13">
        <v>3</v>
      </c>
      <c r="BB13">
        <v>1</v>
      </c>
      <c r="BC13">
        <v>3</v>
      </c>
      <c r="BD13">
        <v>2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N13" t="s">
        <v>102</v>
      </c>
      <c r="BO13" t="s">
        <v>102</v>
      </c>
      <c r="BP13">
        <v>0</v>
      </c>
      <c r="BQ13" t="s">
        <v>155</v>
      </c>
      <c r="BR13">
        <v>1</v>
      </c>
      <c r="BS13">
        <v>65</v>
      </c>
      <c r="BT13" t="s">
        <v>257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P13">
        <v>40676</v>
      </c>
      <c r="CQ13">
        <v>41894</v>
      </c>
      <c r="CR13">
        <v>40763</v>
      </c>
      <c r="CT13">
        <v>2</v>
      </c>
      <c r="CU13">
        <v>1</v>
      </c>
      <c r="CV13">
        <v>2</v>
      </c>
      <c r="CW13">
        <v>1</v>
      </c>
      <c r="CX13">
        <v>2</v>
      </c>
      <c r="CY13">
        <v>1</v>
      </c>
      <c r="CZ13">
        <v>27</v>
      </c>
      <c r="DA13">
        <v>1</v>
      </c>
      <c r="DB13">
        <v>27</v>
      </c>
      <c r="DC13">
        <v>1</v>
      </c>
      <c r="DD13">
        <v>30</v>
      </c>
      <c r="DE13">
        <v>1</v>
      </c>
      <c r="DF13">
        <v>30</v>
      </c>
      <c r="DG13">
        <v>1</v>
      </c>
      <c r="DH13">
        <v>41593</v>
      </c>
      <c r="DI13">
        <v>1</v>
      </c>
    </row>
    <row r="14" spans="1:113">
      <c r="A14" t="s">
        <v>235</v>
      </c>
      <c r="B14">
        <v>10105796</v>
      </c>
      <c r="C14">
        <v>1</v>
      </c>
      <c r="D14" t="s">
        <v>236</v>
      </c>
      <c r="E14">
        <v>1</v>
      </c>
      <c r="F14">
        <v>41</v>
      </c>
      <c r="G14">
        <v>40667.4583333333</v>
      </c>
      <c r="H14">
        <v>40680.4166666667</v>
      </c>
      <c r="I14" t="s">
        <v>237</v>
      </c>
      <c r="J14" t="s">
        <v>2246</v>
      </c>
      <c r="K14" t="s">
        <v>238</v>
      </c>
      <c r="L14">
        <v>2</v>
      </c>
      <c r="M14">
        <v>1</v>
      </c>
      <c r="N14">
        <v>1</v>
      </c>
      <c r="O14">
        <v>1</v>
      </c>
      <c r="P14" t="s">
        <v>99</v>
      </c>
      <c r="Q14" t="s">
        <v>99</v>
      </c>
      <c r="R14">
        <v>40.5</v>
      </c>
      <c r="S14" t="s">
        <v>112</v>
      </c>
      <c r="T14">
        <v>14.8</v>
      </c>
      <c r="U14" t="s">
        <v>112</v>
      </c>
      <c r="V14" t="s">
        <v>159</v>
      </c>
      <c r="W14">
        <v>11.8</v>
      </c>
      <c r="X14" t="s">
        <v>112</v>
      </c>
      <c r="Y14">
        <v>83.5</v>
      </c>
      <c r="Z14" t="s">
        <v>112</v>
      </c>
      <c r="AA14">
        <v>39.5</v>
      </c>
      <c r="AB14" t="s">
        <v>112</v>
      </c>
      <c r="AC14">
        <v>55.6</v>
      </c>
      <c r="AD14" t="s">
        <v>99</v>
      </c>
      <c r="AE14">
        <v>21.7</v>
      </c>
      <c r="AF14" t="s">
        <v>112</v>
      </c>
      <c r="AG14">
        <v>158</v>
      </c>
      <c r="AH14" t="s">
        <v>112</v>
      </c>
      <c r="AI14">
        <v>1.91</v>
      </c>
      <c r="AJ14" t="s">
        <v>112</v>
      </c>
      <c r="AK14">
        <v>6.9</v>
      </c>
      <c r="AL14" t="s">
        <v>112</v>
      </c>
      <c r="AM14">
        <v>1.04</v>
      </c>
      <c r="AN14" t="s">
        <v>112</v>
      </c>
      <c r="AO14">
        <v>256.4</v>
      </c>
      <c r="AP14" t="s">
        <v>112</v>
      </c>
      <c r="AR14" t="s">
        <v>99</v>
      </c>
      <c r="AS14">
        <v>0</v>
      </c>
      <c r="AT14" t="s">
        <v>239</v>
      </c>
      <c r="AU14">
        <v>1</v>
      </c>
      <c r="AV14" t="s">
        <v>99</v>
      </c>
      <c r="AW14" t="s">
        <v>121</v>
      </c>
      <c r="AX14" t="s">
        <v>121</v>
      </c>
      <c r="AY14" t="s">
        <v>100</v>
      </c>
      <c r="AZ14" t="s">
        <v>99</v>
      </c>
      <c r="BA14" t="s">
        <v>100</v>
      </c>
      <c r="BB14" t="s">
        <v>99</v>
      </c>
      <c r="BC14" t="s">
        <v>100</v>
      </c>
      <c r="BD14">
        <v>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N14" t="s">
        <v>102</v>
      </c>
      <c r="BO14" t="s">
        <v>102</v>
      </c>
      <c r="BP14">
        <v>0</v>
      </c>
      <c r="BQ14" t="s">
        <v>155</v>
      </c>
      <c r="BR14">
        <v>1</v>
      </c>
      <c r="BS14">
        <v>61</v>
      </c>
      <c r="BT14" t="s">
        <v>240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P14">
        <v>40672</v>
      </c>
      <c r="CQ14">
        <v>41495</v>
      </c>
      <c r="CR14">
        <v>41181</v>
      </c>
      <c r="CT14">
        <v>16</v>
      </c>
      <c r="CU14">
        <v>1</v>
      </c>
      <c r="CV14">
        <v>16</v>
      </c>
      <c r="CW14">
        <v>1</v>
      </c>
      <c r="CX14">
        <v>16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18</v>
      </c>
      <c r="DE14">
        <v>1</v>
      </c>
      <c r="DF14">
        <v>18</v>
      </c>
      <c r="DG14">
        <v>1</v>
      </c>
      <c r="DH14">
        <v>41228</v>
      </c>
      <c r="DI14">
        <v>1</v>
      </c>
    </row>
    <row r="15" spans="1:109">
      <c r="A15" t="s">
        <v>262</v>
      </c>
      <c r="B15">
        <v>10107137</v>
      </c>
      <c r="C15">
        <v>2</v>
      </c>
      <c r="D15" t="s">
        <v>263</v>
      </c>
      <c r="E15">
        <v>1</v>
      </c>
      <c r="F15">
        <v>42</v>
      </c>
      <c r="G15">
        <v>40805.375</v>
      </c>
      <c r="H15">
        <v>40825.375</v>
      </c>
      <c r="I15" t="s">
        <v>264</v>
      </c>
      <c r="J15" t="s">
        <v>2247</v>
      </c>
      <c r="K15" t="s">
        <v>134</v>
      </c>
      <c r="L15">
        <v>1</v>
      </c>
      <c r="M15">
        <v>1</v>
      </c>
      <c r="N15">
        <v>1</v>
      </c>
      <c r="O15">
        <v>1</v>
      </c>
      <c r="P15" t="s">
        <v>99</v>
      </c>
      <c r="Q15" t="s">
        <v>99</v>
      </c>
      <c r="R15">
        <v>39.1</v>
      </c>
      <c r="S15" t="s">
        <v>112</v>
      </c>
      <c r="T15">
        <v>120.2</v>
      </c>
      <c r="U15" t="s">
        <v>99</v>
      </c>
      <c r="V15" t="s">
        <v>159</v>
      </c>
      <c r="W15">
        <v>11.7</v>
      </c>
      <c r="X15" t="s">
        <v>112</v>
      </c>
      <c r="Y15">
        <v>162.6</v>
      </c>
      <c r="Z15" t="s">
        <v>99</v>
      </c>
      <c r="AA15">
        <v>40</v>
      </c>
      <c r="AB15" t="s">
        <v>112</v>
      </c>
      <c r="AC15">
        <v>97</v>
      </c>
      <c r="AD15" t="s">
        <v>99</v>
      </c>
      <c r="AE15">
        <v>558.3</v>
      </c>
      <c r="AF15" t="s">
        <v>99</v>
      </c>
      <c r="AG15">
        <v>252</v>
      </c>
      <c r="AH15" t="s">
        <v>112</v>
      </c>
      <c r="AI15">
        <v>2081</v>
      </c>
      <c r="AJ15" t="s">
        <v>99</v>
      </c>
      <c r="AK15">
        <v>859.8</v>
      </c>
      <c r="AL15" t="s">
        <v>99</v>
      </c>
      <c r="AM15">
        <v>3.24</v>
      </c>
      <c r="AN15" t="s">
        <v>112</v>
      </c>
      <c r="AO15">
        <v>583.2</v>
      </c>
      <c r="AP15" t="s">
        <v>99</v>
      </c>
      <c r="AQ15">
        <v>0</v>
      </c>
      <c r="AR15" t="s">
        <v>265</v>
      </c>
      <c r="AS15">
        <v>2</v>
      </c>
      <c r="AT15" t="s">
        <v>111</v>
      </c>
      <c r="AU15" t="s">
        <v>112</v>
      </c>
      <c r="AV15" t="s">
        <v>99</v>
      </c>
      <c r="AW15" t="s">
        <v>121</v>
      </c>
      <c r="AX15" t="s">
        <v>99</v>
      </c>
      <c r="AY15" t="s">
        <v>100</v>
      </c>
      <c r="AZ15" t="s">
        <v>100</v>
      </c>
      <c r="BA15" t="s">
        <v>100</v>
      </c>
      <c r="BB15" t="s">
        <v>121</v>
      </c>
      <c r="BC15" t="s">
        <v>100</v>
      </c>
      <c r="BD15" t="s">
        <v>121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N15" t="s">
        <v>122</v>
      </c>
      <c r="BO15" t="s">
        <v>177</v>
      </c>
      <c r="BP15">
        <v>0</v>
      </c>
      <c r="BQ15" t="s">
        <v>147</v>
      </c>
      <c r="BR15">
        <v>1</v>
      </c>
      <c r="BS15">
        <v>42</v>
      </c>
      <c r="BT15" t="s">
        <v>266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P15">
        <v>40690</v>
      </c>
      <c r="CQ15">
        <v>43798</v>
      </c>
      <c r="CR15">
        <v>40806</v>
      </c>
      <c r="CT15">
        <v>3</v>
      </c>
      <c r="CU15">
        <v>1</v>
      </c>
      <c r="CV15">
        <v>3</v>
      </c>
      <c r="CW15">
        <v>1</v>
      </c>
      <c r="CX15">
        <v>3</v>
      </c>
      <c r="CY15">
        <v>1</v>
      </c>
      <c r="CZ15">
        <v>98</v>
      </c>
      <c r="DA15">
        <v>0</v>
      </c>
      <c r="DB15">
        <v>60</v>
      </c>
      <c r="DC15">
        <v>0</v>
      </c>
      <c r="DD15" t="e">
        <v>#NUM!</v>
      </c>
      <c r="DE15">
        <v>1</v>
      </c>
    </row>
    <row r="16" spans="1:114">
      <c r="A16" t="s">
        <v>273</v>
      </c>
      <c r="B16">
        <v>10108032</v>
      </c>
      <c r="C16">
        <v>1</v>
      </c>
      <c r="D16" t="s">
        <v>274</v>
      </c>
      <c r="E16">
        <v>1</v>
      </c>
      <c r="F16">
        <v>40</v>
      </c>
      <c r="G16">
        <v>40696.375</v>
      </c>
      <c r="H16">
        <v>40714.4583333333</v>
      </c>
      <c r="I16" t="s">
        <v>275</v>
      </c>
      <c r="J16" t="s">
        <v>2248</v>
      </c>
      <c r="K16" t="s">
        <v>127</v>
      </c>
      <c r="L16">
        <v>1</v>
      </c>
      <c r="M16">
        <v>1</v>
      </c>
      <c r="N16">
        <v>1</v>
      </c>
      <c r="O16">
        <v>1</v>
      </c>
      <c r="P16" t="s">
        <v>99</v>
      </c>
      <c r="Q16" t="s">
        <v>99</v>
      </c>
      <c r="R16">
        <v>50.5</v>
      </c>
      <c r="S16" t="s">
        <v>112</v>
      </c>
      <c r="T16">
        <v>12.6</v>
      </c>
      <c r="U16" t="s">
        <v>112</v>
      </c>
      <c r="V16" t="s">
        <v>276</v>
      </c>
      <c r="W16">
        <v>12.2</v>
      </c>
      <c r="X16" t="s">
        <v>112</v>
      </c>
      <c r="Y16">
        <v>101.8</v>
      </c>
      <c r="Z16" t="s">
        <v>99</v>
      </c>
      <c r="AA16">
        <v>34.1</v>
      </c>
      <c r="AB16" t="s">
        <v>112</v>
      </c>
      <c r="AC16">
        <v>31.3</v>
      </c>
      <c r="AD16" t="s">
        <v>112</v>
      </c>
      <c r="AE16">
        <v>135.2</v>
      </c>
      <c r="AF16" t="s">
        <v>99</v>
      </c>
      <c r="AG16">
        <v>206</v>
      </c>
      <c r="AH16" t="s">
        <v>112</v>
      </c>
      <c r="AI16">
        <v>38249</v>
      </c>
      <c r="AJ16" t="s">
        <v>99</v>
      </c>
      <c r="AK16">
        <v>4.25</v>
      </c>
      <c r="AL16" t="s">
        <v>112</v>
      </c>
      <c r="AM16">
        <v>1.15</v>
      </c>
      <c r="AN16" t="s">
        <v>112</v>
      </c>
      <c r="AO16">
        <v>28.61</v>
      </c>
      <c r="AP16" t="s">
        <v>112</v>
      </c>
      <c r="AQ16">
        <v>0</v>
      </c>
      <c r="AR16" t="s">
        <v>99</v>
      </c>
      <c r="AS16">
        <v>0</v>
      </c>
      <c r="AT16" t="s">
        <v>98</v>
      </c>
      <c r="AU16">
        <v>1</v>
      </c>
      <c r="AV16" t="s">
        <v>99</v>
      </c>
      <c r="AW16" t="s">
        <v>100</v>
      </c>
      <c r="AX16" t="s">
        <v>99</v>
      </c>
      <c r="AY16" t="s">
        <v>100</v>
      </c>
      <c r="AZ16" t="s">
        <v>99</v>
      </c>
      <c r="BA16" t="s">
        <v>100</v>
      </c>
      <c r="BB16" t="s">
        <v>99</v>
      </c>
      <c r="BC16" t="s">
        <v>100</v>
      </c>
      <c r="BD16" t="s">
        <v>121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N16" t="s">
        <v>102</v>
      </c>
      <c r="BO16" t="s">
        <v>102</v>
      </c>
      <c r="BP16">
        <v>0</v>
      </c>
      <c r="BQ16" t="s">
        <v>233</v>
      </c>
      <c r="BR16">
        <v>1</v>
      </c>
      <c r="BS16">
        <v>90</v>
      </c>
      <c r="BT16" t="s">
        <v>277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P16">
        <v>40703</v>
      </c>
      <c r="CQ16">
        <v>41341</v>
      </c>
      <c r="CR16">
        <v>40795</v>
      </c>
      <c r="CT16">
        <v>3</v>
      </c>
      <c r="CU16">
        <v>1</v>
      </c>
      <c r="CV16">
        <v>3</v>
      </c>
      <c r="CW16">
        <v>1</v>
      </c>
      <c r="CX16">
        <v>3</v>
      </c>
      <c r="CY16">
        <v>1</v>
      </c>
      <c r="CZ16">
        <v>16</v>
      </c>
      <c r="DA16">
        <v>1</v>
      </c>
      <c r="DB16">
        <v>16</v>
      </c>
      <c r="DC16">
        <v>1</v>
      </c>
      <c r="DD16">
        <v>19</v>
      </c>
      <c r="DE16">
        <v>1</v>
      </c>
      <c r="DF16">
        <v>19</v>
      </c>
      <c r="DG16">
        <v>1</v>
      </c>
      <c r="DH16">
        <v>41312</v>
      </c>
      <c r="DI16">
        <v>1</v>
      </c>
      <c r="DJ16" t="s">
        <v>278</v>
      </c>
    </row>
    <row r="17" spans="1:113">
      <c r="A17" t="s">
        <v>279</v>
      </c>
      <c r="B17">
        <v>10108961</v>
      </c>
      <c r="C17">
        <v>1</v>
      </c>
      <c r="D17" t="s">
        <v>280</v>
      </c>
      <c r="E17">
        <v>1</v>
      </c>
      <c r="F17">
        <v>41</v>
      </c>
      <c r="G17">
        <v>40704.7083333333</v>
      </c>
      <c r="H17">
        <v>40722.6666666667</v>
      </c>
      <c r="I17" t="s">
        <v>281</v>
      </c>
      <c r="J17" t="s">
        <v>2249</v>
      </c>
      <c r="K17" t="s">
        <v>134</v>
      </c>
      <c r="L17">
        <v>1</v>
      </c>
      <c r="M17">
        <v>1</v>
      </c>
      <c r="N17">
        <v>1</v>
      </c>
      <c r="O17">
        <v>2</v>
      </c>
      <c r="P17" t="s">
        <v>99</v>
      </c>
      <c r="Q17" t="s">
        <v>112</v>
      </c>
      <c r="R17">
        <v>42.7</v>
      </c>
      <c r="S17" t="s">
        <v>112</v>
      </c>
      <c r="T17">
        <v>14.6</v>
      </c>
      <c r="U17" t="s">
        <v>112</v>
      </c>
      <c r="V17" t="s">
        <v>146</v>
      </c>
      <c r="W17">
        <v>11.6</v>
      </c>
      <c r="X17" t="s">
        <v>112</v>
      </c>
      <c r="Y17">
        <v>60.6</v>
      </c>
      <c r="Z17" t="s">
        <v>112</v>
      </c>
      <c r="AA17">
        <v>27.2</v>
      </c>
      <c r="AB17" t="s">
        <v>112</v>
      </c>
      <c r="AC17">
        <v>20.5</v>
      </c>
      <c r="AD17" t="s">
        <v>112</v>
      </c>
      <c r="AE17">
        <v>27.7</v>
      </c>
      <c r="AF17" t="s">
        <v>112</v>
      </c>
      <c r="AG17">
        <v>186.7</v>
      </c>
      <c r="AH17" t="s">
        <v>112</v>
      </c>
      <c r="AI17">
        <v>237</v>
      </c>
      <c r="AJ17" t="s">
        <v>99</v>
      </c>
      <c r="AK17">
        <v>37.91</v>
      </c>
      <c r="AL17" t="s">
        <v>99</v>
      </c>
      <c r="AM17">
        <v>2.74</v>
      </c>
      <c r="AN17" t="s">
        <v>112</v>
      </c>
      <c r="AP17" t="s">
        <v>112</v>
      </c>
      <c r="AQ17">
        <v>0</v>
      </c>
      <c r="AR17" t="s">
        <v>282</v>
      </c>
      <c r="AS17">
        <v>2</v>
      </c>
      <c r="AT17" t="s">
        <v>111</v>
      </c>
      <c r="AU17" t="s">
        <v>112</v>
      </c>
      <c r="AV17" t="s">
        <v>99</v>
      </c>
      <c r="AW17" t="s">
        <v>121</v>
      </c>
      <c r="AX17" t="s">
        <v>121</v>
      </c>
      <c r="AY17" t="s">
        <v>100</v>
      </c>
      <c r="AZ17" t="s">
        <v>100</v>
      </c>
      <c r="BA17" t="s">
        <v>121</v>
      </c>
      <c r="BB17" t="s">
        <v>121</v>
      </c>
      <c r="BC17" t="s">
        <v>100</v>
      </c>
      <c r="BD17" t="s">
        <v>121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N17" t="s">
        <v>102</v>
      </c>
      <c r="BO17" t="s">
        <v>102</v>
      </c>
      <c r="BP17">
        <v>0</v>
      </c>
      <c r="BQ17" t="s">
        <v>155</v>
      </c>
      <c r="BR17">
        <v>1</v>
      </c>
      <c r="BS17">
        <v>24</v>
      </c>
      <c r="BT17" t="s">
        <v>283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</v>
      </c>
      <c r="CP17">
        <v>40714</v>
      </c>
      <c r="CQ17">
        <v>42594</v>
      </c>
      <c r="CR17">
        <v>41844</v>
      </c>
      <c r="CT17">
        <v>37</v>
      </c>
      <c r="CU17">
        <v>1</v>
      </c>
      <c r="CV17">
        <v>37</v>
      </c>
      <c r="CW17">
        <v>1</v>
      </c>
      <c r="CX17">
        <v>24</v>
      </c>
      <c r="CY17">
        <v>0</v>
      </c>
      <c r="CZ17">
        <v>9</v>
      </c>
      <c r="DA17">
        <v>1</v>
      </c>
      <c r="DB17">
        <v>9</v>
      </c>
      <c r="DC17">
        <v>1</v>
      </c>
      <c r="DD17">
        <v>46</v>
      </c>
      <c r="DE17">
        <v>1</v>
      </c>
      <c r="DF17">
        <v>46</v>
      </c>
      <c r="DG17">
        <v>1</v>
      </c>
      <c r="DH17">
        <v>42124</v>
      </c>
      <c r="DI17">
        <v>1</v>
      </c>
    </row>
    <row r="18" spans="1:111">
      <c r="A18" t="s">
        <v>284</v>
      </c>
      <c r="B18">
        <v>10109286</v>
      </c>
      <c r="C18">
        <v>1</v>
      </c>
      <c r="D18" t="s">
        <v>285</v>
      </c>
      <c r="E18">
        <v>1</v>
      </c>
      <c r="F18">
        <v>25</v>
      </c>
      <c r="G18">
        <v>40710.375</v>
      </c>
      <c r="H18">
        <v>40724.4166666667</v>
      </c>
      <c r="I18" t="s">
        <v>145</v>
      </c>
      <c r="J18" t="s">
        <v>2250</v>
      </c>
      <c r="K18" t="s">
        <v>286</v>
      </c>
      <c r="L18">
        <v>2</v>
      </c>
      <c r="M18">
        <v>1</v>
      </c>
      <c r="N18">
        <v>1</v>
      </c>
      <c r="O18">
        <v>2</v>
      </c>
      <c r="P18" t="s">
        <v>99</v>
      </c>
      <c r="Q18" t="s">
        <v>112</v>
      </c>
      <c r="R18">
        <v>44.6</v>
      </c>
      <c r="S18" t="s">
        <v>112</v>
      </c>
      <c r="T18">
        <v>9.9</v>
      </c>
      <c r="U18" t="s">
        <v>112</v>
      </c>
      <c r="V18" t="s">
        <v>194</v>
      </c>
      <c r="W18">
        <v>10.8</v>
      </c>
      <c r="X18" t="s">
        <v>112</v>
      </c>
      <c r="Y18">
        <v>72.3</v>
      </c>
      <c r="Z18" t="s">
        <v>112</v>
      </c>
      <c r="AA18">
        <v>23.1</v>
      </c>
      <c r="AB18" t="s">
        <v>112</v>
      </c>
      <c r="AC18">
        <v>17.7</v>
      </c>
      <c r="AD18" t="s">
        <v>112</v>
      </c>
      <c r="AE18">
        <v>30.2</v>
      </c>
      <c r="AF18" t="s">
        <v>112</v>
      </c>
      <c r="AG18">
        <v>174.1</v>
      </c>
      <c r="AH18" t="s">
        <v>112</v>
      </c>
      <c r="AI18">
        <v>4916</v>
      </c>
      <c r="AJ18" t="s">
        <v>99</v>
      </c>
      <c r="AK18">
        <v>7.34</v>
      </c>
      <c r="AL18" t="s">
        <v>112</v>
      </c>
      <c r="AM18">
        <v>1.15</v>
      </c>
      <c r="AN18" t="s">
        <v>112</v>
      </c>
      <c r="AO18">
        <v>923.3</v>
      </c>
      <c r="AP18" t="s">
        <v>99</v>
      </c>
      <c r="AQ18">
        <v>0</v>
      </c>
      <c r="AR18" t="s">
        <v>195</v>
      </c>
      <c r="AS18">
        <v>2</v>
      </c>
      <c r="AT18" t="s">
        <v>196</v>
      </c>
      <c r="AU18" t="s">
        <v>99</v>
      </c>
      <c r="AV18" t="s">
        <v>99</v>
      </c>
      <c r="AW18" t="s">
        <v>121</v>
      </c>
      <c r="AX18" t="s">
        <v>99</v>
      </c>
      <c r="AY18" t="s">
        <v>100</v>
      </c>
      <c r="AZ18" t="s">
        <v>100</v>
      </c>
      <c r="BA18" t="s">
        <v>100</v>
      </c>
      <c r="BB18" t="s">
        <v>99</v>
      </c>
      <c r="BC18" t="s">
        <v>100</v>
      </c>
      <c r="BD18" t="s">
        <v>121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N18" t="s">
        <v>102</v>
      </c>
      <c r="BO18" t="s">
        <v>102</v>
      </c>
      <c r="BP18" t="s">
        <v>112</v>
      </c>
      <c r="BQ18" t="s">
        <v>208</v>
      </c>
      <c r="BR18">
        <v>1</v>
      </c>
      <c r="BS18">
        <v>40</v>
      </c>
      <c r="BT18" t="s">
        <v>287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P18">
        <v>40715</v>
      </c>
      <c r="CQ18">
        <v>44137</v>
      </c>
      <c r="CR18">
        <v>41632</v>
      </c>
      <c r="CT18">
        <v>30</v>
      </c>
      <c r="CU18">
        <v>1</v>
      </c>
      <c r="CV18">
        <v>30</v>
      </c>
      <c r="CW18">
        <v>1</v>
      </c>
      <c r="CX18">
        <v>24</v>
      </c>
      <c r="CY18">
        <v>0</v>
      </c>
      <c r="CZ18">
        <v>82</v>
      </c>
      <c r="DA18">
        <v>0</v>
      </c>
      <c r="DB18">
        <v>60</v>
      </c>
      <c r="DC18">
        <v>0</v>
      </c>
      <c r="DD18">
        <v>112</v>
      </c>
      <c r="DE18">
        <v>0</v>
      </c>
      <c r="DF18">
        <v>60</v>
      </c>
      <c r="DG18">
        <v>0</v>
      </c>
    </row>
    <row r="19" spans="1:111">
      <c r="A19" t="s">
        <v>293</v>
      </c>
      <c r="B19">
        <v>10109585</v>
      </c>
      <c r="C19">
        <v>1</v>
      </c>
      <c r="D19" t="s">
        <v>294</v>
      </c>
      <c r="E19">
        <v>1</v>
      </c>
      <c r="F19">
        <v>49</v>
      </c>
      <c r="G19">
        <v>40717.4166666667</v>
      </c>
      <c r="H19">
        <v>40731.4166666667</v>
      </c>
      <c r="I19" t="s">
        <v>295</v>
      </c>
      <c r="J19" t="s">
        <v>2251</v>
      </c>
      <c r="K19" t="s">
        <v>134</v>
      </c>
      <c r="L19">
        <v>1</v>
      </c>
      <c r="M19">
        <v>1</v>
      </c>
      <c r="N19">
        <v>1</v>
      </c>
      <c r="O19">
        <v>1</v>
      </c>
      <c r="P19" t="s">
        <v>99</v>
      </c>
      <c r="Q19" t="s">
        <v>99</v>
      </c>
      <c r="R19">
        <v>41.6</v>
      </c>
      <c r="S19" t="s">
        <v>112</v>
      </c>
      <c r="T19">
        <v>15.1</v>
      </c>
      <c r="U19" t="s">
        <v>112</v>
      </c>
      <c r="V19" t="s">
        <v>270</v>
      </c>
      <c r="W19">
        <v>11.5</v>
      </c>
      <c r="X19" t="s">
        <v>112</v>
      </c>
      <c r="Y19">
        <v>95.5</v>
      </c>
      <c r="Z19" t="s">
        <v>112</v>
      </c>
      <c r="AA19">
        <v>38.7</v>
      </c>
      <c r="AB19" t="s">
        <v>112</v>
      </c>
      <c r="AC19">
        <v>24.8</v>
      </c>
      <c r="AD19" t="s">
        <v>112</v>
      </c>
      <c r="AE19">
        <v>67.2</v>
      </c>
      <c r="AF19" t="s">
        <v>99</v>
      </c>
      <c r="AG19">
        <v>160</v>
      </c>
      <c r="AH19" t="s">
        <v>112</v>
      </c>
      <c r="AI19">
        <v>536.2</v>
      </c>
      <c r="AJ19" t="s">
        <v>99</v>
      </c>
      <c r="AK19">
        <v>11.37</v>
      </c>
      <c r="AL19" t="s">
        <v>112</v>
      </c>
      <c r="AM19">
        <v>1.51</v>
      </c>
      <c r="AN19" t="s">
        <v>112</v>
      </c>
      <c r="AP19" t="s">
        <v>112</v>
      </c>
      <c r="AQ19">
        <v>1</v>
      </c>
      <c r="AR19" t="s">
        <v>296</v>
      </c>
      <c r="AS19">
        <v>2</v>
      </c>
      <c r="AT19" t="s">
        <v>111</v>
      </c>
      <c r="AU19" t="s">
        <v>112</v>
      </c>
      <c r="AV19" t="s">
        <v>99</v>
      </c>
      <c r="AW19" t="s">
        <v>121</v>
      </c>
      <c r="AX19" t="s">
        <v>121</v>
      </c>
      <c r="AY19" t="s">
        <v>100</v>
      </c>
      <c r="AZ19" t="s">
        <v>100</v>
      </c>
      <c r="BA19" t="s">
        <v>100</v>
      </c>
      <c r="BB19" t="s">
        <v>121</v>
      </c>
      <c r="BC19" t="s">
        <v>100</v>
      </c>
      <c r="BD19" t="s">
        <v>121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N19" t="s">
        <v>102</v>
      </c>
      <c r="BO19" t="s">
        <v>102</v>
      </c>
      <c r="BP19" t="s">
        <v>112</v>
      </c>
      <c r="BQ19" t="s">
        <v>233</v>
      </c>
      <c r="BR19">
        <v>1</v>
      </c>
      <c r="BS19">
        <v>30</v>
      </c>
      <c r="BT19" t="s">
        <v>297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P19">
        <v>40722</v>
      </c>
      <c r="CQ19">
        <v>43607</v>
      </c>
      <c r="CR19">
        <v>41258</v>
      </c>
      <c r="CT19">
        <v>17</v>
      </c>
      <c r="CU19">
        <v>1</v>
      </c>
      <c r="CV19">
        <v>17</v>
      </c>
      <c r="CW19">
        <v>1</v>
      </c>
      <c r="CX19">
        <v>17</v>
      </c>
      <c r="CY19">
        <v>1</v>
      </c>
      <c r="CZ19">
        <v>77</v>
      </c>
      <c r="DA19">
        <v>0</v>
      </c>
      <c r="DB19">
        <v>60</v>
      </c>
      <c r="DC19">
        <v>0</v>
      </c>
      <c r="DD19">
        <v>94</v>
      </c>
      <c r="DE19">
        <v>0</v>
      </c>
      <c r="DF19">
        <v>60</v>
      </c>
      <c r="DG19">
        <v>0</v>
      </c>
    </row>
    <row r="20" spans="1:113">
      <c r="A20" t="s">
        <v>302</v>
      </c>
      <c r="B20">
        <v>10112088</v>
      </c>
      <c r="C20">
        <v>1</v>
      </c>
      <c r="D20" t="s">
        <v>303</v>
      </c>
      <c r="E20">
        <v>1</v>
      </c>
      <c r="F20">
        <v>33</v>
      </c>
      <c r="G20">
        <v>40744.7083333333</v>
      </c>
      <c r="H20">
        <v>40766.4166666667</v>
      </c>
      <c r="I20" t="s">
        <v>304</v>
      </c>
      <c r="J20" t="s">
        <v>2252</v>
      </c>
      <c r="K20" t="s">
        <v>305</v>
      </c>
      <c r="L20">
        <v>1</v>
      </c>
      <c r="M20">
        <v>1</v>
      </c>
      <c r="N20">
        <v>1</v>
      </c>
      <c r="O20">
        <v>1</v>
      </c>
      <c r="P20" t="s">
        <v>99</v>
      </c>
      <c r="Q20" t="s">
        <v>99</v>
      </c>
      <c r="R20">
        <v>42.6</v>
      </c>
      <c r="S20" t="s">
        <v>112</v>
      </c>
      <c r="T20">
        <v>29.1</v>
      </c>
      <c r="U20" t="s">
        <v>112</v>
      </c>
      <c r="V20">
        <v>1</v>
      </c>
      <c r="W20">
        <v>11.3</v>
      </c>
      <c r="X20" t="s">
        <v>112</v>
      </c>
      <c r="Y20">
        <v>84.5</v>
      </c>
      <c r="Z20" t="s">
        <v>112</v>
      </c>
      <c r="AA20">
        <v>37.7</v>
      </c>
      <c r="AB20" t="s">
        <v>112</v>
      </c>
      <c r="AC20">
        <v>19.6</v>
      </c>
      <c r="AD20" t="s">
        <v>112</v>
      </c>
      <c r="AE20">
        <v>40.5</v>
      </c>
      <c r="AF20" t="s">
        <v>112</v>
      </c>
      <c r="AG20">
        <v>257.9</v>
      </c>
      <c r="AH20" t="s">
        <v>112</v>
      </c>
      <c r="AI20">
        <v>903.3</v>
      </c>
      <c r="AJ20" t="s">
        <v>99</v>
      </c>
      <c r="AK20">
        <v>1.96</v>
      </c>
      <c r="AL20" t="s">
        <v>112</v>
      </c>
      <c r="AM20">
        <v>3.98</v>
      </c>
      <c r="AN20" t="s">
        <v>112</v>
      </c>
      <c r="AP20" t="s">
        <v>112</v>
      </c>
      <c r="AQ20">
        <v>1</v>
      </c>
      <c r="AR20">
        <v>1</v>
      </c>
      <c r="AS20">
        <v>0</v>
      </c>
      <c r="AT20" t="s">
        <v>196</v>
      </c>
      <c r="AU20">
        <v>1</v>
      </c>
      <c r="AV20" t="s">
        <v>99</v>
      </c>
      <c r="AW20" t="s">
        <v>121</v>
      </c>
      <c r="AX20" t="s">
        <v>121</v>
      </c>
      <c r="AY20" t="s">
        <v>100</v>
      </c>
      <c r="AZ20" t="s">
        <v>100</v>
      </c>
      <c r="BA20" t="s">
        <v>100</v>
      </c>
      <c r="BB20">
        <v>1</v>
      </c>
      <c r="BC20" t="s">
        <v>100</v>
      </c>
      <c r="BD20" t="s">
        <v>100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N20" t="s">
        <v>102</v>
      </c>
      <c r="BO20" t="s">
        <v>102</v>
      </c>
      <c r="BP20" t="s">
        <v>112</v>
      </c>
      <c r="BQ20" t="s">
        <v>306</v>
      </c>
      <c r="BR20">
        <v>1</v>
      </c>
      <c r="BS20">
        <v>29</v>
      </c>
      <c r="BT20" t="s">
        <v>307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</v>
      </c>
      <c r="CP20">
        <v>40758</v>
      </c>
      <c r="CQ20">
        <v>41137</v>
      </c>
      <c r="CR20">
        <v>40843</v>
      </c>
      <c r="CT20">
        <v>2</v>
      </c>
      <c r="CU20">
        <v>1</v>
      </c>
      <c r="CV20">
        <v>2</v>
      </c>
      <c r="CW20">
        <v>1</v>
      </c>
      <c r="CX20">
        <v>2</v>
      </c>
      <c r="CY20">
        <v>1</v>
      </c>
      <c r="CZ20">
        <v>6</v>
      </c>
      <c r="DA20">
        <v>1</v>
      </c>
      <c r="DB20">
        <v>6</v>
      </c>
      <c r="DC20">
        <v>1</v>
      </c>
      <c r="DD20">
        <v>9</v>
      </c>
      <c r="DE20">
        <v>1</v>
      </c>
      <c r="DF20">
        <v>9</v>
      </c>
      <c r="DG20">
        <v>1</v>
      </c>
      <c r="DH20">
        <v>41037</v>
      </c>
      <c r="DI20">
        <v>1</v>
      </c>
    </row>
    <row r="21" spans="1:113">
      <c r="A21" t="s">
        <v>321</v>
      </c>
      <c r="B21">
        <v>10114192</v>
      </c>
      <c r="C21">
        <v>1</v>
      </c>
      <c r="D21" t="s">
        <v>322</v>
      </c>
      <c r="E21">
        <v>2</v>
      </c>
      <c r="F21">
        <v>58</v>
      </c>
      <c r="G21">
        <v>40771.4583333333</v>
      </c>
      <c r="H21">
        <v>40787.4583333333</v>
      </c>
      <c r="I21" t="s">
        <v>323</v>
      </c>
      <c r="J21">
        <v>40773</v>
      </c>
      <c r="K21" t="s">
        <v>127</v>
      </c>
      <c r="L21">
        <v>1</v>
      </c>
      <c r="M21">
        <v>1</v>
      </c>
      <c r="N21">
        <v>1</v>
      </c>
      <c r="O21">
        <v>1</v>
      </c>
      <c r="P21" t="s">
        <v>99</v>
      </c>
      <c r="Q21" t="s">
        <v>99</v>
      </c>
      <c r="R21">
        <v>38.6</v>
      </c>
      <c r="S21" t="s">
        <v>112</v>
      </c>
      <c r="T21">
        <v>11.8</v>
      </c>
      <c r="U21" t="s">
        <v>112</v>
      </c>
      <c r="V21">
        <v>1.02</v>
      </c>
      <c r="W21">
        <v>11.5</v>
      </c>
      <c r="X21" t="s">
        <v>112</v>
      </c>
      <c r="Y21">
        <v>120.7</v>
      </c>
      <c r="Z21" t="s">
        <v>99</v>
      </c>
      <c r="AA21">
        <v>17.7</v>
      </c>
      <c r="AB21" t="s">
        <v>112</v>
      </c>
      <c r="AC21">
        <v>41.8</v>
      </c>
      <c r="AD21" t="s">
        <v>99</v>
      </c>
      <c r="AE21">
        <v>48.7</v>
      </c>
      <c r="AF21" t="s">
        <v>112</v>
      </c>
      <c r="AG21">
        <v>248</v>
      </c>
      <c r="AH21" t="s">
        <v>112</v>
      </c>
      <c r="AI21">
        <v>23560</v>
      </c>
      <c r="AJ21" t="s">
        <v>99</v>
      </c>
      <c r="AK21">
        <v>17.28</v>
      </c>
      <c r="AL21" t="s">
        <v>112</v>
      </c>
      <c r="AM21">
        <v>1.35</v>
      </c>
      <c r="AN21" t="s">
        <v>112</v>
      </c>
      <c r="AO21">
        <v>102.2</v>
      </c>
      <c r="AP21" t="s">
        <v>112</v>
      </c>
      <c r="AQ21">
        <v>0</v>
      </c>
      <c r="AR21">
        <v>12</v>
      </c>
      <c r="AS21">
        <v>2</v>
      </c>
      <c r="AT21" t="s">
        <v>300</v>
      </c>
      <c r="AU21">
        <v>0</v>
      </c>
      <c r="AV21">
        <v>1</v>
      </c>
      <c r="AW21">
        <v>3</v>
      </c>
      <c r="AX21">
        <v>1</v>
      </c>
      <c r="AY21">
        <v>3</v>
      </c>
      <c r="AZ21">
        <v>3</v>
      </c>
      <c r="BA21">
        <v>3</v>
      </c>
      <c r="BB21">
        <v>2</v>
      </c>
      <c r="BC21">
        <v>3</v>
      </c>
      <c r="BD21">
        <v>3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N21" t="s">
        <v>102</v>
      </c>
      <c r="BO21" t="s">
        <v>122</v>
      </c>
      <c r="BP21" t="s">
        <v>112</v>
      </c>
      <c r="BQ21" t="s">
        <v>213</v>
      </c>
      <c r="BR21" t="s">
        <v>121</v>
      </c>
      <c r="BS21">
        <v>75</v>
      </c>
      <c r="BT21" t="s">
        <v>324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P21">
        <v>40778</v>
      </c>
      <c r="CQ21">
        <v>41757</v>
      </c>
      <c r="CR21">
        <v>41173</v>
      </c>
      <c r="CT21">
        <v>12</v>
      </c>
      <c r="CU21">
        <v>1</v>
      </c>
      <c r="CV21">
        <v>12</v>
      </c>
      <c r="CW21">
        <v>1</v>
      </c>
      <c r="CX21">
        <v>12</v>
      </c>
      <c r="CY21">
        <v>1</v>
      </c>
      <c r="CZ21">
        <v>14</v>
      </c>
      <c r="DA21">
        <v>1</v>
      </c>
      <c r="DB21">
        <v>14</v>
      </c>
      <c r="DC21">
        <v>1</v>
      </c>
      <c r="DD21">
        <v>27</v>
      </c>
      <c r="DE21">
        <v>1</v>
      </c>
      <c r="DF21">
        <v>27</v>
      </c>
      <c r="DG21">
        <v>1</v>
      </c>
      <c r="DH21">
        <v>41623</v>
      </c>
      <c r="DI21">
        <v>1</v>
      </c>
    </row>
    <row r="22" spans="1:111">
      <c r="A22" t="s">
        <v>325</v>
      </c>
      <c r="B22">
        <v>10114495</v>
      </c>
      <c r="C22">
        <v>1</v>
      </c>
      <c r="D22" t="s">
        <v>326</v>
      </c>
      <c r="E22">
        <v>1</v>
      </c>
      <c r="F22">
        <v>43</v>
      </c>
      <c r="G22">
        <v>40775.375</v>
      </c>
      <c r="H22">
        <v>40794.4583333333</v>
      </c>
      <c r="I22" t="s">
        <v>327</v>
      </c>
      <c r="J22" t="s">
        <v>2253</v>
      </c>
      <c r="K22" t="s">
        <v>134</v>
      </c>
      <c r="L22">
        <v>1</v>
      </c>
      <c r="M22">
        <v>1</v>
      </c>
      <c r="N22">
        <v>1</v>
      </c>
      <c r="O22">
        <v>2</v>
      </c>
      <c r="P22" t="s">
        <v>99</v>
      </c>
      <c r="Q22" t="s">
        <v>112</v>
      </c>
      <c r="R22">
        <v>42.2</v>
      </c>
      <c r="S22" t="s">
        <v>112</v>
      </c>
      <c r="T22">
        <v>24.8</v>
      </c>
      <c r="U22" t="s">
        <v>112</v>
      </c>
      <c r="V22" t="s">
        <v>194</v>
      </c>
      <c r="W22">
        <v>10.8</v>
      </c>
      <c r="X22" t="s">
        <v>112</v>
      </c>
      <c r="Y22">
        <v>76.6</v>
      </c>
      <c r="Z22" t="s">
        <v>112</v>
      </c>
      <c r="AA22">
        <v>26.3</v>
      </c>
      <c r="AB22" t="s">
        <v>112</v>
      </c>
      <c r="AC22">
        <v>17</v>
      </c>
      <c r="AD22" t="s">
        <v>112</v>
      </c>
      <c r="AE22">
        <v>56.9</v>
      </c>
      <c r="AF22" t="s">
        <v>99</v>
      </c>
      <c r="AG22">
        <v>193</v>
      </c>
      <c r="AH22" t="s">
        <v>112</v>
      </c>
      <c r="AI22">
        <v>3.04</v>
      </c>
      <c r="AJ22" t="s">
        <v>112</v>
      </c>
      <c r="AK22">
        <v>10.12</v>
      </c>
      <c r="AL22" t="s">
        <v>112</v>
      </c>
      <c r="AM22">
        <v>0.386</v>
      </c>
      <c r="AN22" t="s">
        <v>112</v>
      </c>
      <c r="AP22" t="s">
        <v>112</v>
      </c>
      <c r="AQ22">
        <v>1</v>
      </c>
      <c r="AR22" t="s">
        <v>265</v>
      </c>
      <c r="AS22">
        <v>2</v>
      </c>
      <c r="AT22" t="s">
        <v>328</v>
      </c>
      <c r="AU22" t="s">
        <v>99</v>
      </c>
      <c r="AV22" t="s">
        <v>99</v>
      </c>
      <c r="AW22" t="s">
        <v>121</v>
      </c>
      <c r="AX22" t="s">
        <v>121</v>
      </c>
      <c r="AY22" t="s">
        <v>100</v>
      </c>
      <c r="AZ22" t="s">
        <v>100</v>
      </c>
      <c r="BA22" t="s">
        <v>100</v>
      </c>
      <c r="BB22" t="s">
        <v>121</v>
      </c>
      <c r="BC22" t="s">
        <v>100</v>
      </c>
      <c r="BD22" t="s">
        <v>121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N22" t="s">
        <v>102</v>
      </c>
      <c r="BO22" t="s">
        <v>102</v>
      </c>
      <c r="BP22">
        <v>0</v>
      </c>
      <c r="BQ22" t="s">
        <v>213</v>
      </c>
      <c r="BR22">
        <v>1</v>
      </c>
      <c r="BS22">
        <v>58</v>
      </c>
      <c r="BT22" t="s">
        <v>329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9</v>
      </c>
      <c r="CN22">
        <v>1</v>
      </c>
      <c r="CP22">
        <v>40785</v>
      </c>
      <c r="CQ22">
        <v>44138</v>
      </c>
      <c r="CR22">
        <v>42082</v>
      </c>
      <c r="CT22">
        <v>42</v>
      </c>
      <c r="CU22">
        <v>1</v>
      </c>
      <c r="CV22">
        <v>42</v>
      </c>
      <c r="CW22">
        <v>1</v>
      </c>
      <c r="CX22">
        <v>24</v>
      </c>
      <c r="CY22">
        <v>0</v>
      </c>
      <c r="CZ22">
        <v>67</v>
      </c>
      <c r="DA22">
        <v>0</v>
      </c>
      <c r="DB22">
        <v>60</v>
      </c>
      <c r="DC22">
        <v>0</v>
      </c>
      <c r="DD22">
        <v>110</v>
      </c>
      <c r="DE22">
        <v>0</v>
      </c>
      <c r="DF22">
        <v>60</v>
      </c>
      <c r="DG22">
        <v>0</v>
      </c>
    </row>
    <row r="23" spans="1:111">
      <c r="A23" t="s">
        <v>330</v>
      </c>
      <c r="B23">
        <v>10115413</v>
      </c>
      <c r="C23">
        <v>1</v>
      </c>
      <c r="D23" t="s">
        <v>331</v>
      </c>
      <c r="E23">
        <v>1</v>
      </c>
      <c r="F23">
        <v>66</v>
      </c>
      <c r="G23">
        <v>40791.4166666667</v>
      </c>
      <c r="H23">
        <v>40807.375</v>
      </c>
      <c r="I23" t="s">
        <v>332</v>
      </c>
      <c r="J23" t="s">
        <v>2254</v>
      </c>
      <c r="K23" t="s">
        <v>134</v>
      </c>
      <c r="L23">
        <v>1</v>
      </c>
      <c r="M23">
        <v>1</v>
      </c>
      <c r="N23">
        <v>1</v>
      </c>
      <c r="O23">
        <v>1</v>
      </c>
      <c r="P23" t="s">
        <v>99</v>
      </c>
      <c r="Q23" t="s">
        <v>99</v>
      </c>
      <c r="R23">
        <v>42.7</v>
      </c>
      <c r="S23" t="s">
        <v>112</v>
      </c>
      <c r="T23">
        <v>13.3</v>
      </c>
      <c r="U23" t="s">
        <v>112</v>
      </c>
      <c r="V23" t="s">
        <v>159</v>
      </c>
      <c r="W23">
        <v>11.8</v>
      </c>
      <c r="X23" t="s">
        <v>112</v>
      </c>
      <c r="Y23">
        <v>151.3</v>
      </c>
      <c r="Z23" t="s">
        <v>99</v>
      </c>
      <c r="AA23">
        <v>45.3</v>
      </c>
      <c r="AB23" t="s">
        <v>99</v>
      </c>
      <c r="AC23">
        <v>45</v>
      </c>
      <c r="AD23" t="s">
        <v>99</v>
      </c>
      <c r="AE23">
        <v>24.6</v>
      </c>
      <c r="AF23" t="s">
        <v>112</v>
      </c>
      <c r="AG23">
        <v>139.5</v>
      </c>
      <c r="AH23" t="s">
        <v>112</v>
      </c>
      <c r="AI23">
        <v>4</v>
      </c>
      <c r="AJ23" t="s">
        <v>112</v>
      </c>
      <c r="AK23">
        <v>0.935</v>
      </c>
      <c r="AL23" t="s">
        <v>112</v>
      </c>
      <c r="AM23">
        <v>5.08</v>
      </c>
      <c r="AN23" t="s">
        <v>99</v>
      </c>
      <c r="AP23" t="s">
        <v>112</v>
      </c>
      <c r="AQ23">
        <v>0</v>
      </c>
      <c r="AR23" t="s">
        <v>153</v>
      </c>
      <c r="AS23">
        <v>2</v>
      </c>
      <c r="AT23" t="s">
        <v>111</v>
      </c>
      <c r="AU23" t="s">
        <v>112</v>
      </c>
      <c r="AV23" t="s">
        <v>99</v>
      </c>
      <c r="AW23" t="s">
        <v>121</v>
      </c>
      <c r="AX23" t="s">
        <v>121</v>
      </c>
      <c r="AY23" t="s">
        <v>100</v>
      </c>
      <c r="AZ23" t="s">
        <v>100</v>
      </c>
      <c r="BA23" t="s">
        <v>121</v>
      </c>
      <c r="BB23" t="s">
        <v>121</v>
      </c>
      <c r="BC23" t="s">
        <v>100</v>
      </c>
      <c r="BD23" t="s">
        <v>121</v>
      </c>
      <c r="BE23" t="s">
        <v>99</v>
      </c>
      <c r="BF23" t="s">
        <v>112</v>
      </c>
      <c r="BG23" t="s">
        <v>112</v>
      </c>
      <c r="BH23" t="s">
        <v>112</v>
      </c>
      <c r="BI23" t="s">
        <v>99</v>
      </c>
      <c r="BJ23" t="s">
        <v>112</v>
      </c>
      <c r="BK23" t="s">
        <v>333</v>
      </c>
      <c r="BL23" t="s">
        <v>101</v>
      </c>
      <c r="BN23" t="s">
        <v>102</v>
      </c>
      <c r="BO23" t="s">
        <v>102</v>
      </c>
      <c r="BP23" t="s">
        <v>112</v>
      </c>
      <c r="BQ23" t="s">
        <v>334</v>
      </c>
      <c r="BR23">
        <v>1</v>
      </c>
      <c r="BS23">
        <v>43</v>
      </c>
      <c r="BT23" t="s">
        <v>335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P23">
        <v>40800</v>
      </c>
      <c r="CQ23">
        <v>44138</v>
      </c>
      <c r="CR23">
        <v>41778</v>
      </c>
      <c r="CT23">
        <v>32</v>
      </c>
      <c r="CU23">
        <v>1</v>
      </c>
      <c r="CV23">
        <v>32</v>
      </c>
      <c r="CW23">
        <v>1</v>
      </c>
      <c r="CX23">
        <v>24</v>
      </c>
      <c r="CY23">
        <v>0</v>
      </c>
      <c r="CZ23">
        <v>77</v>
      </c>
      <c r="DA23">
        <v>0</v>
      </c>
      <c r="DB23">
        <v>60</v>
      </c>
      <c r="DC23">
        <v>0</v>
      </c>
      <c r="DD23">
        <v>109</v>
      </c>
      <c r="DE23">
        <v>0</v>
      </c>
      <c r="DF23">
        <v>60</v>
      </c>
      <c r="DG23">
        <v>0</v>
      </c>
    </row>
    <row r="24" spans="1:113">
      <c r="A24" t="s">
        <v>336</v>
      </c>
      <c r="B24">
        <v>10116378</v>
      </c>
      <c r="C24">
        <v>1</v>
      </c>
      <c r="D24" t="s">
        <v>337</v>
      </c>
      <c r="E24">
        <v>1</v>
      </c>
      <c r="F24">
        <v>40</v>
      </c>
      <c r="G24">
        <v>40801.5833333333</v>
      </c>
      <c r="H24">
        <v>40819.4166666667</v>
      </c>
      <c r="I24" t="s">
        <v>338</v>
      </c>
      <c r="J24">
        <v>40802</v>
      </c>
      <c r="K24" t="s">
        <v>127</v>
      </c>
      <c r="L24">
        <v>1</v>
      </c>
      <c r="M24">
        <v>1</v>
      </c>
      <c r="N24">
        <v>1</v>
      </c>
      <c r="O24">
        <v>2</v>
      </c>
      <c r="P24" t="s">
        <v>99</v>
      </c>
      <c r="Q24" t="s">
        <v>112</v>
      </c>
      <c r="R24">
        <v>43.4</v>
      </c>
      <c r="S24" t="s">
        <v>112</v>
      </c>
      <c r="T24">
        <v>23.1</v>
      </c>
      <c r="U24" t="s">
        <v>112</v>
      </c>
      <c r="V24">
        <v>1.01</v>
      </c>
      <c r="W24">
        <v>11.4</v>
      </c>
      <c r="X24" t="s">
        <v>112</v>
      </c>
      <c r="Y24">
        <v>50.1</v>
      </c>
      <c r="Z24" t="s">
        <v>112</v>
      </c>
      <c r="AA24">
        <v>38.4</v>
      </c>
      <c r="AB24" t="s">
        <v>112</v>
      </c>
      <c r="AC24">
        <v>22.6</v>
      </c>
      <c r="AD24" t="s">
        <v>112</v>
      </c>
      <c r="AE24">
        <v>37.6</v>
      </c>
      <c r="AF24" t="s">
        <v>112</v>
      </c>
      <c r="AG24">
        <v>205</v>
      </c>
      <c r="AH24" t="s">
        <v>112</v>
      </c>
      <c r="AI24">
        <v>74.3</v>
      </c>
      <c r="AJ24" t="s">
        <v>112</v>
      </c>
      <c r="AL24" t="s">
        <v>112</v>
      </c>
      <c r="AN24" t="s">
        <v>112</v>
      </c>
      <c r="AP24" t="s">
        <v>112</v>
      </c>
      <c r="AQ24">
        <v>1</v>
      </c>
      <c r="AR24">
        <v>1</v>
      </c>
      <c r="AS24">
        <v>0</v>
      </c>
      <c r="AT24" t="s">
        <v>339</v>
      </c>
      <c r="AU24">
        <v>1</v>
      </c>
      <c r="AV24">
        <v>1</v>
      </c>
      <c r="AW24">
        <v>3</v>
      </c>
      <c r="AX24">
        <v>1</v>
      </c>
      <c r="AY24">
        <v>3</v>
      </c>
      <c r="AZ24">
        <v>3</v>
      </c>
      <c r="BA24">
        <v>3</v>
      </c>
      <c r="BB24">
        <v>1</v>
      </c>
      <c r="BC24">
        <v>3</v>
      </c>
      <c r="BD24">
        <v>3</v>
      </c>
      <c r="BE24" t="s">
        <v>99</v>
      </c>
      <c r="BF24" t="s">
        <v>112</v>
      </c>
      <c r="BG24" t="s">
        <v>99</v>
      </c>
      <c r="BH24" t="s">
        <v>112</v>
      </c>
      <c r="BI24" t="s">
        <v>99</v>
      </c>
      <c r="BJ24" t="s">
        <v>99</v>
      </c>
      <c r="BK24" t="s">
        <v>101</v>
      </c>
      <c r="BL24" t="s">
        <v>101</v>
      </c>
      <c r="BN24" t="s">
        <v>102</v>
      </c>
      <c r="BO24" t="s">
        <v>102</v>
      </c>
      <c r="BP24" t="s">
        <v>112</v>
      </c>
      <c r="BQ24" t="s">
        <v>306</v>
      </c>
      <c r="BR24">
        <v>1</v>
      </c>
      <c r="BS24">
        <v>40</v>
      </c>
      <c r="BT24" t="s">
        <v>340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P24">
        <v>40802</v>
      </c>
      <c r="CQ24">
        <v>41486</v>
      </c>
      <c r="CR24">
        <v>40948</v>
      </c>
      <c r="CT24">
        <v>4</v>
      </c>
      <c r="CU24">
        <v>1</v>
      </c>
      <c r="CV24">
        <v>4</v>
      </c>
      <c r="CW24">
        <v>1</v>
      </c>
      <c r="CX24">
        <v>4</v>
      </c>
      <c r="CY24">
        <v>1</v>
      </c>
      <c r="CZ24">
        <v>17</v>
      </c>
      <c r="DA24">
        <v>1</v>
      </c>
      <c r="DB24">
        <v>17</v>
      </c>
      <c r="DC24">
        <v>1</v>
      </c>
      <c r="DD24">
        <v>22</v>
      </c>
      <c r="DE24">
        <v>1</v>
      </c>
      <c r="DF24">
        <v>22</v>
      </c>
      <c r="DG24">
        <v>1</v>
      </c>
      <c r="DH24">
        <v>41482</v>
      </c>
      <c r="DI24" t="s">
        <v>341</v>
      </c>
    </row>
    <row r="25" spans="1:113">
      <c r="A25" t="s">
        <v>349</v>
      </c>
      <c r="B25">
        <v>10117444</v>
      </c>
      <c r="C25">
        <v>1</v>
      </c>
      <c r="D25" t="s">
        <v>350</v>
      </c>
      <c r="E25">
        <v>1</v>
      </c>
      <c r="F25">
        <v>37</v>
      </c>
      <c r="G25">
        <v>40815.4583333333</v>
      </c>
      <c r="H25">
        <v>40837.4166666667</v>
      </c>
      <c r="I25" t="s">
        <v>275</v>
      </c>
      <c r="J25" t="s">
        <v>2255</v>
      </c>
      <c r="K25" t="s">
        <v>127</v>
      </c>
      <c r="L25">
        <v>1</v>
      </c>
      <c r="M25">
        <v>1</v>
      </c>
      <c r="N25">
        <v>1</v>
      </c>
      <c r="O25">
        <v>1</v>
      </c>
      <c r="P25" t="s">
        <v>99</v>
      </c>
      <c r="Q25" t="s">
        <v>99</v>
      </c>
      <c r="R25">
        <v>37.9</v>
      </c>
      <c r="S25" t="s">
        <v>112</v>
      </c>
      <c r="T25">
        <v>9</v>
      </c>
      <c r="U25" t="s">
        <v>112</v>
      </c>
      <c r="V25" t="s">
        <v>351</v>
      </c>
      <c r="W25">
        <v>12.6</v>
      </c>
      <c r="X25" t="s">
        <v>112</v>
      </c>
      <c r="Y25">
        <v>136</v>
      </c>
      <c r="Z25" t="s">
        <v>99</v>
      </c>
      <c r="AA25">
        <v>53.3</v>
      </c>
      <c r="AB25" t="s">
        <v>99</v>
      </c>
      <c r="AC25">
        <v>69.1</v>
      </c>
      <c r="AD25" t="s">
        <v>99</v>
      </c>
      <c r="AE25">
        <v>155.1</v>
      </c>
      <c r="AF25" t="s">
        <v>99</v>
      </c>
      <c r="AG25">
        <v>261</v>
      </c>
      <c r="AH25" t="s">
        <v>112</v>
      </c>
      <c r="AI25">
        <v>34385</v>
      </c>
      <c r="AJ25" t="s">
        <v>99</v>
      </c>
      <c r="AK25">
        <v>9.06</v>
      </c>
      <c r="AL25" t="s">
        <v>112</v>
      </c>
      <c r="AM25">
        <v>1.84</v>
      </c>
      <c r="AN25" t="s">
        <v>112</v>
      </c>
      <c r="AP25" t="s">
        <v>112</v>
      </c>
      <c r="AQ25">
        <v>1</v>
      </c>
      <c r="AR25">
        <v>13</v>
      </c>
      <c r="AS25">
        <v>2</v>
      </c>
      <c r="AT25" t="s">
        <v>352</v>
      </c>
      <c r="AU25">
        <v>1</v>
      </c>
      <c r="AV25" t="s">
        <v>99</v>
      </c>
      <c r="AW25" t="s">
        <v>100</v>
      </c>
      <c r="AX25" t="s">
        <v>99</v>
      </c>
      <c r="AY25" t="s">
        <v>100</v>
      </c>
      <c r="AZ25" t="s">
        <v>99</v>
      </c>
      <c r="BA25">
        <v>2</v>
      </c>
      <c r="BB25">
        <v>1</v>
      </c>
      <c r="BC25" t="s">
        <v>100</v>
      </c>
      <c r="BD25" t="s">
        <v>99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N25" t="s">
        <v>102</v>
      </c>
      <c r="BO25" t="s">
        <v>122</v>
      </c>
      <c r="BP25" t="s">
        <v>112</v>
      </c>
      <c r="BQ25" t="s">
        <v>353</v>
      </c>
      <c r="BR25" t="s">
        <v>121</v>
      </c>
      <c r="BS25">
        <v>99</v>
      </c>
      <c r="BT25" t="s">
        <v>354</v>
      </c>
      <c r="BU25" t="s">
        <v>355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P25">
        <v>40828</v>
      </c>
      <c r="CQ25">
        <v>41162</v>
      </c>
      <c r="CR25">
        <v>40861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1</v>
      </c>
      <c r="DB25">
        <v>2</v>
      </c>
      <c r="DC25">
        <v>1</v>
      </c>
      <c r="DD25">
        <v>3</v>
      </c>
      <c r="DE25">
        <v>1</v>
      </c>
      <c r="DF25">
        <v>3</v>
      </c>
      <c r="DG25">
        <v>1</v>
      </c>
      <c r="DH25">
        <v>40933</v>
      </c>
      <c r="DI25">
        <v>1</v>
      </c>
    </row>
    <row r="26" spans="1:113">
      <c r="A26" t="s">
        <v>345</v>
      </c>
      <c r="B26">
        <v>10117640</v>
      </c>
      <c r="C26">
        <v>1</v>
      </c>
      <c r="D26" t="s">
        <v>346</v>
      </c>
      <c r="E26">
        <v>1</v>
      </c>
      <c r="F26">
        <v>47</v>
      </c>
      <c r="G26">
        <v>40824.375</v>
      </c>
      <c r="H26">
        <v>40842.4583333333</v>
      </c>
      <c r="I26" t="s">
        <v>347</v>
      </c>
      <c r="J26" t="s">
        <v>2256</v>
      </c>
      <c r="K26" t="s">
        <v>127</v>
      </c>
      <c r="L26">
        <v>1</v>
      </c>
      <c r="M26">
        <v>1</v>
      </c>
      <c r="N26">
        <v>1</v>
      </c>
      <c r="O26">
        <v>1</v>
      </c>
      <c r="P26" t="s">
        <v>99</v>
      </c>
      <c r="Q26" t="s">
        <v>99</v>
      </c>
      <c r="R26">
        <v>40.3</v>
      </c>
      <c r="S26" t="s">
        <v>112</v>
      </c>
      <c r="T26">
        <v>21.1</v>
      </c>
      <c r="U26" t="s">
        <v>112</v>
      </c>
      <c r="V26">
        <v>1.21</v>
      </c>
      <c r="W26">
        <v>13.7</v>
      </c>
      <c r="X26" t="s">
        <v>99</v>
      </c>
      <c r="Y26">
        <v>102.8</v>
      </c>
      <c r="Z26" t="s">
        <v>99</v>
      </c>
      <c r="AA26">
        <v>46</v>
      </c>
      <c r="AB26" t="s">
        <v>99</v>
      </c>
      <c r="AC26">
        <v>50.7</v>
      </c>
      <c r="AD26" t="s">
        <v>99</v>
      </c>
      <c r="AE26">
        <v>76.8</v>
      </c>
      <c r="AF26" t="s">
        <v>99</v>
      </c>
      <c r="AG26">
        <v>230</v>
      </c>
      <c r="AH26" t="s">
        <v>112</v>
      </c>
      <c r="AI26">
        <v>4.6</v>
      </c>
      <c r="AJ26" t="s">
        <v>112</v>
      </c>
      <c r="AK26">
        <v>1.52</v>
      </c>
      <c r="AL26" t="s">
        <v>112</v>
      </c>
      <c r="AM26">
        <v>3.71</v>
      </c>
      <c r="AN26" t="s">
        <v>112</v>
      </c>
      <c r="AP26" t="s">
        <v>112</v>
      </c>
      <c r="AQ26">
        <v>0</v>
      </c>
      <c r="AR26">
        <v>13</v>
      </c>
      <c r="AS26">
        <v>2</v>
      </c>
      <c r="AT26" t="s">
        <v>300</v>
      </c>
      <c r="AU26">
        <v>0</v>
      </c>
      <c r="AV26" t="s">
        <v>99</v>
      </c>
      <c r="AW26" t="s">
        <v>100</v>
      </c>
      <c r="AX26" t="s">
        <v>99</v>
      </c>
      <c r="AY26" t="s">
        <v>100</v>
      </c>
      <c r="AZ26" t="s">
        <v>99</v>
      </c>
      <c r="BA26" t="s">
        <v>121</v>
      </c>
      <c r="BB26">
        <v>2</v>
      </c>
      <c r="BC26" t="s">
        <v>100</v>
      </c>
      <c r="BD26" t="s">
        <v>121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N26" t="s">
        <v>102</v>
      </c>
      <c r="BO26" t="s">
        <v>102</v>
      </c>
      <c r="BP26">
        <v>0</v>
      </c>
      <c r="BQ26" t="s">
        <v>113</v>
      </c>
      <c r="BR26">
        <v>1</v>
      </c>
      <c r="BS26">
        <v>74</v>
      </c>
      <c r="BT26" t="s">
        <v>348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1</v>
      </c>
      <c r="CP26">
        <v>40826</v>
      </c>
      <c r="CQ26">
        <v>42216</v>
      </c>
      <c r="CR26">
        <v>40942</v>
      </c>
      <c r="CT26">
        <v>3</v>
      </c>
      <c r="CU26">
        <v>1</v>
      </c>
      <c r="CV26">
        <v>3</v>
      </c>
      <c r="CW26">
        <v>1</v>
      </c>
      <c r="CX26">
        <v>3</v>
      </c>
      <c r="CY26">
        <v>1</v>
      </c>
      <c r="CZ26">
        <v>10</v>
      </c>
      <c r="DA26">
        <v>1</v>
      </c>
      <c r="DB26">
        <v>10</v>
      </c>
      <c r="DC26">
        <v>1</v>
      </c>
      <c r="DD26">
        <v>14</v>
      </c>
      <c r="DE26">
        <v>1</v>
      </c>
      <c r="DF26">
        <v>14</v>
      </c>
      <c r="DG26">
        <v>1</v>
      </c>
      <c r="DH26">
        <v>41258</v>
      </c>
      <c r="DI26">
        <v>1</v>
      </c>
    </row>
    <row r="27" spans="1:111">
      <c r="A27" t="s">
        <v>356</v>
      </c>
      <c r="B27">
        <v>10117675</v>
      </c>
      <c r="C27">
        <v>1</v>
      </c>
      <c r="D27" t="s">
        <v>357</v>
      </c>
      <c r="E27">
        <v>1</v>
      </c>
      <c r="F27">
        <v>36</v>
      </c>
      <c r="G27">
        <v>40824.4583333333</v>
      </c>
      <c r="H27">
        <v>40842.4583333333</v>
      </c>
      <c r="I27" t="s">
        <v>358</v>
      </c>
      <c r="J27" t="s">
        <v>2257</v>
      </c>
      <c r="K27" t="s">
        <v>134</v>
      </c>
      <c r="L27">
        <v>1</v>
      </c>
      <c r="M27">
        <v>1</v>
      </c>
      <c r="N27">
        <v>1</v>
      </c>
      <c r="O27">
        <v>1</v>
      </c>
      <c r="P27" t="s">
        <v>99</v>
      </c>
      <c r="Q27" t="s">
        <v>99</v>
      </c>
      <c r="R27">
        <v>42.8</v>
      </c>
      <c r="S27" t="s">
        <v>112</v>
      </c>
      <c r="T27">
        <v>6.3</v>
      </c>
      <c r="U27" t="s">
        <v>112</v>
      </c>
      <c r="V27" t="s">
        <v>170</v>
      </c>
      <c r="W27">
        <v>12</v>
      </c>
      <c r="X27" t="s">
        <v>112</v>
      </c>
      <c r="Y27">
        <v>94.6</v>
      </c>
      <c r="Z27" t="s">
        <v>112</v>
      </c>
      <c r="AA27">
        <v>60.3</v>
      </c>
      <c r="AB27" t="s">
        <v>99</v>
      </c>
      <c r="AC27">
        <v>42.1</v>
      </c>
      <c r="AD27" t="s">
        <v>99</v>
      </c>
      <c r="AE27">
        <v>117</v>
      </c>
      <c r="AF27" t="s">
        <v>99</v>
      </c>
      <c r="AG27">
        <v>140.9</v>
      </c>
      <c r="AH27" t="s">
        <v>112</v>
      </c>
      <c r="AI27">
        <v>3922</v>
      </c>
      <c r="AJ27" t="s">
        <v>99</v>
      </c>
      <c r="AK27">
        <v>20.99</v>
      </c>
      <c r="AL27" t="s">
        <v>112</v>
      </c>
      <c r="AM27">
        <v>2.55</v>
      </c>
      <c r="AN27" t="s">
        <v>112</v>
      </c>
      <c r="AP27" t="s">
        <v>112</v>
      </c>
      <c r="AQ27">
        <v>0</v>
      </c>
      <c r="AR27" t="s">
        <v>99</v>
      </c>
      <c r="AS27">
        <v>0</v>
      </c>
      <c r="AT27" t="s">
        <v>300</v>
      </c>
      <c r="AU27">
        <v>0</v>
      </c>
      <c r="AV27" t="s">
        <v>99</v>
      </c>
      <c r="AW27" t="s">
        <v>121</v>
      </c>
      <c r="AX27" t="s">
        <v>99</v>
      </c>
      <c r="AY27" t="s">
        <v>100</v>
      </c>
      <c r="AZ27" t="s">
        <v>99</v>
      </c>
      <c r="BA27" t="s">
        <v>100</v>
      </c>
      <c r="BB27" t="s">
        <v>99</v>
      </c>
      <c r="BC27" t="s">
        <v>100</v>
      </c>
      <c r="BD27" t="s">
        <v>100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N27" t="s">
        <v>102</v>
      </c>
      <c r="BO27" t="s">
        <v>177</v>
      </c>
      <c r="BP27">
        <v>0</v>
      </c>
      <c r="BQ27" t="s">
        <v>155</v>
      </c>
      <c r="BR27" t="s">
        <v>121</v>
      </c>
      <c r="BS27">
        <v>40</v>
      </c>
      <c r="BT27" t="s">
        <v>359</v>
      </c>
      <c r="BU27" t="s">
        <v>360</v>
      </c>
      <c r="BV27" t="s">
        <v>361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P27">
        <v>40835</v>
      </c>
      <c r="CQ27">
        <v>44138</v>
      </c>
      <c r="CR27">
        <v>40875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107</v>
      </c>
      <c r="DA27">
        <v>0</v>
      </c>
      <c r="DB27">
        <v>60</v>
      </c>
      <c r="DC27">
        <v>0</v>
      </c>
      <c r="DD27">
        <v>108</v>
      </c>
      <c r="DE27">
        <v>0</v>
      </c>
      <c r="DF27">
        <v>60</v>
      </c>
      <c r="DG27">
        <v>0</v>
      </c>
    </row>
    <row r="28" spans="1:113">
      <c r="A28" t="s">
        <v>362</v>
      </c>
      <c r="B28">
        <v>10117684</v>
      </c>
      <c r="C28">
        <v>1</v>
      </c>
      <c r="D28" t="s">
        <v>363</v>
      </c>
      <c r="E28">
        <v>1</v>
      </c>
      <c r="F28">
        <v>37</v>
      </c>
      <c r="G28">
        <v>40828.375</v>
      </c>
      <c r="H28">
        <v>40852.4583333333</v>
      </c>
      <c r="I28" t="s">
        <v>275</v>
      </c>
      <c r="J28" t="s">
        <v>2256</v>
      </c>
      <c r="K28" t="s">
        <v>238</v>
      </c>
      <c r="L28">
        <v>2</v>
      </c>
      <c r="M28">
        <v>1</v>
      </c>
      <c r="N28">
        <v>1</v>
      </c>
      <c r="O28">
        <v>1</v>
      </c>
      <c r="P28" t="s">
        <v>99</v>
      </c>
      <c r="Q28" t="s">
        <v>99</v>
      </c>
      <c r="R28">
        <v>31.7</v>
      </c>
      <c r="S28" t="s">
        <v>99</v>
      </c>
      <c r="T28">
        <v>27.3</v>
      </c>
      <c r="U28" t="s">
        <v>112</v>
      </c>
      <c r="V28" t="s">
        <v>364</v>
      </c>
      <c r="W28">
        <v>12.1</v>
      </c>
      <c r="X28" t="s">
        <v>112</v>
      </c>
      <c r="Y28">
        <v>184.6</v>
      </c>
      <c r="Z28" t="s">
        <v>99</v>
      </c>
      <c r="AA28">
        <v>64.8</v>
      </c>
      <c r="AB28" t="s">
        <v>99</v>
      </c>
      <c r="AC28">
        <v>45.7</v>
      </c>
      <c r="AD28" t="s">
        <v>99</v>
      </c>
      <c r="AE28">
        <v>341.2</v>
      </c>
      <c r="AF28" t="s">
        <v>99</v>
      </c>
      <c r="AG28">
        <v>267</v>
      </c>
      <c r="AH28" t="s">
        <v>112</v>
      </c>
      <c r="AI28">
        <v>238.2</v>
      </c>
      <c r="AJ28" t="s">
        <v>99</v>
      </c>
      <c r="AK28">
        <v>45.77</v>
      </c>
      <c r="AL28" t="s">
        <v>99</v>
      </c>
      <c r="AM28">
        <v>2.69</v>
      </c>
      <c r="AN28" t="s">
        <v>112</v>
      </c>
      <c r="AP28" t="s">
        <v>112</v>
      </c>
      <c r="AQ28">
        <v>1</v>
      </c>
      <c r="AR28">
        <v>13</v>
      </c>
      <c r="AS28">
        <v>2</v>
      </c>
      <c r="AT28" t="s">
        <v>300</v>
      </c>
      <c r="AU28">
        <v>0</v>
      </c>
      <c r="AV28" t="s">
        <v>99</v>
      </c>
      <c r="AW28" t="s">
        <v>121</v>
      </c>
      <c r="AX28" t="s">
        <v>99</v>
      </c>
      <c r="AY28" t="s">
        <v>100</v>
      </c>
      <c r="AZ28" t="s">
        <v>99</v>
      </c>
      <c r="BA28" t="s">
        <v>100</v>
      </c>
      <c r="BB28" t="s">
        <v>99</v>
      </c>
      <c r="BC28" t="s">
        <v>100</v>
      </c>
      <c r="BD28" t="s">
        <v>100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N28" t="s">
        <v>122</v>
      </c>
      <c r="BO28" t="s">
        <v>177</v>
      </c>
      <c r="BP28" t="s">
        <v>112</v>
      </c>
      <c r="BQ28" t="s">
        <v>365</v>
      </c>
      <c r="BR28" t="s">
        <v>121</v>
      </c>
      <c r="BS28">
        <v>91</v>
      </c>
      <c r="BT28" t="s">
        <v>366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1</v>
      </c>
      <c r="CP28">
        <v>40844</v>
      </c>
      <c r="CQ28">
        <v>41242</v>
      </c>
      <c r="CR28">
        <v>40878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6</v>
      </c>
      <c r="DA28">
        <v>1</v>
      </c>
      <c r="DB28">
        <v>6</v>
      </c>
      <c r="DC28">
        <v>1</v>
      </c>
      <c r="DD28">
        <v>7</v>
      </c>
      <c r="DE28">
        <v>1</v>
      </c>
      <c r="DF28">
        <v>7</v>
      </c>
      <c r="DG28">
        <v>1</v>
      </c>
      <c r="DH28">
        <v>41075</v>
      </c>
      <c r="DI28">
        <v>1</v>
      </c>
    </row>
    <row r="29" spans="1:113">
      <c r="A29" t="s">
        <v>367</v>
      </c>
      <c r="B29">
        <v>10120056</v>
      </c>
      <c r="C29">
        <v>1</v>
      </c>
      <c r="D29" t="s">
        <v>368</v>
      </c>
      <c r="E29">
        <v>1</v>
      </c>
      <c r="F29">
        <v>50</v>
      </c>
      <c r="G29">
        <v>40850.4166666667</v>
      </c>
      <c r="H29">
        <v>40868.625</v>
      </c>
      <c r="I29" t="s">
        <v>369</v>
      </c>
      <c r="J29" t="s">
        <v>2258</v>
      </c>
      <c r="K29" t="s">
        <v>134</v>
      </c>
      <c r="L29">
        <v>1</v>
      </c>
      <c r="M29">
        <v>1</v>
      </c>
      <c r="N29">
        <v>1</v>
      </c>
      <c r="O29">
        <v>2</v>
      </c>
      <c r="P29" t="s">
        <v>99</v>
      </c>
      <c r="Q29" t="s">
        <v>112</v>
      </c>
      <c r="R29">
        <v>41.9</v>
      </c>
      <c r="S29" t="s">
        <v>112</v>
      </c>
      <c r="T29">
        <v>11.9</v>
      </c>
      <c r="U29" t="s">
        <v>112</v>
      </c>
      <c r="V29" t="s">
        <v>351</v>
      </c>
      <c r="W29">
        <v>12.7</v>
      </c>
      <c r="X29" t="s">
        <v>112</v>
      </c>
      <c r="Y29">
        <v>86</v>
      </c>
      <c r="Z29" t="s">
        <v>112</v>
      </c>
      <c r="AA29">
        <v>31.4</v>
      </c>
      <c r="AB29" t="s">
        <v>112</v>
      </c>
      <c r="AC29">
        <v>64.9</v>
      </c>
      <c r="AD29" t="s">
        <v>99</v>
      </c>
      <c r="AE29">
        <v>728.3</v>
      </c>
      <c r="AF29" t="s">
        <v>99</v>
      </c>
      <c r="AG29">
        <v>102</v>
      </c>
      <c r="AH29" t="s">
        <v>112</v>
      </c>
      <c r="AI29">
        <v>2.63</v>
      </c>
      <c r="AJ29" t="s">
        <v>112</v>
      </c>
      <c r="AK29">
        <v>14.38</v>
      </c>
      <c r="AL29" t="s">
        <v>112</v>
      </c>
      <c r="AM29">
        <v>2.8</v>
      </c>
      <c r="AN29" t="s">
        <v>112</v>
      </c>
      <c r="AP29" t="s">
        <v>112</v>
      </c>
      <c r="AQ29">
        <v>0</v>
      </c>
      <c r="AR29" t="s">
        <v>99</v>
      </c>
      <c r="AS29">
        <v>0</v>
      </c>
      <c r="AT29" t="s">
        <v>370</v>
      </c>
      <c r="AU29">
        <v>1</v>
      </c>
      <c r="AV29" t="s">
        <v>99</v>
      </c>
      <c r="AW29" t="s">
        <v>99</v>
      </c>
      <c r="AX29" t="s">
        <v>99</v>
      </c>
      <c r="AY29" t="s">
        <v>100</v>
      </c>
      <c r="AZ29" t="s">
        <v>100</v>
      </c>
      <c r="BA29" t="s">
        <v>100</v>
      </c>
      <c r="BB29" t="s">
        <v>99</v>
      </c>
      <c r="BC29" t="s">
        <v>100</v>
      </c>
      <c r="BD29" t="s">
        <v>100</v>
      </c>
      <c r="BE29">
        <v>1</v>
      </c>
      <c r="BF29" t="s">
        <v>101</v>
      </c>
      <c r="BG29">
        <v>1</v>
      </c>
      <c r="BH29">
        <v>0</v>
      </c>
      <c r="BI29">
        <v>1</v>
      </c>
      <c r="BJ29">
        <v>1</v>
      </c>
      <c r="BK29" t="s">
        <v>101</v>
      </c>
      <c r="BL29" t="s">
        <v>101</v>
      </c>
      <c r="BN29" t="s">
        <v>102</v>
      </c>
      <c r="BO29" t="s">
        <v>102</v>
      </c>
      <c r="BP29">
        <v>0</v>
      </c>
      <c r="BQ29" t="s">
        <v>147</v>
      </c>
      <c r="BR29">
        <v>1</v>
      </c>
      <c r="BS29">
        <v>122</v>
      </c>
      <c r="BT29" t="s">
        <v>371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P29">
        <v>40861</v>
      </c>
      <c r="CQ29">
        <v>41463</v>
      </c>
      <c r="CR29">
        <v>41136</v>
      </c>
      <c r="CT29">
        <v>9</v>
      </c>
      <c r="CU29">
        <v>1</v>
      </c>
      <c r="CV29">
        <v>9</v>
      </c>
      <c r="CW29">
        <v>1</v>
      </c>
      <c r="CX29">
        <v>9</v>
      </c>
      <c r="CY29">
        <v>1</v>
      </c>
      <c r="CZ29">
        <v>2</v>
      </c>
      <c r="DA29">
        <v>1</v>
      </c>
      <c r="DB29">
        <v>2</v>
      </c>
      <c r="DC29">
        <v>1</v>
      </c>
      <c r="DD29">
        <v>11</v>
      </c>
      <c r="DE29">
        <v>1</v>
      </c>
      <c r="DF29">
        <v>11</v>
      </c>
      <c r="DG29">
        <v>1</v>
      </c>
      <c r="DH29">
        <v>41226</v>
      </c>
      <c r="DI29">
        <v>1</v>
      </c>
    </row>
    <row r="30" spans="1:113">
      <c r="A30" t="s">
        <v>380</v>
      </c>
      <c r="B30">
        <v>10121659</v>
      </c>
      <c r="C30">
        <v>1</v>
      </c>
      <c r="D30" t="s">
        <v>381</v>
      </c>
      <c r="E30">
        <v>1</v>
      </c>
      <c r="F30">
        <v>65</v>
      </c>
      <c r="G30">
        <v>40864.6666666667</v>
      </c>
      <c r="H30">
        <v>40882.4166666667</v>
      </c>
      <c r="I30" t="s">
        <v>338</v>
      </c>
      <c r="J30" t="s">
        <v>2259</v>
      </c>
      <c r="K30" t="s">
        <v>382</v>
      </c>
      <c r="L30">
        <v>1</v>
      </c>
      <c r="M30">
        <v>1</v>
      </c>
      <c r="N30">
        <v>2</v>
      </c>
      <c r="O30">
        <v>2</v>
      </c>
      <c r="P30" t="s">
        <v>112</v>
      </c>
      <c r="Q30" t="s">
        <v>112</v>
      </c>
      <c r="R30">
        <v>37.8</v>
      </c>
      <c r="S30" t="s">
        <v>112</v>
      </c>
      <c r="T30">
        <v>10.2</v>
      </c>
      <c r="U30" t="s">
        <v>112</v>
      </c>
      <c r="X30" t="s">
        <v>112</v>
      </c>
      <c r="Y30">
        <v>133.1</v>
      </c>
      <c r="Z30" t="s">
        <v>99</v>
      </c>
      <c r="AA30">
        <v>132.7</v>
      </c>
      <c r="AB30" t="s">
        <v>99</v>
      </c>
      <c r="AC30">
        <v>41.1</v>
      </c>
      <c r="AD30" t="s">
        <v>99</v>
      </c>
      <c r="AE30">
        <v>81.4</v>
      </c>
      <c r="AF30" t="s">
        <v>99</v>
      </c>
      <c r="AG30">
        <v>180</v>
      </c>
      <c r="AH30" t="s">
        <v>112</v>
      </c>
      <c r="AI30">
        <v>68.47</v>
      </c>
      <c r="AJ30" t="s">
        <v>112</v>
      </c>
      <c r="AK30">
        <v>0.777</v>
      </c>
      <c r="AL30" t="s">
        <v>112</v>
      </c>
      <c r="AM30">
        <v>2.3</v>
      </c>
      <c r="AN30" t="s">
        <v>112</v>
      </c>
      <c r="AP30" t="s">
        <v>112</v>
      </c>
      <c r="AQ30">
        <v>1</v>
      </c>
      <c r="AR30" t="s">
        <v>99</v>
      </c>
      <c r="AS30">
        <v>0</v>
      </c>
      <c r="AT30" t="s">
        <v>300</v>
      </c>
      <c r="AU30">
        <v>0</v>
      </c>
      <c r="AV30" t="s">
        <v>99</v>
      </c>
      <c r="AW30" t="s">
        <v>100</v>
      </c>
      <c r="AX30" t="s">
        <v>99</v>
      </c>
      <c r="AY30" t="s">
        <v>99</v>
      </c>
      <c r="AZ30" t="s">
        <v>99</v>
      </c>
      <c r="BA30" t="s">
        <v>100</v>
      </c>
      <c r="BB30" t="s">
        <v>100</v>
      </c>
      <c r="BC30" t="s">
        <v>100</v>
      </c>
      <c r="BD30" t="s">
        <v>100</v>
      </c>
      <c r="BE30" t="s">
        <v>99</v>
      </c>
      <c r="BF30" t="s">
        <v>112</v>
      </c>
      <c r="BG30" t="s">
        <v>99</v>
      </c>
      <c r="BH30" t="s">
        <v>99</v>
      </c>
      <c r="BI30" t="s">
        <v>112</v>
      </c>
      <c r="BJ30" t="s">
        <v>99</v>
      </c>
      <c r="BK30" t="s">
        <v>101</v>
      </c>
      <c r="BL30" t="s">
        <v>101</v>
      </c>
      <c r="BN30" t="s">
        <v>102</v>
      </c>
      <c r="BO30" t="s">
        <v>102</v>
      </c>
      <c r="BP30" t="s">
        <v>112</v>
      </c>
      <c r="BQ30" t="s">
        <v>129</v>
      </c>
      <c r="BR30">
        <v>1</v>
      </c>
      <c r="BS30">
        <v>66</v>
      </c>
      <c r="BT30" t="s">
        <v>383</v>
      </c>
      <c r="BV30">
        <v>66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P30">
        <v>40870</v>
      </c>
      <c r="CQ30" t="s">
        <v>2260</v>
      </c>
      <c r="CR30">
        <v>41011</v>
      </c>
      <c r="CT30">
        <v>4</v>
      </c>
      <c r="CU30">
        <v>1</v>
      </c>
      <c r="CV30">
        <v>4</v>
      </c>
      <c r="CW30">
        <v>1</v>
      </c>
      <c r="CX30">
        <v>4</v>
      </c>
      <c r="CY30">
        <v>1</v>
      </c>
      <c r="CZ30">
        <v>6</v>
      </c>
      <c r="DA30">
        <v>1</v>
      </c>
      <c r="DB30">
        <v>6</v>
      </c>
      <c r="DC30">
        <v>1</v>
      </c>
      <c r="DD30">
        <v>10</v>
      </c>
      <c r="DE30">
        <v>1</v>
      </c>
      <c r="DF30">
        <v>10</v>
      </c>
      <c r="DG30">
        <v>1</v>
      </c>
      <c r="DH30">
        <v>41197</v>
      </c>
      <c r="DI30">
        <v>1</v>
      </c>
    </row>
    <row r="31" spans="1:113">
      <c r="A31" t="s">
        <v>384</v>
      </c>
      <c r="B31">
        <v>10122164</v>
      </c>
      <c r="C31">
        <v>1</v>
      </c>
      <c r="D31" t="s">
        <v>385</v>
      </c>
      <c r="E31">
        <v>1</v>
      </c>
      <c r="F31">
        <v>40</v>
      </c>
      <c r="G31">
        <v>40876.5833333333</v>
      </c>
      <c r="H31">
        <v>40892.4166666667</v>
      </c>
      <c r="I31" t="s">
        <v>338</v>
      </c>
      <c r="J31">
        <v>40878</v>
      </c>
      <c r="K31" t="s">
        <v>238</v>
      </c>
      <c r="L31">
        <v>2</v>
      </c>
      <c r="M31">
        <v>1</v>
      </c>
      <c r="N31">
        <v>1</v>
      </c>
      <c r="O31">
        <v>2</v>
      </c>
      <c r="P31" t="s">
        <v>99</v>
      </c>
      <c r="Q31" t="s">
        <v>112</v>
      </c>
      <c r="R31">
        <v>43.2</v>
      </c>
      <c r="S31" t="s">
        <v>112</v>
      </c>
      <c r="T31">
        <v>13.1</v>
      </c>
      <c r="U31" t="s">
        <v>112</v>
      </c>
      <c r="V31">
        <v>1.2</v>
      </c>
      <c r="W31">
        <v>13.6</v>
      </c>
      <c r="X31" t="s">
        <v>99</v>
      </c>
      <c r="Y31">
        <v>98.3</v>
      </c>
      <c r="Z31" t="s">
        <v>112</v>
      </c>
      <c r="AA31">
        <v>59</v>
      </c>
      <c r="AB31" t="s">
        <v>99</v>
      </c>
      <c r="AC31">
        <v>72.5</v>
      </c>
      <c r="AD31" t="s">
        <v>99</v>
      </c>
      <c r="AE31">
        <v>37.7</v>
      </c>
      <c r="AF31" t="s">
        <v>112</v>
      </c>
      <c r="AG31">
        <v>194</v>
      </c>
      <c r="AH31" t="s">
        <v>112</v>
      </c>
      <c r="AI31">
        <v>4.86</v>
      </c>
      <c r="AJ31" t="s">
        <v>112</v>
      </c>
      <c r="AK31">
        <v>27.96</v>
      </c>
      <c r="AL31" t="s">
        <v>112</v>
      </c>
      <c r="AM31">
        <v>2.35</v>
      </c>
      <c r="AN31" t="s">
        <v>112</v>
      </c>
      <c r="AP31" t="s">
        <v>112</v>
      </c>
      <c r="AQ31">
        <v>0</v>
      </c>
      <c r="AR31">
        <v>1</v>
      </c>
      <c r="AS31">
        <v>0</v>
      </c>
      <c r="AT31" t="s">
        <v>111</v>
      </c>
      <c r="AU31" t="s">
        <v>112</v>
      </c>
      <c r="AV31">
        <v>1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1</v>
      </c>
      <c r="BC31">
        <v>3</v>
      </c>
      <c r="BD31">
        <v>2</v>
      </c>
      <c r="BE31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386</v>
      </c>
      <c r="BN31" t="s">
        <v>102</v>
      </c>
      <c r="BO31" t="s">
        <v>102</v>
      </c>
      <c r="BP31" t="s">
        <v>112</v>
      </c>
      <c r="BQ31" t="s">
        <v>387</v>
      </c>
      <c r="BR31">
        <v>1</v>
      </c>
      <c r="BS31">
        <v>77</v>
      </c>
      <c r="BT31" t="s">
        <v>388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</v>
      </c>
      <c r="CP31">
        <v>40884</v>
      </c>
      <c r="CQ31">
        <v>42347</v>
      </c>
      <c r="CR31">
        <v>41073</v>
      </c>
      <c r="CT31">
        <v>6</v>
      </c>
      <c r="CU31">
        <v>1</v>
      </c>
      <c r="CV31">
        <v>6</v>
      </c>
      <c r="CW31">
        <v>1</v>
      </c>
      <c r="CX31">
        <v>6</v>
      </c>
      <c r="CY31">
        <v>1</v>
      </c>
      <c r="CZ31">
        <v>11</v>
      </c>
      <c r="DA31">
        <v>1</v>
      </c>
      <c r="DB31">
        <v>11</v>
      </c>
      <c r="DC31">
        <v>1</v>
      </c>
      <c r="DD31">
        <v>17</v>
      </c>
      <c r="DE31">
        <v>1</v>
      </c>
      <c r="DF31">
        <v>17</v>
      </c>
      <c r="DG31">
        <v>1</v>
      </c>
      <c r="DH31">
        <v>41409</v>
      </c>
      <c r="DI31">
        <v>1</v>
      </c>
    </row>
    <row r="32" spans="1:111">
      <c r="A32" t="s">
        <v>408</v>
      </c>
      <c r="B32">
        <v>10125896</v>
      </c>
      <c r="C32">
        <v>1</v>
      </c>
      <c r="D32" t="s">
        <v>409</v>
      </c>
      <c r="E32">
        <v>1</v>
      </c>
      <c r="F32">
        <v>61</v>
      </c>
      <c r="G32">
        <v>40927.375</v>
      </c>
      <c r="H32">
        <v>40946.4166666667</v>
      </c>
      <c r="I32" t="s">
        <v>410</v>
      </c>
      <c r="J32" t="s">
        <v>2261</v>
      </c>
      <c r="K32" t="s">
        <v>134</v>
      </c>
      <c r="L32">
        <v>1</v>
      </c>
      <c r="M32">
        <v>1</v>
      </c>
      <c r="N32">
        <v>1</v>
      </c>
      <c r="O32">
        <v>1</v>
      </c>
      <c r="P32" t="s">
        <v>99</v>
      </c>
      <c r="Q32" t="s">
        <v>99</v>
      </c>
      <c r="R32">
        <v>37.2</v>
      </c>
      <c r="S32" t="s">
        <v>112</v>
      </c>
      <c r="T32">
        <v>15.1</v>
      </c>
      <c r="U32" t="s">
        <v>112</v>
      </c>
      <c r="V32" t="s">
        <v>201</v>
      </c>
      <c r="W32">
        <v>11</v>
      </c>
      <c r="X32" t="s">
        <v>112</v>
      </c>
      <c r="Y32">
        <v>66.6</v>
      </c>
      <c r="Z32" t="s">
        <v>112</v>
      </c>
      <c r="AA32">
        <v>39.8</v>
      </c>
      <c r="AB32" t="s">
        <v>112</v>
      </c>
      <c r="AC32">
        <v>44.1</v>
      </c>
      <c r="AD32" t="s">
        <v>99</v>
      </c>
      <c r="AE32">
        <v>42.3</v>
      </c>
      <c r="AF32" t="s">
        <v>112</v>
      </c>
      <c r="AG32">
        <v>165</v>
      </c>
      <c r="AH32" t="s">
        <v>112</v>
      </c>
      <c r="AI32">
        <v>7145</v>
      </c>
      <c r="AJ32" t="s">
        <v>99</v>
      </c>
      <c r="AK32">
        <v>1.33</v>
      </c>
      <c r="AL32" t="s">
        <v>112</v>
      </c>
      <c r="AM32">
        <v>1.85</v>
      </c>
      <c r="AN32" t="s">
        <v>112</v>
      </c>
      <c r="AP32" t="s">
        <v>112</v>
      </c>
      <c r="AQ32">
        <v>1</v>
      </c>
      <c r="AR32" t="s">
        <v>99</v>
      </c>
      <c r="AS32">
        <v>0</v>
      </c>
      <c r="AT32" t="s">
        <v>111</v>
      </c>
      <c r="AU32" t="s">
        <v>112</v>
      </c>
      <c r="AV32" t="s">
        <v>99</v>
      </c>
      <c r="AW32" t="s">
        <v>100</v>
      </c>
      <c r="AX32" t="s">
        <v>99</v>
      </c>
      <c r="AY32" t="s">
        <v>100</v>
      </c>
      <c r="AZ32" t="s">
        <v>99</v>
      </c>
      <c r="BA32" t="s">
        <v>100</v>
      </c>
      <c r="BB32" t="s">
        <v>121</v>
      </c>
      <c r="BC32" t="s">
        <v>100</v>
      </c>
      <c r="BD32" t="s">
        <v>121</v>
      </c>
      <c r="BE32" t="s">
        <v>101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386</v>
      </c>
      <c r="BN32" t="s">
        <v>102</v>
      </c>
      <c r="BO32" t="s">
        <v>102</v>
      </c>
      <c r="BP32" t="s">
        <v>112</v>
      </c>
      <c r="BQ32" t="s">
        <v>411</v>
      </c>
      <c r="BR32">
        <v>1</v>
      </c>
      <c r="BS32">
        <v>35</v>
      </c>
      <c r="BT32" t="s">
        <v>412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1</v>
      </c>
      <c r="CP32">
        <v>40937</v>
      </c>
      <c r="CQ32">
        <v>44138</v>
      </c>
      <c r="CR32">
        <v>42050</v>
      </c>
      <c r="CT32">
        <v>36</v>
      </c>
      <c r="CU32">
        <v>1</v>
      </c>
      <c r="CV32">
        <v>36</v>
      </c>
      <c r="CW32">
        <v>1</v>
      </c>
      <c r="CX32">
        <v>24</v>
      </c>
      <c r="CY32">
        <v>0</v>
      </c>
      <c r="CZ32">
        <v>68</v>
      </c>
      <c r="DA32">
        <v>0</v>
      </c>
      <c r="DB32">
        <v>60</v>
      </c>
      <c r="DC32">
        <v>0</v>
      </c>
      <c r="DD32">
        <v>105</v>
      </c>
      <c r="DE32">
        <v>0</v>
      </c>
      <c r="DF32">
        <v>60</v>
      </c>
      <c r="DG32">
        <v>0</v>
      </c>
    </row>
    <row r="33" spans="1:111">
      <c r="A33" t="s">
        <v>413</v>
      </c>
      <c r="B33">
        <v>10126173</v>
      </c>
      <c r="C33">
        <v>1</v>
      </c>
      <c r="D33" t="s">
        <v>414</v>
      </c>
      <c r="E33">
        <v>1</v>
      </c>
      <c r="F33">
        <v>40</v>
      </c>
      <c r="G33">
        <v>40937.6666666667</v>
      </c>
      <c r="H33">
        <v>40952.4583333333</v>
      </c>
      <c r="I33" t="s">
        <v>415</v>
      </c>
      <c r="J33" t="s">
        <v>2262</v>
      </c>
      <c r="K33" t="s">
        <v>286</v>
      </c>
      <c r="L33">
        <v>2</v>
      </c>
      <c r="M33">
        <v>1</v>
      </c>
      <c r="N33">
        <v>2</v>
      </c>
      <c r="O33">
        <v>2</v>
      </c>
      <c r="P33" t="s">
        <v>112</v>
      </c>
      <c r="Q33" t="s">
        <v>112</v>
      </c>
      <c r="R33">
        <v>49.7</v>
      </c>
      <c r="S33" t="s">
        <v>112</v>
      </c>
      <c r="T33">
        <v>13.8</v>
      </c>
      <c r="U33" t="s">
        <v>112</v>
      </c>
      <c r="V33" t="s">
        <v>416</v>
      </c>
      <c r="W33">
        <v>10</v>
      </c>
      <c r="X33" t="s">
        <v>112</v>
      </c>
      <c r="Y33">
        <v>69.4</v>
      </c>
      <c r="Z33" t="s">
        <v>112</v>
      </c>
      <c r="AA33">
        <v>36.4</v>
      </c>
      <c r="AB33" t="s">
        <v>112</v>
      </c>
      <c r="AC33">
        <v>26.1</v>
      </c>
      <c r="AD33" t="s">
        <v>112</v>
      </c>
      <c r="AE33">
        <v>37.5</v>
      </c>
      <c r="AF33" t="s">
        <v>112</v>
      </c>
      <c r="AG33">
        <v>243.1</v>
      </c>
      <c r="AH33" t="s">
        <v>112</v>
      </c>
      <c r="AI33">
        <v>13.29</v>
      </c>
      <c r="AJ33" t="s">
        <v>112</v>
      </c>
      <c r="AK33">
        <v>6.38</v>
      </c>
      <c r="AL33" t="s">
        <v>112</v>
      </c>
      <c r="AM33">
        <v>0.889</v>
      </c>
      <c r="AN33" t="s">
        <v>112</v>
      </c>
      <c r="AO33">
        <v>364.8</v>
      </c>
      <c r="AP33" t="s">
        <v>112</v>
      </c>
      <c r="AQ33">
        <v>0</v>
      </c>
      <c r="AR33" t="s">
        <v>171</v>
      </c>
      <c r="AS33">
        <v>2</v>
      </c>
      <c r="AT33" t="s">
        <v>111</v>
      </c>
      <c r="AU33" t="s">
        <v>112</v>
      </c>
      <c r="AV33" t="s">
        <v>99</v>
      </c>
      <c r="AW33" t="s">
        <v>100</v>
      </c>
      <c r="AX33" t="s">
        <v>121</v>
      </c>
      <c r="AY33" t="s">
        <v>100</v>
      </c>
      <c r="AZ33" t="s">
        <v>121</v>
      </c>
      <c r="BA33" t="s">
        <v>121</v>
      </c>
      <c r="BB33" t="s">
        <v>121</v>
      </c>
      <c r="BC33" t="s">
        <v>100</v>
      </c>
      <c r="BD33" t="s">
        <v>100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386</v>
      </c>
      <c r="BN33" t="s">
        <v>102</v>
      </c>
      <c r="BO33">
        <v>0</v>
      </c>
      <c r="BP33" t="s">
        <v>112</v>
      </c>
      <c r="BQ33" t="s">
        <v>417</v>
      </c>
      <c r="BR33">
        <v>1</v>
      </c>
      <c r="BS33">
        <v>17</v>
      </c>
      <c r="BT33" t="s">
        <v>418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</v>
      </c>
      <c r="CP33">
        <v>40945</v>
      </c>
      <c r="CQ33">
        <v>44138</v>
      </c>
      <c r="CR33">
        <v>41131</v>
      </c>
      <c r="CT33">
        <v>6</v>
      </c>
      <c r="CU33">
        <v>1</v>
      </c>
      <c r="CV33">
        <v>6</v>
      </c>
      <c r="CW33">
        <v>1</v>
      </c>
      <c r="CX33">
        <v>6</v>
      </c>
      <c r="CY33">
        <v>1</v>
      </c>
      <c r="CZ33">
        <v>98</v>
      </c>
      <c r="DA33">
        <v>0</v>
      </c>
      <c r="DB33">
        <v>60</v>
      </c>
      <c r="DC33">
        <v>0</v>
      </c>
      <c r="DD33">
        <v>104</v>
      </c>
      <c r="DE33">
        <v>0</v>
      </c>
      <c r="DF33">
        <v>60</v>
      </c>
      <c r="DG33">
        <v>0</v>
      </c>
    </row>
    <row r="34" spans="1:111">
      <c r="A34" t="s">
        <v>419</v>
      </c>
      <c r="B34">
        <v>10127053</v>
      </c>
      <c r="C34">
        <v>1</v>
      </c>
      <c r="D34" t="s">
        <v>420</v>
      </c>
      <c r="E34">
        <v>1</v>
      </c>
      <c r="F34">
        <v>52</v>
      </c>
      <c r="G34">
        <v>40957.375</v>
      </c>
      <c r="H34">
        <v>40969.4583333333</v>
      </c>
      <c r="I34" t="s">
        <v>395</v>
      </c>
      <c r="J34" t="s">
        <v>2263</v>
      </c>
      <c r="K34" t="s">
        <v>134</v>
      </c>
      <c r="L34">
        <v>1</v>
      </c>
      <c r="M34">
        <v>1</v>
      </c>
      <c r="N34">
        <v>1</v>
      </c>
      <c r="O34">
        <v>2</v>
      </c>
      <c r="P34" t="s">
        <v>99</v>
      </c>
      <c r="Q34" t="s">
        <v>112</v>
      </c>
      <c r="R34">
        <v>45.6</v>
      </c>
      <c r="S34" t="s">
        <v>112</v>
      </c>
      <c r="T34">
        <v>12.6</v>
      </c>
      <c r="U34" t="s">
        <v>112</v>
      </c>
      <c r="V34" t="s">
        <v>250</v>
      </c>
      <c r="W34">
        <v>11.2</v>
      </c>
      <c r="X34" t="s">
        <v>112</v>
      </c>
      <c r="Y34">
        <v>67.5</v>
      </c>
      <c r="Z34" t="s">
        <v>112</v>
      </c>
      <c r="AA34">
        <v>25.5</v>
      </c>
      <c r="AB34" t="s">
        <v>112</v>
      </c>
      <c r="AC34">
        <v>20.7</v>
      </c>
      <c r="AD34" t="s">
        <v>112</v>
      </c>
      <c r="AE34">
        <v>111.3</v>
      </c>
      <c r="AF34" t="s">
        <v>99</v>
      </c>
      <c r="AG34">
        <v>145</v>
      </c>
      <c r="AH34" t="s">
        <v>112</v>
      </c>
      <c r="AI34">
        <v>129.8</v>
      </c>
      <c r="AJ34" t="s">
        <v>112</v>
      </c>
      <c r="AK34">
        <v>14.84</v>
      </c>
      <c r="AL34" t="s">
        <v>112</v>
      </c>
      <c r="AM34">
        <v>2.74</v>
      </c>
      <c r="AN34" t="s">
        <v>112</v>
      </c>
      <c r="AP34" t="s">
        <v>112</v>
      </c>
      <c r="AQ34">
        <v>1</v>
      </c>
      <c r="AR34" t="s">
        <v>195</v>
      </c>
      <c r="AS34">
        <v>2</v>
      </c>
      <c r="AT34" t="s">
        <v>300</v>
      </c>
      <c r="AU34" t="s">
        <v>112</v>
      </c>
      <c r="AV34" t="s">
        <v>99</v>
      </c>
      <c r="AW34" t="s">
        <v>121</v>
      </c>
      <c r="AX34" t="s">
        <v>99</v>
      </c>
      <c r="AY34" t="s">
        <v>100</v>
      </c>
      <c r="AZ34" t="s">
        <v>100</v>
      </c>
      <c r="BA34" t="s">
        <v>100</v>
      </c>
      <c r="BB34" t="s">
        <v>121</v>
      </c>
      <c r="BC34" t="s">
        <v>100</v>
      </c>
      <c r="BD34" t="s">
        <v>121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N34" t="s">
        <v>102</v>
      </c>
      <c r="BO34" t="s">
        <v>102</v>
      </c>
      <c r="BP34" t="s">
        <v>112</v>
      </c>
      <c r="BQ34" t="s">
        <v>147</v>
      </c>
      <c r="BR34">
        <v>1</v>
      </c>
      <c r="BS34">
        <v>23</v>
      </c>
      <c r="BT34" t="s">
        <v>421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P34">
        <v>40961</v>
      </c>
      <c r="CQ34">
        <v>44138</v>
      </c>
      <c r="CR34">
        <v>41003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102</v>
      </c>
      <c r="DA34">
        <v>0</v>
      </c>
      <c r="DB34">
        <v>60</v>
      </c>
      <c r="DC34">
        <v>0</v>
      </c>
      <c r="DD34">
        <v>104</v>
      </c>
      <c r="DE34">
        <v>0</v>
      </c>
      <c r="DF34">
        <v>60</v>
      </c>
      <c r="DG34">
        <v>0</v>
      </c>
    </row>
    <row r="35" spans="1:113">
      <c r="A35" t="s">
        <v>428</v>
      </c>
      <c r="B35">
        <v>10128188</v>
      </c>
      <c r="C35">
        <v>1</v>
      </c>
      <c r="D35" t="s">
        <v>429</v>
      </c>
      <c r="E35">
        <v>1</v>
      </c>
      <c r="F35">
        <v>62</v>
      </c>
      <c r="G35">
        <v>40974.625</v>
      </c>
      <c r="H35">
        <v>40994.5</v>
      </c>
      <c r="I35" t="s">
        <v>338</v>
      </c>
      <c r="J35" t="s">
        <v>2264</v>
      </c>
      <c r="K35" t="s">
        <v>127</v>
      </c>
      <c r="L35">
        <v>1</v>
      </c>
      <c r="M35">
        <v>1</v>
      </c>
      <c r="N35">
        <v>1</v>
      </c>
      <c r="O35">
        <v>1</v>
      </c>
      <c r="P35" t="s">
        <v>99</v>
      </c>
      <c r="Q35" t="s">
        <v>99</v>
      </c>
      <c r="R35">
        <v>33.6</v>
      </c>
      <c r="S35" t="s">
        <v>99</v>
      </c>
      <c r="T35">
        <v>12.4</v>
      </c>
      <c r="U35" t="s">
        <v>112</v>
      </c>
      <c r="V35" t="s">
        <v>430</v>
      </c>
      <c r="W35">
        <v>13.2</v>
      </c>
      <c r="X35" t="s">
        <v>112</v>
      </c>
      <c r="Y35">
        <v>102.2</v>
      </c>
      <c r="Z35" t="s">
        <v>99</v>
      </c>
      <c r="AA35">
        <v>32.9</v>
      </c>
      <c r="AB35" t="s">
        <v>112</v>
      </c>
      <c r="AC35">
        <v>40.6</v>
      </c>
      <c r="AD35" t="s">
        <v>99</v>
      </c>
      <c r="AE35">
        <v>44.2</v>
      </c>
      <c r="AF35" t="s">
        <v>112</v>
      </c>
      <c r="AG35">
        <v>191</v>
      </c>
      <c r="AH35" t="s">
        <v>112</v>
      </c>
      <c r="AI35">
        <v>6750</v>
      </c>
      <c r="AJ35" t="s">
        <v>99</v>
      </c>
      <c r="AK35">
        <v>58.47</v>
      </c>
      <c r="AL35" t="s">
        <v>99</v>
      </c>
      <c r="AM35">
        <v>1.68</v>
      </c>
      <c r="AN35" t="s">
        <v>112</v>
      </c>
      <c r="AP35" t="s">
        <v>112</v>
      </c>
      <c r="AQ35">
        <v>1</v>
      </c>
      <c r="AR35">
        <v>15</v>
      </c>
      <c r="AS35">
        <v>2</v>
      </c>
      <c r="AT35" t="s">
        <v>196</v>
      </c>
      <c r="AU35">
        <v>1</v>
      </c>
      <c r="AV35" t="s">
        <v>99</v>
      </c>
      <c r="AW35">
        <v>3</v>
      </c>
      <c r="AX35" t="s">
        <v>99</v>
      </c>
      <c r="AY35" t="s">
        <v>100</v>
      </c>
      <c r="AZ35" t="s">
        <v>100</v>
      </c>
      <c r="BA35" t="s">
        <v>100</v>
      </c>
      <c r="BB35">
        <v>1</v>
      </c>
      <c r="BC35" t="s">
        <v>100</v>
      </c>
      <c r="BD35" t="s">
        <v>99</v>
      </c>
      <c r="BE35" t="s">
        <v>99</v>
      </c>
      <c r="BF35" t="s">
        <v>99</v>
      </c>
      <c r="BG35" t="s">
        <v>112</v>
      </c>
      <c r="BH35" t="s">
        <v>112</v>
      </c>
      <c r="BI35" t="s">
        <v>99</v>
      </c>
      <c r="BJ35">
        <v>0</v>
      </c>
      <c r="BK35" t="s">
        <v>431</v>
      </c>
      <c r="BL35" t="s">
        <v>101</v>
      </c>
      <c r="BN35" t="s">
        <v>102</v>
      </c>
      <c r="BO35" t="s">
        <v>122</v>
      </c>
      <c r="BP35" t="s">
        <v>112</v>
      </c>
      <c r="BQ35" t="s">
        <v>189</v>
      </c>
      <c r="BR35" t="s">
        <v>121</v>
      </c>
      <c r="BS35">
        <v>61</v>
      </c>
      <c r="BT35" t="s">
        <v>432</v>
      </c>
      <c r="BU35" t="s">
        <v>433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P35">
        <v>40982</v>
      </c>
      <c r="CQ35">
        <v>41376</v>
      </c>
      <c r="CR35">
        <v>41009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1</v>
      </c>
      <c r="CZ35">
        <v>7</v>
      </c>
      <c r="DA35">
        <v>1</v>
      </c>
      <c r="DB35">
        <v>7</v>
      </c>
      <c r="DC35">
        <v>1</v>
      </c>
      <c r="DD35">
        <v>8</v>
      </c>
      <c r="DE35">
        <v>1</v>
      </c>
      <c r="DF35">
        <v>8</v>
      </c>
      <c r="DG35">
        <v>1</v>
      </c>
      <c r="DH35">
        <v>41228</v>
      </c>
      <c r="DI35">
        <v>1</v>
      </c>
    </row>
    <row r="36" spans="1:111">
      <c r="A36" t="s">
        <v>422</v>
      </c>
      <c r="B36">
        <v>10128498</v>
      </c>
      <c r="C36">
        <v>1</v>
      </c>
      <c r="D36" t="s">
        <v>423</v>
      </c>
      <c r="E36">
        <v>1</v>
      </c>
      <c r="F36">
        <v>58</v>
      </c>
      <c r="G36">
        <v>40968.375</v>
      </c>
      <c r="H36">
        <v>40982.3333333333</v>
      </c>
      <c r="I36" t="s">
        <v>424</v>
      </c>
      <c r="J36" t="s">
        <v>2265</v>
      </c>
      <c r="K36" t="s">
        <v>286</v>
      </c>
      <c r="L36">
        <v>2</v>
      </c>
      <c r="M36">
        <v>1</v>
      </c>
      <c r="N36">
        <v>1</v>
      </c>
      <c r="O36">
        <v>1</v>
      </c>
      <c r="P36" t="s">
        <v>99</v>
      </c>
      <c r="Q36" t="s">
        <v>99</v>
      </c>
      <c r="R36">
        <v>47</v>
      </c>
      <c r="S36" t="s">
        <v>112</v>
      </c>
      <c r="T36">
        <v>18.6</v>
      </c>
      <c r="U36" t="s">
        <v>112</v>
      </c>
      <c r="V36" t="s">
        <v>194</v>
      </c>
      <c r="W36">
        <v>10.9</v>
      </c>
      <c r="X36" t="s">
        <v>112</v>
      </c>
      <c r="Y36">
        <v>40.8</v>
      </c>
      <c r="Z36" t="s">
        <v>112</v>
      </c>
      <c r="AA36">
        <v>28.8</v>
      </c>
      <c r="AB36" t="s">
        <v>112</v>
      </c>
      <c r="AC36">
        <v>37.5</v>
      </c>
      <c r="AD36" t="s">
        <v>99</v>
      </c>
      <c r="AE36">
        <v>32.5</v>
      </c>
      <c r="AF36" t="s">
        <v>112</v>
      </c>
      <c r="AG36">
        <v>145</v>
      </c>
      <c r="AH36" t="s">
        <v>112</v>
      </c>
      <c r="AI36">
        <v>9.88</v>
      </c>
      <c r="AJ36" t="s">
        <v>112</v>
      </c>
      <c r="AK36">
        <v>12.78</v>
      </c>
      <c r="AL36" t="s">
        <v>112</v>
      </c>
      <c r="AM36">
        <v>3.23</v>
      </c>
      <c r="AN36" t="s">
        <v>112</v>
      </c>
      <c r="AP36" t="s">
        <v>112</v>
      </c>
      <c r="AQ36">
        <v>0</v>
      </c>
      <c r="AR36" t="s">
        <v>425</v>
      </c>
      <c r="AS36">
        <v>2</v>
      </c>
      <c r="AT36" t="s">
        <v>111</v>
      </c>
      <c r="AU36" t="s">
        <v>112</v>
      </c>
      <c r="AV36" t="s">
        <v>99</v>
      </c>
      <c r="AW36" t="s">
        <v>121</v>
      </c>
      <c r="AX36" t="s">
        <v>100</v>
      </c>
      <c r="AY36" t="s">
        <v>100</v>
      </c>
      <c r="AZ36" t="s">
        <v>100</v>
      </c>
      <c r="BA36" t="s">
        <v>100</v>
      </c>
      <c r="BB36" t="s">
        <v>121</v>
      </c>
      <c r="BC36" t="s">
        <v>100</v>
      </c>
      <c r="BD36" t="s">
        <v>100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426</v>
      </c>
      <c r="BN36" t="s">
        <v>102</v>
      </c>
      <c r="BO36" t="s">
        <v>102</v>
      </c>
      <c r="BP36">
        <v>0</v>
      </c>
      <c r="BQ36" t="s">
        <v>129</v>
      </c>
      <c r="BR36">
        <v>1</v>
      </c>
      <c r="BS36">
        <v>29</v>
      </c>
      <c r="BT36" t="s">
        <v>427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P36">
        <v>40974</v>
      </c>
      <c r="CQ36">
        <v>44076</v>
      </c>
      <c r="CR36">
        <v>41523</v>
      </c>
      <c r="CT36">
        <v>18</v>
      </c>
      <c r="CU36">
        <v>1</v>
      </c>
      <c r="CV36">
        <v>18</v>
      </c>
      <c r="CW36">
        <v>1</v>
      </c>
      <c r="CX36">
        <v>18</v>
      </c>
      <c r="CY36">
        <v>1</v>
      </c>
      <c r="CZ36">
        <v>83</v>
      </c>
      <c r="DA36">
        <v>0</v>
      </c>
      <c r="DB36">
        <v>60</v>
      </c>
      <c r="DC36">
        <v>0</v>
      </c>
      <c r="DD36">
        <v>101</v>
      </c>
      <c r="DE36">
        <v>0</v>
      </c>
      <c r="DF36">
        <v>60</v>
      </c>
      <c r="DG36">
        <v>0</v>
      </c>
    </row>
    <row r="37" spans="1:111">
      <c r="A37" t="s">
        <v>439</v>
      </c>
      <c r="B37">
        <v>10129234</v>
      </c>
      <c r="C37">
        <v>1</v>
      </c>
      <c r="D37" t="s">
        <v>440</v>
      </c>
      <c r="E37">
        <v>1</v>
      </c>
      <c r="F37">
        <v>41</v>
      </c>
      <c r="G37">
        <v>40981.4583333333</v>
      </c>
      <c r="H37">
        <v>40996.4583333333</v>
      </c>
      <c r="I37" t="s">
        <v>441</v>
      </c>
      <c r="J37" t="s">
        <v>2266</v>
      </c>
      <c r="K37" t="s">
        <v>134</v>
      </c>
      <c r="L37">
        <v>1</v>
      </c>
      <c r="M37">
        <v>1</v>
      </c>
      <c r="N37">
        <v>1</v>
      </c>
      <c r="O37">
        <v>1</v>
      </c>
      <c r="P37" t="s">
        <v>99</v>
      </c>
      <c r="Q37" t="s">
        <v>99</v>
      </c>
      <c r="R37">
        <v>43.5</v>
      </c>
      <c r="S37" t="s">
        <v>112</v>
      </c>
      <c r="T37">
        <v>11.4</v>
      </c>
      <c r="U37" t="s">
        <v>112</v>
      </c>
      <c r="V37" t="s">
        <v>139</v>
      </c>
      <c r="W37">
        <v>12.4</v>
      </c>
      <c r="X37" t="s">
        <v>112</v>
      </c>
      <c r="Y37">
        <v>70</v>
      </c>
      <c r="Z37" t="s">
        <v>112</v>
      </c>
      <c r="AA37">
        <v>52.3</v>
      </c>
      <c r="AB37" t="s">
        <v>99</v>
      </c>
      <c r="AC37">
        <v>43.4</v>
      </c>
      <c r="AD37" t="s">
        <v>99</v>
      </c>
      <c r="AE37">
        <v>138.4</v>
      </c>
      <c r="AF37" t="s">
        <v>99</v>
      </c>
      <c r="AG37">
        <v>96</v>
      </c>
      <c r="AH37" t="s">
        <v>99</v>
      </c>
      <c r="AI37">
        <v>197.4</v>
      </c>
      <c r="AJ37" t="s">
        <v>112</v>
      </c>
      <c r="AK37">
        <v>33.33</v>
      </c>
      <c r="AL37" t="s">
        <v>112</v>
      </c>
      <c r="AM37">
        <v>1.42</v>
      </c>
      <c r="AN37" t="s">
        <v>112</v>
      </c>
      <c r="AO37">
        <v>835.6</v>
      </c>
      <c r="AP37" t="s">
        <v>99</v>
      </c>
      <c r="AQ37">
        <v>0</v>
      </c>
      <c r="AR37" t="s">
        <v>442</v>
      </c>
      <c r="AS37">
        <v>2</v>
      </c>
      <c r="AT37" t="s">
        <v>111</v>
      </c>
      <c r="AU37" t="s">
        <v>112</v>
      </c>
      <c r="AV37" t="s">
        <v>99</v>
      </c>
      <c r="AW37" t="s">
        <v>100</v>
      </c>
      <c r="AX37" t="s">
        <v>99</v>
      </c>
      <c r="AY37" t="s">
        <v>100</v>
      </c>
      <c r="AZ37" t="s">
        <v>100</v>
      </c>
      <c r="BA37" t="s">
        <v>100</v>
      </c>
      <c r="BB37" t="s">
        <v>121</v>
      </c>
      <c r="BC37" t="s">
        <v>100</v>
      </c>
      <c r="BD37" t="s">
        <v>121</v>
      </c>
      <c r="BE37" t="s">
        <v>101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N37" t="s">
        <v>102</v>
      </c>
      <c r="BO37" t="s">
        <v>102</v>
      </c>
      <c r="BP37" t="s">
        <v>112</v>
      </c>
      <c r="BQ37" t="s">
        <v>252</v>
      </c>
      <c r="BR37">
        <v>1</v>
      </c>
      <c r="BS37">
        <v>56</v>
      </c>
      <c r="BT37" t="s">
        <v>443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P37">
        <v>40987</v>
      </c>
      <c r="CQ37">
        <v>44126</v>
      </c>
      <c r="CR37">
        <v>41076</v>
      </c>
      <c r="CT37">
        <v>2</v>
      </c>
      <c r="CU37">
        <v>1</v>
      </c>
      <c r="CV37">
        <v>2</v>
      </c>
      <c r="CW37">
        <v>1</v>
      </c>
      <c r="CX37">
        <v>2</v>
      </c>
      <c r="CY37">
        <v>1</v>
      </c>
      <c r="CZ37">
        <v>100</v>
      </c>
      <c r="DA37">
        <v>0</v>
      </c>
      <c r="DB37">
        <v>60</v>
      </c>
      <c r="DC37">
        <v>0</v>
      </c>
      <c r="DD37">
        <v>103</v>
      </c>
      <c r="DE37">
        <v>0</v>
      </c>
      <c r="DF37">
        <v>60</v>
      </c>
      <c r="DG37">
        <v>0</v>
      </c>
    </row>
    <row r="38" spans="1:113">
      <c r="A38" t="s">
        <v>449</v>
      </c>
      <c r="B38">
        <v>10129694</v>
      </c>
      <c r="C38">
        <v>1</v>
      </c>
      <c r="D38" t="s">
        <v>450</v>
      </c>
      <c r="E38">
        <v>1</v>
      </c>
      <c r="F38">
        <v>40</v>
      </c>
      <c r="G38">
        <v>40983.4583333333</v>
      </c>
      <c r="H38">
        <v>41015.4583333333</v>
      </c>
      <c r="I38" t="s">
        <v>108</v>
      </c>
      <c r="J38">
        <v>40988</v>
      </c>
      <c r="K38" t="s">
        <v>451</v>
      </c>
      <c r="L38">
        <v>1</v>
      </c>
      <c r="M38">
        <v>1</v>
      </c>
      <c r="N38">
        <v>1</v>
      </c>
      <c r="O38">
        <v>1</v>
      </c>
      <c r="P38" t="s">
        <v>99</v>
      </c>
      <c r="Q38" t="s">
        <v>99</v>
      </c>
      <c r="R38">
        <v>38.7</v>
      </c>
      <c r="S38" t="s">
        <v>112</v>
      </c>
      <c r="T38">
        <v>24</v>
      </c>
      <c r="U38" t="s">
        <v>112</v>
      </c>
      <c r="V38">
        <v>1.07</v>
      </c>
      <c r="W38">
        <v>12.1</v>
      </c>
      <c r="X38" t="s">
        <v>112</v>
      </c>
      <c r="Y38">
        <v>151</v>
      </c>
      <c r="Z38" t="s">
        <v>99</v>
      </c>
      <c r="AA38">
        <v>323.4</v>
      </c>
      <c r="AB38" t="s">
        <v>99</v>
      </c>
      <c r="AC38">
        <v>110.7</v>
      </c>
      <c r="AD38" t="s">
        <v>99</v>
      </c>
      <c r="AE38">
        <v>326.8</v>
      </c>
      <c r="AF38" t="s">
        <v>99</v>
      </c>
      <c r="AG38">
        <v>122.5</v>
      </c>
      <c r="AH38" t="s">
        <v>112</v>
      </c>
      <c r="AI38">
        <v>113.7</v>
      </c>
      <c r="AJ38" t="s">
        <v>112</v>
      </c>
      <c r="AK38">
        <v>50.96</v>
      </c>
      <c r="AL38" t="s">
        <v>99</v>
      </c>
      <c r="AM38">
        <v>3.69</v>
      </c>
      <c r="AN38" t="s">
        <v>112</v>
      </c>
      <c r="AO38">
        <v>217</v>
      </c>
      <c r="AP38" t="s">
        <v>112</v>
      </c>
      <c r="AQ38">
        <v>1</v>
      </c>
      <c r="AR38">
        <v>1</v>
      </c>
      <c r="AS38">
        <v>0</v>
      </c>
      <c r="AT38" t="s">
        <v>328</v>
      </c>
      <c r="AU38">
        <v>1</v>
      </c>
      <c r="AV38">
        <v>1</v>
      </c>
      <c r="AW38">
        <v>3</v>
      </c>
      <c r="AX38">
        <v>1</v>
      </c>
      <c r="AY38">
        <v>3</v>
      </c>
      <c r="AZ38">
        <v>3</v>
      </c>
      <c r="BA38">
        <v>3</v>
      </c>
      <c r="BB38">
        <v>1</v>
      </c>
      <c r="BC38">
        <v>3</v>
      </c>
      <c r="BD38">
        <v>2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452</v>
      </c>
      <c r="BN38" t="s">
        <v>102</v>
      </c>
      <c r="BO38" t="s">
        <v>177</v>
      </c>
      <c r="BP38" t="s">
        <v>112</v>
      </c>
      <c r="BQ38" t="s">
        <v>417</v>
      </c>
      <c r="BR38" t="s">
        <v>121</v>
      </c>
      <c r="BS38">
        <v>42</v>
      </c>
      <c r="BT38" t="s">
        <v>453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P38">
        <v>40998</v>
      </c>
      <c r="CQ38">
        <v>41653</v>
      </c>
      <c r="CR38">
        <v>41086</v>
      </c>
      <c r="CT38">
        <v>2</v>
      </c>
      <c r="CU38">
        <v>1</v>
      </c>
      <c r="CV38">
        <v>2</v>
      </c>
      <c r="CW38">
        <v>1</v>
      </c>
      <c r="CX38">
        <v>2</v>
      </c>
      <c r="CY38">
        <v>1</v>
      </c>
      <c r="CZ38">
        <v>11</v>
      </c>
      <c r="DA38">
        <v>1</v>
      </c>
      <c r="DB38">
        <v>11</v>
      </c>
      <c r="DC38">
        <v>1</v>
      </c>
      <c r="DD38">
        <v>14</v>
      </c>
      <c r="DE38">
        <v>1</v>
      </c>
      <c r="DF38">
        <v>14</v>
      </c>
      <c r="DG38">
        <v>1</v>
      </c>
      <c r="DH38">
        <v>41440</v>
      </c>
      <c r="DI38">
        <v>1</v>
      </c>
    </row>
    <row r="39" spans="1:113">
      <c r="A39" t="s">
        <v>458</v>
      </c>
      <c r="B39">
        <v>10131811</v>
      </c>
      <c r="C39">
        <v>1</v>
      </c>
      <c r="D39" t="s">
        <v>459</v>
      </c>
      <c r="E39">
        <v>1</v>
      </c>
      <c r="F39">
        <v>65</v>
      </c>
      <c r="G39">
        <v>41015.625</v>
      </c>
      <c r="H39">
        <v>41031.4583333333</v>
      </c>
      <c r="I39" t="s">
        <v>460</v>
      </c>
      <c r="J39">
        <v>41009</v>
      </c>
      <c r="K39" t="s">
        <v>461</v>
      </c>
      <c r="L39">
        <v>1</v>
      </c>
      <c r="M39">
        <v>1</v>
      </c>
      <c r="N39">
        <v>1</v>
      </c>
      <c r="O39">
        <v>1</v>
      </c>
      <c r="P39" t="s">
        <v>99</v>
      </c>
      <c r="Q39" t="s">
        <v>99</v>
      </c>
      <c r="R39">
        <v>43.2</v>
      </c>
      <c r="S39" t="s">
        <v>112</v>
      </c>
      <c r="T39">
        <v>18.1</v>
      </c>
      <c r="U39" t="s">
        <v>112</v>
      </c>
      <c r="V39">
        <v>1.09</v>
      </c>
      <c r="W39">
        <v>12</v>
      </c>
      <c r="X39" t="s">
        <v>112</v>
      </c>
      <c r="Y39">
        <v>112.5</v>
      </c>
      <c r="Z39" t="s">
        <v>99</v>
      </c>
      <c r="AA39">
        <v>38.7</v>
      </c>
      <c r="AB39" t="s">
        <v>112</v>
      </c>
      <c r="AC39">
        <v>39.7</v>
      </c>
      <c r="AD39" t="s">
        <v>99</v>
      </c>
      <c r="AE39">
        <v>45.7</v>
      </c>
      <c r="AF39" t="s">
        <v>112</v>
      </c>
      <c r="AG39">
        <v>161</v>
      </c>
      <c r="AH39" t="s">
        <v>112</v>
      </c>
      <c r="AI39">
        <v>136.6</v>
      </c>
      <c r="AJ39" t="s">
        <v>112</v>
      </c>
      <c r="AK39">
        <v>17.49</v>
      </c>
      <c r="AL39" t="s">
        <v>112</v>
      </c>
      <c r="AM39">
        <v>3.35</v>
      </c>
      <c r="AN39" t="s">
        <v>112</v>
      </c>
      <c r="AP39" t="s">
        <v>112</v>
      </c>
      <c r="AQ39">
        <v>1</v>
      </c>
      <c r="AR39">
        <v>1</v>
      </c>
      <c r="AS39">
        <v>0</v>
      </c>
      <c r="AT39" t="s">
        <v>111</v>
      </c>
      <c r="AU39" t="s">
        <v>112</v>
      </c>
      <c r="AV39">
        <v>1</v>
      </c>
      <c r="AW39">
        <v>3</v>
      </c>
      <c r="AX39">
        <v>1</v>
      </c>
      <c r="AY39">
        <v>3</v>
      </c>
      <c r="AZ39">
        <v>1</v>
      </c>
      <c r="BA39">
        <v>3</v>
      </c>
      <c r="BB39">
        <v>1</v>
      </c>
      <c r="BC39">
        <v>3</v>
      </c>
      <c r="BD39">
        <v>2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462</v>
      </c>
      <c r="BN39" t="s">
        <v>102</v>
      </c>
      <c r="BO39" t="s">
        <v>102</v>
      </c>
      <c r="BP39" t="s">
        <v>112</v>
      </c>
      <c r="BQ39" t="s">
        <v>233</v>
      </c>
      <c r="BR39">
        <v>1</v>
      </c>
      <c r="BS39">
        <v>47</v>
      </c>
      <c r="BT39" t="s">
        <v>463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1</v>
      </c>
      <c r="CP39">
        <v>41023</v>
      </c>
      <c r="CQ39">
        <v>41841</v>
      </c>
      <c r="CR39">
        <v>41162</v>
      </c>
      <c r="CT39">
        <v>4</v>
      </c>
      <c r="CU39">
        <v>1</v>
      </c>
      <c r="CV39">
        <v>4</v>
      </c>
      <c r="CW39">
        <v>1</v>
      </c>
      <c r="CX39">
        <v>4</v>
      </c>
      <c r="CY39">
        <v>1</v>
      </c>
      <c r="CZ39">
        <v>13</v>
      </c>
      <c r="DA39">
        <v>1</v>
      </c>
      <c r="DB39">
        <v>13</v>
      </c>
      <c r="DC39">
        <v>1</v>
      </c>
      <c r="DD39">
        <v>17</v>
      </c>
      <c r="DE39">
        <v>1</v>
      </c>
      <c r="DF39">
        <v>17</v>
      </c>
      <c r="DG39">
        <v>1</v>
      </c>
      <c r="DH39">
        <v>41562</v>
      </c>
      <c r="DI39">
        <v>1</v>
      </c>
    </row>
    <row r="40" spans="1:112">
      <c r="A40" t="s">
        <v>464</v>
      </c>
      <c r="B40">
        <v>10132799</v>
      </c>
      <c r="C40">
        <v>1</v>
      </c>
      <c r="D40" t="s">
        <v>465</v>
      </c>
      <c r="E40">
        <v>1</v>
      </c>
      <c r="F40">
        <v>47</v>
      </c>
      <c r="G40">
        <v>41031.3333333333</v>
      </c>
      <c r="H40">
        <v>41046.4166666667</v>
      </c>
      <c r="I40" t="s">
        <v>395</v>
      </c>
      <c r="J40" t="s">
        <v>2267</v>
      </c>
      <c r="K40" t="s">
        <v>134</v>
      </c>
      <c r="L40">
        <v>1</v>
      </c>
      <c r="M40">
        <v>1</v>
      </c>
      <c r="N40">
        <v>2</v>
      </c>
      <c r="O40">
        <v>1</v>
      </c>
      <c r="P40" t="s">
        <v>112</v>
      </c>
      <c r="Q40" t="s">
        <v>99</v>
      </c>
      <c r="R40">
        <v>44.5</v>
      </c>
      <c r="S40" t="s">
        <v>112</v>
      </c>
      <c r="T40">
        <v>13.9</v>
      </c>
      <c r="U40" t="s">
        <v>112</v>
      </c>
      <c r="V40" t="s">
        <v>110</v>
      </c>
      <c r="W40">
        <v>11.6</v>
      </c>
      <c r="X40" t="s">
        <v>112</v>
      </c>
      <c r="Y40">
        <v>83.8</v>
      </c>
      <c r="Z40" t="s">
        <v>112</v>
      </c>
      <c r="AA40">
        <v>31.1</v>
      </c>
      <c r="AB40" t="s">
        <v>112</v>
      </c>
      <c r="AC40">
        <v>23.7</v>
      </c>
      <c r="AD40" t="s">
        <v>112</v>
      </c>
      <c r="AE40">
        <v>59.9</v>
      </c>
      <c r="AF40" t="s">
        <v>99</v>
      </c>
      <c r="AG40">
        <v>163</v>
      </c>
      <c r="AH40" t="s">
        <v>112</v>
      </c>
      <c r="AI40">
        <v>60.81</v>
      </c>
      <c r="AJ40" t="s">
        <v>112</v>
      </c>
      <c r="AK40">
        <v>19.36</v>
      </c>
      <c r="AL40" t="s">
        <v>112</v>
      </c>
      <c r="AM40">
        <v>4.3</v>
      </c>
      <c r="AN40" t="s">
        <v>112</v>
      </c>
      <c r="AO40">
        <v>263.4</v>
      </c>
      <c r="AP40" t="s">
        <v>112</v>
      </c>
      <c r="AQ40">
        <v>0</v>
      </c>
      <c r="AR40" t="s">
        <v>466</v>
      </c>
      <c r="AS40">
        <v>2</v>
      </c>
      <c r="AT40" t="s">
        <v>300</v>
      </c>
      <c r="AU40" t="s">
        <v>112</v>
      </c>
      <c r="AV40" t="s">
        <v>99</v>
      </c>
      <c r="AW40" t="s">
        <v>121</v>
      </c>
      <c r="AX40" t="s">
        <v>99</v>
      </c>
      <c r="AY40" t="s">
        <v>100</v>
      </c>
      <c r="AZ40" t="s">
        <v>99</v>
      </c>
      <c r="BA40" t="s">
        <v>121</v>
      </c>
      <c r="BB40" t="s">
        <v>99</v>
      </c>
      <c r="BC40" t="s">
        <v>100</v>
      </c>
      <c r="BD40" t="s">
        <v>121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386</v>
      </c>
      <c r="BN40" t="s">
        <v>102</v>
      </c>
      <c r="BO40" t="s">
        <v>102</v>
      </c>
      <c r="BP40" t="s">
        <v>112</v>
      </c>
      <c r="BQ40" t="s">
        <v>155</v>
      </c>
      <c r="BR40">
        <v>1</v>
      </c>
      <c r="BS40">
        <v>36</v>
      </c>
      <c r="BT40" t="s">
        <v>467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1</v>
      </c>
      <c r="CP40">
        <v>41037</v>
      </c>
      <c r="CQ40">
        <v>44138</v>
      </c>
      <c r="CR40">
        <v>41460</v>
      </c>
      <c r="CT40">
        <v>13</v>
      </c>
      <c r="CU40">
        <v>1</v>
      </c>
      <c r="CV40">
        <v>13</v>
      </c>
      <c r="CW40">
        <v>1</v>
      </c>
      <c r="CX40">
        <v>13</v>
      </c>
      <c r="CY40">
        <v>1</v>
      </c>
      <c r="CZ40" t="e">
        <v>#NUM!</v>
      </c>
      <c r="DA40">
        <v>1</v>
      </c>
      <c r="DC40">
        <v>1</v>
      </c>
      <c r="DD40" t="e">
        <v>#NUM!</v>
      </c>
      <c r="DE40">
        <v>1</v>
      </c>
      <c r="DH40">
        <v>2016</v>
      </c>
    </row>
    <row r="41" spans="1:113">
      <c r="A41" t="s">
        <v>472</v>
      </c>
      <c r="B41">
        <v>10132982</v>
      </c>
      <c r="C41">
        <v>1</v>
      </c>
      <c r="D41" t="s">
        <v>473</v>
      </c>
      <c r="E41">
        <v>1</v>
      </c>
      <c r="F41">
        <v>60</v>
      </c>
      <c r="G41">
        <v>41036.5</v>
      </c>
      <c r="H41">
        <v>41057.4583333333</v>
      </c>
      <c r="I41" t="s">
        <v>474</v>
      </c>
      <c r="J41" t="s">
        <v>2268</v>
      </c>
      <c r="K41" t="s">
        <v>134</v>
      </c>
      <c r="L41">
        <v>1</v>
      </c>
      <c r="M41">
        <v>1</v>
      </c>
      <c r="N41">
        <v>1</v>
      </c>
      <c r="O41">
        <v>1</v>
      </c>
      <c r="P41" t="s">
        <v>99</v>
      </c>
      <c r="Q41" t="s">
        <v>99</v>
      </c>
      <c r="R41">
        <v>36</v>
      </c>
      <c r="S41" t="s">
        <v>112</v>
      </c>
      <c r="T41">
        <v>21.8</v>
      </c>
      <c r="U41" t="s">
        <v>112</v>
      </c>
      <c r="V41" t="s">
        <v>447</v>
      </c>
      <c r="W41">
        <v>13.2</v>
      </c>
      <c r="X41" t="s">
        <v>112</v>
      </c>
      <c r="Y41">
        <v>106.7</v>
      </c>
      <c r="Z41" t="s">
        <v>99</v>
      </c>
      <c r="AA41">
        <v>53</v>
      </c>
      <c r="AB41" t="s">
        <v>99</v>
      </c>
      <c r="AC41">
        <v>53.2</v>
      </c>
      <c r="AD41" t="s">
        <v>99</v>
      </c>
      <c r="AE41">
        <v>57.5</v>
      </c>
      <c r="AF41" t="s">
        <v>99</v>
      </c>
      <c r="AG41">
        <v>48</v>
      </c>
      <c r="AH41" t="s">
        <v>99</v>
      </c>
      <c r="AI41">
        <v>174.1</v>
      </c>
      <c r="AJ41" t="s">
        <v>112</v>
      </c>
      <c r="AK41">
        <v>16.49</v>
      </c>
      <c r="AL41" t="s">
        <v>112</v>
      </c>
      <c r="AM41">
        <v>2.55</v>
      </c>
      <c r="AN41" t="s">
        <v>112</v>
      </c>
      <c r="AO41">
        <v>171.5</v>
      </c>
      <c r="AP41" t="s">
        <v>112</v>
      </c>
      <c r="AQ41">
        <v>0</v>
      </c>
      <c r="AR41" t="s">
        <v>475</v>
      </c>
      <c r="AS41">
        <v>2</v>
      </c>
      <c r="AT41" t="s">
        <v>111</v>
      </c>
      <c r="AU41" t="s">
        <v>112</v>
      </c>
      <c r="AV41" t="s">
        <v>99</v>
      </c>
      <c r="AW41" t="s">
        <v>121</v>
      </c>
      <c r="AX41" t="s">
        <v>121</v>
      </c>
      <c r="AY41" t="s">
        <v>100</v>
      </c>
      <c r="AZ41" t="s">
        <v>100</v>
      </c>
      <c r="BA41" t="s">
        <v>121</v>
      </c>
      <c r="BB41" t="s">
        <v>121</v>
      </c>
      <c r="BC41" t="s">
        <v>100</v>
      </c>
      <c r="BD41" t="s">
        <v>121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476</v>
      </c>
      <c r="BN41" t="s">
        <v>102</v>
      </c>
      <c r="BO41" t="s">
        <v>102</v>
      </c>
      <c r="BP41" t="s">
        <v>112</v>
      </c>
      <c r="BQ41" t="s">
        <v>155</v>
      </c>
      <c r="BR41">
        <v>1</v>
      </c>
      <c r="BS41">
        <v>23</v>
      </c>
      <c r="BT41" t="s">
        <v>477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1</v>
      </c>
      <c r="CP41">
        <v>41044</v>
      </c>
      <c r="CQ41">
        <v>44138</v>
      </c>
      <c r="CR41">
        <v>42553</v>
      </c>
      <c r="CT41">
        <v>49</v>
      </c>
      <c r="CU41">
        <v>1</v>
      </c>
      <c r="CV41">
        <v>49</v>
      </c>
      <c r="CW41">
        <v>1</v>
      </c>
      <c r="CX41">
        <v>24</v>
      </c>
      <c r="CY41">
        <v>0</v>
      </c>
      <c r="CZ41">
        <v>52</v>
      </c>
      <c r="DA41">
        <v>0</v>
      </c>
      <c r="DB41">
        <v>52</v>
      </c>
      <c r="DC41">
        <v>0</v>
      </c>
      <c r="DD41">
        <v>85</v>
      </c>
      <c r="DE41">
        <v>1</v>
      </c>
      <c r="DF41">
        <v>60</v>
      </c>
      <c r="DG41">
        <v>0</v>
      </c>
      <c r="DH41">
        <v>43646</v>
      </c>
      <c r="DI41">
        <v>1</v>
      </c>
    </row>
    <row r="42" spans="1:109">
      <c r="A42" t="s">
        <v>487</v>
      </c>
      <c r="B42">
        <v>10135375</v>
      </c>
      <c r="C42">
        <v>1</v>
      </c>
      <c r="D42" t="s">
        <v>488</v>
      </c>
      <c r="E42">
        <v>1</v>
      </c>
      <c r="F42">
        <v>45</v>
      </c>
      <c r="G42">
        <v>41048.375</v>
      </c>
      <c r="H42">
        <v>41063.4166666667</v>
      </c>
      <c r="I42" t="s">
        <v>489</v>
      </c>
      <c r="J42" t="s">
        <v>2269</v>
      </c>
      <c r="K42" t="s">
        <v>134</v>
      </c>
      <c r="L42">
        <v>1</v>
      </c>
      <c r="M42">
        <v>1</v>
      </c>
      <c r="N42">
        <v>1</v>
      </c>
      <c r="O42">
        <v>2</v>
      </c>
      <c r="P42" t="s">
        <v>99</v>
      </c>
      <c r="Q42" t="s">
        <v>112</v>
      </c>
      <c r="R42">
        <v>43.4</v>
      </c>
      <c r="S42" t="s">
        <v>112</v>
      </c>
      <c r="T42">
        <v>22.8</v>
      </c>
      <c r="U42" t="s">
        <v>112</v>
      </c>
      <c r="V42" t="s">
        <v>276</v>
      </c>
      <c r="W42">
        <v>11.8</v>
      </c>
      <c r="X42" t="s">
        <v>112</v>
      </c>
      <c r="Y42">
        <v>31.3</v>
      </c>
      <c r="Z42" t="s">
        <v>112</v>
      </c>
      <c r="AA42">
        <v>13</v>
      </c>
      <c r="AB42" t="s">
        <v>112</v>
      </c>
      <c r="AC42">
        <v>13.6</v>
      </c>
      <c r="AD42" t="s">
        <v>112</v>
      </c>
      <c r="AE42">
        <v>13.2</v>
      </c>
      <c r="AF42" t="s">
        <v>112</v>
      </c>
      <c r="AG42">
        <v>149</v>
      </c>
      <c r="AH42" t="s">
        <v>112</v>
      </c>
      <c r="AI42">
        <v>2680</v>
      </c>
      <c r="AJ42" t="s">
        <v>99</v>
      </c>
      <c r="AK42">
        <v>12.05</v>
      </c>
      <c r="AL42" t="s">
        <v>112</v>
      </c>
      <c r="AM42">
        <v>2.9</v>
      </c>
      <c r="AN42" t="s">
        <v>112</v>
      </c>
      <c r="AO42">
        <v>494.9</v>
      </c>
      <c r="AP42" t="s">
        <v>99</v>
      </c>
      <c r="AQ42">
        <v>0</v>
      </c>
      <c r="AR42" t="s">
        <v>490</v>
      </c>
      <c r="AS42">
        <v>2</v>
      </c>
      <c r="AT42" t="s">
        <v>111</v>
      </c>
      <c r="AU42" t="s">
        <v>112</v>
      </c>
      <c r="AV42" t="s">
        <v>99</v>
      </c>
      <c r="AW42" t="s">
        <v>121</v>
      </c>
      <c r="AX42" t="s">
        <v>121</v>
      </c>
      <c r="AY42" t="s">
        <v>100</v>
      </c>
      <c r="AZ42" t="s">
        <v>100</v>
      </c>
      <c r="BA42" t="s">
        <v>100</v>
      </c>
      <c r="BB42" t="s">
        <v>121</v>
      </c>
      <c r="BC42" t="s">
        <v>100</v>
      </c>
      <c r="BD42" t="s">
        <v>100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491</v>
      </c>
      <c r="BN42" t="s">
        <v>102</v>
      </c>
      <c r="BO42" t="s">
        <v>102</v>
      </c>
      <c r="BP42" t="s">
        <v>112</v>
      </c>
      <c r="BQ42" t="s">
        <v>492</v>
      </c>
      <c r="BR42">
        <v>1</v>
      </c>
      <c r="BS42">
        <v>42</v>
      </c>
      <c r="BT42" t="s">
        <v>493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1</v>
      </c>
      <c r="CP42">
        <v>41054</v>
      </c>
      <c r="CQ42">
        <v>43438</v>
      </c>
      <c r="CR42">
        <v>41151</v>
      </c>
      <c r="CT42">
        <v>3</v>
      </c>
      <c r="CU42">
        <v>1</v>
      </c>
      <c r="CV42">
        <v>3</v>
      </c>
      <c r="CW42">
        <v>1</v>
      </c>
      <c r="CX42">
        <v>3</v>
      </c>
      <c r="CY42">
        <v>1</v>
      </c>
      <c r="CZ42">
        <v>75</v>
      </c>
      <c r="DA42">
        <v>0</v>
      </c>
      <c r="DB42">
        <v>60</v>
      </c>
      <c r="DC42">
        <v>0</v>
      </c>
      <c r="DD42" t="e">
        <v>#NUM!</v>
      </c>
      <c r="DE42">
        <v>1</v>
      </c>
    </row>
    <row r="43" spans="1:113">
      <c r="A43" t="s">
        <v>502</v>
      </c>
      <c r="B43">
        <v>10135520</v>
      </c>
      <c r="C43">
        <v>2</v>
      </c>
      <c r="D43" t="s">
        <v>503</v>
      </c>
      <c r="E43">
        <v>1</v>
      </c>
      <c r="F43">
        <v>56</v>
      </c>
      <c r="G43">
        <v>41064.375</v>
      </c>
      <c r="H43">
        <v>41073.375</v>
      </c>
      <c r="I43" t="s">
        <v>504</v>
      </c>
      <c r="J43" t="s">
        <v>2270</v>
      </c>
      <c r="K43" t="s">
        <v>134</v>
      </c>
      <c r="L43">
        <v>1</v>
      </c>
      <c r="M43">
        <v>1</v>
      </c>
      <c r="N43">
        <v>1</v>
      </c>
      <c r="O43">
        <v>1</v>
      </c>
      <c r="P43" t="s">
        <v>99</v>
      </c>
      <c r="Q43" t="s">
        <v>99</v>
      </c>
      <c r="R43">
        <v>41.6</v>
      </c>
      <c r="S43" t="s">
        <v>112</v>
      </c>
      <c r="T43">
        <v>7.5</v>
      </c>
      <c r="U43" t="s">
        <v>112</v>
      </c>
      <c r="V43" t="s">
        <v>319</v>
      </c>
      <c r="W43">
        <v>12.2</v>
      </c>
      <c r="X43" t="s">
        <v>112</v>
      </c>
      <c r="Y43">
        <v>76.5</v>
      </c>
      <c r="Z43" t="s">
        <v>112</v>
      </c>
      <c r="AA43">
        <v>34.5</v>
      </c>
      <c r="AB43" t="s">
        <v>112</v>
      </c>
      <c r="AC43">
        <v>41.5</v>
      </c>
      <c r="AD43" t="s">
        <v>99</v>
      </c>
      <c r="AE43">
        <v>28.7</v>
      </c>
      <c r="AF43" t="s">
        <v>112</v>
      </c>
      <c r="AG43">
        <v>138</v>
      </c>
      <c r="AH43" t="s">
        <v>112</v>
      </c>
      <c r="AI43">
        <v>1.57</v>
      </c>
      <c r="AJ43" t="s">
        <v>112</v>
      </c>
      <c r="AK43">
        <v>13.21</v>
      </c>
      <c r="AL43" t="s">
        <v>112</v>
      </c>
      <c r="AM43">
        <v>2.19</v>
      </c>
      <c r="AN43" t="s">
        <v>112</v>
      </c>
      <c r="AP43" t="s">
        <v>112</v>
      </c>
      <c r="AQ43">
        <v>1</v>
      </c>
      <c r="AR43" t="s">
        <v>265</v>
      </c>
      <c r="AS43">
        <v>2</v>
      </c>
      <c r="AT43" t="s">
        <v>111</v>
      </c>
      <c r="AU43" t="s">
        <v>112</v>
      </c>
      <c r="AV43" t="s">
        <v>99</v>
      </c>
      <c r="AW43" t="s">
        <v>121</v>
      </c>
      <c r="AX43" t="s">
        <v>121</v>
      </c>
      <c r="AY43" t="s">
        <v>100</v>
      </c>
      <c r="AZ43" t="s">
        <v>100</v>
      </c>
      <c r="BA43" t="s">
        <v>100</v>
      </c>
      <c r="BB43" t="s">
        <v>121</v>
      </c>
      <c r="BC43" t="s">
        <v>100</v>
      </c>
      <c r="BD43" t="s">
        <v>121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154</v>
      </c>
      <c r="BN43" t="s">
        <v>102</v>
      </c>
      <c r="BO43">
        <v>0</v>
      </c>
      <c r="BP43" t="s">
        <v>112</v>
      </c>
      <c r="BQ43" t="s">
        <v>155</v>
      </c>
      <c r="BR43">
        <v>1</v>
      </c>
      <c r="BS43">
        <v>14</v>
      </c>
      <c r="BT43" t="s">
        <v>505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P43">
        <v>41066</v>
      </c>
      <c r="CQ43">
        <v>44144</v>
      </c>
      <c r="CR43">
        <v>42032</v>
      </c>
      <c r="CT43">
        <v>31</v>
      </c>
      <c r="CU43">
        <v>1</v>
      </c>
      <c r="CV43">
        <v>31</v>
      </c>
      <c r="CW43">
        <v>1</v>
      </c>
      <c r="CX43">
        <v>24</v>
      </c>
      <c r="CY43">
        <v>0</v>
      </c>
      <c r="CZ43">
        <v>7</v>
      </c>
      <c r="DA43">
        <v>1</v>
      </c>
      <c r="DB43">
        <v>7</v>
      </c>
      <c r="DC43">
        <v>1</v>
      </c>
      <c r="DD43">
        <v>39</v>
      </c>
      <c r="DE43">
        <v>1</v>
      </c>
      <c r="DF43">
        <v>39</v>
      </c>
      <c r="DG43">
        <v>1</v>
      </c>
      <c r="DH43">
        <v>42262</v>
      </c>
      <c r="DI43">
        <v>1</v>
      </c>
    </row>
    <row r="44" spans="1:111">
      <c r="A44" t="s">
        <v>506</v>
      </c>
      <c r="B44">
        <v>10135697</v>
      </c>
      <c r="C44">
        <v>1</v>
      </c>
      <c r="D44" t="s">
        <v>507</v>
      </c>
      <c r="E44">
        <v>2</v>
      </c>
      <c r="F44">
        <v>77</v>
      </c>
      <c r="G44">
        <v>41061.625</v>
      </c>
      <c r="H44">
        <v>41078.4166666667</v>
      </c>
      <c r="I44" t="s">
        <v>249</v>
      </c>
      <c r="J44" t="s">
        <v>2271</v>
      </c>
      <c r="K44" t="s">
        <v>134</v>
      </c>
      <c r="L44">
        <v>1</v>
      </c>
      <c r="M44">
        <v>1</v>
      </c>
      <c r="N44">
        <v>2</v>
      </c>
      <c r="O44">
        <v>2</v>
      </c>
      <c r="P44" t="s">
        <v>112</v>
      </c>
      <c r="Q44" t="s">
        <v>112</v>
      </c>
      <c r="R44">
        <v>43.1</v>
      </c>
      <c r="S44" t="s">
        <v>112</v>
      </c>
      <c r="T44">
        <v>9.8</v>
      </c>
      <c r="U44" t="s">
        <v>112</v>
      </c>
      <c r="V44" t="s">
        <v>218</v>
      </c>
      <c r="W44">
        <v>10.8</v>
      </c>
      <c r="X44" t="s">
        <v>112</v>
      </c>
      <c r="Y44">
        <v>65.6</v>
      </c>
      <c r="Z44" t="s">
        <v>112</v>
      </c>
      <c r="AA44">
        <v>23</v>
      </c>
      <c r="AB44" t="s">
        <v>112</v>
      </c>
      <c r="AC44">
        <v>26.3</v>
      </c>
      <c r="AD44" t="s">
        <v>112</v>
      </c>
      <c r="AE44">
        <v>64.8</v>
      </c>
      <c r="AF44" t="s">
        <v>99</v>
      </c>
      <c r="AG44">
        <v>229</v>
      </c>
      <c r="AH44" t="s">
        <v>112</v>
      </c>
      <c r="AI44">
        <v>1.6</v>
      </c>
      <c r="AJ44" t="s">
        <v>112</v>
      </c>
      <c r="AK44">
        <v>15.27</v>
      </c>
      <c r="AL44" t="s">
        <v>112</v>
      </c>
      <c r="AM44">
        <v>2.42</v>
      </c>
      <c r="AN44" t="s">
        <v>112</v>
      </c>
      <c r="AO44">
        <v>279.4</v>
      </c>
      <c r="AP44" t="s">
        <v>112</v>
      </c>
      <c r="AQ44">
        <v>0</v>
      </c>
      <c r="AR44" t="s">
        <v>508</v>
      </c>
      <c r="AS44">
        <v>2</v>
      </c>
      <c r="AT44" t="s">
        <v>111</v>
      </c>
      <c r="AU44" t="s">
        <v>112</v>
      </c>
      <c r="AV44" t="s">
        <v>99</v>
      </c>
      <c r="AW44" t="s">
        <v>99</v>
      </c>
      <c r="AX44" t="s">
        <v>121</v>
      </c>
      <c r="AY44" t="s">
        <v>100</v>
      </c>
      <c r="AZ44" t="s">
        <v>100</v>
      </c>
      <c r="BA44" t="s">
        <v>100</v>
      </c>
      <c r="BB44" t="s">
        <v>121</v>
      </c>
      <c r="BC44" t="s">
        <v>100</v>
      </c>
      <c r="BD44" t="s">
        <v>121</v>
      </c>
      <c r="BE44" t="s">
        <v>99</v>
      </c>
      <c r="BF44" t="s">
        <v>112</v>
      </c>
      <c r="BG44" t="s">
        <v>101</v>
      </c>
      <c r="BH44" t="s">
        <v>101</v>
      </c>
      <c r="BI44" t="s">
        <v>101</v>
      </c>
      <c r="BJ44" t="s">
        <v>101</v>
      </c>
      <c r="BK44" t="s">
        <v>509</v>
      </c>
      <c r="BL44" t="s">
        <v>101</v>
      </c>
      <c r="BN44" t="s">
        <v>102</v>
      </c>
      <c r="BO44" t="s">
        <v>102</v>
      </c>
      <c r="BP44" t="s">
        <v>112</v>
      </c>
      <c r="BQ44" t="s">
        <v>213</v>
      </c>
      <c r="BR44">
        <v>1</v>
      </c>
      <c r="BS44">
        <v>50</v>
      </c>
      <c r="BT44" t="s">
        <v>510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P44">
        <v>41067</v>
      </c>
      <c r="CQ44">
        <v>44144</v>
      </c>
      <c r="CR44">
        <v>41774</v>
      </c>
      <c r="CT44">
        <v>23</v>
      </c>
      <c r="CU44">
        <v>1</v>
      </c>
      <c r="CV44">
        <v>23</v>
      </c>
      <c r="CW44">
        <v>1</v>
      </c>
      <c r="CX44">
        <v>23</v>
      </c>
      <c r="CY44">
        <v>1</v>
      </c>
      <c r="CZ44">
        <v>77</v>
      </c>
      <c r="DA44">
        <v>0</v>
      </c>
      <c r="DB44">
        <v>60</v>
      </c>
      <c r="DC44">
        <v>0</v>
      </c>
      <c r="DD44">
        <v>101</v>
      </c>
      <c r="DE44">
        <v>0</v>
      </c>
      <c r="DF44">
        <v>60</v>
      </c>
      <c r="DG44">
        <v>0</v>
      </c>
    </row>
    <row r="45" spans="1:113">
      <c r="A45" t="s">
        <v>494</v>
      </c>
      <c r="B45">
        <v>10135797</v>
      </c>
      <c r="C45">
        <v>1</v>
      </c>
      <c r="D45" t="s">
        <v>495</v>
      </c>
      <c r="E45">
        <v>1</v>
      </c>
      <c r="F45">
        <v>49</v>
      </c>
      <c r="G45">
        <v>41057.4166666667</v>
      </c>
      <c r="H45">
        <v>41072.375</v>
      </c>
      <c r="I45" t="s">
        <v>108</v>
      </c>
      <c r="J45">
        <v>41053</v>
      </c>
      <c r="K45" t="s">
        <v>127</v>
      </c>
      <c r="L45">
        <v>1</v>
      </c>
      <c r="M45">
        <v>1</v>
      </c>
      <c r="N45">
        <v>2</v>
      </c>
      <c r="O45">
        <v>1</v>
      </c>
      <c r="P45" t="s">
        <v>112</v>
      </c>
      <c r="Q45" t="s">
        <v>99</v>
      </c>
      <c r="R45">
        <v>42.1</v>
      </c>
      <c r="S45" t="s">
        <v>112</v>
      </c>
      <c r="T45">
        <v>16.2</v>
      </c>
      <c r="U45" t="s">
        <v>112</v>
      </c>
      <c r="V45">
        <v>1.03</v>
      </c>
      <c r="W45">
        <v>11.3</v>
      </c>
      <c r="X45" t="s">
        <v>112</v>
      </c>
      <c r="Y45">
        <v>50.6</v>
      </c>
      <c r="Z45" t="s">
        <v>112</v>
      </c>
      <c r="AA45">
        <v>79.7</v>
      </c>
      <c r="AB45" t="s">
        <v>99</v>
      </c>
      <c r="AC45">
        <v>47.4</v>
      </c>
      <c r="AD45" t="s">
        <v>99</v>
      </c>
      <c r="AE45">
        <v>80.5</v>
      </c>
      <c r="AF45" t="s">
        <v>99</v>
      </c>
      <c r="AG45">
        <v>144</v>
      </c>
      <c r="AH45" t="s">
        <v>112</v>
      </c>
      <c r="AI45" t="s">
        <v>2272</v>
      </c>
      <c r="AJ45" t="s">
        <v>99</v>
      </c>
      <c r="AK45">
        <v>31.84</v>
      </c>
      <c r="AL45" t="s">
        <v>112</v>
      </c>
      <c r="AM45">
        <v>1.68</v>
      </c>
      <c r="AN45" t="s">
        <v>112</v>
      </c>
      <c r="AP45" t="s">
        <v>112</v>
      </c>
      <c r="AQ45">
        <v>0</v>
      </c>
      <c r="AR45">
        <v>132223</v>
      </c>
      <c r="AS45">
        <v>2</v>
      </c>
      <c r="AT45" t="s">
        <v>188</v>
      </c>
      <c r="AU45">
        <v>1</v>
      </c>
      <c r="AV45">
        <v>1</v>
      </c>
      <c r="AW45">
        <v>3</v>
      </c>
      <c r="AX45">
        <v>1</v>
      </c>
      <c r="AY45">
        <v>3</v>
      </c>
      <c r="AZ45">
        <v>1</v>
      </c>
      <c r="BA45">
        <v>3</v>
      </c>
      <c r="BB45">
        <v>1</v>
      </c>
      <c r="BC45">
        <v>3</v>
      </c>
      <c r="BD45">
        <v>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386</v>
      </c>
      <c r="BN45" t="s">
        <v>102</v>
      </c>
      <c r="BO45" t="s">
        <v>102</v>
      </c>
      <c r="BP45" t="s">
        <v>112</v>
      </c>
      <c r="BQ45" t="s">
        <v>189</v>
      </c>
      <c r="BR45">
        <v>1</v>
      </c>
      <c r="BS45">
        <v>84</v>
      </c>
      <c r="BT45" t="s">
        <v>496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P45">
        <v>41059</v>
      </c>
      <c r="CQ45">
        <v>41763</v>
      </c>
      <c r="CR45">
        <v>41149</v>
      </c>
      <c r="CT45">
        <v>2</v>
      </c>
      <c r="CU45">
        <v>1</v>
      </c>
      <c r="CV45">
        <v>2</v>
      </c>
      <c r="CW45">
        <v>1</v>
      </c>
      <c r="CX45">
        <v>2</v>
      </c>
      <c r="CY45">
        <v>1</v>
      </c>
      <c r="CZ45">
        <v>14</v>
      </c>
      <c r="DA45">
        <v>1</v>
      </c>
      <c r="DB45">
        <v>14</v>
      </c>
      <c r="DC45">
        <v>1</v>
      </c>
      <c r="DD45">
        <v>17</v>
      </c>
      <c r="DE45">
        <v>1</v>
      </c>
      <c r="DF45">
        <v>17</v>
      </c>
      <c r="DG45">
        <v>1</v>
      </c>
      <c r="DH45">
        <v>41593</v>
      </c>
      <c r="DI45">
        <v>1</v>
      </c>
    </row>
    <row r="46" spans="1:111">
      <c r="A46" t="s">
        <v>526</v>
      </c>
      <c r="B46">
        <v>10136792</v>
      </c>
      <c r="C46">
        <v>1</v>
      </c>
      <c r="D46" t="s">
        <v>527</v>
      </c>
      <c r="E46">
        <v>1</v>
      </c>
      <c r="F46">
        <v>42</v>
      </c>
      <c r="G46">
        <v>41071.4166666667</v>
      </c>
      <c r="H46">
        <v>41086.4166666667</v>
      </c>
      <c r="I46" t="s">
        <v>528</v>
      </c>
      <c r="J46" t="s">
        <v>2273</v>
      </c>
      <c r="K46" t="s">
        <v>134</v>
      </c>
      <c r="L46">
        <v>1</v>
      </c>
      <c r="M46">
        <v>1</v>
      </c>
      <c r="N46">
        <v>1</v>
      </c>
      <c r="O46">
        <v>2</v>
      </c>
      <c r="P46" t="s">
        <v>99</v>
      </c>
      <c r="Q46" t="s">
        <v>112</v>
      </c>
      <c r="R46">
        <v>43</v>
      </c>
      <c r="S46" t="s">
        <v>112</v>
      </c>
      <c r="T46">
        <v>8.8</v>
      </c>
      <c r="U46" t="s">
        <v>112</v>
      </c>
      <c r="V46" t="s">
        <v>182</v>
      </c>
      <c r="W46">
        <v>10.1</v>
      </c>
      <c r="X46" t="s">
        <v>112</v>
      </c>
      <c r="Y46">
        <v>93</v>
      </c>
      <c r="Z46" t="s">
        <v>112</v>
      </c>
      <c r="AA46">
        <v>37.8</v>
      </c>
      <c r="AB46" t="s">
        <v>112</v>
      </c>
      <c r="AC46">
        <v>28.6</v>
      </c>
      <c r="AD46" t="s">
        <v>112</v>
      </c>
      <c r="AE46">
        <v>25.1</v>
      </c>
      <c r="AF46" t="s">
        <v>112</v>
      </c>
      <c r="AG46">
        <v>283</v>
      </c>
      <c r="AH46" t="s">
        <v>112</v>
      </c>
      <c r="AI46">
        <v>9.98</v>
      </c>
      <c r="AJ46" t="s">
        <v>112</v>
      </c>
      <c r="AK46">
        <v>8.82</v>
      </c>
      <c r="AL46" t="s">
        <v>112</v>
      </c>
      <c r="AM46">
        <v>0.892</v>
      </c>
      <c r="AN46" t="s">
        <v>112</v>
      </c>
      <c r="AO46">
        <v>490.9</v>
      </c>
      <c r="AP46" t="s">
        <v>99</v>
      </c>
      <c r="AQ46">
        <v>1</v>
      </c>
      <c r="AR46" t="s">
        <v>529</v>
      </c>
      <c r="AS46">
        <v>2</v>
      </c>
      <c r="AT46" t="s">
        <v>300</v>
      </c>
      <c r="AU46" t="s">
        <v>112</v>
      </c>
      <c r="AV46" t="s">
        <v>99</v>
      </c>
      <c r="AW46" t="s">
        <v>100</v>
      </c>
      <c r="AX46" t="s">
        <v>99</v>
      </c>
      <c r="AY46" t="s">
        <v>100</v>
      </c>
      <c r="AZ46" t="s">
        <v>99</v>
      </c>
      <c r="BA46" t="s">
        <v>121</v>
      </c>
      <c r="BB46" t="s">
        <v>99</v>
      </c>
      <c r="BC46" t="s">
        <v>100</v>
      </c>
      <c r="BD46" t="s">
        <v>100</v>
      </c>
      <c r="BE46" t="s">
        <v>101</v>
      </c>
      <c r="BF46" t="s">
        <v>101</v>
      </c>
      <c r="BG46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530</v>
      </c>
      <c r="BN46" t="s">
        <v>102</v>
      </c>
      <c r="BO46" t="s">
        <v>102</v>
      </c>
      <c r="BP46">
        <v>0</v>
      </c>
      <c r="BQ46" t="s">
        <v>417</v>
      </c>
      <c r="BR46">
        <v>1</v>
      </c>
      <c r="BS46">
        <v>90</v>
      </c>
      <c r="BT46" t="s">
        <v>531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P46">
        <v>41081</v>
      </c>
      <c r="CQ46">
        <v>44132</v>
      </c>
      <c r="CR46">
        <v>42529</v>
      </c>
      <c r="CT46">
        <v>47</v>
      </c>
      <c r="CU46">
        <v>1</v>
      </c>
      <c r="CV46">
        <v>47</v>
      </c>
      <c r="CW46">
        <v>1</v>
      </c>
      <c r="CX46">
        <v>24</v>
      </c>
      <c r="CY46">
        <v>0</v>
      </c>
      <c r="CZ46">
        <v>52</v>
      </c>
      <c r="DA46">
        <v>0</v>
      </c>
      <c r="DB46">
        <v>52</v>
      </c>
      <c r="DC46">
        <v>0</v>
      </c>
      <c r="DD46">
        <v>100</v>
      </c>
      <c r="DE46">
        <v>0</v>
      </c>
      <c r="DF46">
        <v>60</v>
      </c>
      <c r="DG46">
        <v>0</v>
      </c>
    </row>
    <row r="47" spans="1:111">
      <c r="A47" t="s">
        <v>515</v>
      </c>
      <c r="B47">
        <v>10136991</v>
      </c>
      <c r="C47">
        <v>1</v>
      </c>
      <c r="D47" t="s">
        <v>516</v>
      </c>
      <c r="E47">
        <v>1</v>
      </c>
      <c r="F47">
        <v>41</v>
      </c>
      <c r="G47">
        <v>41071.375</v>
      </c>
      <c r="H47">
        <v>41094.7083333333</v>
      </c>
      <c r="I47" t="s">
        <v>517</v>
      </c>
      <c r="J47" t="s">
        <v>2274</v>
      </c>
      <c r="K47" t="s">
        <v>134</v>
      </c>
      <c r="L47">
        <v>1</v>
      </c>
      <c r="M47">
        <v>1</v>
      </c>
      <c r="N47">
        <v>1</v>
      </c>
      <c r="O47">
        <v>1</v>
      </c>
      <c r="P47" t="s">
        <v>99</v>
      </c>
      <c r="Q47" t="s">
        <v>99</v>
      </c>
      <c r="R47">
        <v>39.4</v>
      </c>
      <c r="S47" t="s">
        <v>112</v>
      </c>
      <c r="T47">
        <v>55.1</v>
      </c>
      <c r="U47" t="s">
        <v>99</v>
      </c>
      <c r="V47" t="s">
        <v>364</v>
      </c>
      <c r="W47">
        <v>11.8</v>
      </c>
      <c r="X47" t="s">
        <v>112</v>
      </c>
      <c r="Y47">
        <v>87.8</v>
      </c>
      <c r="Z47" t="s">
        <v>112</v>
      </c>
      <c r="AA47">
        <v>54.7</v>
      </c>
      <c r="AB47" t="s">
        <v>99</v>
      </c>
      <c r="AC47">
        <v>85.7</v>
      </c>
      <c r="AD47" t="s">
        <v>99</v>
      </c>
      <c r="AE47">
        <v>669.9</v>
      </c>
      <c r="AF47" t="s">
        <v>99</v>
      </c>
      <c r="AG47">
        <v>139</v>
      </c>
      <c r="AH47" t="s">
        <v>112</v>
      </c>
      <c r="AI47">
        <v>2361</v>
      </c>
      <c r="AJ47" t="s">
        <v>99</v>
      </c>
      <c r="AK47">
        <v>54.04</v>
      </c>
      <c r="AL47" t="s">
        <v>99</v>
      </c>
      <c r="AM47">
        <v>1.13</v>
      </c>
      <c r="AN47" t="s">
        <v>112</v>
      </c>
      <c r="AO47">
        <v>662.1</v>
      </c>
      <c r="AP47" t="s">
        <v>99</v>
      </c>
      <c r="AQ47">
        <v>0</v>
      </c>
      <c r="AR47" t="s">
        <v>518</v>
      </c>
      <c r="AS47">
        <v>2</v>
      </c>
      <c r="AT47" t="s">
        <v>196</v>
      </c>
      <c r="AU47" t="s">
        <v>99</v>
      </c>
      <c r="AV47" t="s">
        <v>99</v>
      </c>
      <c r="AW47" t="s">
        <v>100</v>
      </c>
      <c r="AX47" t="s">
        <v>100</v>
      </c>
      <c r="AY47" t="s">
        <v>100</v>
      </c>
      <c r="AZ47" t="s">
        <v>100</v>
      </c>
      <c r="BA47" t="s">
        <v>100</v>
      </c>
      <c r="BB47" t="s">
        <v>121</v>
      </c>
      <c r="BC47" t="s">
        <v>100</v>
      </c>
      <c r="BD47" t="s">
        <v>100</v>
      </c>
      <c r="BE47" t="s">
        <v>99</v>
      </c>
      <c r="BF47" t="s">
        <v>99</v>
      </c>
      <c r="BG47" t="s">
        <v>112</v>
      </c>
      <c r="BH47" t="s">
        <v>99</v>
      </c>
      <c r="BI47" t="s">
        <v>99</v>
      </c>
      <c r="BJ47" t="s">
        <v>99</v>
      </c>
      <c r="BK47" t="s">
        <v>519</v>
      </c>
      <c r="BL47" t="s">
        <v>101</v>
      </c>
      <c r="BM47" t="s">
        <v>386</v>
      </c>
      <c r="BN47" t="s">
        <v>122</v>
      </c>
      <c r="BO47" t="s">
        <v>102</v>
      </c>
      <c r="BP47" t="s">
        <v>99</v>
      </c>
      <c r="BQ47" t="s">
        <v>520</v>
      </c>
      <c r="BR47">
        <v>1</v>
      </c>
      <c r="BS47">
        <v>29</v>
      </c>
      <c r="BT47" t="s">
        <v>521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41079</v>
      </c>
      <c r="CQ47">
        <v>44162</v>
      </c>
      <c r="CR47">
        <v>41129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99</v>
      </c>
      <c r="DA47">
        <v>0</v>
      </c>
      <c r="DB47">
        <v>60</v>
      </c>
      <c r="DC47">
        <v>0</v>
      </c>
      <c r="DD47">
        <v>101</v>
      </c>
      <c r="DE47">
        <v>0</v>
      </c>
      <c r="DF47">
        <v>60</v>
      </c>
      <c r="DG47">
        <v>0</v>
      </c>
    </row>
    <row r="48" spans="1:113">
      <c r="A48" t="s">
        <v>522</v>
      </c>
      <c r="B48">
        <v>10137096</v>
      </c>
      <c r="C48">
        <v>1</v>
      </c>
      <c r="D48" t="s">
        <v>523</v>
      </c>
      <c r="E48">
        <v>1</v>
      </c>
      <c r="F48">
        <v>53</v>
      </c>
      <c r="G48">
        <v>41074.375</v>
      </c>
      <c r="H48">
        <v>41088.4166666667</v>
      </c>
      <c r="I48" t="s">
        <v>524</v>
      </c>
      <c r="J48">
        <v>41067</v>
      </c>
      <c r="K48" t="s">
        <v>127</v>
      </c>
      <c r="L48">
        <v>1</v>
      </c>
      <c r="M48">
        <v>1</v>
      </c>
      <c r="N48">
        <v>1</v>
      </c>
      <c r="O48">
        <v>1</v>
      </c>
      <c r="P48" t="s">
        <v>99</v>
      </c>
      <c r="Q48" t="s">
        <v>99</v>
      </c>
      <c r="R48">
        <v>37.5</v>
      </c>
      <c r="S48" t="s">
        <v>112</v>
      </c>
      <c r="T48">
        <v>30.6</v>
      </c>
      <c r="U48" t="s">
        <v>112</v>
      </c>
      <c r="V48">
        <v>1.32</v>
      </c>
      <c r="W48">
        <v>14.7</v>
      </c>
      <c r="X48" t="s">
        <v>99</v>
      </c>
      <c r="Y48">
        <v>115</v>
      </c>
      <c r="Z48" t="s">
        <v>99</v>
      </c>
      <c r="AA48">
        <v>154</v>
      </c>
      <c r="AB48" t="s">
        <v>99</v>
      </c>
      <c r="AC48">
        <v>87.3</v>
      </c>
      <c r="AD48" t="s">
        <v>99</v>
      </c>
      <c r="AE48">
        <v>129.6</v>
      </c>
      <c r="AF48" t="s">
        <v>99</v>
      </c>
      <c r="AG48">
        <v>99</v>
      </c>
      <c r="AH48" t="s">
        <v>99</v>
      </c>
      <c r="AI48">
        <v>3264</v>
      </c>
      <c r="AJ48" t="s">
        <v>99</v>
      </c>
      <c r="AK48">
        <v>255</v>
      </c>
      <c r="AL48" t="s">
        <v>99</v>
      </c>
      <c r="AM48">
        <v>1.58</v>
      </c>
      <c r="AN48" t="s">
        <v>112</v>
      </c>
      <c r="AO48">
        <v>346</v>
      </c>
      <c r="AP48" t="s">
        <v>112</v>
      </c>
      <c r="AQ48">
        <v>1</v>
      </c>
      <c r="AR48">
        <v>1</v>
      </c>
      <c r="AS48">
        <v>0</v>
      </c>
      <c r="AT48" t="s">
        <v>300</v>
      </c>
      <c r="AU48" t="s">
        <v>112</v>
      </c>
      <c r="AV48">
        <v>1</v>
      </c>
      <c r="AW48">
        <v>3</v>
      </c>
      <c r="AX48">
        <v>2</v>
      </c>
      <c r="AY48">
        <v>3</v>
      </c>
      <c r="AZ48">
        <v>2</v>
      </c>
      <c r="BA48">
        <v>3</v>
      </c>
      <c r="BB48">
        <v>2</v>
      </c>
      <c r="BC48">
        <v>3</v>
      </c>
      <c r="BD48">
        <v>1</v>
      </c>
      <c r="BE48" t="s">
        <v>101</v>
      </c>
      <c r="BF48" t="s">
        <v>101</v>
      </c>
      <c r="BG48" t="s">
        <v>101</v>
      </c>
      <c r="BH48" t="s">
        <v>101</v>
      </c>
      <c r="BI48" t="s">
        <v>101</v>
      </c>
      <c r="BJ48" t="s">
        <v>101</v>
      </c>
      <c r="BK48" t="s">
        <v>101</v>
      </c>
      <c r="BL48" t="s">
        <v>101</v>
      </c>
      <c r="BN48" t="s">
        <v>102</v>
      </c>
      <c r="BO48" t="s">
        <v>102</v>
      </c>
      <c r="BP48" t="s">
        <v>112</v>
      </c>
      <c r="BQ48" t="s">
        <v>213</v>
      </c>
      <c r="BR48">
        <v>1</v>
      </c>
      <c r="BS48">
        <v>39</v>
      </c>
      <c r="BT48" t="s">
        <v>525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P48">
        <v>41080</v>
      </c>
      <c r="CQ48">
        <v>42605</v>
      </c>
      <c r="CR48">
        <v>41173</v>
      </c>
      <c r="CT48">
        <v>3</v>
      </c>
      <c r="CU48">
        <v>1</v>
      </c>
      <c r="CV48">
        <v>3</v>
      </c>
      <c r="CW48">
        <v>1</v>
      </c>
      <c r="CX48">
        <v>3</v>
      </c>
      <c r="CY48">
        <v>1</v>
      </c>
      <c r="CZ48">
        <v>13</v>
      </c>
      <c r="DA48">
        <v>1</v>
      </c>
      <c r="DB48">
        <v>13</v>
      </c>
      <c r="DC48">
        <v>1</v>
      </c>
      <c r="DD48">
        <v>16</v>
      </c>
      <c r="DE48">
        <v>1</v>
      </c>
      <c r="DF48">
        <v>16</v>
      </c>
      <c r="DG48">
        <v>1</v>
      </c>
      <c r="DH48">
        <v>41593</v>
      </c>
      <c r="DI48">
        <v>1</v>
      </c>
    </row>
    <row r="49" spans="1:111">
      <c r="A49" t="s">
        <v>511</v>
      </c>
      <c r="B49">
        <v>10137302</v>
      </c>
      <c r="C49">
        <v>1</v>
      </c>
      <c r="D49" t="s">
        <v>512</v>
      </c>
      <c r="E49">
        <v>1</v>
      </c>
      <c r="F49">
        <v>65</v>
      </c>
      <c r="G49">
        <v>41072.4166666667</v>
      </c>
      <c r="H49">
        <v>41085.4166666667</v>
      </c>
      <c r="I49" t="s">
        <v>513</v>
      </c>
      <c r="J49" t="s">
        <v>2275</v>
      </c>
      <c r="K49" t="s">
        <v>134</v>
      </c>
      <c r="L49">
        <v>1</v>
      </c>
      <c r="M49">
        <v>1</v>
      </c>
      <c r="N49">
        <v>1</v>
      </c>
      <c r="O49">
        <v>1</v>
      </c>
      <c r="P49" t="s">
        <v>99</v>
      </c>
      <c r="Q49" t="s">
        <v>99</v>
      </c>
      <c r="R49">
        <v>38.6</v>
      </c>
      <c r="S49" t="s">
        <v>112</v>
      </c>
      <c r="T49">
        <v>16.3</v>
      </c>
      <c r="U49" t="s">
        <v>112</v>
      </c>
      <c r="V49" t="s">
        <v>351</v>
      </c>
      <c r="W49">
        <v>12.4</v>
      </c>
      <c r="X49" t="s">
        <v>112</v>
      </c>
      <c r="Y49">
        <v>58.6</v>
      </c>
      <c r="Z49" t="s">
        <v>112</v>
      </c>
      <c r="AA49">
        <v>28.6</v>
      </c>
      <c r="AB49" t="s">
        <v>112</v>
      </c>
      <c r="AC49">
        <v>24.5</v>
      </c>
      <c r="AD49" t="s">
        <v>112</v>
      </c>
      <c r="AE49">
        <v>41.6</v>
      </c>
      <c r="AF49" t="s">
        <v>112</v>
      </c>
      <c r="AG49">
        <v>124</v>
      </c>
      <c r="AH49" t="s">
        <v>112</v>
      </c>
      <c r="AI49">
        <v>1519</v>
      </c>
      <c r="AJ49" t="s">
        <v>99</v>
      </c>
      <c r="AK49">
        <v>10.82</v>
      </c>
      <c r="AL49" t="s">
        <v>112</v>
      </c>
      <c r="AM49">
        <v>2.04</v>
      </c>
      <c r="AN49" t="s">
        <v>112</v>
      </c>
      <c r="AO49">
        <v>277.9</v>
      </c>
      <c r="AP49" t="s">
        <v>112</v>
      </c>
      <c r="AQ49">
        <v>1</v>
      </c>
      <c r="AR49" t="s">
        <v>195</v>
      </c>
      <c r="AS49">
        <v>2</v>
      </c>
      <c r="AT49" t="s">
        <v>111</v>
      </c>
      <c r="AU49" t="s">
        <v>112</v>
      </c>
      <c r="AV49" t="s">
        <v>99</v>
      </c>
      <c r="AW49" t="s">
        <v>100</v>
      </c>
      <c r="AX49" t="s">
        <v>121</v>
      </c>
      <c r="AY49" t="s">
        <v>100</v>
      </c>
      <c r="AZ49" t="s">
        <v>100</v>
      </c>
      <c r="BA49" t="s">
        <v>100</v>
      </c>
      <c r="BB49" t="s">
        <v>121</v>
      </c>
      <c r="BC49" t="s">
        <v>100</v>
      </c>
      <c r="BD49" t="s">
        <v>121</v>
      </c>
      <c r="BE49" t="s">
        <v>101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N49" t="s">
        <v>102</v>
      </c>
      <c r="BO49" t="s">
        <v>102</v>
      </c>
      <c r="BP49">
        <v>0</v>
      </c>
      <c r="BQ49" t="s">
        <v>155</v>
      </c>
      <c r="BR49">
        <v>1</v>
      </c>
      <c r="BS49">
        <v>28</v>
      </c>
      <c r="BT49" t="s">
        <v>514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P49">
        <v>41075</v>
      </c>
      <c r="CQ49">
        <v>44144</v>
      </c>
      <c r="CR49">
        <v>41124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99</v>
      </c>
      <c r="DA49">
        <v>0</v>
      </c>
      <c r="DB49">
        <v>60</v>
      </c>
      <c r="DC49">
        <v>0</v>
      </c>
      <c r="DD49">
        <v>100</v>
      </c>
      <c r="DE49">
        <v>0</v>
      </c>
      <c r="DF49">
        <v>60</v>
      </c>
      <c r="DG49">
        <v>0</v>
      </c>
    </row>
    <row r="50" spans="1:109">
      <c r="A50" t="s">
        <v>556</v>
      </c>
      <c r="B50">
        <v>10137417</v>
      </c>
      <c r="C50">
        <v>1</v>
      </c>
      <c r="D50" t="s">
        <v>557</v>
      </c>
      <c r="E50">
        <v>2</v>
      </c>
      <c r="F50">
        <v>68</v>
      </c>
      <c r="G50">
        <v>41081.625</v>
      </c>
      <c r="H50">
        <v>41103.4166666667</v>
      </c>
      <c r="I50" t="s">
        <v>281</v>
      </c>
      <c r="J50" t="s">
        <v>2276</v>
      </c>
      <c r="K50" t="s">
        <v>134</v>
      </c>
      <c r="L50">
        <v>1</v>
      </c>
      <c r="M50">
        <v>1</v>
      </c>
      <c r="N50">
        <v>2</v>
      </c>
      <c r="O50">
        <v>1</v>
      </c>
      <c r="P50" t="s">
        <v>112</v>
      </c>
      <c r="Q50" t="s">
        <v>99</v>
      </c>
      <c r="R50">
        <v>34.5</v>
      </c>
      <c r="S50" t="s">
        <v>99</v>
      </c>
      <c r="T50">
        <v>13.9</v>
      </c>
      <c r="U50" t="s">
        <v>112</v>
      </c>
      <c r="V50" t="s">
        <v>159</v>
      </c>
      <c r="W50">
        <v>11.4</v>
      </c>
      <c r="X50" t="s">
        <v>112</v>
      </c>
      <c r="Y50">
        <v>139.4</v>
      </c>
      <c r="Z50" t="s">
        <v>99</v>
      </c>
      <c r="AA50">
        <v>58.5</v>
      </c>
      <c r="AB50" t="s">
        <v>99</v>
      </c>
      <c r="AC50">
        <v>125.4</v>
      </c>
      <c r="AD50" t="s">
        <v>99</v>
      </c>
      <c r="AE50">
        <v>146.8</v>
      </c>
      <c r="AF50" t="s">
        <v>99</v>
      </c>
      <c r="AG50">
        <v>110.1</v>
      </c>
      <c r="AH50" t="s">
        <v>112</v>
      </c>
      <c r="AI50">
        <v>9.54</v>
      </c>
      <c r="AJ50" t="s">
        <v>112</v>
      </c>
      <c r="AK50">
        <v>136.3</v>
      </c>
      <c r="AL50" t="s">
        <v>99</v>
      </c>
      <c r="AM50">
        <v>5.36</v>
      </c>
      <c r="AN50" t="s">
        <v>99</v>
      </c>
      <c r="AO50">
        <v>869.2</v>
      </c>
      <c r="AP50" t="s">
        <v>99</v>
      </c>
      <c r="AQ50">
        <v>0</v>
      </c>
      <c r="AR50" t="s">
        <v>265</v>
      </c>
      <c r="AS50">
        <v>2</v>
      </c>
      <c r="AT50" t="s">
        <v>111</v>
      </c>
      <c r="AU50" t="s">
        <v>112</v>
      </c>
      <c r="AV50" t="s">
        <v>99</v>
      </c>
      <c r="AW50" t="s">
        <v>99</v>
      </c>
      <c r="AX50" t="s">
        <v>121</v>
      </c>
      <c r="AY50" t="s">
        <v>100</v>
      </c>
      <c r="AZ50" t="s">
        <v>558</v>
      </c>
      <c r="BA50" t="s">
        <v>100</v>
      </c>
      <c r="BB50" t="s">
        <v>121</v>
      </c>
      <c r="BC50" t="s">
        <v>100</v>
      </c>
      <c r="BD50" t="s">
        <v>121</v>
      </c>
      <c r="BE50" t="s">
        <v>99</v>
      </c>
      <c r="BF50" t="s">
        <v>112</v>
      </c>
      <c r="BG50" t="s">
        <v>112</v>
      </c>
      <c r="BH50" t="s">
        <v>101</v>
      </c>
      <c r="BI50" t="s">
        <v>112</v>
      </c>
      <c r="BJ50" t="s">
        <v>99</v>
      </c>
      <c r="BK50" t="s">
        <v>101</v>
      </c>
      <c r="BL50" t="s">
        <v>101</v>
      </c>
      <c r="BM50" t="s">
        <v>154</v>
      </c>
      <c r="BN50" t="s">
        <v>102</v>
      </c>
      <c r="BO50">
        <v>0</v>
      </c>
      <c r="BP50" t="s">
        <v>112</v>
      </c>
      <c r="BQ50" t="s">
        <v>103</v>
      </c>
      <c r="BR50">
        <v>1</v>
      </c>
      <c r="BS50">
        <v>21</v>
      </c>
      <c r="BT50" t="s">
        <v>559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P50">
        <v>41094</v>
      </c>
      <c r="CQ50">
        <v>43581</v>
      </c>
      <c r="CR50">
        <v>41677</v>
      </c>
      <c r="CT50">
        <v>19</v>
      </c>
      <c r="CU50">
        <v>1</v>
      </c>
      <c r="CV50">
        <v>19</v>
      </c>
      <c r="CW50">
        <v>1</v>
      </c>
      <c r="CX50">
        <v>19</v>
      </c>
      <c r="CY50">
        <v>1</v>
      </c>
      <c r="CZ50">
        <v>62</v>
      </c>
      <c r="DA50">
        <v>0</v>
      </c>
      <c r="DB50">
        <v>60</v>
      </c>
      <c r="DC50">
        <v>0</v>
      </c>
      <c r="DD50" t="e">
        <v>#NUM!</v>
      </c>
      <c r="DE50">
        <v>1</v>
      </c>
    </row>
    <row r="51" spans="1:111">
      <c r="A51" t="s">
        <v>532</v>
      </c>
      <c r="B51">
        <v>10137608</v>
      </c>
      <c r="C51">
        <v>1</v>
      </c>
      <c r="D51" t="s">
        <v>533</v>
      </c>
      <c r="E51">
        <v>2</v>
      </c>
      <c r="F51">
        <v>32</v>
      </c>
      <c r="G51">
        <v>41075.625</v>
      </c>
      <c r="H51">
        <v>41094.4583333333</v>
      </c>
      <c r="I51" t="s">
        <v>269</v>
      </c>
      <c r="J51" t="s">
        <v>2277</v>
      </c>
      <c r="K51" t="s">
        <v>134</v>
      </c>
      <c r="L51">
        <v>1</v>
      </c>
      <c r="M51">
        <v>1</v>
      </c>
      <c r="N51">
        <v>2</v>
      </c>
      <c r="O51">
        <v>2</v>
      </c>
      <c r="P51" t="s">
        <v>112</v>
      </c>
      <c r="Q51" t="s">
        <v>112</v>
      </c>
      <c r="R51">
        <v>41.5</v>
      </c>
      <c r="S51" t="s">
        <v>112</v>
      </c>
      <c r="T51">
        <v>6.3</v>
      </c>
      <c r="U51" t="s">
        <v>112</v>
      </c>
      <c r="V51" t="s">
        <v>534</v>
      </c>
      <c r="W51">
        <v>10</v>
      </c>
      <c r="X51" t="s">
        <v>112</v>
      </c>
      <c r="Y51">
        <v>63.8</v>
      </c>
      <c r="Z51" t="s">
        <v>112</v>
      </c>
      <c r="AA51">
        <v>163.7</v>
      </c>
      <c r="AB51" t="s">
        <v>99</v>
      </c>
      <c r="AC51">
        <v>91.7</v>
      </c>
      <c r="AD51" t="s">
        <v>99</v>
      </c>
      <c r="AE51">
        <v>31.4</v>
      </c>
      <c r="AF51" t="s">
        <v>112</v>
      </c>
      <c r="AG51">
        <v>296</v>
      </c>
      <c r="AH51" t="s">
        <v>112</v>
      </c>
      <c r="AI51">
        <v>2.51</v>
      </c>
      <c r="AJ51" t="s">
        <v>112</v>
      </c>
      <c r="AK51">
        <v>7.72</v>
      </c>
      <c r="AL51" t="s">
        <v>112</v>
      </c>
      <c r="AM51">
        <v>0.881</v>
      </c>
      <c r="AN51" t="s">
        <v>112</v>
      </c>
      <c r="AO51">
        <v>182</v>
      </c>
      <c r="AP51" t="s">
        <v>112</v>
      </c>
      <c r="AQ51">
        <v>0</v>
      </c>
      <c r="AR51" t="s">
        <v>99</v>
      </c>
      <c r="AS51">
        <v>0</v>
      </c>
      <c r="AT51" t="s">
        <v>196</v>
      </c>
      <c r="AU51" t="s">
        <v>99</v>
      </c>
      <c r="AV51" t="s">
        <v>2278</v>
      </c>
      <c r="BE51" t="s">
        <v>101</v>
      </c>
      <c r="BF51" t="s">
        <v>112</v>
      </c>
      <c r="BG51" t="s">
        <v>112</v>
      </c>
      <c r="BH51" t="s">
        <v>112</v>
      </c>
      <c r="BI51" t="s">
        <v>101</v>
      </c>
      <c r="BJ51" t="s">
        <v>101</v>
      </c>
      <c r="BK51" t="s">
        <v>315</v>
      </c>
      <c r="BL51" t="s">
        <v>112</v>
      </c>
      <c r="BN51" t="s">
        <v>102</v>
      </c>
      <c r="BO51" t="s">
        <v>102</v>
      </c>
      <c r="BP51" t="s">
        <v>112</v>
      </c>
      <c r="BQ51" t="s">
        <v>189</v>
      </c>
      <c r="BR51">
        <v>1</v>
      </c>
      <c r="BS51">
        <v>60</v>
      </c>
      <c r="BT51" t="s">
        <v>535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P51">
        <v>41085</v>
      </c>
      <c r="CQ51">
        <v>44162</v>
      </c>
      <c r="CR51">
        <v>42513</v>
      </c>
      <c r="CT51">
        <v>46</v>
      </c>
      <c r="CU51">
        <v>1</v>
      </c>
      <c r="CV51">
        <v>46</v>
      </c>
      <c r="CW51">
        <v>1</v>
      </c>
      <c r="CX51">
        <v>24</v>
      </c>
      <c r="CY51">
        <v>0</v>
      </c>
      <c r="CZ51">
        <v>54</v>
      </c>
      <c r="DA51">
        <v>0</v>
      </c>
      <c r="DB51">
        <v>54</v>
      </c>
      <c r="DC51">
        <v>0</v>
      </c>
      <c r="DD51">
        <v>101</v>
      </c>
      <c r="DE51">
        <v>0</v>
      </c>
      <c r="DF51">
        <v>60</v>
      </c>
      <c r="DG51">
        <v>0</v>
      </c>
    </row>
    <row r="52" spans="1:114">
      <c r="A52" t="s">
        <v>544</v>
      </c>
      <c r="B52">
        <v>10138093</v>
      </c>
      <c r="C52">
        <v>1</v>
      </c>
      <c r="D52" t="s">
        <v>545</v>
      </c>
      <c r="E52">
        <v>2</v>
      </c>
      <c r="F52">
        <v>59</v>
      </c>
      <c r="G52">
        <v>41082.4166666667</v>
      </c>
      <c r="H52">
        <v>41095.4166666667</v>
      </c>
      <c r="I52" t="s">
        <v>546</v>
      </c>
      <c r="J52">
        <v>41079</v>
      </c>
      <c r="K52" t="s">
        <v>127</v>
      </c>
      <c r="L52">
        <v>1</v>
      </c>
      <c r="M52">
        <v>1</v>
      </c>
      <c r="N52">
        <v>1</v>
      </c>
      <c r="O52">
        <v>1</v>
      </c>
      <c r="P52" t="s">
        <v>99</v>
      </c>
      <c r="Q52" t="s">
        <v>99</v>
      </c>
      <c r="R52">
        <v>46.8</v>
      </c>
      <c r="S52" t="s">
        <v>112</v>
      </c>
      <c r="T52">
        <v>14.6</v>
      </c>
      <c r="U52" t="s">
        <v>112</v>
      </c>
      <c r="V52">
        <v>1.01</v>
      </c>
      <c r="W52">
        <v>11.1</v>
      </c>
      <c r="X52" t="s">
        <v>112</v>
      </c>
      <c r="Y52">
        <v>97.2</v>
      </c>
      <c r="Z52" t="s">
        <v>112</v>
      </c>
      <c r="AA52">
        <v>23.3</v>
      </c>
      <c r="AB52" t="s">
        <v>112</v>
      </c>
      <c r="AC52">
        <v>19.1</v>
      </c>
      <c r="AD52" t="s">
        <v>112</v>
      </c>
      <c r="AE52">
        <v>21</v>
      </c>
      <c r="AF52" t="s">
        <v>112</v>
      </c>
      <c r="AG52">
        <v>59.5</v>
      </c>
      <c r="AH52" t="s">
        <v>99</v>
      </c>
      <c r="AI52">
        <v>30603</v>
      </c>
      <c r="AJ52" t="s">
        <v>99</v>
      </c>
      <c r="AK52">
        <v>31.32</v>
      </c>
      <c r="AL52" t="s">
        <v>112</v>
      </c>
      <c r="AM52">
        <v>1.12</v>
      </c>
      <c r="AN52" t="s">
        <v>112</v>
      </c>
      <c r="AO52">
        <v>129.9</v>
      </c>
      <c r="AP52" t="s">
        <v>112</v>
      </c>
      <c r="AQ52">
        <v>0</v>
      </c>
      <c r="AR52">
        <v>15</v>
      </c>
      <c r="AS52">
        <v>2</v>
      </c>
      <c r="AT52" t="s">
        <v>111</v>
      </c>
      <c r="AU52" t="s">
        <v>112</v>
      </c>
      <c r="AV52">
        <v>1</v>
      </c>
      <c r="AW52">
        <v>3</v>
      </c>
      <c r="AX52">
        <v>2</v>
      </c>
      <c r="AY52">
        <v>3</v>
      </c>
      <c r="AZ52">
        <v>3</v>
      </c>
      <c r="BA52">
        <v>2</v>
      </c>
      <c r="BB52">
        <v>2</v>
      </c>
      <c r="BC52">
        <v>2</v>
      </c>
      <c r="BD52">
        <v>2</v>
      </c>
      <c r="BE52" t="s">
        <v>101</v>
      </c>
      <c r="BF52" t="s">
        <v>101</v>
      </c>
      <c r="BG52" t="s">
        <v>101</v>
      </c>
      <c r="BH52" t="s">
        <v>101</v>
      </c>
      <c r="BI52" t="s">
        <v>101</v>
      </c>
      <c r="BJ52" t="s">
        <v>101</v>
      </c>
      <c r="BK52" t="s">
        <v>101</v>
      </c>
      <c r="BL52" t="s">
        <v>101</v>
      </c>
      <c r="BN52" t="s">
        <v>102</v>
      </c>
      <c r="BO52" t="s">
        <v>102</v>
      </c>
      <c r="BP52" t="s">
        <v>112</v>
      </c>
      <c r="BQ52" t="s">
        <v>252</v>
      </c>
      <c r="BR52">
        <v>1</v>
      </c>
      <c r="BS52">
        <v>23</v>
      </c>
      <c r="BT52" t="s">
        <v>421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P52">
        <v>41087</v>
      </c>
      <c r="CQ52">
        <v>41740</v>
      </c>
      <c r="CR52">
        <v>41292</v>
      </c>
      <c r="CT52">
        <v>6</v>
      </c>
      <c r="CU52">
        <v>1</v>
      </c>
      <c r="CV52">
        <v>6</v>
      </c>
      <c r="CW52">
        <v>1</v>
      </c>
      <c r="CX52">
        <v>6</v>
      </c>
      <c r="CY52">
        <v>1</v>
      </c>
      <c r="CZ52">
        <v>4</v>
      </c>
      <c r="DA52">
        <v>1</v>
      </c>
      <c r="DB52">
        <v>4</v>
      </c>
      <c r="DC52">
        <v>1</v>
      </c>
      <c r="DD52">
        <v>11</v>
      </c>
      <c r="DE52">
        <v>1</v>
      </c>
      <c r="DF52">
        <v>11</v>
      </c>
      <c r="DG52">
        <v>1</v>
      </c>
      <c r="DH52">
        <v>41424</v>
      </c>
      <c r="DI52">
        <v>1</v>
      </c>
      <c r="DJ52" t="s">
        <v>547</v>
      </c>
    </row>
    <row r="53" spans="1:113">
      <c r="A53" t="s">
        <v>600</v>
      </c>
      <c r="B53">
        <v>10138477</v>
      </c>
      <c r="C53">
        <v>1</v>
      </c>
      <c r="D53" t="s">
        <v>601</v>
      </c>
      <c r="E53">
        <v>1</v>
      </c>
      <c r="F53">
        <v>54</v>
      </c>
      <c r="G53">
        <v>41102.6666666667</v>
      </c>
      <c r="H53">
        <v>41129.4583333333</v>
      </c>
      <c r="I53" t="s">
        <v>602</v>
      </c>
      <c r="J53" t="s">
        <v>2279</v>
      </c>
      <c r="K53" t="s">
        <v>134</v>
      </c>
      <c r="L53">
        <v>1</v>
      </c>
      <c r="M53">
        <v>1</v>
      </c>
      <c r="N53">
        <v>2</v>
      </c>
      <c r="O53">
        <v>1</v>
      </c>
      <c r="P53" t="s">
        <v>112</v>
      </c>
      <c r="Q53" t="s">
        <v>99</v>
      </c>
      <c r="R53">
        <v>36.6</v>
      </c>
      <c r="S53" t="s">
        <v>112</v>
      </c>
      <c r="T53">
        <v>15.1</v>
      </c>
      <c r="U53" t="s">
        <v>112</v>
      </c>
      <c r="V53" t="s">
        <v>603</v>
      </c>
      <c r="W53">
        <v>13.3</v>
      </c>
      <c r="X53" t="s">
        <v>112</v>
      </c>
      <c r="Y53">
        <v>78.6</v>
      </c>
      <c r="Z53" t="s">
        <v>112</v>
      </c>
      <c r="AA53">
        <v>14.5</v>
      </c>
      <c r="AB53" t="s">
        <v>112</v>
      </c>
      <c r="AC53">
        <v>36.4</v>
      </c>
      <c r="AD53" t="s">
        <v>99</v>
      </c>
      <c r="AE53">
        <v>90.6</v>
      </c>
      <c r="AF53" t="s">
        <v>99</v>
      </c>
      <c r="AG53">
        <v>129</v>
      </c>
      <c r="AH53" t="s">
        <v>112</v>
      </c>
      <c r="AI53">
        <v>58.69</v>
      </c>
      <c r="AJ53" t="s">
        <v>112</v>
      </c>
      <c r="AK53">
        <v>37.59</v>
      </c>
      <c r="AL53" t="s">
        <v>99</v>
      </c>
      <c r="AM53">
        <v>5.28</v>
      </c>
      <c r="AN53" t="s">
        <v>99</v>
      </c>
      <c r="AO53">
        <v>431.3</v>
      </c>
      <c r="AP53" t="s">
        <v>99</v>
      </c>
      <c r="AQ53">
        <v>0</v>
      </c>
      <c r="AR53" t="s">
        <v>171</v>
      </c>
      <c r="AS53">
        <v>2</v>
      </c>
      <c r="AT53" t="s">
        <v>111</v>
      </c>
      <c r="AU53" t="s">
        <v>112</v>
      </c>
      <c r="AV53" t="s">
        <v>99</v>
      </c>
      <c r="AW53" t="s">
        <v>100</v>
      </c>
      <c r="AX53" t="s">
        <v>100</v>
      </c>
      <c r="AY53" t="s">
        <v>100</v>
      </c>
      <c r="AZ53" t="s">
        <v>100</v>
      </c>
      <c r="BA53" t="s">
        <v>121</v>
      </c>
      <c r="BB53" t="s">
        <v>121</v>
      </c>
      <c r="BC53" t="s">
        <v>100</v>
      </c>
      <c r="BD53" t="s">
        <v>100</v>
      </c>
      <c r="BE53" t="s">
        <v>101</v>
      </c>
      <c r="BF53" t="s">
        <v>101</v>
      </c>
      <c r="BG53" t="s">
        <v>112</v>
      </c>
      <c r="BH53" t="s">
        <v>112</v>
      </c>
      <c r="BI53" t="s">
        <v>99</v>
      </c>
      <c r="BJ53" t="s">
        <v>101</v>
      </c>
      <c r="BK53" t="s">
        <v>101</v>
      </c>
      <c r="BL53" t="s">
        <v>101</v>
      </c>
      <c r="BN53" t="s">
        <v>102</v>
      </c>
      <c r="BO53">
        <v>0</v>
      </c>
      <c r="BP53" t="s">
        <v>112</v>
      </c>
      <c r="BQ53" t="s">
        <v>233</v>
      </c>
      <c r="BR53">
        <v>1</v>
      </c>
      <c r="BS53">
        <v>16</v>
      </c>
      <c r="BT53" t="s">
        <v>604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</v>
      </c>
      <c r="CP53">
        <v>41114</v>
      </c>
      <c r="CQ53">
        <v>43777</v>
      </c>
      <c r="CR53">
        <v>41577</v>
      </c>
      <c r="CT53">
        <v>15</v>
      </c>
      <c r="CU53">
        <v>1</v>
      </c>
      <c r="CV53">
        <v>15</v>
      </c>
      <c r="CW53">
        <v>1</v>
      </c>
      <c r="CX53">
        <v>15</v>
      </c>
      <c r="CY53">
        <v>1</v>
      </c>
      <c r="CZ53">
        <v>54</v>
      </c>
      <c r="DA53">
        <v>1</v>
      </c>
      <c r="DB53">
        <v>54</v>
      </c>
      <c r="DC53">
        <v>1</v>
      </c>
      <c r="DD53">
        <v>69</v>
      </c>
      <c r="DE53">
        <v>1</v>
      </c>
      <c r="DF53">
        <v>60</v>
      </c>
      <c r="DG53">
        <v>0</v>
      </c>
      <c r="DH53">
        <v>43235</v>
      </c>
      <c r="DI53">
        <v>1</v>
      </c>
    </row>
    <row r="54" spans="1:113">
      <c r="A54" t="s">
        <v>548</v>
      </c>
      <c r="B54">
        <v>10138543</v>
      </c>
      <c r="C54">
        <v>1</v>
      </c>
      <c r="D54" t="s">
        <v>549</v>
      </c>
      <c r="E54">
        <v>1</v>
      </c>
      <c r="F54">
        <v>50</v>
      </c>
      <c r="G54">
        <v>41087.3333333333</v>
      </c>
      <c r="H54">
        <v>41101.4583333333</v>
      </c>
      <c r="I54" t="s">
        <v>550</v>
      </c>
      <c r="J54" t="s">
        <v>2279</v>
      </c>
      <c r="K54" t="s">
        <v>134</v>
      </c>
      <c r="L54">
        <v>1</v>
      </c>
      <c r="M54">
        <v>1</v>
      </c>
      <c r="N54">
        <v>1</v>
      </c>
      <c r="O54">
        <v>1</v>
      </c>
      <c r="P54" t="s">
        <v>99</v>
      </c>
      <c r="Q54" t="s">
        <v>99</v>
      </c>
      <c r="R54">
        <v>37.1</v>
      </c>
      <c r="S54" t="s">
        <v>112</v>
      </c>
      <c r="T54">
        <v>14.4</v>
      </c>
      <c r="U54" t="s">
        <v>112</v>
      </c>
      <c r="V54" t="s">
        <v>456</v>
      </c>
      <c r="W54">
        <v>12.8</v>
      </c>
      <c r="X54" t="s">
        <v>112</v>
      </c>
      <c r="Y54">
        <v>161.8</v>
      </c>
      <c r="Z54" t="s">
        <v>99</v>
      </c>
      <c r="AA54">
        <v>47.8</v>
      </c>
      <c r="AB54" t="s">
        <v>99</v>
      </c>
      <c r="AC54">
        <v>43.4</v>
      </c>
      <c r="AD54" t="s">
        <v>99</v>
      </c>
      <c r="AE54">
        <v>110.8</v>
      </c>
      <c r="AF54" t="s">
        <v>99</v>
      </c>
      <c r="AG54">
        <v>339</v>
      </c>
      <c r="AH54" t="s">
        <v>112</v>
      </c>
      <c r="AI54">
        <v>22749</v>
      </c>
      <c r="AJ54" t="s">
        <v>99</v>
      </c>
      <c r="AK54" t="s">
        <v>2280</v>
      </c>
      <c r="AL54" t="s">
        <v>99</v>
      </c>
      <c r="AM54">
        <v>2.55</v>
      </c>
      <c r="AN54" t="s">
        <v>112</v>
      </c>
      <c r="AO54">
        <v>641.7</v>
      </c>
      <c r="AP54" t="s">
        <v>99</v>
      </c>
      <c r="AQ54">
        <v>1</v>
      </c>
      <c r="AR54" t="s">
        <v>552</v>
      </c>
      <c r="AS54">
        <v>2</v>
      </c>
      <c r="AT54" t="s">
        <v>188</v>
      </c>
      <c r="AU54" t="s">
        <v>99</v>
      </c>
      <c r="AV54" t="s">
        <v>99</v>
      </c>
      <c r="AW54" t="s">
        <v>100</v>
      </c>
      <c r="AX54" t="s">
        <v>99</v>
      </c>
      <c r="AY54" t="s">
        <v>100</v>
      </c>
      <c r="AZ54" t="s">
        <v>99</v>
      </c>
      <c r="BA54" t="s">
        <v>121</v>
      </c>
      <c r="BB54" t="s">
        <v>121</v>
      </c>
      <c r="BC54" t="s">
        <v>100</v>
      </c>
      <c r="BD54" t="s">
        <v>121</v>
      </c>
      <c r="BE54" t="s">
        <v>101</v>
      </c>
      <c r="BF54" t="s">
        <v>99</v>
      </c>
      <c r="BG54" t="s">
        <v>101</v>
      </c>
      <c r="BH54" t="s">
        <v>101</v>
      </c>
      <c r="BI54" t="s">
        <v>99</v>
      </c>
      <c r="BJ54" t="s">
        <v>99</v>
      </c>
      <c r="BK54" t="s">
        <v>101</v>
      </c>
      <c r="BL54" t="s">
        <v>101</v>
      </c>
      <c r="BM54" t="s">
        <v>154</v>
      </c>
      <c r="BN54" t="s">
        <v>102</v>
      </c>
      <c r="BO54" t="s">
        <v>122</v>
      </c>
      <c r="BP54" t="s">
        <v>112</v>
      </c>
      <c r="BQ54" t="s">
        <v>553</v>
      </c>
      <c r="BR54" t="s">
        <v>121</v>
      </c>
      <c r="BS54">
        <v>59</v>
      </c>
      <c r="BT54" t="s">
        <v>554</v>
      </c>
      <c r="BU54" t="s">
        <v>555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P54">
        <v>41093</v>
      </c>
      <c r="CQ54">
        <v>44144</v>
      </c>
      <c r="CR54">
        <v>41122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6</v>
      </c>
      <c r="DA54">
        <v>1</v>
      </c>
      <c r="DB54">
        <v>6</v>
      </c>
      <c r="DC54">
        <v>1</v>
      </c>
      <c r="DD54">
        <v>7</v>
      </c>
      <c r="DE54">
        <v>1</v>
      </c>
      <c r="DF54">
        <v>7</v>
      </c>
      <c r="DG54">
        <v>1</v>
      </c>
      <c r="DH54">
        <v>41328</v>
      </c>
      <c r="DI54">
        <v>1</v>
      </c>
    </row>
    <row r="55" spans="1:113">
      <c r="A55" t="s">
        <v>560</v>
      </c>
      <c r="B55">
        <v>10138892</v>
      </c>
      <c r="C55">
        <v>1</v>
      </c>
      <c r="D55" t="s">
        <v>561</v>
      </c>
      <c r="E55">
        <v>1</v>
      </c>
      <c r="F55">
        <v>48</v>
      </c>
      <c r="G55">
        <v>41089.5833333333</v>
      </c>
      <c r="H55">
        <v>41106.4583333333</v>
      </c>
      <c r="I55" t="s">
        <v>446</v>
      </c>
      <c r="J55" t="s">
        <v>2281</v>
      </c>
      <c r="K55" t="s">
        <v>134</v>
      </c>
      <c r="L55">
        <v>1</v>
      </c>
      <c r="M55">
        <v>1</v>
      </c>
      <c r="N55">
        <v>1</v>
      </c>
      <c r="O55">
        <v>2</v>
      </c>
      <c r="P55" t="s">
        <v>99</v>
      </c>
      <c r="Q55" t="s">
        <v>112</v>
      </c>
      <c r="R55">
        <v>38.1</v>
      </c>
      <c r="S55" t="s">
        <v>112</v>
      </c>
      <c r="T55">
        <v>8.1</v>
      </c>
      <c r="U55" t="s">
        <v>112</v>
      </c>
      <c r="V55" t="s">
        <v>276</v>
      </c>
      <c r="W55">
        <v>11.9</v>
      </c>
      <c r="X55" t="s">
        <v>112</v>
      </c>
      <c r="Y55">
        <v>94.4</v>
      </c>
      <c r="Z55" t="s">
        <v>112</v>
      </c>
      <c r="AA55">
        <v>79.3</v>
      </c>
      <c r="AB55" t="s">
        <v>99</v>
      </c>
      <c r="AC55">
        <v>61.8</v>
      </c>
      <c r="AD55" t="s">
        <v>99</v>
      </c>
      <c r="AE55">
        <v>145.5</v>
      </c>
      <c r="AF55" t="s">
        <v>99</v>
      </c>
      <c r="AG55">
        <v>170</v>
      </c>
      <c r="AH55" t="s">
        <v>112</v>
      </c>
      <c r="AI55">
        <v>713.4</v>
      </c>
      <c r="AJ55" t="s">
        <v>99</v>
      </c>
      <c r="AK55">
        <v>0.617</v>
      </c>
      <c r="AL55" t="s">
        <v>112</v>
      </c>
      <c r="AM55">
        <v>6.35</v>
      </c>
      <c r="AN55" t="s">
        <v>99</v>
      </c>
      <c r="AO55">
        <v>878.9</v>
      </c>
      <c r="AP55" t="s">
        <v>99</v>
      </c>
      <c r="AQ55">
        <v>1</v>
      </c>
      <c r="AR55" t="s">
        <v>490</v>
      </c>
      <c r="AS55">
        <v>2</v>
      </c>
      <c r="AT55" t="s">
        <v>300</v>
      </c>
      <c r="AU55" t="s">
        <v>112</v>
      </c>
      <c r="AV55" t="s">
        <v>99</v>
      </c>
      <c r="AW55" t="s">
        <v>100</v>
      </c>
      <c r="AX55" t="s">
        <v>99</v>
      </c>
      <c r="AY55" t="s">
        <v>100</v>
      </c>
      <c r="AZ55" t="s">
        <v>100</v>
      </c>
      <c r="BA55" t="s">
        <v>121</v>
      </c>
      <c r="BB55" t="s">
        <v>99</v>
      </c>
      <c r="BC55" t="s">
        <v>100</v>
      </c>
      <c r="BD55" t="s">
        <v>121</v>
      </c>
      <c r="BE55" t="s">
        <v>101</v>
      </c>
      <c r="BF55" t="s">
        <v>101</v>
      </c>
      <c r="BG55" t="s">
        <v>101</v>
      </c>
      <c r="BH55" t="s">
        <v>101</v>
      </c>
      <c r="BI55" t="s">
        <v>101</v>
      </c>
      <c r="BJ55" t="s">
        <v>101</v>
      </c>
      <c r="BK55" t="s">
        <v>101</v>
      </c>
      <c r="BL55" t="s">
        <v>101</v>
      </c>
      <c r="BN55" t="s">
        <v>102</v>
      </c>
      <c r="BO55" t="s">
        <v>177</v>
      </c>
      <c r="BP55" t="s">
        <v>112</v>
      </c>
      <c r="BQ55" t="s">
        <v>417</v>
      </c>
      <c r="BR55">
        <v>1</v>
      </c>
      <c r="BS55">
        <v>83</v>
      </c>
      <c r="BT55" t="s">
        <v>562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1</v>
      </c>
      <c r="CP55">
        <v>41095</v>
      </c>
      <c r="CQ55">
        <v>42008</v>
      </c>
      <c r="CR55">
        <v>41219</v>
      </c>
      <c r="CT55">
        <v>4</v>
      </c>
      <c r="CU55">
        <v>1</v>
      </c>
      <c r="CV55">
        <v>4</v>
      </c>
      <c r="CW55">
        <v>1</v>
      </c>
      <c r="CX55">
        <v>4</v>
      </c>
      <c r="CY55">
        <v>1</v>
      </c>
      <c r="CZ55">
        <v>22</v>
      </c>
      <c r="DA55">
        <v>1</v>
      </c>
      <c r="DB55">
        <v>22</v>
      </c>
      <c r="DC55">
        <v>1</v>
      </c>
      <c r="DD55">
        <v>26</v>
      </c>
      <c r="DE55">
        <v>1</v>
      </c>
      <c r="DF55">
        <v>26</v>
      </c>
      <c r="DG55">
        <v>1</v>
      </c>
      <c r="DH55">
        <v>41897</v>
      </c>
      <c r="DI55">
        <v>1</v>
      </c>
    </row>
    <row r="56" spans="1:113">
      <c r="A56" t="s">
        <v>563</v>
      </c>
      <c r="B56">
        <v>10138915</v>
      </c>
      <c r="C56">
        <v>1</v>
      </c>
      <c r="D56" t="s">
        <v>564</v>
      </c>
      <c r="E56">
        <v>1</v>
      </c>
      <c r="F56">
        <v>59</v>
      </c>
      <c r="G56">
        <v>41092.4583333333</v>
      </c>
      <c r="H56">
        <v>41106.5416666667</v>
      </c>
      <c r="I56" t="s">
        <v>565</v>
      </c>
      <c r="J56" t="s">
        <v>2281</v>
      </c>
      <c r="K56" t="s">
        <v>134</v>
      </c>
      <c r="L56">
        <v>1</v>
      </c>
      <c r="M56">
        <v>1</v>
      </c>
      <c r="N56">
        <v>2</v>
      </c>
      <c r="O56">
        <v>1</v>
      </c>
      <c r="P56" t="s">
        <v>112</v>
      </c>
      <c r="Q56" t="s">
        <v>99</v>
      </c>
      <c r="R56">
        <v>36.3</v>
      </c>
      <c r="S56" t="s">
        <v>112</v>
      </c>
      <c r="T56">
        <v>30.8</v>
      </c>
      <c r="U56" t="s">
        <v>112</v>
      </c>
      <c r="V56" t="s">
        <v>566</v>
      </c>
      <c r="W56">
        <v>14.5</v>
      </c>
      <c r="X56" t="s">
        <v>99</v>
      </c>
      <c r="Y56">
        <v>339.4</v>
      </c>
      <c r="Z56" t="s">
        <v>99</v>
      </c>
      <c r="AA56">
        <v>77.2</v>
      </c>
      <c r="AB56" t="s">
        <v>99</v>
      </c>
      <c r="AC56">
        <v>66.6</v>
      </c>
      <c r="AD56" t="s">
        <v>99</v>
      </c>
      <c r="AE56">
        <v>80.6</v>
      </c>
      <c r="AF56" t="s">
        <v>99</v>
      </c>
      <c r="AG56">
        <v>60</v>
      </c>
      <c r="AH56" t="s">
        <v>99</v>
      </c>
      <c r="AI56">
        <v>6.7</v>
      </c>
      <c r="AJ56" t="s">
        <v>112</v>
      </c>
      <c r="AK56">
        <v>127.9</v>
      </c>
      <c r="AL56" t="s">
        <v>99</v>
      </c>
      <c r="AM56">
        <v>3.98</v>
      </c>
      <c r="AN56" t="s">
        <v>112</v>
      </c>
      <c r="AO56">
        <v>927.6</v>
      </c>
      <c r="AP56" t="s">
        <v>99</v>
      </c>
      <c r="AQ56">
        <v>0</v>
      </c>
      <c r="AR56" t="s">
        <v>567</v>
      </c>
      <c r="AS56">
        <v>2</v>
      </c>
      <c r="AT56" t="s">
        <v>111</v>
      </c>
      <c r="AU56" t="s">
        <v>112</v>
      </c>
      <c r="AV56" t="s">
        <v>99</v>
      </c>
      <c r="AW56" t="s">
        <v>99</v>
      </c>
      <c r="AX56" t="s">
        <v>99</v>
      </c>
      <c r="AY56" t="s">
        <v>100</v>
      </c>
      <c r="AZ56" t="s">
        <v>121</v>
      </c>
      <c r="BA56" t="s">
        <v>100</v>
      </c>
      <c r="BB56" t="s">
        <v>121</v>
      </c>
      <c r="BC56" t="s">
        <v>100</v>
      </c>
      <c r="BD56" t="s">
        <v>100</v>
      </c>
      <c r="BE56" t="s">
        <v>101</v>
      </c>
      <c r="BF56" t="s">
        <v>101</v>
      </c>
      <c r="BG56" t="s">
        <v>101</v>
      </c>
      <c r="BH56" t="s">
        <v>101</v>
      </c>
      <c r="BI56" t="s">
        <v>101</v>
      </c>
      <c r="BJ56" t="s">
        <v>101</v>
      </c>
      <c r="BK56" t="s">
        <v>101</v>
      </c>
      <c r="BL56" t="s">
        <v>101</v>
      </c>
      <c r="BN56" t="s">
        <v>102</v>
      </c>
      <c r="BO56" t="s">
        <v>102</v>
      </c>
      <c r="BP56" t="s">
        <v>112</v>
      </c>
      <c r="BQ56" t="s">
        <v>129</v>
      </c>
      <c r="BR56" t="s">
        <v>121</v>
      </c>
      <c r="BS56">
        <v>18</v>
      </c>
      <c r="BT56" t="s">
        <v>568</v>
      </c>
      <c r="BU56" t="s">
        <v>569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P56">
        <v>41095</v>
      </c>
      <c r="CQ56">
        <v>44144</v>
      </c>
      <c r="CR56">
        <v>42111</v>
      </c>
      <c r="CT56">
        <v>33</v>
      </c>
      <c r="CU56">
        <v>1</v>
      </c>
      <c r="CV56">
        <v>33</v>
      </c>
      <c r="CW56">
        <v>1</v>
      </c>
      <c r="CX56">
        <v>24</v>
      </c>
      <c r="CY56">
        <v>0</v>
      </c>
      <c r="CZ56">
        <v>66</v>
      </c>
      <c r="DA56">
        <v>0</v>
      </c>
      <c r="DB56">
        <v>60</v>
      </c>
      <c r="DC56">
        <v>0</v>
      </c>
      <c r="DD56">
        <v>99</v>
      </c>
      <c r="DE56">
        <v>1</v>
      </c>
      <c r="DF56">
        <v>60</v>
      </c>
      <c r="DG56">
        <v>0</v>
      </c>
      <c r="DH56">
        <v>44126</v>
      </c>
      <c r="DI56">
        <v>2</v>
      </c>
    </row>
    <row r="57" spans="1:111">
      <c r="A57" t="s">
        <v>587</v>
      </c>
      <c r="B57">
        <v>10139550</v>
      </c>
      <c r="C57">
        <v>1</v>
      </c>
      <c r="D57" t="s">
        <v>588</v>
      </c>
      <c r="E57">
        <v>2</v>
      </c>
      <c r="F57">
        <v>26</v>
      </c>
      <c r="G57">
        <v>41106.4166666667</v>
      </c>
      <c r="H57">
        <v>41116.5</v>
      </c>
      <c r="I57" t="s">
        <v>589</v>
      </c>
      <c r="J57" t="s">
        <v>2282</v>
      </c>
      <c r="K57" t="s">
        <v>134</v>
      </c>
      <c r="L57">
        <v>1</v>
      </c>
      <c r="M57">
        <v>1</v>
      </c>
      <c r="N57">
        <v>1</v>
      </c>
      <c r="O57">
        <v>1</v>
      </c>
      <c r="P57" t="s">
        <v>99</v>
      </c>
      <c r="Q57" t="s">
        <v>99</v>
      </c>
      <c r="R57">
        <v>47.1</v>
      </c>
      <c r="S57" t="s">
        <v>112</v>
      </c>
      <c r="T57">
        <v>57.6</v>
      </c>
      <c r="U57" t="s">
        <v>99</v>
      </c>
      <c r="V57" t="s">
        <v>364</v>
      </c>
      <c r="W57">
        <v>11.8</v>
      </c>
      <c r="X57" t="s">
        <v>112</v>
      </c>
      <c r="Y57">
        <v>46.6</v>
      </c>
      <c r="Z57" t="s">
        <v>112</v>
      </c>
      <c r="AA57">
        <v>48.3</v>
      </c>
      <c r="AB57" t="s">
        <v>99</v>
      </c>
      <c r="AC57">
        <v>34.2</v>
      </c>
      <c r="AD57" t="s">
        <v>112</v>
      </c>
      <c r="AE57">
        <v>31.8</v>
      </c>
      <c r="AF57" t="s">
        <v>112</v>
      </c>
      <c r="AG57">
        <v>266</v>
      </c>
      <c r="AH57" t="s">
        <v>112</v>
      </c>
      <c r="AI57">
        <v>215.9</v>
      </c>
      <c r="AJ57" t="s">
        <v>99</v>
      </c>
      <c r="AK57">
        <v>8.38</v>
      </c>
      <c r="AL57" t="s">
        <v>112</v>
      </c>
      <c r="AM57">
        <v>1.54</v>
      </c>
      <c r="AN57" t="s">
        <v>112</v>
      </c>
      <c r="AO57">
        <v>195.6</v>
      </c>
      <c r="AP57" t="s">
        <v>112</v>
      </c>
      <c r="AQ57">
        <v>0</v>
      </c>
      <c r="AR57" t="s">
        <v>590</v>
      </c>
      <c r="AS57">
        <v>2</v>
      </c>
      <c r="AT57" t="s">
        <v>111</v>
      </c>
      <c r="AU57" t="s">
        <v>112</v>
      </c>
      <c r="AV57" t="s">
        <v>99</v>
      </c>
      <c r="AW57" t="s">
        <v>121</v>
      </c>
      <c r="AX57" t="s">
        <v>121</v>
      </c>
      <c r="AY57" t="s">
        <v>100</v>
      </c>
      <c r="AZ57" t="s">
        <v>121</v>
      </c>
      <c r="BA57" t="s">
        <v>121</v>
      </c>
      <c r="BB57" t="s">
        <v>121</v>
      </c>
      <c r="BC57" t="s">
        <v>100</v>
      </c>
      <c r="BD57" t="s">
        <v>121</v>
      </c>
      <c r="BE57">
        <v>1</v>
      </c>
      <c r="BF57">
        <v>1</v>
      </c>
      <c r="BG57" t="s">
        <v>101</v>
      </c>
      <c r="BH57">
        <v>0</v>
      </c>
      <c r="BI57" t="s">
        <v>101</v>
      </c>
      <c r="BJ57" t="s">
        <v>101</v>
      </c>
      <c r="BK57">
        <v>0.2</v>
      </c>
      <c r="BL57" t="s">
        <v>101</v>
      </c>
      <c r="BN57" t="s">
        <v>122</v>
      </c>
      <c r="BO57" t="s">
        <v>102</v>
      </c>
      <c r="BP57">
        <v>0</v>
      </c>
      <c r="BQ57" t="s">
        <v>147</v>
      </c>
      <c r="BR57">
        <v>1</v>
      </c>
      <c r="BS57">
        <v>23</v>
      </c>
      <c r="BT57" t="s">
        <v>591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1</v>
      </c>
      <c r="CP57">
        <v>41110</v>
      </c>
      <c r="CQ57">
        <v>44144</v>
      </c>
      <c r="CR57">
        <v>42588</v>
      </c>
      <c r="CT57">
        <v>48</v>
      </c>
      <c r="CU57">
        <v>1</v>
      </c>
      <c r="CV57">
        <v>48</v>
      </c>
      <c r="CW57">
        <v>1</v>
      </c>
      <c r="CX57">
        <v>24</v>
      </c>
      <c r="CY57">
        <v>0</v>
      </c>
      <c r="CZ57">
        <v>51</v>
      </c>
      <c r="DA57">
        <v>0</v>
      </c>
      <c r="DB57">
        <v>51</v>
      </c>
      <c r="DC57">
        <v>0</v>
      </c>
      <c r="DD57">
        <v>99</v>
      </c>
      <c r="DE57">
        <v>0</v>
      </c>
      <c r="DF57">
        <v>60</v>
      </c>
      <c r="DG57">
        <v>0</v>
      </c>
    </row>
    <row r="58" spans="1:112">
      <c r="A58" t="s">
        <v>592</v>
      </c>
      <c r="B58">
        <v>10139921</v>
      </c>
      <c r="C58">
        <v>1</v>
      </c>
      <c r="D58" t="s">
        <v>593</v>
      </c>
      <c r="E58">
        <v>1</v>
      </c>
      <c r="F58">
        <v>40</v>
      </c>
      <c r="G58">
        <v>41106.4583333333</v>
      </c>
      <c r="H58">
        <v>41120.4583333333</v>
      </c>
      <c r="I58" t="s">
        <v>594</v>
      </c>
      <c r="J58" t="s">
        <v>2283</v>
      </c>
      <c r="K58" t="s">
        <v>134</v>
      </c>
      <c r="L58">
        <v>1</v>
      </c>
      <c r="M58">
        <v>1</v>
      </c>
      <c r="N58">
        <v>1</v>
      </c>
      <c r="O58">
        <v>1</v>
      </c>
      <c r="P58" t="s">
        <v>99</v>
      </c>
      <c r="Q58" t="s">
        <v>99</v>
      </c>
      <c r="R58">
        <v>46.9</v>
      </c>
      <c r="S58" t="s">
        <v>112</v>
      </c>
      <c r="T58">
        <v>12.7</v>
      </c>
      <c r="U58" t="s">
        <v>112</v>
      </c>
      <c r="V58" t="s">
        <v>139</v>
      </c>
      <c r="W58">
        <v>12.1</v>
      </c>
      <c r="X58" t="s">
        <v>112</v>
      </c>
      <c r="Y58">
        <v>109.7</v>
      </c>
      <c r="Z58" t="s">
        <v>99</v>
      </c>
      <c r="AA58">
        <v>29.7</v>
      </c>
      <c r="AB58" t="s">
        <v>112</v>
      </c>
      <c r="AC58">
        <v>27.4</v>
      </c>
      <c r="AD58" t="s">
        <v>112</v>
      </c>
      <c r="AE58">
        <v>55.6</v>
      </c>
      <c r="AF58" t="s">
        <v>99</v>
      </c>
      <c r="AG58">
        <v>144</v>
      </c>
      <c r="AH58" t="s">
        <v>112</v>
      </c>
      <c r="AI58">
        <v>22.44</v>
      </c>
      <c r="AJ58" t="s">
        <v>112</v>
      </c>
      <c r="AK58">
        <v>9.7</v>
      </c>
      <c r="AL58" t="s">
        <v>112</v>
      </c>
      <c r="AM58">
        <v>3.78</v>
      </c>
      <c r="AN58" t="s">
        <v>112</v>
      </c>
      <c r="AO58">
        <v>719.3</v>
      </c>
      <c r="AP58" t="s">
        <v>99</v>
      </c>
      <c r="AQ58">
        <v>0</v>
      </c>
      <c r="AR58" t="s">
        <v>595</v>
      </c>
      <c r="AS58">
        <v>2</v>
      </c>
      <c r="AT58" t="s">
        <v>300</v>
      </c>
      <c r="AU58" t="s">
        <v>112</v>
      </c>
      <c r="AV58" t="s">
        <v>99</v>
      </c>
      <c r="AW58" t="s">
        <v>100</v>
      </c>
      <c r="AX58" t="s">
        <v>99</v>
      </c>
      <c r="AY58" t="s">
        <v>100</v>
      </c>
      <c r="AZ58" t="s">
        <v>100</v>
      </c>
      <c r="BA58" t="s">
        <v>100</v>
      </c>
      <c r="BB58" t="s">
        <v>99</v>
      </c>
      <c r="BC58" t="s">
        <v>100</v>
      </c>
      <c r="BD58" t="s">
        <v>121</v>
      </c>
      <c r="BE58" t="s">
        <v>101</v>
      </c>
      <c r="BF58" t="s">
        <v>101</v>
      </c>
      <c r="BG58" t="s">
        <v>101</v>
      </c>
      <c r="BH58" t="s">
        <v>101</v>
      </c>
      <c r="BI58" t="s">
        <v>101</v>
      </c>
      <c r="BJ58" t="s">
        <v>101</v>
      </c>
      <c r="BK58" t="s">
        <v>101</v>
      </c>
      <c r="BL58" t="s">
        <v>101</v>
      </c>
      <c r="BN58" t="s">
        <v>102</v>
      </c>
      <c r="BO58" t="s">
        <v>102</v>
      </c>
      <c r="BP58" t="s">
        <v>112</v>
      </c>
      <c r="BQ58" t="s">
        <v>224</v>
      </c>
      <c r="BR58">
        <v>1</v>
      </c>
      <c r="BS58">
        <v>37</v>
      </c>
      <c r="BT58" t="s">
        <v>596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P58">
        <v>41110</v>
      </c>
      <c r="CQ58">
        <v>44144</v>
      </c>
      <c r="CR58">
        <v>41234</v>
      </c>
      <c r="CT58">
        <v>4</v>
      </c>
      <c r="CU58">
        <v>1</v>
      </c>
      <c r="CV58">
        <v>4</v>
      </c>
      <c r="CW58">
        <v>1</v>
      </c>
      <c r="CX58">
        <v>4</v>
      </c>
      <c r="CY58">
        <v>1</v>
      </c>
      <c r="CZ58">
        <v>29</v>
      </c>
      <c r="DA58">
        <v>1</v>
      </c>
      <c r="DB58">
        <v>29</v>
      </c>
      <c r="DC58">
        <v>1</v>
      </c>
      <c r="DD58">
        <v>33</v>
      </c>
      <c r="DE58">
        <v>1</v>
      </c>
      <c r="DF58">
        <v>33</v>
      </c>
      <c r="DG58">
        <v>1</v>
      </c>
      <c r="DH58">
        <v>42117</v>
      </c>
    </row>
    <row r="59" spans="1:111">
      <c r="A59" t="s">
        <v>583</v>
      </c>
      <c r="B59">
        <v>10140147</v>
      </c>
      <c r="C59">
        <v>1</v>
      </c>
      <c r="D59" t="s">
        <v>584</v>
      </c>
      <c r="E59">
        <v>1</v>
      </c>
      <c r="F59">
        <v>43</v>
      </c>
      <c r="G59">
        <v>41106.4166666667</v>
      </c>
      <c r="H59">
        <v>41117.4583333333</v>
      </c>
      <c r="I59" t="s">
        <v>585</v>
      </c>
      <c r="J59" t="s">
        <v>2284</v>
      </c>
      <c r="K59" t="s">
        <v>134</v>
      </c>
      <c r="L59">
        <v>1</v>
      </c>
      <c r="M59">
        <v>1</v>
      </c>
      <c r="N59">
        <v>1</v>
      </c>
      <c r="O59">
        <v>2</v>
      </c>
      <c r="P59" t="s">
        <v>99</v>
      </c>
      <c r="Q59" t="s">
        <v>112</v>
      </c>
      <c r="R59">
        <v>42.8</v>
      </c>
      <c r="S59" t="s">
        <v>112</v>
      </c>
      <c r="T59">
        <v>14.7</v>
      </c>
      <c r="U59" t="s">
        <v>112</v>
      </c>
      <c r="V59" t="s">
        <v>244</v>
      </c>
      <c r="W59">
        <v>11</v>
      </c>
      <c r="X59" t="s">
        <v>112</v>
      </c>
      <c r="Y59">
        <v>71.5</v>
      </c>
      <c r="Z59" t="s">
        <v>112</v>
      </c>
      <c r="AA59">
        <v>25</v>
      </c>
      <c r="AB59" t="s">
        <v>112</v>
      </c>
      <c r="AC59">
        <v>30.3</v>
      </c>
      <c r="AD59" t="s">
        <v>112</v>
      </c>
      <c r="AE59">
        <v>56.1</v>
      </c>
      <c r="AF59" t="s">
        <v>99</v>
      </c>
      <c r="AG59">
        <v>221</v>
      </c>
      <c r="AH59" t="s">
        <v>112</v>
      </c>
      <c r="AI59">
        <v>2.99</v>
      </c>
      <c r="AJ59" t="s">
        <v>112</v>
      </c>
      <c r="AK59">
        <v>16.36</v>
      </c>
      <c r="AL59" t="s">
        <v>112</v>
      </c>
      <c r="AM59">
        <v>1.45</v>
      </c>
      <c r="AN59" t="s">
        <v>112</v>
      </c>
      <c r="AO59">
        <v>162.1</v>
      </c>
      <c r="AP59" t="s">
        <v>112</v>
      </c>
      <c r="AQ59">
        <v>0</v>
      </c>
      <c r="AR59" t="s">
        <v>99</v>
      </c>
      <c r="AS59">
        <v>0</v>
      </c>
      <c r="AT59" t="s">
        <v>300</v>
      </c>
      <c r="AU59" t="s">
        <v>112</v>
      </c>
      <c r="AV59" t="s">
        <v>99</v>
      </c>
      <c r="AW59" t="s">
        <v>121</v>
      </c>
      <c r="AX59" t="s">
        <v>121</v>
      </c>
      <c r="AY59" t="s">
        <v>100</v>
      </c>
      <c r="AZ59" t="s">
        <v>121</v>
      </c>
      <c r="BA59" t="s">
        <v>100</v>
      </c>
      <c r="BB59" t="s">
        <v>121</v>
      </c>
      <c r="BC59" t="s">
        <v>100</v>
      </c>
      <c r="BD59" t="s">
        <v>121</v>
      </c>
      <c r="BE59" t="s">
        <v>101</v>
      </c>
      <c r="BF59" t="s">
        <v>101</v>
      </c>
      <c r="BG59" t="s">
        <v>101</v>
      </c>
      <c r="BH59" t="s">
        <v>101</v>
      </c>
      <c r="BI59" t="s">
        <v>101</v>
      </c>
      <c r="BJ59" t="s">
        <v>101</v>
      </c>
      <c r="BK59" t="s">
        <v>101</v>
      </c>
      <c r="BL59" t="s">
        <v>101</v>
      </c>
      <c r="BN59" t="s">
        <v>102</v>
      </c>
      <c r="BO59" t="s">
        <v>102</v>
      </c>
      <c r="BP59" t="s">
        <v>112</v>
      </c>
      <c r="BQ59" t="s">
        <v>202</v>
      </c>
      <c r="BR59">
        <v>1</v>
      </c>
      <c r="BS59">
        <v>67</v>
      </c>
      <c r="BT59" t="s">
        <v>586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P59">
        <v>41109</v>
      </c>
      <c r="CQ59">
        <v>44138</v>
      </c>
      <c r="CR59">
        <v>41774</v>
      </c>
      <c r="CT59">
        <v>21</v>
      </c>
      <c r="CU59">
        <v>1</v>
      </c>
      <c r="CV59">
        <v>21</v>
      </c>
      <c r="CW59">
        <v>1</v>
      </c>
      <c r="CX59">
        <v>21</v>
      </c>
      <c r="CY59">
        <v>1</v>
      </c>
      <c r="CZ59">
        <v>77</v>
      </c>
      <c r="DA59">
        <v>0</v>
      </c>
      <c r="DB59">
        <v>60</v>
      </c>
      <c r="DC59">
        <v>0</v>
      </c>
      <c r="DD59">
        <v>99</v>
      </c>
      <c r="DE59">
        <v>0</v>
      </c>
      <c r="DF59">
        <v>60</v>
      </c>
      <c r="DG59">
        <v>0</v>
      </c>
    </row>
    <row r="60" spans="1:111">
      <c r="A60" t="s">
        <v>597</v>
      </c>
      <c r="B60">
        <v>10140192</v>
      </c>
      <c r="C60">
        <v>1</v>
      </c>
      <c r="D60" t="s">
        <v>598</v>
      </c>
      <c r="E60">
        <v>1</v>
      </c>
      <c r="F60">
        <v>48</v>
      </c>
      <c r="G60">
        <v>41107.4583333333</v>
      </c>
      <c r="H60">
        <v>41120.4166666667</v>
      </c>
      <c r="I60" t="s">
        <v>391</v>
      </c>
      <c r="J60" t="s">
        <v>2285</v>
      </c>
      <c r="K60" t="s">
        <v>134</v>
      </c>
      <c r="L60">
        <v>1</v>
      </c>
      <c r="M60">
        <v>1</v>
      </c>
      <c r="N60">
        <v>1</v>
      </c>
      <c r="O60">
        <v>1</v>
      </c>
      <c r="P60" t="s">
        <v>99</v>
      </c>
      <c r="Q60" t="s">
        <v>99</v>
      </c>
      <c r="R60">
        <v>31.3</v>
      </c>
      <c r="S60" t="s">
        <v>99</v>
      </c>
      <c r="T60">
        <v>14.6</v>
      </c>
      <c r="U60" t="s">
        <v>112</v>
      </c>
      <c r="V60" t="s">
        <v>351</v>
      </c>
      <c r="W60">
        <v>12.4</v>
      </c>
      <c r="X60" t="s">
        <v>112</v>
      </c>
      <c r="Y60">
        <v>57.4</v>
      </c>
      <c r="Z60" t="s">
        <v>112</v>
      </c>
      <c r="AA60">
        <v>41.2</v>
      </c>
      <c r="AB60" t="s">
        <v>99</v>
      </c>
      <c r="AC60">
        <v>40</v>
      </c>
      <c r="AD60" t="s">
        <v>99</v>
      </c>
      <c r="AE60">
        <v>82.8</v>
      </c>
      <c r="AF60" t="s">
        <v>99</v>
      </c>
      <c r="AG60">
        <v>214</v>
      </c>
      <c r="AH60" t="s">
        <v>112</v>
      </c>
      <c r="AI60">
        <v>46.59</v>
      </c>
      <c r="AJ60" t="s">
        <v>112</v>
      </c>
      <c r="AK60">
        <v>13.97</v>
      </c>
      <c r="AL60" t="s">
        <v>112</v>
      </c>
      <c r="AM60">
        <v>0.745</v>
      </c>
      <c r="AN60" t="s">
        <v>112</v>
      </c>
      <c r="AO60">
        <v>1179</v>
      </c>
      <c r="AP60" t="s">
        <v>99</v>
      </c>
      <c r="AQ60">
        <v>0</v>
      </c>
      <c r="AR60" t="s">
        <v>265</v>
      </c>
      <c r="AS60">
        <v>2</v>
      </c>
      <c r="AT60" t="s">
        <v>300</v>
      </c>
      <c r="AU60" t="s">
        <v>112</v>
      </c>
      <c r="AV60" t="s">
        <v>99</v>
      </c>
      <c r="AW60" t="s">
        <v>100</v>
      </c>
      <c r="AX60" t="s">
        <v>99</v>
      </c>
      <c r="AY60" t="s">
        <v>100</v>
      </c>
      <c r="AZ60" t="s">
        <v>99</v>
      </c>
      <c r="BA60" t="s">
        <v>100</v>
      </c>
      <c r="BB60" t="s">
        <v>99</v>
      </c>
      <c r="BC60" t="s">
        <v>100</v>
      </c>
      <c r="BD60" t="s">
        <v>121</v>
      </c>
      <c r="BE60" t="s">
        <v>101</v>
      </c>
      <c r="BF60" t="s">
        <v>101</v>
      </c>
      <c r="BG60" t="s">
        <v>101</v>
      </c>
      <c r="BH60" t="s">
        <v>112</v>
      </c>
      <c r="BI60" t="s">
        <v>112</v>
      </c>
      <c r="BJ60" t="s">
        <v>101</v>
      </c>
      <c r="BK60" t="s">
        <v>101</v>
      </c>
      <c r="BL60" t="s">
        <v>101</v>
      </c>
      <c r="BN60" t="s">
        <v>102</v>
      </c>
      <c r="BO60" t="s">
        <v>102</v>
      </c>
      <c r="BP60" t="s">
        <v>112</v>
      </c>
      <c r="BQ60" t="s">
        <v>147</v>
      </c>
      <c r="BR60">
        <v>1</v>
      </c>
      <c r="BS60">
        <v>69</v>
      </c>
      <c r="BT60" t="s">
        <v>599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P60">
        <v>41110</v>
      </c>
      <c r="CQ60">
        <v>42017</v>
      </c>
      <c r="CR60">
        <v>42017</v>
      </c>
      <c r="CT60">
        <v>29</v>
      </c>
      <c r="CU60">
        <v>1</v>
      </c>
      <c r="CV60">
        <v>29</v>
      </c>
      <c r="CW60">
        <v>1</v>
      </c>
      <c r="CX60">
        <v>24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29</v>
      </c>
      <c r="DE60">
        <v>0</v>
      </c>
      <c r="DF60">
        <v>29</v>
      </c>
      <c r="DG60">
        <v>0</v>
      </c>
    </row>
    <row r="61" spans="1:113">
      <c r="A61" t="s">
        <v>611</v>
      </c>
      <c r="B61">
        <v>10140494</v>
      </c>
      <c r="C61">
        <v>1</v>
      </c>
      <c r="D61" t="s">
        <v>612</v>
      </c>
      <c r="E61">
        <v>1</v>
      </c>
      <c r="F61">
        <v>58</v>
      </c>
      <c r="G61">
        <v>41110.6666666667</v>
      </c>
      <c r="H61">
        <v>41123.4583333333</v>
      </c>
      <c r="I61" t="s">
        <v>613</v>
      </c>
      <c r="J61" t="s">
        <v>2286</v>
      </c>
      <c r="K61" t="s">
        <v>286</v>
      </c>
      <c r="L61">
        <v>2</v>
      </c>
      <c r="M61">
        <v>1</v>
      </c>
      <c r="N61">
        <v>1</v>
      </c>
      <c r="O61">
        <v>1</v>
      </c>
      <c r="P61" t="s">
        <v>99</v>
      </c>
      <c r="Q61" t="s">
        <v>99</v>
      </c>
      <c r="R61">
        <v>44.6</v>
      </c>
      <c r="S61" t="s">
        <v>112</v>
      </c>
      <c r="T61">
        <v>17.6</v>
      </c>
      <c r="U61" t="s">
        <v>112</v>
      </c>
      <c r="V61" t="s">
        <v>319</v>
      </c>
      <c r="W61">
        <v>12.2</v>
      </c>
      <c r="X61" t="s">
        <v>112</v>
      </c>
      <c r="Y61">
        <v>106.8</v>
      </c>
      <c r="Z61" t="s">
        <v>99</v>
      </c>
      <c r="AA61">
        <v>13.8</v>
      </c>
      <c r="AB61" t="s">
        <v>112</v>
      </c>
      <c r="AC61">
        <v>33.2</v>
      </c>
      <c r="AD61" t="s">
        <v>112</v>
      </c>
      <c r="AE61">
        <v>226.7</v>
      </c>
      <c r="AF61" t="s">
        <v>99</v>
      </c>
      <c r="AG61">
        <v>168.6</v>
      </c>
      <c r="AH61" t="s">
        <v>112</v>
      </c>
      <c r="AI61">
        <v>734.2</v>
      </c>
      <c r="AJ61" t="s">
        <v>99</v>
      </c>
      <c r="AK61">
        <v>68.34</v>
      </c>
      <c r="AL61" t="s">
        <v>99</v>
      </c>
      <c r="AM61">
        <v>3.42</v>
      </c>
      <c r="AN61" t="s">
        <v>112</v>
      </c>
      <c r="AO61">
        <v>710.3</v>
      </c>
      <c r="AP61" t="s">
        <v>99</v>
      </c>
      <c r="AQ61">
        <v>1</v>
      </c>
      <c r="AR61" t="s">
        <v>99</v>
      </c>
      <c r="AS61">
        <v>0</v>
      </c>
      <c r="AT61" t="s">
        <v>196</v>
      </c>
      <c r="AU61" t="s">
        <v>99</v>
      </c>
      <c r="AV61" t="s">
        <v>99</v>
      </c>
      <c r="AW61" t="s">
        <v>100</v>
      </c>
      <c r="AX61" t="s">
        <v>99</v>
      </c>
      <c r="AY61" t="s">
        <v>100</v>
      </c>
      <c r="AZ61" t="s">
        <v>99</v>
      </c>
      <c r="BA61" t="s">
        <v>100</v>
      </c>
      <c r="BB61" t="s">
        <v>99</v>
      </c>
      <c r="BC61" t="s">
        <v>100</v>
      </c>
      <c r="BD61" t="s">
        <v>121</v>
      </c>
      <c r="BE61" t="s">
        <v>101</v>
      </c>
      <c r="BF61" t="s">
        <v>112</v>
      </c>
      <c r="BG61" t="s">
        <v>101</v>
      </c>
      <c r="BH61" t="s">
        <v>101</v>
      </c>
      <c r="BI61" t="s">
        <v>99</v>
      </c>
      <c r="BJ61" t="s">
        <v>99</v>
      </c>
      <c r="BK61" t="s">
        <v>101</v>
      </c>
      <c r="BL61" t="s">
        <v>101</v>
      </c>
      <c r="BM61" t="s">
        <v>614</v>
      </c>
      <c r="BN61" t="s">
        <v>102</v>
      </c>
      <c r="BO61" t="s">
        <v>177</v>
      </c>
      <c r="BP61" t="s">
        <v>112</v>
      </c>
      <c r="BQ61" t="s">
        <v>252</v>
      </c>
      <c r="BR61" t="s">
        <v>121</v>
      </c>
      <c r="BS61">
        <v>30</v>
      </c>
      <c r="BT61" t="s">
        <v>615</v>
      </c>
      <c r="BU61" t="s">
        <v>616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P61">
        <v>41116</v>
      </c>
      <c r="CQ61">
        <v>42349</v>
      </c>
      <c r="CR61">
        <v>42044</v>
      </c>
      <c r="CT61">
        <v>30</v>
      </c>
      <c r="CU61">
        <v>1</v>
      </c>
      <c r="CV61">
        <v>30</v>
      </c>
      <c r="CW61">
        <v>1</v>
      </c>
      <c r="CX61">
        <v>24</v>
      </c>
      <c r="CY61">
        <v>0</v>
      </c>
      <c r="CZ61">
        <v>2</v>
      </c>
      <c r="DA61">
        <v>1</v>
      </c>
      <c r="DB61">
        <v>2</v>
      </c>
      <c r="DC61">
        <v>1</v>
      </c>
      <c r="DD61">
        <v>33</v>
      </c>
      <c r="DE61">
        <v>1</v>
      </c>
      <c r="DF61">
        <v>33</v>
      </c>
      <c r="DG61">
        <v>1</v>
      </c>
      <c r="DH61">
        <v>42129</v>
      </c>
      <c r="DI61">
        <v>1</v>
      </c>
    </row>
    <row r="62" spans="1:113">
      <c r="A62" t="s">
        <v>617</v>
      </c>
      <c r="B62">
        <v>10140927</v>
      </c>
      <c r="C62">
        <v>1</v>
      </c>
      <c r="D62" t="s">
        <v>618</v>
      </c>
      <c r="E62">
        <v>1</v>
      </c>
      <c r="F62">
        <v>40</v>
      </c>
      <c r="G62">
        <v>41113.5</v>
      </c>
      <c r="H62">
        <v>41123.4583333333</v>
      </c>
      <c r="I62" t="s">
        <v>619</v>
      </c>
      <c r="J62" t="s">
        <v>2287</v>
      </c>
      <c r="K62" t="s">
        <v>134</v>
      </c>
      <c r="L62">
        <v>1</v>
      </c>
      <c r="M62">
        <v>1</v>
      </c>
      <c r="N62">
        <v>1</v>
      </c>
      <c r="O62">
        <v>2</v>
      </c>
      <c r="P62" t="s">
        <v>99</v>
      </c>
      <c r="Q62" t="s">
        <v>112</v>
      </c>
      <c r="R62">
        <v>41</v>
      </c>
      <c r="S62" t="s">
        <v>112</v>
      </c>
      <c r="T62">
        <v>9.4</v>
      </c>
      <c r="U62" t="s">
        <v>112</v>
      </c>
      <c r="V62" t="s">
        <v>159</v>
      </c>
      <c r="W62">
        <v>11.5</v>
      </c>
      <c r="X62" t="s">
        <v>112</v>
      </c>
      <c r="Y62">
        <v>99.8</v>
      </c>
      <c r="Z62" t="s">
        <v>112</v>
      </c>
      <c r="AA62">
        <v>34.2</v>
      </c>
      <c r="AB62" t="s">
        <v>112</v>
      </c>
      <c r="AC62">
        <v>26</v>
      </c>
      <c r="AD62" t="s">
        <v>112</v>
      </c>
      <c r="AE62">
        <v>45</v>
      </c>
      <c r="AF62" t="s">
        <v>112</v>
      </c>
      <c r="AG62">
        <v>256</v>
      </c>
      <c r="AH62" t="s">
        <v>112</v>
      </c>
      <c r="AI62" t="s">
        <v>2272</v>
      </c>
      <c r="AJ62" t="s">
        <v>99</v>
      </c>
      <c r="AK62">
        <v>10.17</v>
      </c>
      <c r="AL62" t="s">
        <v>112</v>
      </c>
      <c r="AM62">
        <v>4.11</v>
      </c>
      <c r="AN62" t="s">
        <v>112</v>
      </c>
      <c r="AO62">
        <v>109.5</v>
      </c>
      <c r="AP62" t="s">
        <v>112</v>
      </c>
      <c r="AQ62">
        <v>1</v>
      </c>
      <c r="AR62" t="s">
        <v>490</v>
      </c>
      <c r="AS62">
        <v>2</v>
      </c>
      <c r="AT62" t="s">
        <v>111</v>
      </c>
      <c r="AU62" t="s">
        <v>112</v>
      </c>
      <c r="AV62" t="s">
        <v>99</v>
      </c>
      <c r="AW62" t="s">
        <v>121</v>
      </c>
      <c r="AX62" t="s">
        <v>99</v>
      </c>
      <c r="AY62" t="s">
        <v>100</v>
      </c>
      <c r="AZ62" t="s">
        <v>100</v>
      </c>
      <c r="BA62" t="s">
        <v>100</v>
      </c>
      <c r="BB62" t="s">
        <v>99</v>
      </c>
      <c r="BC62" t="s">
        <v>100</v>
      </c>
      <c r="BD62" t="s">
        <v>100</v>
      </c>
      <c r="BE62" t="s">
        <v>101</v>
      </c>
      <c r="BF62" t="s">
        <v>101</v>
      </c>
      <c r="BG62" t="s">
        <v>101</v>
      </c>
      <c r="BH62" t="s">
        <v>101</v>
      </c>
      <c r="BI62" t="s">
        <v>101</v>
      </c>
      <c r="BJ62" t="s">
        <v>101</v>
      </c>
      <c r="BK62" t="s">
        <v>101</v>
      </c>
      <c r="BL62" t="s">
        <v>101</v>
      </c>
      <c r="BN62" t="s">
        <v>102</v>
      </c>
      <c r="BO62" t="s">
        <v>102</v>
      </c>
      <c r="BP62" t="s">
        <v>112</v>
      </c>
      <c r="BQ62" t="s">
        <v>189</v>
      </c>
      <c r="BR62">
        <v>1</v>
      </c>
      <c r="BS62">
        <v>129</v>
      </c>
      <c r="BT62" t="s">
        <v>620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1</v>
      </c>
      <c r="CP62">
        <v>41117</v>
      </c>
      <c r="CQ62">
        <v>44144</v>
      </c>
      <c r="CR62">
        <v>41144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11</v>
      </c>
      <c r="DA62">
        <v>1</v>
      </c>
      <c r="DB62">
        <v>11</v>
      </c>
      <c r="DC62">
        <v>1</v>
      </c>
      <c r="DD62">
        <v>12</v>
      </c>
      <c r="DE62">
        <v>1</v>
      </c>
      <c r="DF62">
        <v>12</v>
      </c>
      <c r="DG62">
        <v>1</v>
      </c>
      <c r="DH62">
        <v>41501</v>
      </c>
      <c r="DI62">
        <v>1</v>
      </c>
    </row>
    <row r="63" spans="1:111">
      <c r="A63" t="s">
        <v>621</v>
      </c>
      <c r="B63">
        <v>10141574</v>
      </c>
      <c r="C63">
        <v>1</v>
      </c>
      <c r="D63" t="s">
        <v>622</v>
      </c>
      <c r="E63">
        <v>1</v>
      </c>
      <c r="F63">
        <v>32</v>
      </c>
      <c r="G63">
        <v>41121.625</v>
      </c>
      <c r="H63">
        <v>41131.5</v>
      </c>
      <c r="I63" t="s">
        <v>504</v>
      </c>
      <c r="J63" t="s">
        <v>2288</v>
      </c>
      <c r="K63" t="s">
        <v>134</v>
      </c>
      <c r="L63">
        <v>1</v>
      </c>
      <c r="M63">
        <v>1</v>
      </c>
      <c r="N63">
        <v>1</v>
      </c>
      <c r="O63">
        <v>1</v>
      </c>
      <c r="P63" t="s">
        <v>99</v>
      </c>
      <c r="Q63" t="s">
        <v>99</v>
      </c>
      <c r="R63">
        <v>43</v>
      </c>
      <c r="S63" t="s">
        <v>112</v>
      </c>
      <c r="T63">
        <v>9</v>
      </c>
      <c r="U63" t="s">
        <v>112</v>
      </c>
      <c r="V63" t="s">
        <v>623</v>
      </c>
      <c r="W63">
        <v>12.5</v>
      </c>
      <c r="X63" t="s">
        <v>112</v>
      </c>
      <c r="Y63">
        <v>91.1</v>
      </c>
      <c r="Z63" t="s">
        <v>112</v>
      </c>
      <c r="AA63">
        <v>47.7</v>
      </c>
      <c r="AB63" t="s">
        <v>99</v>
      </c>
      <c r="AC63">
        <v>30.4</v>
      </c>
      <c r="AD63" t="s">
        <v>112</v>
      </c>
      <c r="AE63">
        <v>42.9</v>
      </c>
      <c r="AF63" t="s">
        <v>112</v>
      </c>
      <c r="AG63">
        <v>193</v>
      </c>
      <c r="AH63" t="s">
        <v>112</v>
      </c>
      <c r="AI63">
        <v>38.23</v>
      </c>
      <c r="AJ63" t="s">
        <v>112</v>
      </c>
      <c r="AK63">
        <v>9.47</v>
      </c>
      <c r="AL63" t="s">
        <v>112</v>
      </c>
      <c r="AM63">
        <v>1.71</v>
      </c>
      <c r="AN63" t="s">
        <v>112</v>
      </c>
      <c r="AO63">
        <v>188.9</v>
      </c>
      <c r="AP63" t="s">
        <v>112</v>
      </c>
      <c r="AQ63">
        <v>1</v>
      </c>
      <c r="AR63" t="s">
        <v>624</v>
      </c>
      <c r="AS63">
        <v>2</v>
      </c>
      <c r="AT63" t="s">
        <v>111</v>
      </c>
      <c r="AU63" t="s">
        <v>112</v>
      </c>
      <c r="AV63" t="s">
        <v>99</v>
      </c>
      <c r="AW63" t="s">
        <v>100</v>
      </c>
      <c r="AX63" t="s">
        <v>99</v>
      </c>
      <c r="AY63" t="s">
        <v>100</v>
      </c>
      <c r="AZ63" t="s">
        <v>100</v>
      </c>
      <c r="BA63" t="s">
        <v>100</v>
      </c>
      <c r="BB63" t="s">
        <v>121</v>
      </c>
      <c r="BC63" t="s">
        <v>100</v>
      </c>
      <c r="BD63" t="s">
        <v>121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  <c r="BJ63" t="s">
        <v>101</v>
      </c>
      <c r="BK63" t="s">
        <v>101</v>
      </c>
      <c r="BL63" t="s">
        <v>101</v>
      </c>
      <c r="BN63" t="s">
        <v>102</v>
      </c>
      <c r="BO63" t="s">
        <v>102</v>
      </c>
      <c r="BP63" t="s">
        <v>112</v>
      </c>
      <c r="BQ63" t="s">
        <v>492</v>
      </c>
      <c r="BR63">
        <v>1</v>
      </c>
      <c r="BS63">
        <v>30</v>
      </c>
      <c r="BT63" t="s">
        <v>625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P63">
        <v>41124</v>
      </c>
      <c r="CQ63">
        <v>42184</v>
      </c>
      <c r="CR63">
        <v>42184</v>
      </c>
      <c r="CT63">
        <v>34</v>
      </c>
      <c r="CU63">
        <v>1</v>
      </c>
      <c r="CV63">
        <v>34</v>
      </c>
      <c r="CW63">
        <v>1</v>
      </c>
      <c r="CX63">
        <v>24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34</v>
      </c>
      <c r="DE63">
        <v>0</v>
      </c>
      <c r="DF63">
        <v>34</v>
      </c>
      <c r="DG63">
        <v>0</v>
      </c>
    </row>
    <row r="64" spans="1:113">
      <c r="A64" t="s">
        <v>638</v>
      </c>
      <c r="B64">
        <v>10142480</v>
      </c>
      <c r="C64">
        <v>1</v>
      </c>
      <c r="D64" t="s">
        <v>639</v>
      </c>
      <c r="E64">
        <v>1</v>
      </c>
      <c r="F64">
        <v>48</v>
      </c>
      <c r="G64">
        <v>41130.4166666667</v>
      </c>
      <c r="H64">
        <v>41144.375</v>
      </c>
      <c r="I64" t="s">
        <v>640</v>
      </c>
      <c r="J64" t="s">
        <v>2289</v>
      </c>
      <c r="K64" t="s">
        <v>134</v>
      </c>
      <c r="L64">
        <v>1</v>
      </c>
      <c r="M64">
        <v>1</v>
      </c>
      <c r="N64">
        <v>1</v>
      </c>
      <c r="O64">
        <v>1</v>
      </c>
      <c r="P64" t="s">
        <v>99</v>
      </c>
      <c r="Q64" t="s">
        <v>99</v>
      </c>
      <c r="R64">
        <v>39.8</v>
      </c>
      <c r="S64" t="s">
        <v>112</v>
      </c>
      <c r="T64">
        <v>11.3</v>
      </c>
      <c r="U64" t="s">
        <v>112</v>
      </c>
      <c r="V64" t="s">
        <v>623</v>
      </c>
      <c r="W64">
        <v>12.5</v>
      </c>
      <c r="X64" t="s">
        <v>112</v>
      </c>
      <c r="Y64">
        <v>152.8</v>
      </c>
      <c r="Z64" t="s">
        <v>99</v>
      </c>
      <c r="AA64">
        <v>32.9</v>
      </c>
      <c r="AB64" t="s">
        <v>112</v>
      </c>
      <c r="AC64">
        <v>28.5</v>
      </c>
      <c r="AD64" t="s">
        <v>112</v>
      </c>
      <c r="AE64">
        <v>217.8</v>
      </c>
      <c r="AF64" t="s">
        <v>99</v>
      </c>
      <c r="AG64">
        <v>232</v>
      </c>
      <c r="AH64" t="s">
        <v>112</v>
      </c>
      <c r="AI64">
        <v>10.9</v>
      </c>
      <c r="AJ64" t="s">
        <v>112</v>
      </c>
      <c r="AK64">
        <v>49.15</v>
      </c>
      <c r="AL64" t="s">
        <v>99</v>
      </c>
      <c r="AM64">
        <v>2.81</v>
      </c>
      <c r="AN64" t="s">
        <v>112</v>
      </c>
      <c r="AO64">
        <v>919.1</v>
      </c>
      <c r="AP64" t="s">
        <v>99</v>
      </c>
      <c r="AQ64">
        <v>0</v>
      </c>
      <c r="AR64" t="s">
        <v>99</v>
      </c>
      <c r="AS64">
        <v>0</v>
      </c>
      <c r="AT64" t="s">
        <v>641</v>
      </c>
      <c r="AU64" t="s">
        <v>112</v>
      </c>
      <c r="AV64" t="s">
        <v>99</v>
      </c>
      <c r="AW64" t="s">
        <v>121</v>
      </c>
      <c r="AX64" t="s">
        <v>99</v>
      </c>
      <c r="AY64" t="s">
        <v>100</v>
      </c>
      <c r="AZ64" t="s">
        <v>100</v>
      </c>
      <c r="BA64" t="s">
        <v>100</v>
      </c>
      <c r="BB64" t="s">
        <v>100</v>
      </c>
      <c r="BC64" t="s">
        <v>100</v>
      </c>
      <c r="BD64" t="s">
        <v>100</v>
      </c>
      <c r="BE64" t="s">
        <v>101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462</v>
      </c>
      <c r="BN64" t="s">
        <v>102</v>
      </c>
      <c r="BO64" t="s">
        <v>177</v>
      </c>
      <c r="BP64" t="s">
        <v>112</v>
      </c>
      <c r="BQ64" t="s">
        <v>417</v>
      </c>
      <c r="BR64">
        <v>1</v>
      </c>
      <c r="BS64">
        <v>110</v>
      </c>
      <c r="BT64" t="s">
        <v>642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P64">
        <v>41137</v>
      </c>
      <c r="CQ64">
        <v>42230</v>
      </c>
      <c r="CR64">
        <v>41496</v>
      </c>
      <c r="CT64">
        <v>11</v>
      </c>
      <c r="CU64">
        <v>1</v>
      </c>
      <c r="CV64">
        <v>11</v>
      </c>
      <c r="CW64">
        <v>1</v>
      </c>
      <c r="CX64">
        <v>11</v>
      </c>
      <c r="CY64">
        <v>1</v>
      </c>
      <c r="CZ64">
        <v>15</v>
      </c>
      <c r="DA64">
        <v>1</v>
      </c>
      <c r="DB64">
        <v>15</v>
      </c>
      <c r="DC64">
        <v>1</v>
      </c>
      <c r="DD64">
        <v>26</v>
      </c>
      <c r="DE64">
        <v>1</v>
      </c>
      <c r="DF64">
        <v>26</v>
      </c>
      <c r="DG64">
        <v>1</v>
      </c>
      <c r="DH64">
        <v>41953</v>
      </c>
      <c r="DI64">
        <v>1</v>
      </c>
    </row>
    <row r="65" spans="1:111">
      <c r="A65" t="s">
        <v>646</v>
      </c>
      <c r="B65">
        <v>10142567</v>
      </c>
      <c r="C65">
        <v>1</v>
      </c>
      <c r="D65" t="s">
        <v>647</v>
      </c>
      <c r="E65">
        <v>1</v>
      </c>
      <c r="F65">
        <v>67</v>
      </c>
      <c r="G65">
        <v>41137.375</v>
      </c>
      <c r="H65">
        <v>41152.4583333333</v>
      </c>
      <c r="I65" t="s">
        <v>249</v>
      </c>
      <c r="J65" t="s">
        <v>2290</v>
      </c>
      <c r="K65" t="s">
        <v>134</v>
      </c>
      <c r="L65">
        <v>1</v>
      </c>
      <c r="M65">
        <v>1</v>
      </c>
      <c r="N65">
        <v>1</v>
      </c>
      <c r="O65">
        <v>1</v>
      </c>
      <c r="P65" t="s">
        <v>99</v>
      </c>
      <c r="Q65" t="s">
        <v>99</v>
      </c>
      <c r="R65">
        <v>38.3</v>
      </c>
      <c r="S65" t="s">
        <v>112</v>
      </c>
      <c r="T65">
        <v>19.1</v>
      </c>
      <c r="U65" t="s">
        <v>112</v>
      </c>
      <c r="V65" t="s">
        <v>170</v>
      </c>
      <c r="W65">
        <v>11.7</v>
      </c>
      <c r="X65" t="s">
        <v>112</v>
      </c>
      <c r="Y65">
        <v>76</v>
      </c>
      <c r="Z65" t="s">
        <v>112</v>
      </c>
      <c r="AA65">
        <v>37.5</v>
      </c>
      <c r="AB65" t="s">
        <v>112</v>
      </c>
      <c r="AC65">
        <v>29.7</v>
      </c>
      <c r="AD65" t="s">
        <v>112</v>
      </c>
      <c r="AE65">
        <v>59.2</v>
      </c>
      <c r="AF65" t="s">
        <v>99</v>
      </c>
      <c r="AG65">
        <v>192</v>
      </c>
      <c r="AH65" t="s">
        <v>112</v>
      </c>
      <c r="AI65">
        <v>17.8</v>
      </c>
      <c r="AJ65" t="s">
        <v>112</v>
      </c>
      <c r="AK65">
        <v>30.93</v>
      </c>
      <c r="AL65" t="s">
        <v>112</v>
      </c>
      <c r="AM65">
        <v>1.48</v>
      </c>
      <c r="AN65" t="s">
        <v>112</v>
      </c>
      <c r="AO65">
        <v>428.6</v>
      </c>
      <c r="AP65" t="s">
        <v>99</v>
      </c>
      <c r="AQ65">
        <v>1</v>
      </c>
      <c r="AR65" t="s">
        <v>648</v>
      </c>
      <c r="AS65">
        <v>2</v>
      </c>
      <c r="AT65" t="s">
        <v>111</v>
      </c>
      <c r="AU65" t="s">
        <v>112</v>
      </c>
      <c r="AV65" t="s">
        <v>99</v>
      </c>
      <c r="AW65" t="s">
        <v>121</v>
      </c>
      <c r="AX65" t="s">
        <v>121</v>
      </c>
      <c r="AY65" t="s">
        <v>100</v>
      </c>
      <c r="AZ65" t="s">
        <v>100</v>
      </c>
      <c r="BA65" t="s">
        <v>100</v>
      </c>
      <c r="BB65" t="s">
        <v>121</v>
      </c>
      <c r="BC65" t="s">
        <v>100</v>
      </c>
      <c r="BD65" t="s">
        <v>121</v>
      </c>
      <c r="BE65" t="s">
        <v>99</v>
      </c>
      <c r="BF65" t="s">
        <v>99</v>
      </c>
      <c r="BG65" t="s">
        <v>101</v>
      </c>
      <c r="BH65" t="s">
        <v>101</v>
      </c>
      <c r="BI65" t="s">
        <v>99</v>
      </c>
      <c r="BJ65" t="s">
        <v>101</v>
      </c>
      <c r="BK65" t="s">
        <v>649</v>
      </c>
      <c r="BL65" t="s">
        <v>101</v>
      </c>
      <c r="BN65" t="s">
        <v>102</v>
      </c>
      <c r="BO65" t="s">
        <v>102</v>
      </c>
      <c r="BP65" t="s">
        <v>112</v>
      </c>
      <c r="BQ65" t="s">
        <v>147</v>
      </c>
      <c r="BR65">
        <v>1</v>
      </c>
      <c r="BS65">
        <v>29</v>
      </c>
      <c r="BT65" t="s">
        <v>650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P65">
        <v>41144</v>
      </c>
      <c r="CQ65">
        <v>44145</v>
      </c>
      <c r="CR65">
        <v>41891</v>
      </c>
      <c r="CT65">
        <v>24</v>
      </c>
      <c r="CU65">
        <v>1</v>
      </c>
      <c r="CV65">
        <v>24</v>
      </c>
      <c r="CW65">
        <v>1</v>
      </c>
      <c r="CX65">
        <v>24</v>
      </c>
      <c r="CY65">
        <v>1</v>
      </c>
      <c r="CZ65">
        <v>74</v>
      </c>
      <c r="DA65">
        <v>0</v>
      </c>
      <c r="DB65">
        <v>60</v>
      </c>
      <c r="DC65">
        <v>0</v>
      </c>
      <c r="DD65">
        <v>98</v>
      </c>
      <c r="DE65">
        <v>0</v>
      </c>
      <c r="DF65">
        <v>60</v>
      </c>
      <c r="DG65">
        <v>0</v>
      </c>
    </row>
    <row r="66" spans="1:113">
      <c r="A66" t="s">
        <v>832</v>
      </c>
      <c r="B66">
        <v>10142749</v>
      </c>
      <c r="C66">
        <v>1</v>
      </c>
      <c r="D66" t="s">
        <v>833</v>
      </c>
      <c r="E66">
        <v>1</v>
      </c>
      <c r="F66">
        <v>64</v>
      </c>
      <c r="G66">
        <v>41389.625</v>
      </c>
      <c r="H66">
        <v>41402.4583333333</v>
      </c>
      <c r="I66" t="s">
        <v>834</v>
      </c>
      <c r="J66" t="s">
        <v>2291</v>
      </c>
      <c r="K66" t="s">
        <v>134</v>
      </c>
      <c r="L66">
        <v>1</v>
      </c>
      <c r="M66">
        <v>1</v>
      </c>
      <c r="N66">
        <v>1</v>
      </c>
      <c r="O66">
        <v>1</v>
      </c>
      <c r="P66" t="s">
        <v>99</v>
      </c>
      <c r="Q66" t="s">
        <v>99</v>
      </c>
      <c r="R66">
        <v>35.6</v>
      </c>
      <c r="S66" t="s">
        <v>112</v>
      </c>
      <c r="T66">
        <v>5.5</v>
      </c>
      <c r="U66" t="s">
        <v>112</v>
      </c>
      <c r="V66" t="s">
        <v>110</v>
      </c>
      <c r="W66">
        <v>12.1</v>
      </c>
      <c r="X66" t="s">
        <v>112</v>
      </c>
      <c r="Y66">
        <v>147.1</v>
      </c>
      <c r="Z66" t="s">
        <v>99</v>
      </c>
      <c r="AA66">
        <v>53.6</v>
      </c>
      <c r="AB66" t="s">
        <v>99</v>
      </c>
      <c r="AC66">
        <v>34</v>
      </c>
      <c r="AD66" t="s">
        <v>112</v>
      </c>
      <c r="AE66">
        <v>373.3</v>
      </c>
      <c r="AF66" t="s">
        <v>99</v>
      </c>
      <c r="AG66">
        <v>107</v>
      </c>
      <c r="AH66" t="s">
        <v>112</v>
      </c>
      <c r="AI66">
        <v>13.19</v>
      </c>
      <c r="AJ66" t="s">
        <v>112</v>
      </c>
      <c r="AK66" t="s">
        <v>2280</v>
      </c>
      <c r="AL66" t="s">
        <v>99</v>
      </c>
      <c r="AM66">
        <v>6.83</v>
      </c>
      <c r="AN66" t="s">
        <v>99</v>
      </c>
      <c r="AO66">
        <v>524.6</v>
      </c>
      <c r="AP66" t="s">
        <v>99</v>
      </c>
      <c r="AQ66">
        <v>0</v>
      </c>
      <c r="AR66" t="s">
        <v>835</v>
      </c>
      <c r="AS66">
        <v>2</v>
      </c>
      <c r="AT66" t="s">
        <v>111</v>
      </c>
      <c r="AU66" t="s">
        <v>112</v>
      </c>
      <c r="AV66" t="s">
        <v>99</v>
      </c>
      <c r="AW66" t="s">
        <v>121</v>
      </c>
      <c r="AX66" t="s">
        <v>100</v>
      </c>
      <c r="AY66" t="s">
        <v>100</v>
      </c>
      <c r="AZ66" t="s">
        <v>100</v>
      </c>
      <c r="BA66" t="s">
        <v>121</v>
      </c>
      <c r="BB66" t="s">
        <v>121</v>
      </c>
      <c r="BC66" t="s">
        <v>100</v>
      </c>
      <c r="BD66" t="s">
        <v>121</v>
      </c>
      <c r="BE66" t="s">
        <v>99</v>
      </c>
      <c r="BF66" t="s">
        <v>112</v>
      </c>
      <c r="BG66" t="s">
        <v>101</v>
      </c>
      <c r="BH66" t="s">
        <v>101</v>
      </c>
      <c r="BI66" t="s">
        <v>99</v>
      </c>
      <c r="BJ66" t="s">
        <v>99</v>
      </c>
      <c r="BK66" t="s">
        <v>836</v>
      </c>
      <c r="BL66" t="s">
        <v>101</v>
      </c>
      <c r="BN66" t="s">
        <v>102</v>
      </c>
      <c r="BO66" t="s">
        <v>102</v>
      </c>
      <c r="BP66" t="s">
        <v>112</v>
      </c>
      <c r="BQ66" t="s">
        <v>155</v>
      </c>
      <c r="BR66">
        <v>1</v>
      </c>
      <c r="BS66">
        <v>28</v>
      </c>
      <c r="BT66" t="s">
        <v>837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41392</v>
      </c>
      <c r="CQ66">
        <v>44162</v>
      </c>
      <c r="CR66">
        <v>41425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67</v>
      </c>
      <c r="DA66">
        <v>1</v>
      </c>
      <c r="DB66">
        <v>67</v>
      </c>
      <c r="DC66">
        <v>1</v>
      </c>
      <c r="DD66">
        <v>68</v>
      </c>
      <c r="DE66">
        <v>1</v>
      </c>
      <c r="DF66">
        <v>60</v>
      </c>
      <c r="DG66">
        <v>0</v>
      </c>
      <c r="DH66">
        <v>43480</v>
      </c>
      <c r="DI66" t="s">
        <v>838</v>
      </c>
    </row>
    <row r="67" spans="1:113">
      <c r="A67" t="s">
        <v>651</v>
      </c>
      <c r="B67">
        <v>10144810</v>
      </c>
      <c r="C67">
        <v>1</v>
      </c>
      <c r="D67" t="s">
        <v>652</v>
      </c>
      <c r="E67">
        <v>1</v>
      </c>
      <c r="F67">
        <v>59</v>
      </c>
      <c r="G67">
        <v>41162.4583333333</v>
      </c>
      <c r="H67">
        <v>41176.4583333333</v>
      </c>
      <c r="I67" t="s">
        <v>653</v>
      </c>
      <c r="J67">
        <v>41159</v>
      </c>
      <c r="K67" t="s">
        <v>127</v>
      </c>
      <c r="L67">
        <v>1</v>
      </c>
      <c r="M67">
        <v>1</v>
      </c>
      <c r="N67">
        <v>2</v>
      </c>
      <c r="O67">
        <v>1</v>
      </c>
      <c r="P67" t="s">
        <v>112</v>
      </c>
      <c r="Q67" t="s">
        <v>99</v>
      </c>
      <c r="R67">
        <v>45.9</v>
      </c>
      <c r="S67" t="s">
        <v>112</v>
      </c>
      <c r="T67">
        <v>7.9</v>
      </c>
      <c r="U67" t="s">
        <v>112</v>
      </c>
      <c r="V67">
        <v>1.04</v>
      </c>
      <c r="W67">
        <v>11.5</v>
      </c>
      <c r="X67" t="s">
        <v>112</v>
      </c>
      <c r="Y67">
        <v>88.1</v>
      </c>
      <c r="Z67" t="s">
        <v>112</v>
      </c>
      <c r="AA67">
        <v>25.9</v>
      </c>
      <c r="AB67" t="s">
        <v>112</v>
      </c>
      <c r="AC67">
        <v>27.3</v>
      </c>
      <c r="AD67" t="s">
        <v>112</v>
      </c>
      <c r="AE67">
        <v>69.6</v>
      </c>
      <c r="AF67" t="s">
        <v>99</v>
      </c>
      <c r="AG67">
        <v>151</v>
      </c>
      <c r="AH67" t="s">
        <v>112</v>
      </c>
      <c r="AI67">
        <v>195.2</v>
      </c>
      <c r="AJ67" t="s">
        <v>112</v>
      </c>
      <c r="AK67">
        <v>30.96</v>
      </c>
      <c r="AL67" t="s">
        <v>112</v>
      </c>
      <c r="AM67">
        <v>3.49</v>
      </c>
      <c r="AN67" t="s">
        <v>112</v>
      </c>
      <c r="AO67">
        <v>298.3</v>
      </c>
      <c r="AP67" t="s">
        <v>112</v>
      </c>
      <c r="AQ67">
        <v>0</v>
      </c>
      <c r="AR67">
        <v>1</v>
      </c>
      <c r="AS67">
        <v>0</v>
      </c>
      <c r="AT67" t="s">
        <v>111</v>
      </c>
      <c r="AU67" t="s">
        <v>112</v>
      </c>
      <c r="AV67">
        <v>1</v>
      </c>
      <c r="AW67">
        <v>3</v>
      </c>
      <c r="AX67">
        <v>1</v>
      </c>
      <c r="AY67">
        <v>3</v>
      </c>
      <c r="AZ67">
        <v>3</v>
      </c>
      <c r="BA67">
        <v>1</v>
      </c>
      <c r="BB67">
        <v>1</v>
      </c>
      <c r="BC67">
        <v>3</v>
      </c>
      <c r="BD67">
        <v>1</v>
      </c>
      <c r="BE67" t="s">
        <v>101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154</v>
      </c>
      <c r="BN67" t="s">
        <v>102</v>
      </c>
      <c r="BO67" t="s">
        <v>122</v>
      </c>
      <c r="BP67" t="s">
        <v>112</v>
      </c>
      <c r="BQ67" t="s">
        <v>103</v>
      </c>
      <c r="BR67" t="s">
        <v>121</v>
      </c>
      <c r="BS67">
        <v>62</v>
      </c>
      <c r="BT67" t="s">
        <v>654</v>
      </c>
      <c r="BU67" t="s">
        <v>655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1</v>
      </c>
      <c r="CM67">
        <v>0</v>
      </c>
      <c r="CN67">
        <v>0</v>
      </c>
      <c r="CP67">
        <v>41166</v>
      </c>
      <c r="CQ67">
        <v>41850</v>
      </c>
      <c r="CR67">
        <v>41228</v>
      </c>
      <c r="CT67">
        <v>2</v>
      </c>
      <c r="CU67">
        <v>1</v>
      </c>
      <c r="CV67">
        <v>2</v>
      </c>
      <c r="CW67">
        <v>1</v>
      </c>
      <c r="CX67">
        <v>1</v>
      </c>
      <c r="CY67">
        <v>1</v>
      </c>
      <c r="CZ67">
        <v>11</v>
      </c>
      <c r="DA67">
        <v>1</v>
      </c>
      <c r="DB67">
        <v>11</v>
      </c>
      <c r="DC67">
        <v>1</v>
      </c>
      <c r="DD67">
        <v>13</v>
      </c>
      <c r="DE67">
        <v>1</v>
      </c>
      <c r="DF67">
        <v>13</v>
      </c>
      <c r="DG67">
        <v>1</v>
      </c>
      <c r="DH67">
        <v>41584</v>
      </c>
      <c r="DI67">
        <v>1</v>
      </c>
    </row>
    <row r="68" spans="1:113">
      <c r="A68" t="s">
        <v>656</v>
      </c>
      <c r="B68">
        <v>10145039</v>
      </c>
      <c r="C68">
        <v>1</v>
      </c>
      <c r="D68" t="s">
        <v>657</v>
      </c>
      <c r="E68">
        <v>1</v>
      </c>
      <c r="F68">
        <v>29</v>
      </c>
      <c r="G68">
        <v>41166.625</v>
      </c>
      <c r="H68">
        <v>41178.4166666667</v>
      </c>
      <c r="I68" t="s">
        <v>658</v>
      </c>
      <c r="J68">
        <v>41163</v>
      </c>
      <c r="K68" t="s">
        <v>127</v>
      </c>
      <c r="L68">
        <v>1</v>
      </c>
      <c r="M68">
        <v>1</v>
      </c>
      <c r="N68">
        <v>1</v>
      </c>
      <c r="O68">
        <v>1</v>
      </c>
      <c r="P68" t="s">
        <v>99</v>
      </c>
      <c r="Q68" t="s">
        <v>99</v>
      </c>
      <c r="R68">
        <v>44.9</v>
      </c>
      <c r="S68" t="s">
        <v>112</v>
      </c>
      <c r="T68">
        <v>13.9</v>
      </c>
      <c r="U68" t="s">
        <v>112</v>
      </c>
      <c r="V68">
        <v>1.08</v>
      </c>
      <c r="W68">
        <v>12.5</v>
      </c>
      <c r="X68" t="s">
        <v>112</v>
      </c>
      <c r="Y68">
        <v>77.3</v>
      </c>
      <c r="Z68" t="s">
        <v>112</v>
      </c>
      <c r="AA68">
        <v>38.2</v>
      </c>
      <c r="AB68" t="s">
        <v>112</v>
      </c>
      <c r="AC68">
        <v>28.6</v>
      </c>
      <c r="AD68" t="s">
        <v>112</v>
      </c>
      <c r="AE68">
        <v>35.7</v>
      </c>
      <c r="AF68" t="s">
        <v>112</v>
      </c>
      <c r="AG68">
        <v>173</v>
      </c>
      <c r="AH68" t="s">
        <v>112</v>
      </c>
      <c r="AI68">
        <v>391.7</v>
      </c>
      <c r="AJ68" t="s">
        <v>99</v>
      </c>
      <c r="AK68">
        <v>10.98</v>
      </c>
      <c r="AL68" t="s">
        <v>112</v>
      </c>
      <c r="AM68">
        <v>5.19</v>
      </c>
      <c r="AN68" t="s">
        <v>99</v>
      </c>
      <c r="AO68">
        <v>289.7</v>
      </c>
      <c r="AP68" t="s">
        <v>112</v>
      </c>
      <c r="AQ68">
        <v>1</v>
      </c>
      <c r="AR68">
        <v>13</v>
      </c>
      <c r="AS68">
        <v>2</v>
      </c>
      <c r="AT68" t="s">
        <v>188</v>
      </c>
      <c r="AU68">
        <v>1</v>
      </c>
      <c r="AV68">
        <v>1</v>
      </c>
      <c r="AW68">
        <v>3</v>
      </c>
      <c r="AX68">
        <v>1</v>
      </c>
      <c r="AY68">
        <v>3</v>
      </c>
      <c r="AZ68">
        <v>1</v>
      </c>
      <c r="BA68">
        <v>2</v>
      </c>
      <c r="BB68">
        <v>2</v>
      </c>
      <c r="BC68">
        <v>3</v>
      </c>
      <c r="BD68">
        <v>2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659</v>
      </c>
      <c r="BN68" t="s">
        <v>102</v>
      </c>
      <c r="BO68" t="s">
        <v>102</v>
      </c>
      <c r="BP68">
        <v>0</v>
      </c>
      <c r="BQ68" t="s">
        <v>233</v>
      </c>
      <c r="BR68">
        <v>1</v>
      </c>
      <c r="BS68">
        <v>39</v>
      </c>
      <c r="BT68" t="s">
        <v>660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1</v>
      </c>
      <c r="CP68">
        <v>41171</v>
      </c>
      <c r="CQ68">
        <v>42394</v>
      </c>
      <c r="CR68">
        <v>41310</v>
      </c>
      <c r="CT68">
        <v>4</v>
      </c>
      <c r="CU68">
        <v>1</v>
      </c>
      <c r="CV68">
        <v>4</v>
      </c>
      <c r="CW68">
        <v>1</v>
      </c>
      <c r="CX68">
        <v>4</v>
      </c>
      <c r="CY68">
        <v>1</v>
      </c>
      <c r="CZ68">
        <v>12</v>
      </c>
      <c r="DA68">
        <v>1</v>
      </c>
      <c r="DB68">
        <v>12</v>
      </c>
      <c r="DC68">
        <v>1</v>
      </c>
      <c r="DD68">
        <v>16</v>
      </c>
      <c r="DE68">
        <v>1</v>
      </c>
      <c r="DF68">
        <v>16</v>
      </c>
      <c r="DG68">
        <v>1</v>
      </c>
      <c r="DH68">
        <v>41687</v>
      </c>
      <c r="DI68">
        <v>1</v>
      </c>
    </row>
    <row r="69" spans="1:113">
      <c r="A69" t="s">
        <v>668</v>
      </c>
      <c r="B69">
        <v>10145712</v>
      </c>
      <c r="C69">
        <v>1</v>
      </c>
      <c r="D69" t="s">
        <v>669</v>
      </c>
      <c r="E69">
        <v>1</v>
      </c>
      <c r="F69">
        <v>62</v>
      </c>
      <c r="G69">
        <v>41190.4583333333</v>
      </c>
      <c r="H69">
        <v>41204.4166666667</v>
      </c>
      <c r="I69" t="s">
        <v>670</v>
      </c>
      <c r="J69">
        <v>41161</v>
      </c>
      <c r="K69" t="s">
        <v>238</v>
      </c>
      <c r="L69">
        <v>2</v>
      </c>
      <c r="M69">
        <v>1</v>
      </c>
      <c r="N69">
        <v>1</v>
      </c>
      <c r="O69">
        <v>1</v>
      </c>
      <c r="P69" t="s">
        <v>99</v>
      </c>
      <c r="Q69" t="s">
        <v>99</v>
      </c>
      <c r="R69">
        <v>40.3</v>
      </c>
      <c r="S69" t="s">
        <v>112</v>
      </c>
      <c r="T69">
        <v>16.9</v>
      </c>
      <c r="U69" t="s">
        <v>112</v>
      </c>
      <c r="V69">
        <v>1.14</v>
      </c>
      <c r="W69">
        <v>13.2</v>
      </c>
      <c r="X69" t="s">
        <v>112</v>
      </c>
      <c r="Y69">
        <v>112.9</v>
      </c>
      <c r="Z69" t="s">
        <v>99</v>
      </c>
      <c r="AA69">
        <v>41.8</v>
      </c>
      <c r="AB69" t="s">
        <v>99</v>
      </c>
      <c r="AC69">
        <v>59.7</v>
      </c>
      <c r="AD69" t="s">
        <v>99</v>
      </c>
      <c r="AE69">
        <v>56.8</v>
      </c>
      <c r="AF69" t="s">
        <v>99</v>
      </c>
      <c r="AG69">
        <v>319</v>
      </c>
      <c r="AH69" t="s">
        <v>112</v>
      </c>
      <c r="AI69">
        <v>1.43</v>
      </c>
      <c r="AJ69" t="s">
        <v>112</v>
      </c>
      <c r="AK69">
        <v>0.656</v>
      </c>
      <c r="AL69" t="s">
        <v>112</v>
      </c>
      <c r="AM69">
        <v>4.26</v>
      </c>
      <c r="AN69" t="s">
        <v>112</v>
      </c>
      <c r="AO69">
        <v>181.8</v>
      </c>
      <c r="AP69" t="s">
        <v>112</v>
      </c>
      <c r="AQ69">
        <v>0</v>
      </c>
      <c r="AR69">
        <v>133</v>
      </c>
      <c r="AS69">
        <v>2</v>
      </c>
      <c r="AT69" t="s">
        <v>98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 t="s">
        <v>101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154</v>
      </c>
      <c r="BN69" t="s">
        <v>102</v>
      </c>
      <c r="BO69" t="s">
        <v>102</v>
      </c>
      <c r="BP69">
        <v>0</v>
      </c>
      <c r="BQ69" t="s">
        <v>113</v>
      </c>
      <c r="BR69">
        <v>1</v>
      </c>
      <c r="BS69">
        <v>51</v>
      </c>
      <c r="BT69" t="s">
        <v>671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P69">
        <v>41193</v>
      </c>
      <c r="CQ69">
        <v>41922</v>
      </c>
      <c r="CR69">
        <v>41235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12</v>
      </c>
      <c r="DA69">
        <v>1</v>
      </c>
      <c r="DB69">
        <v>12</v>
      </c>
      <c r="DC69">
        <v>1</v>
      </c>
      <c r="DD69">
        <v>13</v>
      </c>
      <c r="DE69">
        <v>1</v>
      </c>
      <c r="DF69">
        <v>13</v>
      </c>
      <c r="DG69">
        <v>1</v>
      </c>
      <c r="DH69">
        <v>41608</v>
      </c>
      <c r="DI69">
        <v>1</v>
      </c>
    </row>
    <row r="70" spans="1:111">
      <c r="A70" t="s">
        <v>661</v>
      </c>
      <c r="B70">
        <v>10145813</v>
      </c>
      <c r="C70">
        <v>2</v>
      </c>
      <c r="D70" t="s">
        <v>662</v>
      </c>
      <c r="E70">
        <v>2</v>
      </c>
      <c r="F70">
        <v>45</v>
      </c>
      <c r="G70">
        <v>41172</v>
      </c>
      <c r="H70">
        <v>41186</v>
      </c>
      <c r="I70" t="s">
        <v>538</v>
      </c>
      <c r="J70" t="s">
        <v>2292</v>
      </c>
      <c r="K70" t="s">
        <v>286</v>
      </c>
      <c r="L70">
        <v>2</v>
      </c>
      <c r="M70">
        <v>1</v>
      </c>
      <c r="N70">
        <v>2</v>
      </c>
      <c r="O70">
        <v>2</v>
      </c>
      <c r="P70" t="s">
        <v>112</v>
      </c>
      <c r="Q70" t="s">
        <v>112</v>
      </c>
      <c r="R70">
        <v>41.4</v>
      </c>
      <c r="S70" t="s">
        <v>112</v>
      </c>
      <c r="T70">
        <v>8.8</v>
      </c>
      <c r="U70" t="s">
        <v>112</v>
      </c>
      <c r="V70" t="s">
        <v>201</v>
      </c>
      <c r="W70">
        <v>11.2</v>
      </c>
      <c r="X70" t="s">
        <v>112</v>
      </c>
      <c r="Y70">
        <v>53.1</v>
      </c>
      <c r="Z70" t="s">
        <v>112</v>
      </c>
      <c r="AA70">
        <v>13.3</v>
      </c>
      <c r="AB70" t="s">
        <v>112</v>
      </c>
      <c r="AC70">
        <v>17</v>
      </c>
      <c r="AD70" t="s">
        <v>112</v>
      </c>
      <c r="AE70">
        <v>15.6</v>
      </c>
      <c r="AF70" t="s">
        <v>112</v>
      </c>
      <c r="AG70">
        <v>166.9</v>
      </c>
      <c r="AH70" t="s">
        <v>112</v>
      </c>
      <c r="AI70">
        <v>564.6</v>
      </c>
      <c r="AJ70" t="s">
        <v>99</v>
      </c>
      <c r="AK70">
        <v>7.05</v>
      </c>
      <c r="AL70" t="s">
        <v>112</v>
      </c>
      <c r="AM70">
        <v>1.45</v>
      </c>
      <c r="AN70" t="s">
        <v>112</v>
      </c>
      <c r="AO70">
        <v>119.7</v>
      </c>
      <c r="AP70" t="s">
        <v>112</v>
      </c>
      <c r="AQ70">
        <v>0</v>
      </c>
      <c r="AR70" t="s">
        <v>195</v>
      </c>
      <c r="AS70">
        <v>2</v>
      </c>
      <c r="AT70" t="s">
        <v>111</v>
      </c>
      <c r="AU70" t="s">
        <v>112</v>
      </c>
      <c r="AV70" t="s">
        <v>99</v>
      </c>
      <c r="AW70" t="s">
        <v>121</v>
      </c>
      <c r="AX70" t="s">
        <v>99</v>
      </c>
      <c r="AY70" t="s">
        <v>100</v>
      </c>
      <c r="AZ70" t="s">
        <v>100</v>
      </c>
      <c r="BA70" t="s">
        <v>100</v>
      </c>
      <c r="BB70" t="s">
        <v>121</v>
      </c>
      <c r="BC70" t="s">
        <v>100</v>
      </c>
      <c r="BD70" t="s">
        <v>121</v>
      </c>
      <c r="BE70" t="s">
        <v>101</v>
      </c>
      <c r="BF70" t="s">
        <v>101</v>
      </c>
      <c r="BG70" t="s">
        <v>101</v>
      </c>
      <c r="BH70" t="s">
        <v>101</v>
      </c>
      <c r="BI70" t="s">
        <v>101</v>
      </c>
      <c r="BJ70" t="s">
        <v>101</v>
      </c>
      <c r="BK70" t="s">
        <v>101</v>
      </c>
      <c r="BL70" t="s">
        <v>101</v>
      </c>
      <c r="BN70" t="s">
        <v>102</v>
      </c>
      <c r="BO70" t="s">
        <v>102</v>
      </c>
      <c r="BP70">
        <v>0</v>
      </c>
      <c r="BQ70" t="s">
        <v>663</v>
      </c>
      <c r="BR70">
        <v>1</v>
      </c>
      <c r="BS70">
        <v>50</v>
      </c>
      <c r="BT70" t="s">
        <v>664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1</v>
      </c>
      <c r="CP70">
        <v>41177</v>
      </c>
      <c r="CQ70">
        <v>44145</v>
      </c>
      <c r="CR70">
        <v>41473</v>
      </c>
      <c r="CT70">
        <v>9</v>
      </c>
      <c r="CU70">
        <v>1</v>
      </c>
      <c r="CV70">
        <v>9</v>
      </c>
      <c r="CW70">
        <v>1</v>
      </c>
      <c r="CX70">
        <v>9</v>
      </c>
      <c r="CY70">
        <v>1</v>
      </c>
      <c r="CZ70">
        <v>87</v>
      </c>
      <c r="DA70">
        <v>0</v>
      </c>
      <c r="DB70">
        <v>60</v>
      </c>
      <c r="DC70">
        <v>0</v>
      </c>
      <c r="DD70">
        <v>97</v>
      </c>
      <c r="DE70">
        <v>0</v>
      </c>
      <c r="DF70">
        <v>60</v>
      </c>
      <c r="DG70">
        <v>0</v>
      </c>
    </row>
    <row r="71" spans="1:111">
      <c r="A71" t="s">
        <v>665</v>
      </c>
      <c r="B71">
        <v>10145936</v>
      </c>
      <c r="C71">
        <v>1</v>
      </c>
      <c r="D71" t="s">
        <v>666</v>
      </c>
      <c r="E71">
        <v>1</v>
      </c>
      <c r="F71">
        <v>50</v>
      </c>
      <c r="G71">
        <v>41176.4583333333</v>
      </c>
      <c r="H71">
        <v>41190.375</v>
      </c>
      <c r="I71" t="s">
        <v>667</v>
      </c>
      <c r="J71" t="s">
        <v>2293</v>
      </c>
      <c r="K71" t="s">
        <v>134</v>
      </c>
      <c r="L71">
        <v>1</v>
      </c>
      <c r="M71">
        <v>1</v>
      </c>
      <c r="N71">
        <v>1</v>
      </c>
      <c r="O71">
        <v>2</v>
      </c>
      <c r="P71" t="s">
        <v>99</v>
      </c>
      <c r="Q71" t="s">
        <v>112</v>
      </c>
      <c r="R71">
        <v>44.9</v>
      </c>
      <c r="S71" t="s">
        <v>112</v>
      </c>
      <c r="T71">
        <v>15.6</v>
      </c>
      <c r="U71" t="s">
        <v>112</v>
      </c>
      <c r="V71" t="s">
        <v>110</v>
      </c>
      <c r="W71">
        <v>12.1</v>
      </c>
      <c r="X71" t="s">
        <v>112</v>
      </c>
      <c r="Y71">
        <v>86.2</v>
      </c>
      <c r="Z71" t="s">
        <v>112</v>
      </c>
      <c r="AA71">
        <v>79.1</v>
      </c>
      <c r="AB71" t="s">
        <v>99</v>
      </c>
      <c r="AC71">
        <v>54.7</v>
      </c>
      <c r="AD71" t="s">
        <v>99</v>
      </c>
      <c r="AE71">
        <v>237.9</v>
      </c>
      <c r="AF71" t="s">
        <v>99</v>
      </c>
      <c r="AG71">
        <v>127</v>
      </c>
      <c r="AH71" t="s">
        <v>112</v>
      </c>
      <c r="AI71">
        <v>6.34</v>
      </c>
      <c r="AJ71" t="s">
        <v>112</v>
      </c>
      <c r="AK71">
        <v>64.25</v>
      </c>
      <c r="AL71" t="s">
        <v>99</v>
      </c>
      <c r="AM71">
        <v>5.32</v>
      </c>
      <c r="AN71" t="s">
        <v>99</v>
      </c>
      <c r="AO71">
        <v>456</v>
      </c>
      <c r="AP71" t="s">
        <v>99</v>
      </c>
      <c r="AQ71">
        <v>0</v>
      </c>
      <c r="AR71" t="s">
        <v>490</v>
      </c>
      <c r="AS71">
        <v>2</v>
      </c>
      <c r="AT71" t="s">
        <v>111</v>
      </c>
      <c r="AU71" t="s">
        <v>112</v>
      </c>
      <c r="AV71" t="s">
        <v>99</v>
      </c>
      <c r="AW71" t="s">
        <v>99</v>
      </c>
      <c r="AX71" t="s">
        <v>100</v>
      </c>
      <c r="AY71" t="s">
        <v>100</v>
      </c>
      <c r="AZ71" t="s">
        <v>100</v>
      </c>
      <c r="BA71" t="s">
        <v>100</v>
      </c>
      <c r="BB71" t="s">
        <v>100</v>
      </c>
      <c r="BC71" t="s">
        <v>100</v>
      </c>
      <c r="BD71" t="s">
        <v>100</v>
      </c>
      <c r="BE71" t="s">
        <v>99</v>
      </c>
      <c r="BF71" t="s">
        <v>101</v>
      </c>
      <c r="BG71" t="s">
        <v>101</v>
      </c>
      <c r="BH71" t="s">
        <v>112</v>
      </c>
      <c r="BI71" t="s">
        <v>101</v>
      </c>
      <c r="BJ71" t="s">
        <v>101</v>
      </c>
      <c r="BK71" t="s">
        <v>649</v>
      </c>
      <c r="BL71" t="s">
        <v>101</v>
      </c>
      <c r="BN71" t="s">
        <v>102</v>
      </c>
      <c r="BO71" t="s">
        <v>102</v>
      </c>
      <c r="BP71" t="s">
        <v>112</v>
      </c>
      <c r="BQ71" t="s">
        <v>271</v>
      </c>
      <c r="BR71">
        <v>1</v>
      </c>
      <c r="BS71">
        <v>59</v>
      </c>
      <c r="BT71" t="s">
        <v>554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P71">
        <v>41180</v>
      </c>
      <c r="CQ71">
        <v>41681</v>
      </c>
      <c r="CR71">
        <v>41681</v>
      </c>
      <c r="CT71">
        <v>16</v>
      </c>
      <c r="CU71">
        <v>1</v>
      </c>
      <c r="CV71">
        <v>16</v>
      </c>
      <c r="CW71">
        <v>1</v>
      </c>
      <c r="CX71">
        <v>16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16</v>
      </c>
      <c r="DE71">
        <v>0</v>
      </c>
      <c r="DF71">
        <v>16</v>
      </c>
      <c r="DG71">
        <v>0</v>
      </c>
    </row>
    <row r="72" spans="1:113">
      <c r="A72" t="s">
        <v>675</v>
      </c>
      <c r="B72">
        <v>10147320</v>
      </c>
      <c r="C72">
        <v>1</v>
      </c>
      <c r="D72" t="s">
        <v>676</v>
      </c>
      <c r="E72">
        <v>1</v>
      </c>
      <c r="F72">
        <v>46</v>
      </c>
      <c r="G72">
        <v>41194.6666666667</v>
      </c>
      <c r="H72">
        <v>41211.4166666667</v>
      </c>
      <c r="I72" t="s">
        <v>126</v>
      </c>
      <c r="J72">
        <v>41198</v>
      </c>
      <c r="K72" t="s">
        <v>127</v>
      </c>
      <c r="L72">
        <v>1</v>
      </c>
      <c r="M72">
        <v>1</v>
      </c>
      <c r="N72">
        <v>1</v>
      </c>
      <c r="O72">
        <v>2</v>
      </c>
      <c r="P72" t="s">
        <v>99</v>
      </c>
      <c r="Q72" t="s">
        <v>112</v>
      </c>
      <c r="R72">
        <v>40.1</v>
      </c>
      <c r="S72" t="s">
        <v>112</v>
      </c>
      <c r="T72">
        <v>13.1</v>
      </c>
      <c r="U72" t="s">
        <v>112</v>
      </c>
      <c r="V72">
        <v>1.12</v>
      </c>
      <c r="W72">
        <v>12.9</v>
      </c>
      <c r="X72" t="s">
        <v>112</v>
      </c>
      <c r="Y72">
        <v>72.7</v>
      </c>
      <c r="Z72" t="s">
        <v>112</v>
      </c>
      <c r="AA72">
        <v>48.5</v>
      </c>
      <c r="AB72" t="s">
        <v>99</v>
      </c>
      <c r="AC72">
        <v>50.5</v>
      </c>
      <c r="AD72" t="s">
        <v>99</v>
      </c>
      <c r="AE72">
        <v>116.9</v>
      </c>
      <c r="AF72" t="s">
        <v>99</v>
      </c>
      <c r="AG72">
        <v>245.8</v>
      </c>
      <c r="AH72" t="s">
        <v>112</v>
      </c>
      <c r="AI72">
        <v>33640</v>
      </c>
      <c r="AJ72" t="s">
        <v>99</v>
      </c>
      <c r="AK72">
        <v>8.17</v>
      </c>
      <c r="AL72" t="s">
        <v>112</v>
      </c>
      <c r="AM72">
        <v>0.535</v>
      </c>
      <c r="AN72" t="s">
        <v>112</v>
      </c>
      <c r="AO72">
        <v>782.3</v>
      </c>
      <c r="AP72" t="s">
        <v>99</v>
      </c>
      <c r="AQ72">
        <v>1</v>
      </c>
      <c r="AR72">
        <v>133</v>
      </c>
      <c r="AS72">
        <v>2</v>
      </c>
      <c r="AT72" t="s">
        <v>328</v>
      </c>
      <c r="AU72">
        <v>1</v>
      </c>
      <c r="AV72">
        <v>1</v>
      </c>
      <c r="AW72">
        <v>2</v>
      </c>
      <c r="AX72">
        <v>3</v>
      </c>
      <c r="AY72">
        <v>3</v>
      </c>
      <c r="AZ72">
        <v>1</v>
      </c>
      <c r="BA72">
        <v>3</v>
      </c>
      <c r="BB72">
        <v>1</v>
      </c>
      <c r="BC72">
        <v>3</v>
      </c>
      <c r="BD72">
        <v>2</v>
      </c>
      <c r="BE72" t="s">
        <v>101</v>
      </c>
      <c r="BF72" t="s">
        <v>101</v>
      </c>
      <c r="BG72" t="s">
        <v>101</v>
      </c>
      <c r="BH72" t="s">
        <v>101</v>
      </c>
      <c r="BI72" t="s">
        <v>101</v>
      </c>
      <c r="BJ72" t="s">
        <v>101</v>
      </c>
      <c r="BK72" t="s">
        <v>101</v>
      </c>
      <c r="BL72" t="s">
        <v>101</v>
      </c>
      <c r="BN72" t="s">
        <v>102</v>
      </c>
      <c r="BO72" t="s">
        <v>177</v>
      </c>
      <c r="BP72" t="s">
        <v>112</v>
      </c>
      <c r="BQ72" t="s">
        <v>113</v>
      </c>
      <c r="BR72" t="s">
        <v>121</v>
      </c>
      <c r="BS72">
        <v>110</v>
      </c>
      <c r="BT72" t="s">
        <v>677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41199</v>
      </c>
      <c r="CQ72">
        <v>41948</v>
      </c>
      <c r="CR72">
        <v>41355</v>
      </c>
      <c r="CT72">
        <v>5</v>
      </c>
      <c r="CU72">
        <v>1</v>
      </c>
      <c r="CV72">
        <v>5</v>
      </c>
      <c r="CW72">
        <v>1</v>
      </c>
      <c r="CX72">
        <v>1</v>
      </c>
      <c r="CY72">
        <v>1</v>
      </c>
      <c r="CZ72">
        <v>12</v>
      </c>
      <c r="DA72">
        <v>1</v>
      </c>
      <c r="DB72">
        <v>12</v>
      </c>
      <c r="DC72">
        <v>1</v>
      </c>
      <c r="DD72">
        <v>17</v>
      </c>
      <c r="DE72">
        <v>1</v>
      </c>
      <c r="DF72">
        <v>17</v>
      </c>
      <c r="DG72">
        <v>1</v>
      </c>
      <c r="DH72">
        <v>41744</v>
      </c>
      <c r="DI72">
        <v>1</v>
      </c>
    </row>
    <row r="73" spans="1:113">
      <c r="A73" t="s">
        <v>681</v>
      </c>
      <c r="B73">
        <v>10149479</v>
      </c>
      <c r="C73">
        <v>1</v>
      </c>
      <c r="D73" t="s">
        <v>682</v>
      </c>
      <c r="E73">
        <v>1</v>
      </c>
      <c r="F73">
        <v>55</v>
      </c>
      <c r="G73">
        <v>41218.4583333333</v>
      </c>
      <c r="H73">
        <v>41232.4583333333</v>
      </c>
      <c r="I73" t="s">
        <v>683</v>
      </c>
      <c r="J73" t="s">
        <v>2294</v>
      </c>
      <c r="K73" t="s">
        <v>286</v>
      </c>
      <c r="L73">
        <v>2</v>
      </c>
      <c r="M73">
        <v>1</v>
      </c>
      <c r="N73">
        <v>1</v>
      </c>
      <c r="O73">
        <v>1</v>
      </c>
      <c r="P73" t="s">
        <v>99</v>
      </c>
      <c r="Q73" t="s">
        <v>99</v>
      </c>
      <c r="R73">
        <v>45.1</v>
      </c>
      <c r="S73" t="s">
        <v>112</v>
      </c>
      <c r="T73">
        <v>13.5</v>
      </c>
      <c r="U73" t="s">
        <v>112</v>
      </c>
      <c r="V73" t="s">
        <v>375</v>
      </c>
      <c r="W73">
        <v>13.2</v>
      </c>
      <c r="X73" t="s">
        <v>112</v>
      </c>
      <c r="Y73">
        <v>62.1</v>
      </c>
      <c r="Z73" t="s">
        <v>112</v>
      </c>
      <c r="AA73">
        <v>20.2</v>
      </c>
      <c r="AB73" t="s">
        <v>112</v>
      </c>
      <c r="AC73">
        <v>20</v>
      </c>
      <c r="AD73" t="s">
        <v>112</v>
      </c>
      <c r="AE73">
        <v>51.2</v>
      </c>
      <c r="AF73" t="s">
        <v>99</v>
      </c>
      <c r="AG73">
        <v>148</v>
      </c>
      <c r="AH73" t="s">
        <v>112</v>
      </c>
      <c r="AI73">
        <v>5.93</v>
      </c>
      <c r="AJ73" t="s">
        <v>112</v>
      </c>
      <c r="AK73">
        <v>15.84</v>
      </c>
      <c r="AL73" t="s">
        <v>112</v>
      </c>
      <c r="AM73">
        <v>2.29</v>
      </c>
      <c r="AN73" t="s">
        <v>112</v>
      </c>
      <c r="AP73" t="s">
        <v>112</v>
      </c>
      <c r="AQ73">
        <v>1</v>
      </c>
      <c r="AR73" t="s">
        <v>684</v>
      </c>
      <c r="AS73">
        <v>2</v>
      </c>
      <c r="AT73" t="s">
        <v>111</v>
      </c>
      <c r="AU73" t="s">
        <v>112</v>
      </c>
      <c r="AV73" t="s">
        <v>99</v>
      </c>
      <c r="AW73" t="s">
        <v>121</v>
      </c>
      <c r="AX73" t="s">
        <v>99</v>
      </c>
      <c r="AY73" t="s">
        <v>100</v>
      </c>
      <c r="AZ73" t="s">
        <v>100</v>
      </c>
      <c r="BA73" t="s">
        <v>100</v>
      </c>
      <c r="BB73" t="s">
        <v>99</v>
      </c>
      <c r="BC73" t="s">
        <v>100</v>
      </c>
      <c r="BD73" t="s">
        <v>121</v>
      </c>
      <c r="BE73" t="s">
        <v>101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N73" t="s">
        <v>102</v>
      </c>
      <c r="BO73" t="s">
        <v>102</v>
      </c>
      <c r="BP73">
        <v>0</v>
      </c>
      <c r="BQ73" t="s">
        <v>685</v>
      </c>
      <c r="BR73" t="s">
        <v>121</v>
      </c>
      <c r="BS73">
        <v>25</v>
      </c>
      <c r="BT73" t="s">
        <v>686</v>
      </c>
      <c r="BU73" t="s">
        <v>687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P73">
        <v>41222</v>
      </c>
      <c r="CQ73">
        <v>44145</v>
      </c>
      <c r="CR73">
        <v>42112</v>
      </c>
      <c r="CT73">
        <v>29</v>
      </c>
      <c r="CU73">
        <v>1</v>
      </c>
      <c r="CV73">
        <v>29</v>
      </c>
      <c r="CW73">
        <v>1</v>
      </c>
      <c r="CX73">
        <v>24</v>
      </c>
      <c r="CY73">
        <v>0</v>
      </c>
      <c r="CZ73">
        <v>21</v>
      </c>
      <c r="DA73">
        <v>1</v>
      </c>
      <c r="DB73">
        <v>21</v>
      </c>
      <c r="DC73">
        <v>1</v>
      </c>
      <c r="DD73">
        <v>51</v>
      </c>
      <c r="DE73">
        <v>1</v>
      </c>
      <c r="DF73">
        <v>51</v>
      </c>
      <c r="DG73">
        <v>1</v>
      </c>
      <c r="DH73">
        <v>42775</v>
      </c>
      <c r="DI73">
        <v>2</v>
      </c>
    </row>
    <row r="74" spans="1:113">
      <c r="A74" t="s">
        <v>688</v>
      </c>
      <c r="B74">
        <v>10150059</v>
      </c>
      <c r="C74">
        <v>1</v>
      </c>
      <c r="D74" t="s">
        <v>689</v>
      </c>
      <c r="E74">
        <v>2</v>
      </c>
      <c r="F74">
        <v>35</v>
      </c>
      <c r="G74">
        <v>41225.5</v>
      </c>
      <c r="H74">
        <v>41234.4166666667</v>
      </c>
      <c r="I74" t="s">
        <v>690</v>
      </c>
      <c r="J74">
        <v>41232</v>
      </c>
      <c r="K74" t="s">
        <v>127</v>
      </c>
      <c r="L74">
        <v>1</v>
      </c>
      <c r="M74">
        <v>1</v>
      </c>
      <c r="N74">
        <v>1</v>
      </c>
      <c r="O74">
        <v>1</v>
      </c>
      <c r="P74" t="s">
        <v>99</v>
      </c>
      <c r="Q74" t="s">
        <v>99</v>
      </c>
      <c r="R74">
        <v>39.3</v>
      </c>
      <c r="S74" t="s">
        <v>112</v>
      </c>
      <c r="T74">
        <v>8.2</v>
      </c>
      <c r="U74" t="s">
        <v>112</v>
      </c>
      <c r="V74">
        <v>1.11</v>
      </c>
      <c r="W74">
        <v>12.8</v>
      </c>
      <c r="X74" t="s">
        <v>112</v>
      </c>
      <c r="Y74">
        <v>103.2</v>
      </c>
      <c r="Z74" t="s">
        <v>99</v>
      </c>
      <c r="AA74">
        <v>37</v>
      </c>
      <c r="AB74" t="s">
        <v>112</v>
      </c>
      <c r="AC74">
        <v>79.1</v>
      </c>
      <c r="AD74" t="s">
        <v>99</v>
      </c>
      <c r="AE74">
        <v>166.3</v>
      </c>
      <c r="AF74" t="s">
        <v>99</v>
      </c>
      <c r="AG74">
        <v>162.2</v>
      </c>
      <c r="AH74" t="s">
        <v>112</v>
      </c>
      <c r="AI74" t="s">
        <v>2272</v>
      </c>
      <c r="AJ74" t="s">
        <v>99</v>
      </c>
      <c r="AK74">
        <v>13.13</v>
      </c>
      <c r="AL74" t="s">
        <v>112</v>
      </c>
      <c r="AM74">
        <v>1.54</v>
      </c>
      <c r="AN74" t="s">
        <v>112</v>
      </c>
      <c r="AO74">
        <v>94.16</v>
      </c>
      <c r="AP74" t="s">
        <v>112</v>
      </c>
      <c r="AQ74">
        <v>0</v>
      </c>
      <c r="AR74">
        <v>13</v>
      </c>
      <c r="AS74">
        <v>2</v>
      </c>
      <c r="AT74" t="s">
        <v>691</v>
      </c>
      <c r="AU74">
        <v>1</v>
      </c>
      <c r="AV74">
        <v>1</v>
      </c>
      <c r="AW74">
        <v>2</v>
      </c>
      <c r="AX74">
        <v>1</v>
      </c>
      <c r="AY74">
        <v>3</v>
      </c>
      <c r="AZ74">
        <v>1</v>
      </c>
      <c r="BA74">
        <v>3</v>
      </c>
      <c r="BB74">
        <v>1</v>
      </c>
      <c r="BC74">
        <v>3</v>
      </c>
      <c r="BD74">
        <v>3</v>
      </c>
      <c r="BE74" t="s">
        <v>101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692</v>
      </c>
      <c r="BN74" t="s">
        <v>102</v>
      </c>
      <c r="BO74" t="s">
        <v>102</v>
      </c>
      <c r="BP74" t="s">
        <v>112</v>
      </c>
      <c r="BQ74" t="s">
        <v>113</v>
      </c>
      <c r="BR74">
        <v>1</v>
      </c>
      <c r="BS74">
        <v>86</v>
      </c>
      <c r="BT74" t="s">
        <v>693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P74">
        <v>41228</v>
      </c>
      <c r="CQ74">
        <v>41330</v>
      </c>
      <c r="CR74">
        <v>41323</v>
      </c>
      <c r="CT74">
        <v>3</v>
      </c>
      <c r="CU74">
        <v>1</v>
      </c>
      <c r="CV74">
        <v>3</v>
      </c>
      <c r="CW74">
        <v>1</v>
      </c>
      <c r="CX74">
        <v>3</v>
      </c>
      <c r="CY74">
        <v>1</v>
      </c>
      <c r="CZ74">
        <v>8</v>
      </c>
      <c r="DA74">
        <v>1</v>
      </c>
      <c r="DB74">
        <v>8</v>
      </c>
      <c r="DC74">
        <v>1</v>
      </c>
      <c r="DD74">
        <v>11</v>
      </c>
      <c r="DE74">
        <v>1</v>
      </c>
      <c r="DF74">
        <v>11</v>
      </c>
      <c r="DG74">
        <v>1</v>
      </c>
      <c r="DH74">
        <v>41567</v>
      </c>
      <c r="DI74">
        <v>1</v>
      </c>
    </row>
    <row r="75" spans="1:111">
      <c r="A75" t="s">
        <v>709</v>
      </c>
      <c r="B75">
        <v>10151496</v>
      </c>
      <c r="C75">
        <v>1</v>
      </c>
      <c r="D75" t="s">
        <v>710</v>
      </c>
      <c r="E75">
        <v>1</v>
      </c>
      <c r="F75">
        <v>61</v>
      </c>
      <c r="G75">
        <v>41246.5833333333</v>
      </c>
      <c r="H75">
        <v>41260.4166666667</v>
      </c>
      <c r="I75" t="s">
        <v>711</v>
      </c>
      <c r="J75" t="s">
        <v>2295</v>
      </c>
      <c r="K75" t="s">
        <v>134</v>
      </c>
      <c r="L75">
        <v>1</v>
      </c>
      <c r="M75">
        <v>1</v>
      </c>
      <c r="N75">
        <v>1</v>
      </c>
      <c r="O75">
        <v>1</v>
      </c>
      <c r="P75" t="s">
        <v>99</v>
      </c>
      <c r="Q75" t="s">
        <v>99</v>
      </c>
      <c r="R75">
        <v>44.9</v>
      </c>
      <c r="S75" t="s">
        <v>112</v>
      </c>
      <c r="T75">
        <v>12.6</v>
      </c>
      <c r="U75" t="s">
        <v>112</v>
      </c>
      <c r="V75" t="s">
        <v>364</v>
      </c>
      <c r="W75">
        <v>12.3</v>
      </c>
      <c r="X75" t="s">
        <v>112</v>
      </c>
      <c r="Y75">
        <v>85.7</v>
      </c>
      <c r="Z75" t="s">
        <v>112</v>
      </c>
      <c r="AA75">
        <v>22.7</v>
      </c>
      <c r="AB75" t="s">
        <v>112</v>
      </c>
      <c r="AC75">
        <v>28.3</v>
      </c>
      <c r="AD75" t="s">
        <v>112</v>
      </c>
      <c r="AE75">
        <v>38.6</v>
      </c>
      <c r="AF75" t="s">
        <v>112</v>
      </c>
      <c r="AG75">
        <v>80</v>
      </c>
      <c r="AH75" t="s">
        <v>99</v>
      </c>
      <c r="AI75">
        <v>87.88</v>
      </c>
      <c r="AJ75" t="s">
        <v>112</v>
      </c>
      <c r="AK75">
        <v>13.8</v>
      </c>
      <c r="AL75" t="s">
        <v>112</v>
      </c>
      <c r="AM75">
        <v>0.863</v>
      </c>
      <c r="AN75" t="s">
        <v>112</v>
      </c>
      <c r="AO75">
        <v>269.1</v>
      </c>
      <c r="AP75" t="s">
        <v>112</v>
      </c>
      <c r="AQ75">
        <v>1</v>
      </c>
      <c r="AR75" t="s">
        <v>712</v>
      </c>
      <c r="AS75">
        <v>2</v>
      </c>
      <c r="AT75" t="s">
        <v>111</v>
      </c>
      <c r="AU75" t="s">
        <v>112</v>
      </c>
      <c r="AV75" t="s">
        <v>99</v>
      </c>
      <c r="AW75" t="s">
        <v>121</v>
      </c>
      <c r="AX75" t="s">
        <v>121</v>
      </c>
      <c r="AY75" t="s">
        <v>99</v>
      </c>
      <c r="AZ75" t="s">
        <v>99</v>
      </c>
      <c r="BA75" t="s">
        <v>121</v>
      </c>
      <c r="BB75" t="s">
        <v>121</v>
      </c>
      <c r="BC75" t="s">
        <v>100</v>
      </c>
      <c r="BD75" t="s">
        <v>121</v>
      </c>
      <c r="BE75" t="s">
        <v>101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N75" t="s">
        <v>102</v>
      </c>
      <c r="BO75" t="s">
        <v>122</v>
      </c>
      <c r="BP75" t="s">
        <v>112</v>
      </c>
      <c r="BQ75" t="s">
        <v>713</v>
      </c>
      <c r="BR75" t="s">
        <v>121</v>
      </c>
      <c r="BS75">
        <v>30</v>
      </c>
      <c r="BT75" t="s">
        <v>714</v>
      </c>
      <c r="BU75" t="s">
        <v>715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P75">
        <v>41253</v>
      </c>
      <c r="CQ75">
        <v>44145</v>
      </c>
      <c r="CR75">
        <v>42475</v>
      </c>
      <c r="CT75">
        <v>40</v>
      </c>
      <c r="CU75">
        <v>1</v>
      </c>
      <c r="CV75">
        <v>40</v>
      </c>
      <c r="CW75">
        <v>1</v>
      </c>
      <c r="CX75">
        <v>24</v>
      </c>
      <c r="CY75">
        <v>0</v>
      </c>
      <c r="CZ75">
        <v>54</v>
      </c>
      <c r="DA75">
        <v>0</v>
      </c>
      <c r="DB75">
        <v>54</v>
      </c>
      <c r="DC75">
        <v>0</v>
      </c>
      <c r="DD75">
        <v>95</v>
      </c>
      <c r="DE75">
        <v>0</v>
      </c>
      <c r="DF75">
        <v>60</v>
      </c>
      <c r="DG75">
        <v>0</v>
      </c>
    </row>
    <row r="76" spans="1:111">
      <c r="A76" t="s">
        <v>724</v>
      </c>
      <c r="B76">
        <v>10151497</v>
      </c>
      <c r="C76">
        <v>1</v>
      </c>
      <c r="D76" t="s">
        <v>725</v>
      </c>
      <c r="E76">
        <v>1</v>
      </c>
      <c r="F76">
        <v>43</v>
      </c>
      <c r="G76">
        <v>41249.625</v>
      </c>
      <c r="H76">
        <v>41262.4166666667</v>
      </c>
      <c r="I76" t="s">
        <v>249</v>
      </c>
      <c r="J76" t="s">
        <v>2295</v>
      </c>
      <c r="K76" t="s">
        <v>134</v>
      </c>
      <c r="L76">
        <v>1</v>
      </c>
      <c r="M76">
        <v>1</v>
      </c>
      <c r="N76">
        <v>1</v>
      </c>
      <c r="O76">
        <v>1</v>
      </c>
      <c r="P76" t="s">
        <v>99</v>
      </c>
      <c r="Q76" t="s">
        <v>99</v>
      </c>
      <c r="R76">
        <v>42.4</v>
      </c>
      <c r="S76" t="s">
        <v>112</v>
      </c>
      <c r="T76">
        <v>9.3</v>
      </c>
      <c r="U76" t="s">
        <v>112</v>
      </c>
      <c r="V76" t="s">
        <v>152</v>
      </c>
      <c r="W76">
        <v>11.6</v>
      </c>
      <c r="X76" t="s">
        <v>112</v>
      </c>
      <c r="Y76">
        <v>87.6</v>
      </c>
      <c r="Z76" t="s">
        <v>112</v>
      </c>
      <c r="AA76">
        <v>43.9</v>
      </c>
      <c r="AB76" t="s">
        <v>99</v>
      </c>
      <c r="AC76">
        <v>28.4</v>
      </c>
      <c r="AD76" t="s">
        <v>112</v>
      </c>
      <c r="AE76">
        <v>41</v>
      </c>
      <c r="AF76" t="s">
        <v>112</v>
      </c>
      <c r="AG76">
        <v>206</v>
      </c>
      <c r="AH76" t="s">
        <v>112</v>
      </c>
      <c r="AI76">
        <v>2.5</v>
      </c>
      <c r="AJ76" t="s">
        <v>112</v>
      </c>
      <c r="AK76">
        <v>14.74</v>
      </c>
      <c r="AL76" t="s">
        <v>112</v>
      </c>
      <c r="AM76">
        <v>3.56</v>
      </c>
      <c r="AN76" t="s">
        <v>112</v>
      </c>
      <c r="AO76">
        <v>376.8</v>
      </c>
      <c r="AP76" t="s">
        <v>112</v>
      </c>
      <c r="AQ76">
        <v>0</v>
      </c>
      <c r="AR76" t="s">
        <v>245</v>
      </c>
      <c r="AS76">
        <v>2</v>
      </c>
      <c r="AT76" t="s">
        <v>196</v>
      </c>
      <c r="AU76" t="s">
        <v>99</v>
      </c>
      <c r="AV76" t="s">
        <v>99</v>
      </c>
      <c r="AW76" t="s">
        <v>100</v>
      </c>
      <c r="AX76" t="s">
        <v>121</v>
      </c>
      <c r="AY76" t="s">
        <v>100</v>
      </c>
      <c r="AZ76" t="s">
        <v>100</v>
      </c>
      <c r="BA76" t="s">
        <v>121</v>
      </c>
      <c r="BB76" t="s">
        <v>121</v>
      </c>
      <c r="BC76" t="s">
        <v>100</v>
      </c>
      <c r="BD76" t="s">
        <v>121</v>
      </c>
      <c r="BE76" t="s">
        <v>101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726</v>
      </c>
      <c r="BN76" t="s">
        <v>102</v>
      </c>
      <c r="BO76">
        <v>0</v>
      </c>
      <c r="BP76" t="s">
        <v>112</v>
      </c>
      <c r="BQ76" t="s">
        <v>306</v>
      </c>
      <c r="BR76">
        <v>1</v>
      </c>
      <c r="BS76">
        <v>14</v>
      </c>
      <c r="BT76" t="s">
        <v>727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P76">
        <v>41256</v>
      </c>
      <c r="CQ76">
        <v>44162</v>
      </c>
      <c r="CR76">
        <v>42529</v>
      </c>
      <c r="CT76">
        <v>41</v>
      </c>
      <c r="CU76">
        <v>1</v>
      </c>
      <c r="CV76">
        <v>41</v>
      </c>
      <c r="CW76">
        <v>1</v>
      </c>
      <c r="CX76">
        <v>24</v>
      </c>
      <c r="CY76">
        <v>0</v>
      </c>
      <c r="CZ76">
        <v>53</v>
      </c>
      <c r="DA76">
        <v>0</v>
      </c>
      <c r="DB76">
        <v>53</v>
      </c>
      <c r="DC76">
        <v>0</v>
      </c>
      <c r="DD76">
        <v>95</v>
      </c>
      <c r="DE76">
        <v>0</v>
      </c>
      <c r="DF76">
        <v>60</v>
      </c>
      <c r="DG76">
        <v>0</v>
      </c>
    </row>
    <row r="77" spans="1:111">
      <c r="A77" t="s">
        <v>728</v>
      </c>
      <c r="B77">
        <v>10152134</v>
      </c>
      <c r="C77">
        <v>2</v>
      </c>
      <c r="D77" t="s">
        <v>729</v>
      </c>
      <c r="E77">
        <v>2</v>
      </c>
      <c r="F77">
        <v>78</v>
      </c>
      <c r="G77">
        <v>41641.3333333333</v>
      </c>
      <c r="H77">
        <v>41648.4166666667</v>
      </c>
      <c r="I77" t="s">
        <v>730</v>
      </c>
      <c r="J77" t="s">
        <v>2296</v>
      </c>
      <c r="K77" t="s">
        <v>134</v>
      </c>
      <c r="L77">
        <v>1</v>
      </c>
      <c r="M77">
        <v>1</v>
      </c>
      <c r="N77">
        <v>1</v>
      </c>
      <c r="O77">
        <v>1</v>
      </c>
      <c r="P77" t="s">
        <v>99</v>
      </c>
      <c r="Q77" t="s">
        <v>99</v>
      </c>
      <c r="R77">
        <v>41.6</v>
      </c>
      <c r="S77" t="s">
        <v>112</v>
      </c>
      <c r="T77">
        <v>22.9</v>
      </c>
      <c r="U77" t="s">
        <v>112</v>
      </c>
      <c r="V77" t="s">
        <v>623</v>
      </c>
      <c r="W77">
        <v>13</v>
      </c>
      <c r="X77" t="s">
        <v>112</v>
      </c>
      <c r="Y77">
        <v>76.8</v>
      </c>
      <c r="Z77" t="s">
        <v>112</v>
      </c>
      <c r="AA77">
        <v>40.1</v>
      </c>
      <c r="AB77" t="s">
        <v>99</v>
      </c>
      <c r="AC77">
        <v>41.6</v>
      </c>
      <c r="AD77" t="s">
        <v>99</v>
      </c>
      <c r="AE77">
        <v>19.6</v>
      </c>
      <c r="AF77" t="s">
        <v>112</v>
      </c>
      <c r="AG77">
        <v>92</v>
      </c>
      <c r="AH77" t="s">
        <v>99</v>
      </c>
      <c r="AI77">
        <v>122</v>
      </c>
      <c r="AJ77" t="s">
        <v>112</v>
      </c>
      <c r="AK77">
        <v>63.64</v>
      </c>
      <c r="AL77" t="s">
        <v>99</v>
      </c>
      <c r="AM77">
        <v>1.5</v>
      </c>
      <c r="AN77" t="s">
        <v>112</v>
      </c>
      <c r="AO77">
        <v>279</v>
      </c>
      <c r="AP77" t="s">
        <v>112</v>
      </c>
      <c r="AQ77">
        <v>0</v>
      </c>
      <c r="AR77" t="s">
        <v>195</v>
      </c>
      <c r="AS77">
        <v>2</v>
      </c>
      <c r="AT77" t="s">
        <v>111</v>
      </c>
      <c r="AU77" t="s">
        <v>112</v>
      </c>
      <c r="AV77" t="s">
        <v>99</v>
      </c>
      <c r="AW77" t="s">
        <v>100</v>
      </c>
      <c r="AX77" t="s">
        <v>121</v>
      </c>
      <c r="AY77" t="s">
        <v>100</v>
      </c>
      <c r="AZ77" t="s">
        <v>100</v>
      </c>
      <c r="BA77" t="s">
        <v>121</v>
      </c>
      <c r="BB77" t="s">
        <v>121</v>
      </c>
      <c r="BC77" t="s">
        <v>100</v>
      </c>
      <c r="BD77" t="s">
        <v>100</v>
      </c>
      <c r="BE77" t="s">
        <v>101</v>
      </c>
      <c r="BF77" t="s">
        <v>99</v>
      </c>
      <c r="BG77" t="s">
        <v>112</v>
      </c>
      <c r="BH77" t="s">
        <v>101</v>
      </c>
      <c r="BI77" t="s">
        <v>99</v>
      </c>
      <c r="BJ77" t="s">
        <v>99</v>
      </c>
      <c r="BK77" t="s">
        <v>101</v>
      </c>
      <c r="BL77" t="s">
        <v>101</v>
      </c>
      <c r="BN77" t="s">
        <v>102</v>
      </c>
      <c r="BO77">
        <v>0</v>
      </c>
      <c r="BP77" t="s">
        <v>112</v>
      </c>
      <c r="BQ77" t="s">
        <v>129</v>
      </c>
      <c r="BR77">
        <v>1</v>
      </c>
      <c r="BS77">
        <v>12</v>
      </c>
      <c r="BT77" t="s">
        <v>361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P77">
        <v>41267</v>
      </c>
      <c r="CQ77">
        <v>44145</v>
      </c>
      <c r="CR77">
        <v>41626</v>
      </c>
      <c r="CT77">
        <v>11</v>
      </c>
      <c r="CU77">
        <v>1</v>
      </c>
      <c r="CV77">
        <v>11</v>
      </c>
      <c r="CW77">
        <v>1</v>
      </c>
      <c r="CX77">
        <v>11</v>
      </c>
      <c r="CY77">
        <v>1</v>
      </c>
      <c r="CZ77">
        <v>82</v>
      </c>
      <c r="DA77">
        <v>0</v>
      </c>
      <c r="DB77">
        <v>60</v>
      </c>
      <c r="DC77">
        <v>0</v>
      </c>
      <c r="DD77">
        <v>94</v>
      </c>
      <c r="DE77">
        <v>0</v>
      </c>
      <c r="DF77">
        <v>60</v>
      </c>
      <c r="DG77">
        <v>0</v>
      </c>
    </row>
    <row r="78" spans="1:111">
      <c r="A78" t="s">
        <v>719</v>
      </c>
      <c r="B78">
        <v>10152602</v>
      </c>
      <c r="C78">
        <v>1</v>
      </c>
      <c r="D78" t="s">
        <v>720</v>
      </c>
      <c r="E78">
        <v>1</v>
      </c>
      <c r="F78">
        <v>64</v>
      </c>
      <c r="G78">
        <v>41249</v>
      </c>
      <c r="H78">
        <v>41264</v>
      </c>
      <c r="I78" t="s">
        <v>721</v>
      </c>
      <c r="J78" t="s">
        <v>2297</v>
      </c>
      <c r="K78" t="s">
        <v>134</v>
      </c>
      <c r="L78">
        <v>1</v>
      </c>
      <c r="M78">
        <v>1</v>
      </c>
      <c r="N78">
        <v>1</v>
      </c>
      <c r="O78">
        <v>1</v>
      </c>
      <c r="P78" t="s">
        <v>99</v>
      </c>
      <c r="Q78" t="s">
        <v>99</v>
      </c>
      <c r="R78">
        <v>41.5</v>
      </c>
      <c r="S78" t="s">
        <v>112</v>
      </c>
      <c r="T78">
        <v>10.4</v>
      </c>
      <c r="U78" t="s">
        <v>112</v>
      </c>
      <c r="V78" t="s">
        <v>319</v>
      </c>
      <c r="W78">
        <v>12.8</v>
      </c>
      <c r="X78" t="s">
        <v>112</v>
      </c>
      <c r="Y78">
        <v>91.1</v>
      </c>
      <c r="Z78" t="s">
        <v>112</v>
      </c>
      <c r="AA78">
        <v>75.4</v>
      </c>
      <c r="AB78" t="s">
        <v>99</v>
      </c>
      <c r="AC78">
        <v>59.4</v>
      </c>
      <c r="AD78" t="s">
        <v>99</v>
      </c>
      <c r="AE78">
        <v>75.6</v>
      </c>
      <c r="AF78" t="s">
        <v>99</v>
      </c>
      <c r="AG78">
        <v>115</v>
      </c>
      <c r="AH78" t="s">
        <v>112</v>
      </c>
      <c r="AI78">
        <v>7.16</v>
      </c>
      <c r="AJ78" t="s">
        <v>112</v>
      </c>
      <c r="AK78">
        <v>34.47</v>
      </c>
      <c r="AL78" t="s">
        <v>112</v>
      </c>
      <c r="AM78">
        <v>1.4</v>
      </c>
      <c r="AN78" t="s">
        <v>112</v>
      </c>
      <c r="AO78">
        <v>381.8</v>
      </c>
      <c r="AP78" t="s">
        <v>112</v>
      </c>
      <c r="AQ78">
        <v>0</v>
      </c>
      <c r="AR78" t="s">
        <v>722</v>
      </c>
      <c r="AS78">
        <v>2</v>
      </c>
      <c r="AT78" t="s">
        <v>328</v>
      </c>
      <c r="AU78" t="s">
        <v>99</v>
      </c>
      <c r="AV78" t="s">
        <v>99</v>
      </c>
      <c r="AW78" t="s">
        <v>100</v>
      </c>
      <c r="AX78" t="s">
        <v>121</v>
      </c>
      <c r="AY78" t="s">
        <v>100</v>
      </c>
      <c r="AZ78" t="s">
        <v>121</v>
      </c>
      <c r="BA78" t="s">
        <v>100</v>
      </c>
      <c r="BB78" t="s">
        <v>121</v>
      </c>
      <c r="BC78" t="s">
        <v>100</v>
      </c>
      <c r="BD78" t="s">
        <v>121</v>
      </c>
      <c r="BE78" t="s">
        <v>101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N78" t="s">
        <v>102</v>
      </c>
      <c r="BO78" t="s">
        <v>177</v>
      </c>
      <c r="BP78" t="s">
        <v>112</v>
      </c>
      <c r="BQ78" t="s">
        <v>103</v>
      </c>
      <c r="BR78">
        <v>1</v>
      </c>
      <c r="BS78">
        <v>28</v>
      </c>
      <c r="BT78" t="s">
        <v>723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</v>
      </c>
      <c r="CP78">
        <v>41255</v>
      </c>
      <c r="CQ78">
        <v>44162</v>
      </c>
      <c r="CR78">
        <v>42459</v>
      </c>
      <c r="CT78">
        <v>39</v>
      </c>
      <c r="CU78">
        <v>1</v>
      </c>
      <c r="CV78">
        <v>39</v>
      </c>
      <c r="CW78">
        <v>1</v>
      </c>
      <c r="CX78">
        <v>24</v>
      </c>
      <c r="CY78">
        <v>0</v>
      </c>
      <c r="CZ78">
        <v>55</v>
      </c>
      <c r="DA78">
        <v>0</v>
      </c>
      <c r="DB78">
        <v>55</v>
      </c>
      <c r="DC78">
        <v>0</v>
      </c>
      <c r="DD78">
        <v>95</v>
      </c>
      <c r="DE78">
        <v>0</v>
      </c>
      <c r="DF78">
        <v>60</v>
      </c>
      <c r="DG78">
        <v>0</v>
      </c>
    </row>
    <row r="79" spans="1:111">
      <c r="A79" t="s">
        <v>739</v>
      </c>
      <c r="B79">
        <v>10153457</v>
      </c>
      <c r="C79">
        <v>1</v>
      </c>
      <c r="D79" t="s">
        <v>740</v>
      </c>
      <c r="E79">
        <v>1</v>
      </c>
      <c r="F79">
        <v>59</v>
      </c>
      <c r="G79">
        <v>41274.375</v>
      </c>
      <c r="H79">
        <v>41288.5416666667</v>
      </c>
      <c r="I79" t="s">
        <v>470</v>
      </c>
      <c r="J79" t="s">
        <v>2298</v>
      </c>
      <c r="K79" t="s">
        <v>134</v>
      </c>
      <c r="L79">
        <v>1</v>
      </c>
      <c r="M79">
        <v>1</v>
      </c>
      <c r="N79">
        <v>1</v>
      </c>
      <c r="O79">
        <v>1</v>
      </c>
      <c r="P79" t="s">
        <v>99</v>
      </c>
      <c r="Q79" t="s">
        <v>99</v>
      </c>
      <c r="R79">
        <v>46</v>
      </c>
      <c r="S79" t="s">
        <v>112</v>
      </c>
      <c r="T79">
        <v>11.1</v>
      </c>
      <c r="U79" t="s">
        <v>112</v>
      </c>
      <c r="V79" t="s">
        <v>623</v>
      </c>
      <c r="W79">
        <v>13</v>
      </c>
      <c r="X79" t="s">
        <v>112</v>
      </c>
      <c r="Y79">
        <v>89</v>
      </c>
      <c r="Z79" t="s">
        <v>112</v>
      </c>
      <c r="AA79">
        <v>27.2</v>
      </c>
      <c r="AB79" t="s">
        <v>112</v>
      </c>
      <c r="AC79">
        <v>29.2</v>
      </c>
      <c r="AD79" t="s">
        <v>112</v>
      </c>
      <c r="AE79">
        <v>48.8</v>
      </c>
      <c r="AF79" t="s">
        <v>112</v>
      </c>
      <c r="AG79">
        <v>142.9</v>
      </c>
      <c r="AH79" t="s">
        <v>112</v>
      </c>
      <c r="AI79">
        <v>3.79</v>
      </c>
      <c r="AJ79" t="s">
        <v>112</v>
      </c>
      <c r="AK79">
        <v>23.58</v>
      </c>
      <c r="AL79" t="s">
        <v>112</v>
      </c>
      <c r="AM79">
        <v>3.09</v>
      </c>
      <c r="AN79" t="s">
        <v>112</v>
      </c>
      <c r="AO79">
        <v>199.3</v>
      </c>
      <c r="AP79" t="s">
        <v>112</v>
      </c>
      <c r="AQ79">
        <v>0</v>
      </c>
      <c r="AR79" t="s">
        <v>741</v>
      </c>
      <c r="AS79">
        <v>2</v>
      </c>
      <c r="AT79" t="s">
        <v>111</v>
      </c>
      <c r="AU79" t="s">
        <v>112</v>
      </c>
      <c r="AV79" t="s">
        <v>99</v>
      </c>
      <c r="AW79" t="s">
        <v>121</v>
      </c>
      <c r="AX79" t="s">
        <v>121</v>
      </c>
      <c r="AY79" t="s">
        <v>100</v>
      </c>
      <c r="AZ79" t="s">
        <v>100</v>
      </c>
      <c r="BA79" t="s">
        <v>121</v>
      </c>
      <c r="BB79" t="s">
        <v>121</v>
      </c>
      <c r="BC79" t="s">
        <v>100</v>
      </c>
      <c r="BD79" t="s">
        <v>121</v>
      </c>
      <c r="BE79" t="s">
        <v>101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726</v>
      </c>
      <c r="BN79" t="s">
        <v>102</v>
      </c>
      <c r="BO79" t="s">
        <v>102</v>
      </c>
      <c r="BP79" t="s">
        <v>112</v>
      </c>
      <c r="BQ79" t="s">
        <v>233</v>
      </c>
      <c r="BR79">
        <v>1</v>
      </c>
      <c r="BS79">
        <v>25</v>
      </c>
      <c r="BT79" t="s">
        <v>742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1</v>
      </c>
      <c r="CP79">
        <v>41280</v>
      </c>
      <c r="CQ79">
        <v>44162</v>
      </c>
      <c r="CR79">
        <v>41332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93</v>
      </c>
      <c r="DA79">
        <v>0</v>
      </c>
      <c r="DB79">
        <v>60</v>
      </c>
      <c r="DC79">
        <v>0</v>
      </c>
      <c r="DD79">
        <v>94</v>
      </c>
      <c r="DE79">
        <v>0</v>
      </c>
      <c r="DF79">
        <v>60</v>
      </c>
      <c r="DG79">
        <v>0</v>
      </c>
    </row>
    <row r="80" spans="1:113">
      <c r="A80" t="s">
        <v>743</v>
      </c>
      <c r="B80">
        <v>10153794</v>
      </c>
      <c r="C80">
        <v>1</v>
      </c>
      <c r="D80" t="s">
        <v>744</v>
      </c>
      <c r="E80">
        <v>1</v>
      </c>
      <c r="F80">
        <v>41</v>
      </c>
      <c r="G80">
        <v>41271.6666666667</v>
      </c>
      <c r="H80">
        <v>41288.4166666667</v>
      </c>
      <c r="I80" t="s">
        <v>745</v>
      </c>
      <c r="J80">
        <v>41264</v>
      </c>
      <c r="K80" t="s">
        <v>746</v>
      </c>
      <c r="L80">
        <v>1</v>
      </c>
      <c r="M80">
        <v>1</v>
      </c>
      <c r="N80">
        <v>1</v>
      </c>
      <c r="O80">
        <v>1</v>
      </c>
      <c r="P80" t="s">
        <v>99</v>
      </c>
      <c r="Q80" t="s">
        <v>99</v>
      </c>
      <c r="R80">
        <v>38</v>
      </c>
      <c r="S80" t="s">
        <v>112</v>
      </c>
      <c r="T80">
        <v>11.5</v>
      </c>
      <c r="U80" t="s">
        <v>112</v>
      </c>
      <c r="V80">
        <v>1.19</v>
      </c>
      <c r="W80">
        <v>13.8</v>
      </c>
      <c r="X80" t="s">
        <v>99</v>
      </c>
      <c r="Y80">
        <v>197.5</v>
      </c>
      <c r="Z80" t="s">
        <v>99</v>
      </c>
      <c r="AA80">
        <v>96.7</v>
      </c>
      <c r="AB80" t="s">
        <v>99</v>
      </c>
      <c r="AC80">
        <v>71.8</v>
      </c>
      <c r="AD80" t="s">
        <v>99</v>
      </c>
      <c r="AE80">
        <v>297.3</v>
      </c>
      <c r="AF80" t="s">
        <v>99</v>
      </c>
      <c r="AG80">
        <v>165</v>
      </c>
      <c r="AH80" t="s">
        <v>112</v>
      </c>
      <c r="AI80">
        <v>3850</v>
      </c>
      <c r="AJ80" t="s">
        <v>99</v>
      </c>
      <c r="AK80">
        <v>83.09</v>
      </c>
      <c r="AL80" t="s">
        <v>99</v>
      </c>
      <c r="AM80">
        <v>1.64</v>
      </c>
      <c r="AN80" t="s">
        <v>112</v>
      </c>
      <c r="AO80">
        <v>865.8</v>
      </c>
      <c r="AP80" t="s">
        <v>99</v>
      </c>
      <c r="AQ80">
        <v>1</v>
      </c>
      <c r="AR80">
        <v>1</v>
      </c>
      <c r="AS80">
        <v>0</v>
      </c>
      <c r="AT80" t="s">
        <v>300</v>
      </c>
      <c r="AU80" t="s">
        <v>112</v>
      </c>
      <c r="AV80">
        <v>1</v>
      </c>
      <c r="AW80">
        <v>2</v>
      </c>
      <c r="AX80">
        <v>1</v>
      </c>
      <c r="AY80">
        <v>3</v>
      </c>
      <c r="AZ80">
        <v>1</v>
      </c>
      <c r="BA80">
        <v>1</v>
      </c>
      <c r="BB80">
        <v>1</v>
      </c>
      <c r="BC80">
        <v>3</v>
      </c>
      <c r="BD80">
        <v>2</v>
      </c>
      <c r="BE80" t="s">
        <v>101</v>
      </c>
      <c r="BF80" t="s">
        <v>99</v>
      </c>
      <c r="BG80" t="s">
        <v>112</v>
      </c>
      <c r="BH80" t="s">
        <v>112</v>
      </c>
      <c r="BI80" t="s">
        <v>99</v>
      </c>
      <c r="BJ80" t="s">
        <v>99</v>
      </c>
      <c r="BK80" t="s">
        <v>101</v>
      </c>
      <c r="BL80" t="s">
        <v>101</v>
      </c>
      <c r="BM80" t="s">
        <v>485</v>
      </c>
      <c r="BN80" t="s">
        <v>102</v>
      </c>
      <c r="BO80" t="s">
        <v>102</v>
      </c>
      <c r="BP80" t="s">
        <v>112</v>
      </c>
      <c r="BQ80" t="s">
        <v>387</v>
      </c>
      <c r="BR80">
        <v>1</v>
      </c>
      <c r="BS80">
        <v>65</v>
      </c>
      <c r="BT80" t="s">
        <v>747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P80">
        <v>41280</v>
      </c>
      <c r="CQ80">
        <v>41850</v>
      </c>
      <c r="CR80">
        <v>41387</v>
      </c>
      <c r="CT80">
        <v>3</v>
      </c>
      <c r="CU80">
        <v>1</v>
      </c>
      <c r="CV80">
        <v>3</v>
      </c>
      <c r="CW80">
        <v>1</v>
      </c>
      <c r="CX80">
        <v>3</v>
      </c>
      <c r="CY80">
        <v>1</v>
      </c>
      <c r="CZ80">
        <v>5</v>
      </c>
      <c r="DA80">
        <v>1</v>
      </c>
      <c r="DB80">
        <v>5</v>
      </c>
      <c r="DC80">
        <v>1</v>
      </c>
      <c r="DD80">
        <v>9</v>
      </c>
      <c r="DE80">
        <v>1</v>
      </c>
      <c r="DF80">
        <v>9</v>
      </c>
      <c r="DG80">
        <v>1</v>
      </c>
      <c r="DH80">
        <v>41562</v>
      </c>
      <c r="DI80">
        <v>1</v>
      </c>
    </row>
    <row r="81" spans="1:111">
      <c r="A81" t="s">
        <v>754</v>
      </c>
      <c r="B81">
        <v>10154210</v>
      </c>
      <c r="C81">
        <v>1</v>
      </c>
      <c r="D81" t="s">
        <v>755</v>
      </c>
      <c r="E81">
        <v>1</v>
      </c>
      <c r="F81">
        <v>46</v>
      </c>
      <c r="G81">
        <v>41285.4583333333</v>
      </c>
      <c r="H81">
        <v>41299.4166666667</v>
      </c>
      <c r="I81" t="s">
        <v>756</v>
      </c>
      <c r="J81" t="s">
        <v>2299</v>
      </c>
      <c r="K81" t="s">
        <v>134</v>
      </c>
      <c r="L81">
        <v>1</v>
      </c>
      <c r="M81">
        <v>1</v>
      </c>
      <c r="N81">
        <v>1</v>
      </c>
      <c r="O81">
        <v>1</v>
      </c>
      <c r="P81" t="s">
        <v>99</v>
      </c>
      <c r="Q81" t="s">
        <v>99</v>
      </c>
      <c r="R81">
        <v>37</v>
      </c>
      <c r="S81" t="s">
        <v>112</v>
      </c>
      <c r="T81">
        <v>7.8</v>
      </c>
      <c r="U81" t="s">
        <v>112</v>
      </c>
      <c r="V81" t="s">
        <v>757</v>
      </c>
      <c r="W81">
        <v>14.5</v>
      </c>
      <c r="X81" t="s">
        <v>99</v>
      </c>
      <c r="Y81">
        <v>60.8</v>
      </c>
      <c r="Z81" t="s">
        <v>112</v>
      </c>
      <c r="AA81">
        <v>36.3</v>
      </c>
      <c r="AB81" t="s">
        <v>112</v>
      </c>
      <c r="AC81">
        <v>21</v>
      </c>
      <c r="AD81" t="s">
        <v>112</v>
      </c>
      <c r="AE81">
        <v>74.2</v>
      </c>
      <c r="AF81" t="s">
        <v>99</v>
      </c>
      <c r="AG81">
        <v>138</v>
      </c>
      <c r="AH81" t="s">
        <v>112</v>
      </c>
      <c r="AI81">
        <v>79.88</v>
      </c>
      <c r="AJ81" t="s">
        <v>112</v>
      </c>
      <c r="AK81">
        <v>0.713</v>
      </c>
      <c r="AL81" t="s">
        <v>112</v>
      </c>
      <c r="AM81">
        <v>3.69</v>
      </c>
      <c r="AN81" t="s">
        <v>112</v>
      </c>
      <c r="AO81">
        <v>445.6</v>
      </c>
      <c r="AP81" t="s">
        <v>99</v>
      </c>
      <c r="AQ81">
        <v>1</v>
      </c>
      <c r="AR81" t="s">
        <v>265</v>
      </c>
      <c r="AS81">
        <v>2</v>
      </c>
      <c r="AT81" t="s">
        <v>188</v>
      </c>
      <c r="AU81" t="s">
        <v>99</v>
      </c>
      <c r="AV81" t="s">
        <v>99</v>
      </c>
      <c r="AW81" t="s">
        <v>121</v>
      </c>
      <c r="AX81" t="s">
        <v>121</v>
      </c>
      <c r="AY81" t="s">
        <v>100</v>
      </c>
      <c r="AZ81" t="s">
        <v>121</v>
      </c>
      <c r="BA81" t="s">
        <v>100</v>
      </c>
      <c r="BB81" t="s">
        <v>121</v>
      </c>
      <c r="BC81" t="s">
        <v>100</v>
      </c>
      <c r="BD81" t="s">
        <v>121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0.03</v>
      </c>
      <c r="BL81" t="s">
        <v>101</v>
      </c>
      <c r="BM81" t="s">
        <v>758</v>
      </c>
      <c r="BN81" t="s">
        <v>102</v>
      </c>
      <c r="BO81" t="s">
        <v>102</v>
      </c>
      <c r="BP81">
        <v>1</v>
      </c>
      <c r="BQ81" t="s">
        <v>306</v>
      </c>
      <c r="BR81">
        <v>1</v>
      </c>
      <c r="BS81">
        <v>31</v>
      </c>
      <c r="BT81" t="s">
        <v>759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41291</v>
      </c>
      <c r="CQ81">
        <v>44162</v>
      </c>
      <c r="CR81">
        <v>41961</v>
      </c>
      <c r="CT81">
        <v>22</v>
      </c>
      <c r="CU81">
        <v>1</v>
      </c>
      <c r="CV81">
        <v>22</v>
      </c>
      <c r="CW81">
        <v>1</v>
      </c>
      <c r="CX81">
        <v>22</v>
      </c>
      <c r="CY81">
        <v>1</v>
      </c>
      <c r="CZ81">
        <v>72</v>
      </c>
      <c r="DA81">
        <v>0</v>
      </c>
      <c r="DB81">
        <v>60</v>
      </c>
      <c r="DC81">
        <v>0</v>
      </c>
      <c r="DD81">
        <v>94</v>
      </c>
      <c r="DE81">
        <v>0</v>
      </c>
      <c r="DF81">
        <v>60</v>
      </c>
      <c r="DG81">
        <v>0</v>
      </c>
    </row>
    <row r="82" spans="1:111">
      <c r="A82" t="s">
        <v>763</v>
      </c>
      <c r="B82">
        <v>10155571</v>
      </c>
      <c r="C82">
        <v>1</v>
      </c>
      <c r="D82" t="s">
        <v>764</v>
      </c>
      <c r="E82">
        <v>1</v>
      </c>
      <c r="F82">
        <v>61</v>
      </c>
      <c r="G82">
        <v>41292.6666666667</v>
      </c>
      <c r="H82">
        <v>41303.625</v>
      </c>
      <c r="I82" t="s">
        <v>765</v>
      </c>
      <c r="J82" t="s">
        <v>2300</v>
      </c>
      <c r="K82" t="s">
        <v>134</v>
      </c>
      <c r="L82">
        <v>1</v>
      </c>
      <c r="M82">
        <v>1</v>
      </c>
      <c r="N82">
        <v>1</v>
      </c>
      <c r="O82">
        <v>1</v>
      </c>
      <c r="P82" t="s">
        <v>99</v>
      </c>
      <c r="Q82" t="s">
        <v>99</v>
      </c>
      <c r="R82">
        <v>45.7</v>
      </c>
      <c r="S82" t="s">
        <v>112</v>
      </c>
      <c r="T82">
        <v>14.3</v>
      </c>
      <c r="U82" t="s">
        <v>112</v>
      </c>
      <c r="V82" t="s">
        <v>364</v>
      </c>
      <c r="W82">
        <v>12.3</v>
      </c>
      <c r="X82" t="s">
        <v>112</v>
      </c>
      <c r="Y82">
        <v>82.3</v>
      </c>
      <c r="Z82" t="s">
        <v>112</v>
      </c>
      <c r="AA82">
        <v>24.4</v>
      </c>
      <c r="AB82" t="s">
        <v>112</v>
      </c>
      <c r="AC82">
        <v>26.9</v>
      </c>
      <c r="AD82" t="s">
        <v>112</v>
      </c>
      <c r="AE82">
        <v>28.5</v>
      </c>
      <c r="AF82" t="s">
        <v>112</v>
      </c>
      <c r="AG82">
        <v>134</v>
      </c>
      <c r="AH82" t="s">
        <v>112</v>
      </c>
      <c r="AI82">
        <v>2.29</v>
      </c>
      <c r="AJ82" t="s">
        <v>112</v>
      </c>
      <c r="AK82">
        <v>16.55</v>
      </c>
      <c r="AL82" t="s">
        <v>112</v>
      </c>
      <c r="AM82">
        <v>2.86</v>
      </c>
      <c r="AN82" t="s">
        <v>112</v>
      </c>
      <c r="AO82">
        <v>696.8</v>
      </c>
      <c r="AP82" t="s">
        <v>99</v>
      </c>
      <c r="AQ82">
        <v>1</v>
      </c>
      <c r="AR82" t="s">
        <v>245</v>
      </c>
      <c r="AS82">
        <v>2</v>
      </c>
      <c r="AT82" t="s">
        <v>300</v>
      </c>
      <c r="AU82" t="s">
        <v>112</v>
      </c>
      <c r="AV82" t="s">
        <v>99</v>
      </c>
      <c r="AW82" t="s">
        <v>121</v>
      </c>
      <c r="AX82" t="s">
        <v>99</v>
      </c>
      <c r="AY82" t="s">
        <v>100</v>
      </c>
      <c r="AZ82" t="s">
        <v>100</v>
      </c>
      <c r="BA82" t="s">
        <v>100</v>
      </c>
      <c r="BB82" t="s">
        <v>121</v>
      </c>
      <c r="BC82" t="s">
        <v>100</v>
      </c>
      <c r="BD82" t="s">
        <v>121</v>
      </c>
      <c r="BE82" t="s">
        <v>99</v>
      </c>
      <c r="BF82" t="s">
        <v>112</v>
      </c>
      <c r="BG82" t="s">
        <v>112</v>
      </c>
      <c r="BH82" t="s">
        <v>101</v>
      </c>
      <c r="BI82" t="s">
        <v>99</v>
      </c>
      <c r="BJ82" t="s">
        <v>99</v>
      </c>
      <c r="BK82" t="s">
        <v>101</v>
      </c>
      <c r="BL82" t="s">
        <v>101</v>
      </c>
      <c r="BM82" t="s">
        <v>485</v>
      </c>
      <c r="BN82" t="s">
        <v>102</v>
      </c>
      <c r="BO82" t="s">
        <v>102</v>
      </c>
      <c r="BP82" t="s">
        <v>99</v>
      </c>
      <c r="BQ82" t="s">
        <v>147</v>
      </c>
      <c r="BR82" t="s">
        <v>121</v>
      </c>
      <c r="BS82">
        <v>26</v>
      </c>
      <c r="BT82" t="s">
        <v>766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41297</v>
      </c>
      <c r="CQ82">
        <v>44145</v>
      </c>
      <c r="CR82">
        <v>41750</v>
      </c>
      <c r="CT82">
        <v>14</v>
      </c>
      <c r="CU82">
        <v>1</v>
      </c>
      <c r="CV82">
        <v>14</v>
      </c>
      <c r="CW82">
        <v>1</v>
      </c>
      <c r="CX82">
        <v>14</v>
      </c>
      <c r="CY82">
        <v>1</v>
      </c>
      <c r="CZ82">
        <v>78</v>
      </c>
      <c r="DA82">
        <v>0</v>
      </c>
      <c r="DB82">
        <v>60</v>
      </c>
      <c r="DC82">
        <v>0</v>
      </c>
      <c r="DD82">
        <v>93</v>
      </c>
      <c r="DE82">
        <v>0</v>
      </c>
      <c r="DF82">
        <v>60</v>
      </c>
      <c r="DG82">
        <v>0</v>
      </c>
    </row>
    <row r="83" spans="1:113">
      <c r="A83" t="s">
        <v>767</v>
      </c>
      <c r="B83">
        <v>10157128</v>
      </c>
      <c r="C83">
        <v>1</v>
      </c>
      <c r="D83" t="s">
        <v>768</v>
      </c>
      <c r="E83">
        <v>1</v>
      </c>
      <c r="F83">
        <v>68</v>
      </c>
      <c r="G83">
        <v>41303.4583333333</v>
      </c>
      <c r="H83">
        <v>41322.4166666667</v>
      </c>
      <c r="I83" t="s">
        <v>769</v>
      </c>
      <c r="J83" t="s">
        <v>2301</v>
      </c>
      <c r="K83" t="s">
        <v>134</v>
      </c>
      <c r="L83">
        <v>1</v>
      </c>
      <c r="M83">
        <v>1</v>
      </c>
      <c r="N83">
        <v>1</v>
      </c>
      <c r="O83">
        <v>1</v>
      </c>
      <c r="P83" t="s">
        <v>99</v>
      </c>
      <c r="Q83" t="s">
        <v>99</v>
      </c>
      <c r="R83">
        <v>42.6</v>
      </c>
      <c r="S83" t="s">
        <v>112</v>
      </c>
      <c r="T83">
        <v>15.1</v>
      </c>
      <c r="U83" t="s">
        <v>112</v>
      </c>
      <c r="V83" t="s">
        <v>319</v>
      </c>
      <c r="W83">
        <v>12.8</v>
      </c>
      <c r="X83" t="s">
        <v>112</v>
      </c>
      <c r="Y83">
        <v>103.9</v>
      </c>
      <c r="Z83" t="s">
        <v>99</v>
      </c>
      <c r="AA83">
        <v>34.5</v>
      </c>
      <c r="AB83" t="s">
        <v>112</v>
      </c>
      <c r="AC83">
        <v>50.7</v>
      </c>
      <c r="AD83" t="s">
        <v>99</v>
      </c>
      <c r="AE83">
        <v>38.2</v>
      </c>
      <c r="AF83" t="s">
        <v>112</v>
      </c>
      <c r="AG83">
        <v>182.4</v>
      </c>
      <c r="AH83" t="s">
        <v>112</v>
      </c>
      <c r="AI83">
        <v>18.44</v>
      </c>
      <c r="AJ83" t="s">
        <v>112</v>
      </c>
      <c r="AK83">
        <v>40.17</v>
      </c>
      <c r="AL83" t="s">
        <v>99</v>
      </c>
      <c r="AM83">
        <v>3.47</v>
      </c>
      <c r="AN83" t="s">
        <v>112</v>
      </c>
      <c r="AO83">
        <v>520.8</v>
      </c>
      <c r="AP83" t="s">
        <v>99</v>
      </c>
      <c r="AQ83">
        <v>0</v>
      </c>
      <c r="AR83" t="s">
        <v>770</v>
      </c>
      <c r="AS83">
        <v>2</v>
      </c>
      <c r="AT83" t="s">
        <v>300</v>
      </c>
      <c r="AU83" t="s">
        <v>112</v>
      </c>
      <c r="AV83" t="s">
        <v>99</v>
      </c>
      <c r="AW83" t="s">
        <v>121</v>
      </c>
      <c r="AX83" t="s">
        <v>121</v>
      </c>
      <c r="AY83" t="s">
        <v>100</v>
      </c>
      <c r="AZ83" t="s">
        <v>121</v>
      </c>
      <c r="BA83" t="s">
        <v>121</v>
      </c>
      <c r="BB83" t="s">
        <v>121</v>
      </c>
      <c r="BC83" t="s">
        <v>100</v>
      </c>
      <c r="BD83" t="s">
        <v>121</v>
      </c>
      <c r="BE83" t="s">
        <v>99</v>
      </c>
      <c r="BF83" t="s">
        <v>99</v>
      </c>
      <c r="BG83" t="s">
        <v>99</v>
      </c>
      <c r="BH83" t="s">
        <v>99</v>
      </c>
      <c r="BI83" t="s">
        <v>99</v>
      </c>
      <c r="BJ83" t="s">
        <v>101</v>
      </c>
      <c r="BK83" t="s">
        <v>101</v>
      </c>
      <c r="BL83" t="s">
        <v>101</v>
      </c>
      <c r="BN83" t="s">
        <v>102</v>
      </c>
      <c r="BO83" t="s">
        <v>102</v>
      </c>
      <c r="BP83" t="s">
        <v>112</v>
      </c>
      <c r="BQ83" t="s">
        <v>771</v>
      </c>
      <c r="BR83" t="s">
        <v>121</v>
      </c>
      <c r="BS83">
        <v>21</v>
      </c>
      <c r="BT83" t="s">
        <v>772</v>
      </c>
      <c r="BU83" t="s">
        <v>559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P83">
        <v>41310</v>
      </c>
      <c r="CQ83">
        <v>43777</v>
      </c>
      <c r="CR83">
        <v>42136</v>
      </c>
      <c r="CT83">
        <v>27</v>
      </c>
      <c r="CU83">
        <v>1</v>
      </c>
      <c r="CV83">
        <v>27</v>
      </c>
      <c r="CW83">
        <v>1</v>
      </c>
      <c r="CX83">
        <v>24</v>
      </c>
      <c r="CY83">
        <v>0</v>
      </c>
      <c r="CZ83">
        <v>26</v>
      </c>
      <c r="DA83">
        <v>1</v>
      </c>
      <c r="DB83">
        <v>26</v>
      </c>
      <c r="DC83">
        <v>1</v>
      </c>
      <c r="DD83">
        <v>53</v>
      </c>
      <c r="DE83">
        <v>1</v>
      </c>
      <c r="DF83">
        <v>53</v>
      </c>
      <c r="DG83">
        <v>1</v>
      </c>
      <c r="DH83">
        <v>42931</v>
      </c>
      <c r="DI83">
        <v>1</v>
      </c>
    </row>
    <row r="84" spans="1:113">
      <c r="A84" t="s">
        <v>773</v>
      </c>
      <c r="B84">
        <v>10157719</v>
      </c>
      <c r="C84">
        <v>1</v>
      </c>
      <c r="D84" t="s">
        <v>774</v>
      </c>
      <c r="E84">
        <v>1</v>
      </c>
      <c r="F84">
        <v>51</v>
      </c>
      <c r="G84">
        <v>41309.5833333333</v>
      </c>
      <c r="H84">
        <v>41324.375</v>
      </c>
      <c r="I84" t="s">
        <v>358</v>
      </c>
      <c r="J84" t="s">
        <v>2302</v>
      </c>
      <c r="K84" t="s">
        <v>134</v>
      </c>
      <c r="L84">
        <v>1</v>
      </c>
      <c r="M84">
        <v>1</v>
      </c>
      <c r="N84">
        <v>1</v>
      </c>
      <c r="O84">
        <v>1</v>
      </c>
      <c r="P84" t="s">
        <v>99</v>
      </c>
      <c r="Q84" t="s">
        <v>99</v>
      </c>
      <c r="R84">
        <v>43.9</v>
      </c>
      <c r="S84" t="s">
        <v>112</v>
      </c>
      <c r="T84">
        <v>23.2</v>
      </c>
      <c r="U84" t="s">
        <v>112</v>
      </c>
      <c r="V84" t="s">
        <v>276</v>
      </c>
      <c r="W84">
        <v>12.4</v>
      </c>
      <c r="X84" t="s">
        <v>112</v>
      </c>
      <c r="Y84">
        <v>90.6</v>
      </c>
      <c r="Z84" t="s">
        <v>112</v>
      </c>
      <c r="AA84">
        <v>37.2</v>
      </c>
      <c r="AB84" t="s">
        <v>112</v>
      </c>
      <c r="AC84">
        <v>51.3</v>
      </c>
      <c r="AD84" t="s">
        <v>99</v>
      </c>
      <c r="AE84">
        <v>60.2</v>
      </c>
      <c r="AF84" t="s">
        <v>99</v>
      </c>
      <c r="AG84">
        <v>145.2</v>
      </c>
      <c r="AH84" t="s">
        <v>112</v>
      </c>
      <c r="AI84">
        <v>4.85</v>
      </c>
      <c r="AJ84" t="s">
        <v>112</v>
      </c>
      <c r="AK84">
        <v>5.82</v>
      </c>
      <c r="AL84" t="s">
        <v>112</v>
      </c>
      <c r="AM84">
        <v>3.53</v>
      </c>
      <c r="AN84" t="s">
        <v>112</v>
      </c>
      <c r="AO84">
        <v>834.3</v>
      </c>
      <c r="AP84" t="s">
        <v>99</v>
      </c>
      <c r="AQ84">
        <v>0</v>
      </c>
      <c r="AR84" t="s">
        <v>99</v>
      </c>
      <c r="AS84">
        <v>0</v>
      </c>
      <c r="AT84" t="s">
        <v>196</v>
      </c>
      <c r="AU84" t="s">
        <v>99</v>
      </c>
      <c r="AV84" t="s">
        <v>99</v>
      </c>
      <c r="AW84" t="s">
        <v>121</v>
      </c>
      <c r="AX84" t="s">
        <v>99</v>
      </c>
      <c r="AY84" t="s">
        <v>99</v>
      </c>
      <c r="AZ84" t="s">
        <v>99</v>
      </c>
      <c r="BA84" t="s">
        <v>121</v>
      </c>
      <c r="BB84" t="s">
        <v>121</v>
      </c>
      <c r="BC84" t="s">
        <v>100</v>
      </c>
      <c r="BD84" t="s">
        <v>121</v>
      </c>
      <c r="BE84" t="s">
        <v>99</v>
      </c>
      <c r="BF84" t="s">
        <v>112</v>
      </c>
      <c r="BG84" t="s">
        <v>112</v>
      </c>
      <c r="BH84" t="s">
        <v>112</v>
      </c>
      <c r="BI84" t="s">
        <v>99</v>
      </c>
      <c r="BJ84" t="s">
        <v>99</v>
      </c>
      <c r="BK84" t="s">
        <v>775</v>
      </c>
      <c r="BL84" t="s">
        <v>101</v>
      </c>
      <c r="BM84" t="s">
        <v>726</v>
      </c>
      <c r="BN84" t="s">
        <v>102</v>
      </c>
      <c r="BO84" t="s">
        <v>102</v>
      </c>
      <c r="BP84" t="s">
        <v>112</v>
      </c>
      <c r="BQ84" t="s">
        <v>306</v>
      </c>
      <c r="BR84">
        <v>1</v>
      </c>
      <c r="BS84">
        <v>98</v>
      </c>
      <c r="BT84" t="s">
        <v>776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P84">
        <v>41311</v>
      </c>
      <c r="CQ84">
        <v>41943</v>
      </c>
      <c r="CR84">
        <v>41585</v>
      </c>
      <c r="CT84">
        <v>9</v>
      </c>
      <c r="CU84">
        <v>1</v>
      </c>
      <c r="CV84">
        <v>9</v>
      </c>
      <c r="CW84">
        <v>1</v>
      </c>
      <c r="CX84">
        <v>9</v>
      </c>
      <c r="CY84">
        <v>1</v>
      </c>
      <c r="CZ84">
        <v>10</v>
      </c>
      <c r="DA84">
        <v>1</v>
      </c>
      <c r="DB84">
        <v>10</v>
      </c>
      <c r="DC84">
        <v>1</v>
      </c>
      <c r="DD84">
        <v>19</v>
      </c>
      <c r="DE84">
        <v>1</v>
      </c>
      <c r="DF84">
        <v>19</v>
      </c>
      <c r="DG84">
        <v>1</v>
      </c>
      <c r="DH84">
        <v>41897</v>
      </c>
      <c r="DI84">
        <v>1</v>
      </c>
    </row>
    <row r="85" spans="1:113">
      <c r="A85" t="s">
        <v>781</v>
      </c>
      <c r="B85">
        <v>10157782</v>
      </c>
      <c r="C85">
        <v>1</v>
      </c>
      <c r="D85" t="s">
        <v>782</v>
      </c>
      <c r="E85">
        <v>1</v>
      </c>
      <c r="F85">
        <v>62</v>
      </c>
      <c r="G85">
        <v>41321.375</v>
      </c>
      <c r="H85">
        <v>41339.375</v>
      </c>
      <c r="I85" t="s">
        <v>783</v>
      </c>
      <c r="J85">
        <v>41310</v>
      </c>
      <c r="K85" t="s">
        <v>127</v>
      </c>
      <c r="L85">
        <v>1</v>
      </c>
      <c r="M85">
        <v>1</v>
      </c>
      <c r="N85">
        <v>1</v>
      </c>
      <c r="O85">
        <v>2</v>
      </c>
      <c r="P85" t="s">
        <v>99</v>
      </c>
      <c r="Q85" t="s">
        <v>112</v>
      </c>
      <c r="R85">
        <v>36.5</v>
      </c>
      <c r="S85" t="s">
        <v>112</v>
      </c>
      <c r="T85">
        <v>15.1</v>
      </c>
      <c r="U85" t="s">
        <v>112</v>
      </c>
      <c r="V85">
        <v>1.34</v>
      </c>
      <c r="W85">
        <v>15.5</v>
      </c>
      <c r="X85" t="s">
        <v>99</v>
      </c>
      <c r="Y85">
        <v>62</v>
      </c>
      <c r="Z85" t="s">
        <v>112</v>
      </c>
      <c r="AA85">
        <v>35.9</v>
      </c>
      <c r="AB85" t="s">
        <v>112</v>
      </c>
      <c r="AC85">
        <v>29.4</v>
      </c>
      <c r="AD85" t="s">
        <v>112</v>
      </c>
      <c r="AE85">
        <v>32.1</v>
      </c>
      <c r="AF85" t="s">
        <v>112</v>
      </c>
      <c r="AG85">
        <v>135</v>
      </c>
      <c r="AH85" t="s">
        <v>112</v>
      </c>
      <c r="AI85">
        <v>540.4</v>
      </c>
      <c r="AJ85" t="s">
        <v>99</v>
      </c>
      <c r="AK85">
        <v>35.43</v>
      </c>
      <c r="AL85" t="s">
        <v>99</v>
      </c>
      <c r="AM85">
        <v>0.847</v>
      </c>
      <c r="AN85" t="s">
        <v>112</v>
      </c>
      <c r="AO85">
        <v>418.5</v>
      </c>
      <c r="AP85" t="s">
        <v>99</v>
      </c>
      <c r="AQ85">
        <v>0</v>
      </c>
      <c r="AR85">
        <v>132</v>
      </c>
      <c r="AS85">
        <v>2</v>
      </c>
      <c r="AT85" t="s">
        <v>300</v>
      </c>
      <c r="AU85" t="s">
        <v>112</v>
      </c>
      <c r="AV85">
        <v>1</v>
      </c>
      <c r="AW85">
        <v>3</v>
      </c>
      <c r="AX85">
        <v>1</v>
      </c>
      <c r="AY85">
        <v>3</v>
      </c>
      <c r="AZ85">
        <v>1</v>
      </c>
      <c r="BA85">
        <v>3</v>
      </c>
      <c r="BB85">
        <v>1</v>
      </c>
      <c r="BC85">
        <v>3</v>
      </c>
      <c r="BD85">
        <v>2</v>
      </c>
      <c r="BE85" t="s">
        <v>101</v>
      </c>
      <c r="BF85" t="s">
        <v>112</v>
      </c>
      <c r="BG85" t="s">
        <v>99</v>
      </c>
      <c r="BH85" t="s">
        <v>101</v>
      </c>
      <c r="BI85" t="s">
        <v>101</v>
      </c>
      <c r="BJ85" t="s">
        <v>99</v>
      </c>
      <c r="BK85" t="s">
        <v>784</v>
      </c>
      <c r="BL85" t="s">
        <v>101</v>
      </c>
      <c r="BN85" t="s">
        <v>102</v>
      </c>
      <c r="BO85" t="s">
        <v>177</v>
      </c>
      <c r="BP85" t="s">
        <v>112</v>
      </c>
      <c r="BQ85" t="s">
        <v>103</v>
      </c>
      <c r="BR85">
        <v>1</v>
      </c>
      <c r="BS85">
        <v>45</v>
      </c>
      <c r="BT85" t="s">
        <v>785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P85">
        <v>41332</v>
      </c>
      <c r="CQ85">
        <v>41933</v>
      </c>
      <c r="CR85">
        <v>41407</v>
      </c>
      <c r="CT85">
        <v>2</v>
      </c>
      <c r="CU85">
        <v>1</v>
      </c>
      <c r="CV85">
        <v>2</v>
      </c>
      <c r="CW85">
        <v>1</v>
      </c>
      <c r="CX85">
        <v>2</v>
      </c>
      <c r="CY85">
        <v>1</v>
      </c>
      <c r="CZ85">
        <v>9</v>
      </c>
      <c r="DA85">
        <v>1</v>
      </c>
      <c r="DB85">
        <v>9</v>
      </c>
      <c r="DC85">
        <v>1</v>
      </c>
      <c r="DD85">
        <v>11</v>
      </c>
      <c r="DE85">
        <v>1</v>
      </c>
      <c r="DF85">
        <v>11</v>
      </c>
      <c r="DG85">
        <v>1</v>
      </c>
      <c r="DH85">
        <v>41685</v>
      </c>
      <c r="DI85">
        <v>1</v>
      </c>
    </row>
    <row r="86" spans="1:113">
      <c r="A86" t="s">
        <v>790</v>
      </c>
      <c r="B86">
        <v>10159660</v>
      </c>
      <c r="C86">
        <v>1</v>
      </c>
      <c r="D86" t="s">
        <v>791</v>
      </c>
      <c r="E86">
        <v>1</v>
      </c>
      <c r="F86">
        <v>60</v>
      </c>
      <c r="G86">
        <v>41338.3333333333</v>
      </c>
      <c r="H86">
        <v>41354.4166666667</v>
      </c>
      <c r="I86" t="s">
        <v>792</v>
      </c>
      <c r="J86">
        <v>41340</v>
      </c>
      <c r="K86" t="s">
        <v>127</v>
      </c>
      <c r="L86">
        <v>1</v>
      </c>
      <c r="M86">
        <v>1</v>
      </c>
      <c r="N86">
        <v>1</v>
      </c>
      <c r="O86">
        <v>1</v>
      </c>
      <c r="P86" t="s">
        <v>99</v>
      </c>
      <c r="Q86" t="s">
        <v>99</v>
      </c>
      <c r="R86">
        <v>42.5</v>
      </c>
      <c r="S86" t="s">
        <v>112</v>
      </c>
      <c r="T86">
        <v>25.9</v>
      </c>
      <c r="U86" t="s">
        <v>112</v>
      </c>
      <c r="V86">
        <v>1.09</v>
      </c>
      <c r="W86">
        <v>12.6</v>
      </c>
      <c r="X86" t="s">
        <v>112</v>
      </c>
      <c r="Y86">
        <v>66.2</v>
      </c>
      <c r="Z86" t="s">
        <v>112</v>
      </c>
      <c r="AA86">
        <v>23.1</v>
      </c>
      <c r="AB86" t="s">
        <v>112</v>
      </c>
      <c r="AC86">
        <v>20.5</v>
      </c>
      <c r="AD86" t="s">
        <v>112</v>
      </c>
      <c r="AE86">
        <v>34.7</v>
      </c>
      <c r="AF86" t="s">
        <v>112</v>
      </c>
      <c r="AG86">
        <v>52.9</v>
      </c>
      <c r="AH86" t="s">
        <v>99</v>
      </c>
      <c r="AI86">
        <v>63.37</v>
      </c>
      <c r="AJ86" t="s">
        <v>112</v>
      </c>
      <c r="AK86">
        <v>11.13</v>
      </c>
      <c r="AL86" t="s">
        <v>112</v>
      </c>
      <c r="AM86">
        <v>0.848</v>
      </c>
      <c r="AN86" t="s">
        <v>112</v>
      </c>
      <c r="AO86">
        <v>328.7</v>
      </c>
      <c r="AP86" t="s">
        <v>112</v>
      </c>
      <c r="AQ86">
        <v>0</v>
      </c>
      <c r="AR86">
        <v>133</v>
      </c>
      <c r="AS86">
        <v>2</v>
      </c>
      <c r="AT86" t="s">
        <v>300</v>
      </c>
      <c r="AU86" t="s">
        <v>112</v>
      </c>
      <c r="AV86">
        <v>1</v>
      </c>
      <c r="AW86">
        <v>2</v>
      </c>
      <c r="AX86">
        <v>1</v>
      </c>
      <c r="AY86">
        <v>3</v>
      </c>
      <c r="AZ86">
        <v>3</v>
      </c>
      <c r="BA86">
        <v>2</v>
      </c>
      <c r="BB86">
        <v>1</v>
      </c>
      <c r="BC86">
        <v>3</v>
      </c>
      <c r="BD86">
        <v>2</v>
      </c>
      <c r="BE86" t="s">
        <v>101</v>
      </c>
      <c r="BF86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N86" t="s">
        <v>102</v>
      </c>
      <c r="BO86" t="s">
        <v>122</v>
      </c>
      <c r="BP86">
        <v>0</v>
      </c>
      <c r="BQ86" t="s">
        <v>334</v>
      </c>
      <c r="BR86" t="s">
        <v>121</v>
      </c>
      <c r="BS86">
        <v>31</v>
      </c>
      <c r="BT86" t="s">
        <v>793</v>
      </c>
      <c r="BU86" t="s">
        <v>794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P86">
        <v>41347</v>
      </c>
      <c r="CQ86">
        <v>41936</v>
      </c>
      <c r="CR86">
        <v>41438</v>
      </c>
      <c r="CT86">
        <v>2</v>
      </c>
      <c r="CU86">
        <v>1</v>
      </c>
      <c r="CV86">
        <v>2</v>
      </c>
      <c r="CW86">
        <v>1</v>
      </c>
      <c r="CX86">
        <v>2</v>
      </c>
      <c r="CY86">
        <v>1</v>
      </c>
      <c r="CZ86">
        <v>7</v>
      </c>
      <c r="DA86">
        <v>1</v>
      </c>
      <c r="DB86">
        <v>7</v>
      </c>
      <c r="DC86">
        <v>1</v>
      </c>
      <c r="DD86">
        <v>10</v>
      </c>
      <c r="DE86">
        <v>1</v>
      </c>
      <c r="DF86">
        <v>10</v>
      </c>
      <c r="DG86">
        <v>1</v>
      </c>
      <c r="DH86">
        <v>41654</v>
      </c>
      <c r="DI86">
        <v>1</v>
      </c>
    </row>
    <row r="87" spans="1:113">
      <c r="A87" t="s">
        <v>801</v>
      </c>
      <c r="B87">
        <v>10161476</v>
      </c>
      <c r="C87">
        <v>1</v>
      </c>
      <c r="D87" t="s">
        <v>802</v>
      </c>
      <c r="E87">
        <v>1</v>
      </c>
      <c r="F87">
        <v>67</v>
      </c>
      <c r="G87">
        <v>41360.4166666667</v>
      </c>
      <c r="H87">
        <v>41375.4583333333</v>
      </c>
      <c r="I87" t="s">
        <v>358</v>
      </c>
      <c r="J87" t="s">
        <v>2303</v>
      </c>
      <c r="K87" t="s">
        <v>803</v>
      </c>
      <c r="L87" t="s">
        <v>99</v>
      </c>
      <c r="M87">
        <v>1</v>
      </c>
      <c r="N87">
        <v>1</v>
      </c>
      <c r="O87">
        <v>2</v>
      </c>
      <c r="P87" t="s">
        <v>99</v>
      </c>
      <c r="Q87" t="s">
        <v>112</v>
      </c>
      <c r="R87">
        <v>41.6</v>
      </c>
      <c r="S87" t="s">
        <v>112</v>
      </c>
      <c r="T87">
        <v>14.1</v>
      </c>
      <c r="U87" t="s">
        <v>112</v>
      </c>
      <c r="V87" t="s">
        <v>152</v>
      </c>
      <c r="W87">
        <v>11.6</v>
      </c>
      <c r="X87" t="s">
        <v>112</v>
      </c>
      <c r="Y87">
        <v>70.5</v>
      </c>
      <c r="Z87" t="s">
        <v>112</v>
      </c>
      <c r="AA87">
        <v>25.1</v>
      </c>
      <c r="AB87" t="s">
        <v>112</v>
      </c>
      <c r="AC87">
        <v>19.3</v>
      </c>
      <c r="AD87" t="s">
        <v>112</v>
      </c>
      <c r="AE87">
        <v>75.8</v>
      </c>
      <c r="AF87" t="s">
        <v>99</v>
      </c>
      <c r="AG87">
        <v>244.4</v>
      </c>
      <c r="AH87" t="s">
        <v>112</v>
      </c>
      <c r="AI87">
        <v>51.23</v>
      </c>
      <c r="AJ87" t="s">
        <v>112</v>
      </c>
      <c r="AK87">
        <v>6.43</v>
      </c>
      <c r="AL87" t="s">
        <v>112</v>
      </c>
      <c r="AM87">
        <v>1.97</v>
      </c>
      <c r="AN87" t="s">
        <v>112</v>
      </c>
      <c r="AP87" t="s">
        <v>112</v>
      </c>
      <c r="AQ87">
        <v>1</v>
      </c>
      <c r="AR87" t="s">
        <v>99</v>
      </c>
      <c r="AS87">
        <v>0</v>
      </c>
      <c r="AT87" t="s">
        <v>300</v>
      </c>
      <c r="AU87" t="s">
        <v>112</v>
      </c>
      <c r="AV87" t="s">
        <v>99</v>
      </c>
      <c r="AW87" t="s">
        <v>100</v>
      </c>
      <c r="AX87" t="s">
        <v>99</v>
      </c>
      <c r="AY87" t="s">
        <v>100</v>
      </c>
      <c r="AZ87" t="s">
        <v>121</v>
      </c>
      <c r="BA87" t="s">
        <v>121</v>
      </c>
      <c r="BB87" t="s">
        <v>121</v>
      </c>
      <c r="BC87" t="s">
        <v>100</v>
      </c>
      <c r="BD87" t="s">
        <v>121</v>
      </c>
      <c r="BE87" t="s">
        <v>101</v>
      </c>
      <c r="BF87" t="s">
        <v>112</v>
      </c>
      <c r="BG87" t="s">
        <v>112</v>
      </c>
      <c r="BH87" t="s">
        <v>112</v>
      </c>
      <c r="BI87" t="s">
        <v>112</v>
      </c>
      <c r="BJ87" t="s">
        <v>99</v>
      </c>
      <c r="BK87" t="s">
        <v>101</v>
      </c>
      <c r="BL87" t="s">
        <v>101</v>
      </c>
      <c r="BN87" t="s">
        <v>102</v>
      </c>
      <c r="BO87" t="s">
        <v>122</v>
      </c>
      <c r="BP87" t="s">
        <v>112</v>
      </c>
      <c r="BQ87" t="s">
        <v>804</v>
      </c>
      <c r="BR87" t="s">
        <v>121</v>
      </c>
      <c r="BS87">
        <v>65</v>
      </c>
      <c r="BT87" t="s">
        <v>805</v>
      </c>
      <c r="BU87" t="s">
        <v>320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P87">
        <v>41367</v>
      </c>
      <c r="CQ87">
        <v>42051</v>
      </c>
      <c r="CR87">
        <v>41397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20</v>
      </c>
      <c r="DA87">
        <v>1</v>
      </c>
      <c r="DB87">
        <v>20</v>
      </c>
      <c r="DC87">
        <v>1</v>
      </c>
      <c r="DD87">
        <v>21</v>
      </c>
      <c r="DE87">
        <v>1</v>
      </c>
      <c r="DF87">
        <v>21</v>
      </c>
      <c r="DG87">
        <v>1</v>
      </c>
      <c r="DH87">
        <v>42010</v>
      </c>
      <c r="DI87">
        <v>1</v>
      </c>
    </row>
    <row r="88" spans="1:111">
      <c r="A88" t="s">
        <v>814</v>
      </c>
      <c r="B88">
        <v>10161662</v>
      </c>
      <c r="C88">
        <v>1</v>
      </c>
      <c r="D88" t="s">
        <v>815</v>
      </c>
      <c r="E88">
        <v>1</v>
      </c>
      <c r="F88">
        <v>60</v>
      </c>
      <c r="G88">
        <v>41372.5833333333</v>
      </c>
      <c r="H88">
        <v>41386.4166666667</v>
      </c>
      <c r="I88" t="s">
        <v>816</v>
      </c>
      <c r="J88" t="s">
        <v>2304</v>
      </c>
      <c r="K88" t="s">
        <v>134</v>
      </c>
      <c r="L88">
        <v>1</v>
      </c>
      <c r="M88">
        <v>1</v>
      </c>
      <c r="N88">
        <v>1</v>
      </c>
      <c r="O88">
        <v>1</v>
      </c>
      <c r="P88" t="s">
        <v>99</v>
      </c>
      <c r="Q88" t="s">
        <v>99</v>
      </c>
      <c r="R88">
        <v>36.1</v>
      </c>
      <c r="S88" t="s">
        <v>112</v>
      </c>
      <c r="T88">
        <v>13.2</v>
      </c>
      <c r="U88" t="s">
        <v>112</v>
      </c>
      <c r="V88" t="s">
        <v>128</v>
      </c>
      <c r="W88">
        <v>11.5</v>
      </c>
      <c r="X88" t="s">
        <v>112</v>
      </c>
      <c r="Y88">
        <v>157.2</v>
      </c>
      <c r="Z88" t="s">
        <v>99</v>
      </c>
      <c r="AA88">
        <v>52</v>
      </c>
      <c r="AB88" t="s">
        <v>99</v>
      </c>
      <c r="AC88">
        <v>51.6</v>
      </c>
      <c r="AD88" t="s">
        <v>99</v>
      </c>
      <c r="AE88">
        <v>241.3</v>
      </c>
      <c r="AF88" t="s">
        <v>99</v>
      </c>
      <c r="AG88">
        <v>152</v>
      </c>
      <c r="AH88" t="s">
        <v>112</v>
      </c>
      <c r="AI88" t="s">
        <v>2272</v>
      </c>
      <c r="AJ88" t="s">
        <v>99</v>
      </c>
      <c r="AK88">
        <v>75.28</v>
      </c>
      <c r="AL88" t="s">
        <v>99</v>
      </c>
      <c r="AM88">
        <v>5.04</v>
      </c>
      <c r="AN88" t="s">
        <v>99</v>
      </c>
      <c r="AO88">
        <v>408.5</v>
      </c>
      <c r="AP88" t="s">
        <v>99</v>
      </c>
      <c r="AQ88">
        <v>1</v>
      </c>
      <c r="AR88" t="s">
        <v>702</v>
      </c>
      <c r="AS88">
        <v>2</v>
      </c>
      <c r="AT88" t="s">
        <v>328</v>
      </c>
      <c r="AU88" t="s">
        <v>99</v>
      </c>
      <c r="AV88" t="s">
        <v>99</v>
      </c>
      <c r="AW88" t="s">
        <v>100</v>
      </c>
      <c r="AX88" t="s">
        <v>99</v>
      </c>
      <c r="AY88" t="s">
        <v>100</v>
      </c>
      <c r="AZ88" t="s">
        <v>99</v>
      </c>
      <c r="BA88" t="s">
        <v>121</v>
      </c>
      <c r="BB88" t="s">
        <v>99</v>
      </c>
      <c r="BC88" t="s">
        <v>100</v>
      </c>
      <c r="BD88" t="s">
        <v>121</v>
      </c>
      <c r="BE88" t="s">
        <v>101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t="s">
        <v>101</v>
      </c>
      <c r="BN88" t="s">
        <v>102</v>
      </c>
      <c r="BO88" t="s">
        <v>177</v>
      </c>
      <c r="BP88" t="s">
        <v>112</v>
      </c>
      <c r="BQ88" t="s">
        <v>817</v>
      </c>
      <c r="BR88">
        <v>1</v>
      </c>
      <c r="BS88">
        <v>115</v>
      </c>
      <c r="BT88" t="s">
        <v>818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P88">
        <v>41379</v>
      </c>
      <c r="CQ88">
        <v>44116</v>
      </c>
      <c r="CR88">
        <v>41471</v>
      </c>
      <c r="CT88">
        <v>3</v>
      </c>
      <c r="CU88">
        <v>1</v>
      </c>
      <c r="CV88">
        <v>3</v>
      </c>
      <c r="CW88">
        <v>1</v>
      </c>
      <c r="CX88">
        <v>3</v>
      </c>
      <c r="CY88">
        <v>1</v>
      </c>
      <c r="CZ88">
        <v>86</v>
      </c>
      <c r="DA88">
        <v>0</v>
      </c>
      <c r="DB88">
        <v>60</v>
      </c>
      <c r="DC88">
        <v>0</v>
      </c>
      <c r="DD88">
        <v>89</v>
      </c>
      <c r="DE88">
        <v>0</v>
      </c>
      <c r="DF88">
        <v>60</v>
      </c>
      <c r="DG88">
        <v>0</v>
      </c>
    </row>
    <row r="89" spans="1:111">
      <c r="A89" t="s">
        <v>827</v>
      </c>
      <c r="B89">
        <v>10164339</v>
      </c>
      <c r="C89">
        <v>1</v>
      </c>
      <c r="D89" t="s">
        <v>828</v>
      </c>
      <c r="E89">
        <v>1</v>
      </c>
      <c r="F89">
        <v>63</v>
      </c>
      <c r="G89">
        <v>41383.625</v>
      </c>
      <c r="H89">
        <v>41400.4166666667</v>
      </c>
      <c r="I89" t="s">
        <v>829</v>
      </c>
      <c r="J89" t="s">
        <v>2305</v>
      </c>
      <c r="K89" t="s">
        <v>286</v>
      </c>
      <c r="L89">
        <v>2</v>
      </c>
      <c r="M89">
        <v>1</v>
      </c>
      <c r="N89">
        <v>2</v>
      </c>
      <c r="O89">
        <v>1</v>
      </c>
      <c r="P89" t="s">
        <v>112</v>
      </c>
      <c r="Q89" t="s">
        <v>99</v>
      </c>
      <c r="R89">
        <v>40.2</v>
      </c>
      <c r="S89" t="s">
        <v>112</v>
      </c>
      <c r="T89">
        <v>7.5</v>
      </c>
      <c r="U89" t="s">
        <v>112</v>
      </c>
      <c r="V89" t="s">
        <v>146</v>
      </c>
      <c r="W89">
        <v>1.03</v>
      </c>
      <c r="X89" t="s">
        <v>112</v>
      </c>
      <c r="Y89">
        <v>77.4</v>
      </c>
      <c r="Z89" t="s">
        <v>112</v>
      </c>
      <c r="AA89">
        <v>25.1</v>
      </c>
      <c r="AB89" t="s">
        <v>112</v>
      </c>
      <c r="AC89">
        <v>22.3</v>
      </c>
      <c r="AD89" t="s">
        <v>112</v>
      </c>
      <c r="AE89">
        <v>77.3</v>
      </c>
      <c r="AF89" t="s">
        <v>99</v>
      </c>
      <c r="AG89">
        <v>215</v>
      </c>
      <c r="AH89" t="s">
        <v>112</v>
      </c>
      <c r="AI89">
        <v>2.18</v>
      </c>
      <c r="AJ89" t="s">
        <v>112</v>
      </c>
      <c r="AK89" t="s">
        <v>2280</v>
      </c>
      <c r="AL89" t="s">
        <v>99</v>
      </c>
      <c r="AM89">
        <v>1.26</v>
      </c>
      <c r="AN89" t="s">
        <v>112</v>
      </c>
      <c r="AO89">
        <v>959.9</v>
      </c>
      <c r="AP89" t="s">
        <v>99</v>
      </c>
      <c r="AQ89">
        <v>1</v>
      </c>
      <c r="AR89" t="s">
        <v>830</v>
      </c>
      <c r="AS89">
        <v>2</v>
      </c>
      <c r="AT89" t="s">
        <v>98</v>
      </c>
      <c r="AU89" t="s">
        <v>99</v>
      </c>
      <c r="AV89" t="s">
        <v>99</v>
      </c>
      <c r="AW89" t="s">
        <v>121</v>
      </c>
      <c r="AX89" t="s">
        <v>121</v>
      </c>
      <c r="AY89" t="s">
        <v>99</v>
      </c>
      <c r="AZ89" t="s">
        <v>99</v>
      </c>
      <c r="BA89" t="s">
        <v>121</v>
      </c>
      <c r="BB89" t="s">
        <v>121</v>
      </c>
      <c r="BC89" t="s">
        <v>100</v>
      </c>
      <c r="BD89" t="s">
        <v>121</v>
      </c>
      <c r="BE89" t="s">
        <v>101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386</v>
      </c>
      <c r="BN89" t="s">
        <v>102</v>
      </c>
      <c r="BO89" t="s">
        <v>102</v>
      </c>
      <c r="BP89" t="s">
        <v>112</v>
      </c>
      <c r="BQ89" t="s">
        <v>129</v>
      </c>
      <c r="BR89">
        <v>1</v>
      </c>
      <c r="BS89">
        <v>61</v>
      </c>
      <c r="BT89" t="s">
        <v>831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P89">
        <v>41390</v>
      </c>
      <c r="CQ89">
        <v>44117</v>
      </c>
      <c r="CR89">
        <v>41722</v>
      </c>
      <c r="CT89">
        <v>10</v>
      </c>
      <c r="CU89">
        <v>1</v>
      </c>
      <c r="CV89">
        <v>10</v>
      </c>
      <c r="CW89">
        <v>1</v>
      </c>
      <c r="CX89">
        <v>10</v>
      </c>
      <c r="CY89">
        <v>1</v>
      </c>
      <c r="CZ89">
        <v>78</v>
      </c>
      <c r="DA89">
        <v>0</v>
      </c>
      <c r="DB89">
        <v>60</v>
      </c>
      <c r="DC89">
        <v>0</v>
      </c>
      <c r="DD89">
        <v>89</v>
      </c>
      <c r="DE89">
        <v>0</v>
      </c>
      <c r="DF89">
        <v>60</v>
      </c>
      <c r="DG89">
        <v>0</v>
      </c>
    </row>
    <row r="90" spans="1:111">
      <c r="A90" t="s">
        <v>849</v>
      </c>
      <c r="B90">
        <v>10165335</v>
      </c>
      <c r="C90">
        <v>1</v>
      </c>
      <c r="D90" t="s">
        <v>850</v>
      </c>
      <c r="E90">
        <v>2</v>
      </c>
      <c r="F90">
        <v>62</v>
      </c>
      <c r="G90">
        <v>41396.3333333333</v>
      </c>
      <c r="H90">
        <v>41409.4583333333</v>
      </c>
      <c r="I90" t="s">
        <v>295</v>
      </c>
      <c r="J90" t="s">
        <v>2306</v>
      </c>
      <c r="K90" t="s">
        <v>134</v>
      </c>
      <c r="L90">
        <v>1</v>
      </c>
      <c r="M90">
        <v>1</v>
      </c>
      <c r="N90">
        <v>1</v>
      </c>
      <c r="O90">
        <v>2</v>
      </c>
      <c r="P90" t="s">
        <v>99</v>
      </c>
      <c r="Q90" t="s">
        <v>112</v>
      </c>
      <c r="R90">
        <v>46.9</v>
      </c>
      <c r="S90" t="s">
        <v>112</v>
      </c>
      <c r="T90">
        <v>7.8</v>
      </c>
      <c r="U90" t="s">
        <v>112</v>
      </c>
      <c r="V90" t="s">
        <v>314</v>
      </c>
      <c r="W90">
        <v>10.8</v>
      </c>
      <c r="X90" t="s">
        <v>112</v>
      </c>
      <c r="Y90">
        <v>106.5</v>
      </c>
      <c r="Z90" t="s">
        <v>99</v>
      </c>
      <c r="AA90">
        <v>13.4</v>
      </c>
      <c r="AB90" t="s">
        <v>112</v>
      </c>
      <c r="AC90">
        <v>19.4</v>
      </c>
      <c r="AD90" t="s">
        <v>112</v>
      </c>
      <c r="AE90">
        <v>14.3</v>
      </c>
      <c r="AF90" t="s">
        <v>112</v>
      </c>
      <c r="AG90">
        <v>194.1</v>
      </c>
      <c r="AH90" t="s">
        <v>112</v>
      </c>
      <c r="AI90">
        <v>663.2</v>
      </c>
      <c r="AJ90" t="s">
        <v>99</v>
      </c>
      <c r="AK90">
        <v>13.89</v>
      </c>
      <c r="AL90" t="s">
        <v>112</v>
      </c>
      <c r="AM90">
        <v>1.55</v>
      </c>
      <c r="AN90" t="s">
        <v>112</v>
      </c>
      <c r="AP90" t="s">
        <v>112</v>
      </c>
      <c r="AQ90">
        <v>0</v>
      </c>
      <c r="AR90" t="s">
        <v>851</v>
      </c>
      <c r="AS90">
        <v>2</v>
      </c>
      <c r="AT90" t="s">
        <v>111</v>
      </c>
      <c r="AU90" t="s">
        <v>112</v>
      </c>
      <c r="AV90" t="s">
        <v>99</v>
      </c>
      <c r="AW90" t="s">
        <v>121</v>
      </c>
      <c r="AX90" t="s">
        <v>99</v>
      </c>
      <c r="AY90" t="s">
        <v>121</v>
      </c>
      <c r="AZ90" t="s">
        <v>121</v>
      </c>
      <c r="BA90" t="s">
        <v>121</v>
      </c>
      <c r="BB90" t="s">
        <v>121</v>
      </c>
      <c r="BC90" t="s">
        <v>100</v>
      </c>
      <c r="BD90" t="s">
        <v>121</v>
      </c>
      <c r="BE90" t="s">
        <v>101</v>
      </c>
      <c r="BF90" t="s">
        <v>101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101</v>
      </c>
      <c r="BM90" t="s">
        <v>101</v>
      </c>
      <c r="BN90" t="s">
        <v>102</v>
      </c>
      <c r="BO90" t="s">
        <v>102</v>
      </c>
      <c r="BP90" t="s">
        <v>112</v>
      </c>
      <c r="BQ90" t="s">
        <v>852</v>
      </c>
      <c r="BR90" t="s">
        <v>121</v>
      </c>
      <c r="BS90">
        <v>18</v>
      </c>
      <c r="BT90" t="s">
        <v>853</v>
      </c>
      <c r="BU90" t="s">
        <v>854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P90">
        <v>41403</v>
      </c>
      <c r="CQ90">
        <v>44146</v>
      </c>
      <c r="CR90">
        <v>43239</v>
      </c>
      <c r="CT90">
        <v>77</v>
      </c>
      <c r="CU90">
        <v>1</v>
      </c>
      <c r="CV90">
        <v>60</v>
      </c>
      <c r="CW90">
        <v>1</v>
      </c>
      <c r="CX90">
        <v>24</v>
      </c>
      <c r="CY90">
        <v>0</v>
      </c>
      <c r="CZ90">
        <v>29</v>
      </c>
      <c r="DA90">
        <v>0</v>
      </c>
      <c r="DB90">
        <v>29</v>
      </c>
      <c r="DC90">
        <v>0</v>
      </c>
      <c r="DD90">
        <v>90</v>
      </c>
      <c r="DE90">
        <v>0</v>
      </c>
      <c r="DF90">
        <v>60</v>
      </c>
      <c r="DG90">
        <v>0</v>
      </c>
    </row>
    <row r="91" spans="1:111">
      <c r="A91" t="s">
        <v>855</v>
      </c>
      <c r="B91">
        <v>10165462</v>
      </c>
      <c r="C91">
        <v>1</v>
      </c>
      <c r="D91" t="s">
        <v>856</v>
      </c>
      <c r="E91">
        <v>1</v>
      </c>
      <c r="F91">
        <v>50</v>
      </c>
      <c r="G91">
        <v>41402.7083333333</v>
      </c>
      <c r="H91">
        <v>41416.5</v>
      </c>
      <c r="I91" t="s">
        <v>857</v>
      </c>
      <c r="J91">
        <v>41398</v>
      </c>
      <c r="K91" t="s">
        <v>134</v>
      </c>
      <c r="L91">
        <v>1</v>
      </c>
      <c r="M91">
        <v>1</v>
      </c>
      <c r="N91">
        <v>1</v>
      </c>
      <c r="O91">
        <v>1</v>
      </c>
      <c r="P91" t="s">
        <v>99</v>
      </c>
      <c r="Q91" t="s">
        <v>99</v>
      </c>
      <c r="R91">
        <v>48.8</v>
      </c>
      <c r="S91" t="s">
        <v>112</v>
      </c>
      <c r="T91">
        <v>12.1</v>
      </c>
      <c r="U91" t="s">
        <v>112</v>
      </c>
      <c r="V91" t="s">
        <v>364</v>
      </c>
      <c r="W91">
        <v>12.3</v>
      </c>
      <c r="X91" t="s">
        <v>112</v>
      </c>
      <c r="Y91">
        <v>124.1</v>
      </c>
      <c r="Z91" t="s">
        <v>99</v>
      </c>
      <c r="AA91">
        <v>18.8</v>
      </c>
      <c r="AB91" t="s">
        <v>112</v>
      </c>
      <c r="AC91">
        <v>28.1</v>
      </c>
      <c r="AD91" t="s">
        <v>112</v>
      </c>
      <c r="AE91">
        <v>51</v>
      </c>
      <c r="AF91" t="s">
        <v>99</v>
      </c>
      <c r="AG91">
        <v>65</v>
      </c>
      <c r="AH91" t="s">
        <v>99</v>
      </c>
      <c r="AI91">
        <v>239.9</v>
      </c>
      <c r="AJ91" t="s">
        <v>99</v>
      </c>
      <c r="AK91">
        <v>14.6</v>
      </c>
      <c r="AL91" t="s">
        <v>112</v>
      </c>
      <c r="AM91">
        <v>2.69</v>
      </c>
      <c r="AN91" t="s">
        <v>112</v>
      </c>
      <c r="AO91">
        <v>283.3</v>
      </c>
      <c r="AP91" t="s">
        <v>112</v>
      </c>
      <c r="AQ91">
        <v>0</v>
      </c>
      <c r="AR91" t="s">
        <v>153</v>
      </c>
      <c r="AS91">
        <v>2</v>
      </c>
      <c r="AT91" t="s">
        <v>111</v>
      </c>
      <c r="AU91" t="s">
        <v>112</v>
      </c>
      <c r="AV91" t="s">
        <v>99</v>
      </c>
      <c r="AW91" t="s">
        <v>99</v>
      </c>
      <c r="AX91" t="s">
        <v>99</v>
      </c>
      <c r="AY91" t="s">
        <v>100</v>
      </c>
      <c r="AZ91" t="s">
        <v>121</v>
      </c>
      <c r="BA91" t="s">
        <v>100</v>
      </c>
      <c r="BB91" t="s">
        <v>121</v>
      </c>
      <c r="BC91" t="s">
        <v>100</v>
      </c>
      <c r="BD91" t="s">
        <v>121</v>
      </c>
      <c r="BE91" t="s">
        <v>101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726</v>
      </c>
      <c r="BN91" t="s">
        <v>102</v>
      </c>
      <c r="BO91" t="s">
        <v>102</v>
      </c>
      <c r="BP91" t="s">
        <v>112</v>
      </c>
      <c r="BQ91" t="s">
        <v>155</v>
      </c>
      <c r="BR91">
        <v>1</v>
      </c>
      <c r="BS91">
        <v>51</v>
      </c>
      <c r="BT91" t="s">
        <v>858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P91">
        <v>41408</v>
      </c>
      <c r="CQ91">
        <v>44146</v>
      </c>
      <c r="CR91">
        <v>42322</v>
      </c>
      <c r="CT91">
        <v>60</v>
      </c>
      <c r="CU91">
        <v>1</v>
      </c>
      <c r="CV91">
        <v>30</v>
      </c>
      <c r="CW91">
        <v>1</v>
      </c>
      <c r="CX91">
        <v>24</v>
      </c>
      <c r="CY91">
        <v>0</v>
      </c>
      <c r="CZ91">
        <v>59</v>
      </c>
      <c r="DA91">
        <v>0</v>
      </c>
      <c r="DB91">
        <v>59</v>
      </c>
      <c r="DC91">
        <v>0</v>
      </c>
      <c r="DD91">
        <v>89</v>
      </c>
      <c r="DE91">
        <v>0</v>
      </c>
      <c r="DF91">
        <v>60</v>
      </c>
      <c r="DG91">
        <v>0</v>
      </c>
    </row>
    <row r="92" spans="1:113">
      <c r="A92" t="s">
        <v>868</v>
      </c>
      <c r="B92">
        <v>10165954</v>
      </c>
      <c r="C92">
        <v>1</v>
      </c>
      <c r="D92" t="s">
        <v>869</v>
      </c>
      <c r="E92">
        <v>1</v>
      </c>
      <c r="F92">
        <v>43</v>
      </c>
      <c r="G92">
        <v>41407</v>
      </c>
      <c r="H92">
        <v>41425</v>
      </c>
      <c r="I92" t="s">
        <v>870</v>
      </c>
      <c r="J92" t="s">
        <v>2307</v>
      </c>
      <c r="K92" t="s">
        <v>134</v>
      </c>
      <c r="L92">
        <v>1</v>
      </c>
      <c r="M92">
        <v>1</v>
      </c>
      <c r="N92">
        <v>1</v>
      </c>
      <c r="O92">
        <v>1</v>
      </c>
      <c r="P92" t="s">
        <v>99</v>
      </c>
      <c r="Q92" t="s">
        <v>99</v>
      </c>
      <c r="R92">
        <v>41.7</v>
      </c>
      <c r="S92" t="s">
        <v>112</v>
      </c>
      <c r="T92">
        <v>14.3</v>
      </c>
      <c r="U92" t="s">
        <v>112</v>
      </c>
      <c r="V92" t="s">
        <v>276</v>
      </c>
      <c r="W92">
        <v>12.4</v>
      </c>
      <c r="X92" t="s">
        <v>112</v>
      </c>
      <c r="Y92">
        <v>92.7</v>
      </c>
      <c r="Z92" t="s">
        <v>112</v>
      </c>
      <c r="AA92">
        <v>39.3</v>
      </c>
      <c r="AB92" t="s">
        <v>112</v>
      </c>
      <c r="AC92">
        <v>31.7</v>
      </c>
      <c r="AD92" t="s">
        <v>112</v>
      </c>
      <c r="AE92">
        <v>87.8</v>
      </c>
      <c r="AF92" t="s">
        <v>99</v>
      </c>
      <c r="AG92">
        <v>84.5</v>
      </c>
      <c r="AH92" t="s">
        <v>99</v>
      </c>
      <c r="AI92">
        <v>168.8</v>
      </c>
      <c r="AJ92" t="s">
        <v>112</v>
      </c>
      <c r="AK92">
        <v>26.9</v>
      </c>
      <c r="AL92" t="s">
        <v>112</v>
      </c>
      <c r="AM92">
        <v>1.81</v>
      </c>
      <c r="AN92" t="s">
        <v>112</v>
      </c>
      <c r="AO92">
        <v>327.3</v>
      </c>
      <c r="AP92" t="s">
        <v>112</v>
      </c>
      <c r="AQ92">
        <v>0</v>
      </c>
      <c r="AR92" t="s">
        <v>120</v>
      </c>
      <c r="AS92">
        <v>1</v>
      </c>
      <c r="AT92" t="s">
        <v>300</v>
      </c>
      <c r="AU92" t="s">
        <v>112</v>
      </c>
      <c r="AV92" t="s">
        <v>99</v>
      </c>
      <c r="AW92" t="s">
        <v>100</v>
      </c>
      <c r="AX92" t="s">
        <v>121</v>
      </c>
      <c r="AY92" t="s">
        <v>100</v>
      </c>
      <c r="AZ92" t="s">
        <v>100</v>
      </c>
      <c r="BA92" t="s">
        <v>99</v>
      </c>
      <c r="BB92" t="s">
        <v>121</v>
      </c>
      <c r="BC92" t="s">
        <v>100</v>
      </c>
      <c r="BD92" t="s">
        <v>100</v>
      </c>
      <c r="BE92" t="s">
        <v>99</v>
      </c>
      <c r="BF92" t="s">
        <v>99</v>
      </c>
      <c r="BG92" t="s">
        <v>99</v>
      </c>
      <c r="BH92" t="s">
        <v>99</v>
      </c>
      <c r="BI92" t="s">
        <v>99</v>
      </c>
      <c r="BJ92" t="s">
        <v>99</v>
      </c>
      <c r="BK92" t="s">
        <v>780</v>
      </c>
      <c r="BL92" t="s">
        <v>101</v>
      </c>
      <c r="BN92" t="s">
        <v>102</v>
      </c>
      <c r="BO92">
        <v>0</v>
      </c>
      <c r="BP92" t="s">
        <v>112</v>
      </c>
      <c r="BQ92" t="s">
        <v>147</v>
      </c>
      <c r="BR92">
        <v>1</v>
      </c>
      <c r="BS92">
        <v>16</v>
      </c>
      <c r="BT92" t="s">
        <v>871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P92">
        <v>41416</v>
      </c>
      <c r="CQ92">
        <v>42818</v>
      </c>
      <c r="CR92">
        <v>41712</v>
      </c>
      <c r="CT92">
        <v>85</v>
      </c>
      <c r="CU92">
        <v>0</v>
      </c>
      <c r="CV92">
        <v>9</v>
      </c>
      <c r="CW92">
        <v>1</v>
      </c>
      <c r="CX92">
        <v>9</v>
      </c>
      <c r="CY92">
        <v>1</v>
      </c>
      <c r="CZ92">
        <v>13</v>
      </c>
      <c r="DA92">
        <v>1</v>
      </c>
      <c r="DB92">
        <v>13</v>
      </c>
      <c r="DC92">
        <v>1</v>
      </c>
      <c r="DD92">
        <v>22</v>
      </c>
      <c r="DE92">
        <v>1</v>
      </c>
      <c r="DF92">
        <v>22</v>
      </c>
      <c r="DG92">
        <v>1</v>
      </c>
      <c r="DH92">
        <v>42109</v>
      </c>
      <c r="DI92">
        <v>1</v>
      </c>
    </row>
    <row r="93" spans="1:113">
      <c r="A93" t="s">
        <v>877</v>
      </c>
      <c r="B93">
        <v>10166232</v>
      </c>
      <c r="C93">
        <v>1</v>
      </c>
      <c r="D93" t="s">
        <v>878</v>
      </c>
      <c r="E93">
        <v>1</v>
      </c>
      <c r="F93">
        <v>48</v>
      </c>
      <c r="G93">
        <v>41408.3333333333</v>
      </c>
      <c r="H93">
        <v>41421.4166666667</v>
      </c>
      <c r="I93" t="s">
        <v>879</v>
      </c>
      <c r="J93">
        <v>41405</v>
      </c>
      <c r="K93" t="s">
        <v>134</v>
      </c>
      <c r="L93">
        <v>1</v>
      </c>
      <c r="M93">
        <v>1</v>
      </c>
      <c r="N93">
        <v>1</v>
      </c>
      <c r="O93">
        <v>2</v>
      </c>
      <c r="P93" t="s">
        <v>99</v>
      </c>
      <c r="Q93" t="s">
        <v>112</v>
      </c>
      <c r="R93">
        <v>38.9</v>
      </c>
      <c r="S93" t="s">
        <v>112</v>
      </c>
      <c r="T93">
        <v>14.4</v>
      </c>
      <c r="U93" t="s">
        <v>112</v>
      </c>
      <c r="V93" t="s">
        <v>270</v>
      </c>
      <c r="W93">
        <v>11.7</v>
      </c>
      <c r="X93" t="s">
        <v>112</v>
      </c>
      <c r="Y93">
        <v>82.1</v>
      </c>
      <c r="Z93" t="s">
        <v>112</v>
      </c>
      <c r="AA93">
        <v>65</v>
      </c>
      <c r="AB93" t="s">
        <v>99</v>
      </c>
      <c r="AC93">
        <v>119.2</v>
      </c>
      <c r="AD93" t="s">
        <v>99</v>
      </c>
      <c r="AE93">
        <v>51.6</v>
      </c>
      <c r="AF93" t="s">
        <v>99</v>
      </c>
      <c r="AG93">
        <v>204.8</v>
      </c>
      <c r="AH93" t="s">
        <v>112</v>
      </c>
      <c r="AI93">
        <v>6580</v>
      </c>
      <c r="AJ93" t="s">
        <v>99</v>
      </c>
      <c r="AK93">
        <v>44.83</v>
      </c>
      <c r="AL93" t="s">
        <v>99</v>
      </c>
      <c r="AM93">
        <v>2.23</v>
      </c>
      <c r="AN93" t="s">
        <v>112</v>
      </c>
      <c r="AO93">
        <v>284.5</v>
      </c>
      <c r="AP93" t="s">
        <v>112</v>
      </c>
      <c r="AQ93">
        <v>0</v>
      </c>
      <c r="AR93" t="s">
        <v>265</v>
      </c>
      <c r="AS93">
        <v>2</v>
      </c>
      <c r="AT93" t="s">
        <v>300</v>
      </c>
      <c r="AU93" t="s">
        <v>112</v>
      </c>
      <c r="AV93" t="s">
        <v>99</v>
      </c>
      <c r="AW93" t="s">
        <v>100</v>
      </c>
      <c r="AX93" t="s">
        <v>99</v>
      </c>
      <c r="AY93" t="s">
        <v>100</v>
      </c>
      <c r="AZ93" t="s">
        <v>100</v>
      </c>
      <c r="BA93" t="s">
        <v>121</v>
      </c>
      <c r="BB93" t="s">
        <v>99</v>
      </c>
      <c r="BC93" t="s">
        <v>100</v>
      </c>
      <c r="BD93" t="s">
        <v>100</v>
      </c>
      <c r="BE93" t="s">
        <v>101</v>
      </c>
      <c r="BF93" t="s">
        <v>101</v>
      </c>
      <c r="BG93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485</v>
      </c>
      <c r="BN93" t="s">
        <v>102</v>
      </c>
      <c r="BO93" t="s">
        <v>122</v>
      </c>
      <c r="BP93" t="s">
        <v>112</v>
      </c>
      <c r="BQ93" t="s">
        <v>411</v>
      </c>
      <c r="BR93" t="s">
        <v>121</v>
      </c>
      <c r="BS93">
        <v>104</v>
      </c>
      <c r="BT93" t="s">
        <v>880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1</v>
      </c>
      <c r="CP93">
        <v>41418</v>
      </c>
      <c r="CQ93">
        <v>43614</v>
      </c>
      <c r="CR93">
        <v>41506</v>
      </c>
      <c r="CT93">
        <v>73</v>
      </c>
      <c r="CU93">
        <v>1</v>
      </c>
      <c r="CV93">
        <v>2</v>
      </c>
      <c r="CW93">
        <v>1</v>
      </c>
      <c r="CX93">
        <v>2</v>
      </c>
      <c r="CY93">
        <v>1</v>
      </c>
      <c r="CZ93">
        <v>6</v>
      </c>
      <c r="DA93">
        <v>1</v>
      </c>
      <c r="DB93">
        <v>6</v>
      </c>
      <c r="DC93">
        <v>1</v>
      </c>
      <c r="DD93">
        <v>9</v>
      </c>
      <c r="DE93">
        <v>1</v>
      </c>
      <c r="DF93">
        <v>9</v>
      </c>
      <c r="DG93">
        <v>1</v>
      </c>
      <c r="DH93">
        <v>41713</v>
      </c>
      <c r="DI93">
        <v>1</v>
      </c>
    </row>
    <row r="94" spans="1:113">
      <c r="A94" t="s">
        <v>881</v>
      </c>
      <c r="B94">
        <v>10166569</v>
      </c>
      <c r="C94">
        <v>1</v>
      </c>
      <c r="D94" t="s">
        <v>882</v>
      </c>
      <c r="E94">
        <v>1</v>
      </c>
      <c r="F94">
        <v>29</v>
      </c>
      <c r="G94">
        <v>41417.4583333333</v>
      </c>
      <c r="H94">
        <v>41429.4166666667</v>
      </c>
      <c r="I94" t="s">
        <v>653</v>
      </c>
      <c r="J94">
        <v>41409</v>
      </c>
      <c r="K94" t="s">
        <v>127</v>
      </c>
      <c r="L94">
        <v>1</v>
      </c>
      <c r="M94">
        <v>1</v>
      </c>
      <c r="N94">
        <v>1</v>
      </c>
      <c r="O94">
        <v>2</v>
      </c>
      <c r="P94" t="s">
        <v>99</v>
      </c>
      <c r="Q94" t="s">
        <v>112</v>
      </c>
      <c r="R94">
        <v>41.9</v>
      </c>
      <c r="S94" t="s">
        <v>112</v>
      </c>
      <c r="T94">
        <v>9.6</v>
      </c>
      <c r="U94" t="s">
        <v>112</v>
      </c>
      <c r="V94">
        <v>1.03</v>
      </c>
      <c r="W94">
        <v>11.8</v>
      </c>
      <c r="X94" t="s">
        <v>112</v>
      </c>
      <c r="Y94">
        <v>74.5</v>
      </c>
      <c r="Z94" t="s">
        <v>112</v>
      </c>
      <c r="AA94">
        <v>66.9</v>
      </c>
      <c r="AB94" t="s">
        <v>99</v>
      </c>
      <c r="AC94">
        <v>55.4</v>
      </c>
      <c r="AD94" t="s">
        <v>99</v>
      </c>
      <c r="AE94">
        <v>138.9</v>
      </c>
      <c r="AF94" t="s">
        <v>99</v>
      </c>
      <c r="AG94">
        <v>182.2</v>
      </c>
      <c r="AH94" t="s">
        <v>112</v>
      </c>
      <c r="AI94">
        <v>14413</v>
      </c>
      <c r="AJ94" t="s">
        <v>99</v>
      </c>
      <c r="AK94">
        <v>16.93</v>
      </c>
      <c r="AL94" t="s">
        <v>112</v>
      </c>
      <c r="AM94">
        <v>1.05</v>
      </c>
      <c r="AN94" t="s">
        <v>112</v>
      </c>
      <c r="AO94">
        <v>411.9</v>
      </c>
      <c r="AP94" t="s">
        <v>99</v>
      </c>
      <c r="AQ94">
        <v>0</v>
      </c>
      <c r="AR94">
        <v>1</v>
      </c>
      <c r="AS94">
        <v>0</v>
      </c>
      <c r="AT94" t="s">
        <v>98</v>
      </c>
      <c r="AU94">
        <v>1</v>
      </c>
      <c r="AV94">
        <v>1</v>
      </c>
      <c r="AW94">
        <v>2</v>
      </c>
      <c r="AX94">
        <v>1</v>
      </c>
      <c r="AY94">
        <v>3</v>
      </c>
      <c r="AZ94">
        <v>1</v>
      </c>
      <c r="BA94">
        <v>3</v>
      </c>
      <c r="BB94">
        <v>1</v>
      </c>
      <c r="BC94">
        <v>3</v>
      </c>
      <c r="BD94">
        <v>2</v>
      </c>
      <c r="BE94" t="s">
        <v>101</v>
      </c>
      <c r="BF94" t="s">
        <v>101</v>
      </c>
      <c r="BG94" t="s">
        <v>101</v>
      </c>
      <c r="BH94" t="s">
        <v>101</v>
      </c>
      <c r="BI94" t="s">
        <v>101</v>
      </c>
      <c r="BJ94" t="s">
        <v>101</v>
      </c>
      <c r="BK94" t="s">
        <v>101</v>
      </c>
      <c r="BL94" t="s">
        <v>101</v>
      </c>
      <c r="BN94" t="s">
        <v>102</v>
      </c>
      <c r="BO94" t="s">
        <v>102</v>
      </c>
      <c r="BP94" t="s">
        <v>112</v>
      </c>
      <c r="BQ94" t="s">
        <v>129</v>
      </c>
      <c r="BR94">
        <v>1</v>
      </c>
      <c r="BS94">
        <v>72</v>
      </c>
      <c r="BT94" t="s">
        <v>883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P94">
        <v>41422</v>
      </c>
      <c r="CQ94">
        <v>41817</v>
      </c>
      <c r="CR94">
        <v>41457</v>
      </c>
      <c r="CT94">
        <v>2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3</v>
      </c>
      <c r="DE94">
        <v>1</v>
      </c>
      <c r="DF94">
        <v>3</v>
      </c>
      <c r="DG94">
        <v>1</v>
      </c>
      <c r="DH94">
        <v>41516</v>
      </c>
      <c r="DI94">
        <v>1</v>
      </c>
    </row>
    <row r="95" spans="1:113">
      <c r="A95" t="s">
        <v>894</v>
      </c>
      <c r="B95">
        <v>10168143</v>
      </c>
      <c r="C95">
        <v>1</v>
      </c>
      <c r="D95" t="s">
        <v>895</v>
      </c>
      <c r="E95">
        <v>1</v>
      </c>
      <c r="F95">
        <v>39</v>
      </c>
      <c r="G95">
        <v>41421.5</v>
      </c>
      <c r="H95">
        <v>41438.4583333333</v>
      </c>
      <c r="I95" t="s">
        <v>896</v>
      </c>
      <c r="J95" t="s">
        <v>2308</v>
      </c>
      <c r="K95" t="s">
        <v>134</v>
      </c>
      <c r="L95">
        <v>1</v>
      </c>
      <c r="M95">
        <v>1</v>
      </c>
      <c r="N95">
        <v>1</v>
      </c>
      <c r="O95">
        <v>1</v>
      </c>
      <c r="P95" t="s">
        <v>99</v>
      </c>
      <c r="Q95" t="s">
        <v>99</v>
      </c>
      <c r="R95">
        <v>38.8</v>
      </c>
      <c r="S95" t="s">
        <v>112</v>
      </c>
      <c r="T95">
        <v>9.8</v>
      </c>
      <c r="U95" t="s">
        <v>112</v>
      </c>
      <c r="V95" t="s">
        <v>364</v>
      </c>
      <c r="W95">
        <v>12.3</v>
      </c>
      <c r="X95" t="s">
        <v>112</v>
      </c>
      <c r="Y95">
        <v>128.1</v>
      </c>
      <c r="Z95" t="s">
        <v>99</v>
      </c>
      <c r="AA95">
        <v>66.3</v>
      </c>
      <c r="AB95" t="s">
        <v>99</v>
      </c>
      <c r="AC95">
        <v>86.5</v>
      </c>
      <c r="AD95" t="s">
        <v>99</v>
      </c>
      <c r="AE95">
        <v>115.1</v>
      </c>
      <c r="AF95" t="s">
        <v>99</v>
      </c>
      <c r="AG95">
        <v>142.9</v>
      </c>
      <c r="AH95" t="s">
        <v>112</v>
      </c>
      <c r="AI95">
        <v>9.35</v>
      </c>
      <c r="AJ95" t="s">
        <v>112</v>
      </c>
      <c r="AK95">
        <v>15.78</v>
      </c>
      <c r="AL95" t="s">
        <v>112</v>
      </c>
      <c r="AM95">
        <v>1.55</v>
      </c>
      <c r="AN95" t="s">
        <v>112</v>
      </c>
      <c r="AO95">
        <v>895.4</v>
      </c>
      <c r="AP95" t="s">
        <v>99</v>
      </c>
      <c r="AQ95">
        <v>0</v>
      </c>
      <c r="AR95" t="s">
        <v>684</v>
      </c>
      <c r="AS95">
        <v>2</v>
      </c>
      <c r="AT95" t="s">
        <v>111</v>
      </c>
      <c r="AU95" t="s">
        <v>112</v>
      </c>
      <c r="AV95" t="s">
        <v>99</v>
      </c>
      <c r="AW95" t="s">
        <v>100</v>
      </c>
      <c r="AX95" t="s">
        <v>99</v>
      </c>
      <c r="AY95" t="s">
        <v>100</v>
      </c>
      <c r="AZ95" t="s">
        <v>99</v>
      </c>
      <c r="BA95" t="s">
        <v>100</v>
      </c>
      <c r="BB95" t="s">
        <v>99</v>
      </c>
      <c r="BC95" t="s">
        <v>100</v>
      </c>
      <c r="BD95" t="s">
        <v>99</v>
      </c>
      <c r="BE95" t="s">
        <v>101</v>
      </c>
      <c r="BF95" t="s">
        <v>101</v>
      </c>
      <c r="BG95" t="s">
        <v>101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485</v>
      </c>
      <c r="BN95" t="s">
        <v>102</v>
      </c>
      <c r="BO95" t="s">
        <v>177</v>
      </c>
      <c r="BP95" t="s">
        <v>112</v>
      </c>
      <c r="BQ95" t="s">
        <v>147</v>
      </c>
      <c r="BR95">
        <v>1</v>
      </c>
      <c r="BS95">
        <v>95</v>
      </c>
      <c r="BT95" t="s">
        <v>897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1</v>
      </c>
      <c r="CP95">
        <v>41429</v>
      </c>
      <c r="CQ95">
        <v>41985</v>
      </c>
      <c r="CR95">
        <v>41697</v>
      </c>
      <c r="CT95">
        <v>89</v>
      </c>
      <c r="CU95">
        <v>0</v>
      </c>
      <c r="CV95">
        <v>8</v>
      </c>
      <c r="CW95">
        <v>1</v>
      </c>
      <c r="CX95">
        <v>8</v>
      </c>
      <c r="CY95">
        <v>1</v>
      </c>
      <c r="CZ95">
        <v>10</v>
      </c>
      <c r="DA95">
        <v>1</v>
      </c>
      <c r="DB95">
        <v>10</v>
      </c>
      <c r="DC95">
        <v>1</v>
      </c>
      <c r="DD95">
        <v>18</v>
      </c>
      <c r="DE95">
        <v>1</v>
      </c>
      <c r="DF95">
        <v>18</v>
      </c>
      <c r="DG95">
        <v>1</v>
      </c>
      <c r="DH95">
        <v>42004</v>
      </c>
      <c r="DI95">
        <v>1</v>
      </c>
    </row>
    <row r="96" spans="1:111">
      <c r="A96" t="s">
        <v>903</v>
      </c>
      <c r="B96">
        <v>10168251</v>
      </c>
      <c r="C96">
        <v>1</v>
      </c>
      <c r="D96" t="s">
        <v>904</v>
      </c>
      <c r="E96">
        <v>1</v>
      </c>
      <c r="F96">
        <v>58</v>
      </c>
      <c r="G96">
        <v>41425.625</v>
      </c>
      <c r="H96">
        <v>41438.4166666667</v>
      </c>
      <c r="I96" t="s">
        <v>905</v>
      </c>
      <c r="J96">
        <v>41424</v>
      </c>
      <c r="K96" t="s">
        <v>134</v>
      </c>
      <c r="L96">
        <v>1</v>
      </c>
      <c r="M96">
        <v>1</v>
      </c>
      <c r="N96">
        <v>1</v>
      </c>
      <c r="O96">
        <v>1</v>
      </c>
      <c r="P96" t="s">
        <v>99</v>
      </c>
      <c r="Q96" t="s">
        <v>99</v>
      </c>
      <c r="R96">
        <v>40.3</v>
      </c>
      <c r="S96" t="s">
        <v>112</v>
      </c>
      <c r="T96">
        <v>21.4</v>
      </c>
      <c r="U96" t="s">
        <v>112</v>
      </c>
      <c r="V96" t="s">
        <v>110</v>
      </c>
      <c r="W96">
        <v>12.1</v>
      </c>
      <c r="X96" t="s">
        <v>112</v>
      </c>
      <c r="Y96">
        <v>71</v>
      </c>
      <c r="Z96" t="s">
        <v>112</v>
      </c>
      <c r="AA96">
        <v>42.5</v>
      </c>
      <c r="AB96" t="s">
        <v>99</v>
      </c>
      <c r="AC96">
        <v>32.3</v>
      </c>
      <c r="AD96" t="s">
        <v>112</v>
      </c>
      <c r="AE96">
        <v>63.4</v>
      </c>
      <c r="AF96" t="s">
        <v>99</v>
      </c>
      <c r="AG96">
        <v>133</v>
      </c>
      <c r="AH96" t="s">
        <v>112</v>
      </c>
      <c r="AI96">
        <v>9.2</v>
      </c>
      <c r="AJ96" t="s">
        <v>112</v>
      </c>
      <c r="AK96">
        <v>58.21</v>
      </c>
      <c r="AL96" t="s">
        <v>99</v>
      </c>
      <c r="AM96">
        <v>2.18</v>
      </c>
      <c r="AN96" t="s">
        <v>112</v>
      </c>
      <c r="AO96">
        <v>871.1</v>
      </c>
      <c r="AP96" t="s">
        <v>99</v>
      </c>
      <c r="AQ96">
        <v>0</v>
      </c>
      <c r="AR96" t="s">
        <v>153</v>
      </c>
      <c r="AS96">
        <v>2</v>
      </c>
      <c r="AT96" t="s">
        <v>111</v>
      </c>
      <c r="AU96" t="s">
        <v>112</v>
      </c>
      <c r="AV96" t="s">
        <v>99</v>
      </c>
      <c r="AW96" t="s">
        <v>121</v>
      </c>
      <c r="AX96" t="s">
        <v>99</v>
      </c>
      <c r="AY96" t="s">
        <v>100</v>
      </c>
      <c r="AZ96" t="s">
        <v>99</v>
      </c>
      <c r="BA96" t="s">
        <v>121</v>
      </c>
      <c r="BB96" t="s">
        <v>99</v>
      </c>
      <c r="BC96" t="s">
        <v>100</v>
      </c>
      <c r="BD96" t="s">
        <v>121</v>
      </c>
      <c r="BE96" t="s">
        <v>101</v>
      </c>
      <c r="BF96" t="s">
        <v>101</v>
      </c>
      <c r="BG96" t="s">
        <v>101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906</v>
      </c>
      <c r="BN96" t="s">
        <v>102</v>
      </c>
      <c r="BO96" t="s">
        <v>102</v>
      </c>
      <c r="BP96" t="s">
        <v>112</v>
      </c>
      <c r="BQ96" t="s">
        <v>233</v>
      </c>
      <c r="BR96">
        <v>1</v>
      </c>
      <c r="BS96">
        <v>40</v>
      </c>
      <c r="BT96" t="s">
        <v>907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P96">
        <v>41430</v>
      </c>
      <c r="CQ96">
        <v>44146</v>
      </c>
      <c r="CR96">
        <v>42632</v>
      </c>
      <c r="CT96">
        <v>8</v>
      </c>
      <c r="CU96">
        <v>1</v>
      </c>
      <c r="CV96">
        <v>39</v>
      </c>
      <c r="CW96">
        <v>1</v>
      </c>
      <c r="CX96">
        <v>24</v>
      </c>
      <c r="CY96">
        <v>0</v>
      </c>
      <c r="CZ96">
        <v>49</v>
      </c>
      <c r="DA96">
        <v>0</v>
      </c>
      <c r="DB96">
        <v>49</v>
      </c>
      <c r="DC96">
        <v>0</v>
      </c>
      <c r="DD96">
        <v>89</v>
      </c>
      <c r="DE96">
        <v>0</v>
      </c>
      <c r="DF96">
        <v>60</v>
      </c>
      <c r="DG96">
        <v>0</v>
      </c>
    </row>
    <row r="97" spans="1:111">
      <c r="A97" t="s">
        <v>924</v>
      </c>
      <c r="B97">
        <v>10169119</v>
      </c>
      <c r="C97">
        <v>1</v>
      </c>
      <c r="D97" t="s">
        <v>925</v>
      </c>
      <c r="E97">
        <v>1</v>
      </c>
      <c r="F97">
        <v>66</v>
      </c>
      <c r="G97">
        <v>41445.4166666667</v>
      </c>
      <c r="H97">
        <v>41460.4166666667</v>
      </c>
      <c r="I97" t="s">
        <v>926</v>
      </c>
      <c r="J97">
        <v>41438</v>
      </c>
      <c r="K97" t="s">
        <v>134</v>
      </c>
      <c r="L97">
        <v>1</v>
      </c>
      <c r="M97">
        <v>1</v>
      </c>
      <c r="N97">
        <v>1</v>
      </c>
      <c r="O97">
        <v>1</v>
      </c>
      <c r="P97" t="s">
        <v>99</v>
      </c>
      <c r="Q97" t="s">
        <v>99</v>
      </c>
      <c r="R97">
        <v>47.8</v>
      </c>
      <c r="S97" t="s">
        <v>112</v>
      </c>
      <c r="T97">
        <v>12.1</v>
      </c>
      <c r="U97" t="s">
        <v>112</v>
      </c>
      <c r="V97" t="s">
        <v>194</v>
      </c>
      <c r="W97">
        <v>11</v>
      </c>
      <c r="X97" t="s">
        <v>112</v>
      </c>
      <c r="Y97">
        <v>75.2</v>
      </c>
      <c r="Z97" t="s">
        <v>112</v>
      </c>
      <c r="AA97">
        <v>41.6</v>
      </c>
      <c r="AB97" t="s">
        <v>99</v>
      </c>
      <c r="AC97">
        <v>35.6</v>
      </c>
      <c r="AD97" t="s">
        <v>99</v>
      </c>
      <c r="AE97">
        <v>43.7</v>
      </c>
      <c r="AF97" t="s">
        <v>112</v>
      </c>
      <c r="AG97">
        <v>96.7</v>
      </c>
      <c r="AH97" t="s">
        <v>99</v>
      </c>
      <c r="AI97">
        <v>4.42</v>
      </c>
      <c r="AJ97" t="s">
        <v>112</v>
      </c>
      <c r="AK97">
        <v>65.49</v>
      </c>
      <c r="AL97" t="s">
        <v>99</v>
      </c>
      <c r="AM97">
        <v>2.86</v>
      </c>
      <c r="AN97" t="s">
        <v>112</v>
      </c>
      <c r="AO97">
        <v>97.39</v>
      </c>
      <c r="AP97" t="s">
        <v>112</v>
      </c>
      <c r="AQ97">
        <v>0</v>
      </c>
      <c r="AR97" t="s">
        <v>265</v>
      </c>
      <c r="AS97">
        <v>2</v>
      </c>
      <c r="AT97" t="s">
        <v>111</v>
      </c>
      <c r="AU97" t="s">
        <v>112</v>
      </c>
      <c r="AV97" t="s">
        <v>99</v>
      </c>
      <c r="AW97" t="s">
        <v>121</v>
      </c>
      <c r="AX97" t="s">
        <v>99</v>
      </c>
      <c r="AY97" t="s">
        <v>100</v>
      </c>
      <c r="AZ97" t="s">
        <v>121</v>
      </c>
      <c r="BA97" t="s">
        <v>100</v>
      </c>
      <c r="BB97" t="s">
        <v>121</v>
      </c>
      <c r="BC97" t="s">
        <v>100</v>
      </c>
      <c r="BD97" t="s">
        <v>121</v>
      </c>
      <c r="BE97" t="s">
        <v>101</v>
      </c>
      <c r="BF97" t="s">
        <v>101</v>
      </c>
      <c r="BG97" t="s">
        <v>101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t="s">
        <v>927</v>
      </c>
      <c r="BN97" t="s">
        <v>102</v>
      </c>
      <c r="BO97" t="s">
        <v>122</v>
      </c>
      <c r="BP97">
        <v>0</v>
      </c>
      <c r="BQ97" t="s">
        <v>921</v>
      </c>
      <c r="BR97">
        <v>1</v>
      </c>
      <c r="BS97">
        <v>31</v>
      </c>
      <c r="BT97" t="s">
        <v>759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1</v>
      </c>
      <c r="CP97">
        <v>41452</v>
      </c>
      <c r="CQ97">
        <v>44146</v>
      </c>
      <c r="CR97">
        <v>42802</v>
      </c>
      <c r="CT97">
        <v>88</v>
      </c>
      <c r="CU97">
        <v>0</v>
      </c>
      <c r="CV97">
        <v>44</v>
      </c>
      <c r="CW97">
        <v>1</v>
      </c>
      <c r="CX97">
        <v>24</v>
      </c>
      <c r="CY97">
        <v>0</v>
      </c>
      <c r="CZ97">
        <v>44</v>
      </c>
      <c r="DA97">
        <v>0</v>
      </c>
      <c r="DB97">
        <v>44</v>
      </c>
      <c r="DC97">
        <v>0</v>
      </c>
      <c r="DD97">
        <v>88</v>
      </c>
      <c r="DE97">
        <v>0</v>
      </c>
      <c r="DF97">
        <v>60</v>
      </c>
      <c r="DG97">
        <v>0</v>
      </c>
    </row>
    <row r="98" spans="1:111">
      <c r="A98" t="s">
        <v>917</v>
      </c>
      <c r="B98">
        <v>10169571</v>
      </c>
      <c r="C98">
        <v>1</v>
      </c>
      <c r="D98" t="s">
        <v>918</v>
      </c>
      <c r="E98">
        <v>1</v>
      </c>
      <c r="F98">
        <v>63</v>
      </c>
      <c r="G98">
        <v>41442.4166666667</v>
      </c>
      <c r="H98">
        <v>41458.6666666667</v>
      </c>
      <c r="I98" t="s">
        <v>919</v>
      </c>
      <c r="J98">
        <v>41439</v>
      </c>
      <c r="K98" t="s">
        <v>134</v>
      </c>
      <c r="L98">
        <v>1</v>
      </c>
      <c r="M98">
        <v>1</v>
      </c>
      <c r="N98">
        <v>1</v>
      </c>
      <c r="O98">
        <v>1</v>
      </c>
      <c r="P98" t="s">
        <v>99</v>
      </c>
      <c r="Q98" t="s">
        <v>99</v>
      </c>
      <c r="R98">
        <v>38.3</v>
      </c>
      <c r="S98" t="s">
        <v>112</v>
      </c>
      <c r="T98">
        <v>18.2</v>
      </c>
      <c r="U98" t="s">
        <v>112</v>
      </c>
      <c r="X98" t="s">
        <v>112</v>
      </c>
      <c r="Y98">
        <v>154.1</v>
      </c>
      <c r="Z98" t="s">
        <v>99</v>
      </c>
      <c r="AA98">
        <v>35.7</v>
      </c>
      <c r="AB98" t="s">
        <v>112</v>
      </c>
      <c r="AC98">
        <v>37.3</v>
      </c>
      <c r="AD98" t="s">
        <v>99</v>
      </c>
      <c r="AE98">
        <v>84.6</v>
      </c>
      <c r="AF98" t="s">
        <v>99</v>
      </c>
      <c r="AG98">
        <v>71</v>
      </c>
      <c r="AH98" t="s">
        <v>99</v>
      </c>
      <c r="AI98">
        <v>5.05</v>
      </c>
      <c r="AJ98" t="s">
        <v>112</v>
      </c>
      <c r="AK98">
        <v>122.7</v>
      </c>
      <c r="AL98" t="s">
        <v>99</v>
      </c>
      <c r="AM98">
        <v>5.22</v>
      </c>
      <c r="AN98" t="s">
        <v>99</v>
      </c>
      <c r="AO98">
        <v>516.6</v>
      </c>
      <c r="AP98" t="s">
        <v>99</v>
      </c>
      <c r="AQ98">
        <v>1</v>
      </c>
      <c r="AR98" t="s">
        <v>920</v>
      </c>
      <c r="AS98">
        <v>2</v>
      </c>
      <c r="AT98" t="s">
        <v>111</v>
      </c>
      <c r="AU98" t="s">
        <v>112</v>
      </c>
      <c r="AV98" t="s">
        <v>99</v>
      </c>
      <c r="AW98" t="s">
        <v>121</v>
      </c>
      <c r="AX98" t="s">
        <v>99</v>
      </c>
      <c r="AY98" t="s">
        <v>100</v>
      </c>
      <c r="AZ98" t="s">
        <v>100</v>
      </c>
      <c r="BA98" t="s">
        <v>121</v>
      </c>
      <c r="BB98" t="s">
        <v>121</v>
      </c>
      <c r="BC98" t="s">
        <v>100</v>
      </c>
      <c r="BD98" t="s">
        <v>100</v>
      </c>
      <c r="BE98" t="s">
        <v>101</v>
      </c>
      <c r="BF98" t="s">
        <v>101</v>
      </c>
      <c r="BG98" t="s">
        <v>101</v>
      </c>
      <c r="BH98" t="s">
        <v>101</v>
      </c>
      <c r="BI98" t="s">
        <v>101</v>
      </c>
      <c r="BJ98" t="s">
        <v>101</v>
      </c>
      <c r="BK98" t="s">
        <v>101</v>
      </c>
      <c r="BL98" t="s">
        <v>101</v>
      </c>
      <c r="BM98" t="s">
        <v>674</v>
      </c>
      <c r="BN98" t="s">
        <v>102</v>
      </c>
      <c r="BO98" t="s">
        <v>122</v>
      </c>
      <c r="BP98" t="s">
        <v>112</v>
      </c>
      <c r="BQ98" t="s">
        <v>921</v>
      </c>
      <c r="BR98" t="s">
        <v>121</v>
      </c>
      <c r="BS98">
        <v>33</v>
      </c>
      <c r="BT98" t="s">
        <v>922</v>
      </c>
      <c r="BU98" t="s">
        <v>923</v>
      </c>
      <c r="BV98">
        <v>33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P98">
        <v>41451</v>
      </c>
      <c r="CQ98">
        <v>44146</v>
      </c>
      <c r="CR98">
        <v>41865</v>
      </c>
      <c r="CT98">
        <v>44</v>
      </c>
      <c r="CU98">
        <v>1</v>
      </c>
      <c r="CV98">
        <v>13</v>
      </c>
      <c r="CW98">
        <v>1</v>
      </c>
      <c r="CX98">
        <v>13</v>
      </c>
      <c r="CY98">
        <v>1</v>
      </c>
      <c r="CZ98">
        <v>74</v>
      </c>
      <c r="DA98">
        <v>0</v>
      </c>
      <c r="DB98">
        <v>60</v>
      </c>
      <c r="DC98">
        <v>0</v>
      </c>
      <c r="DD98">
        <v>88</v>
      </c>
      <c r="DE98">
        <v>0</v>
      </c>
      <c r="DF98">
        <v>60</v>
      </c>
      <c r="DG98">
        <v>0</v>
      </c>
    </row>
    <row r="99" spans="1:111">
      <c r="A99" t="s">
        <v>912</v>
      </c>
      <c r="B99">
        <v>10169583</v>
      </c>
      <c r="C99">
        <v>1</v>
      </c>
      <c r="D99" t="s">
        <v>913</v>
      </c>
      <c r="E99">
        <v>1</v>
      </c>
      <c r="F99">
        <v>60</v>
      </c>
      <c r="G99">
        <v>41439.375</v>
      </c>
      <c r="H99">
        <v>41460.4583333333</v>
      </c>
      <c r="I99" t="s">
        <v>914</v>
      </c>
      <c r="J99">
        <v>41443</v>
      </c>
      <c r="K99" t="s">
        <v>134</v>
      </c>
      <c r="L99">
        <v>1</v>
      </c>
      <c r="M99">
        <v>1</v>
      </c>
      <c r="N99">
        <v>1</v>
      </c>
      <c r="O99">
        <v>1</v>
      </c>
      <c r="P99" t="s">
        <v>99</v>
      </c>
      <c r="Q99" t="s">
        <v>99</v>
      </c>
      <c r="R99">
        <v>43.6</v>
      </c>
      <c r="S99" t="s">
        <v>112</v>
      </c>
      <c r="T99">
        <v>17.6</v>
      </c>
      <c r="U99" t="s">
        <v>112</v>
      </c>
      <c r="V99" t="s">
        <v>110</v>
      </c>
      <c r="W99">
        <v>12.1</v>
      </c>
      <c r="X99" t="s">
        <v>112</v>
      </c>
      <c r="Y99">
        <v>89.3</v>
      </c>
      <c r="Z99" t="s">
        <v>112</v>
      </c>
      <c r="AA99">
        <v>32.7</v>
      </c>
      <c r="AB99" t="s">
        <v>112</v>
      </c>
      <c r="AC99">
        <v>33.2</v>
      </c>
      <c r="AD99" t="s">
        <v>112</v>
      </c>
      <c r="AE99">
        <v>39.9</v>
      </c>
      <c r="AF99" t="s">
        <v>112</v>
      </c>
      <c r="AG99">
        <v>60</v>
      </c>
      <c r="AH99" t="s">
        <v>99</v>
      </c>
      <c r="AI99">
        <v>405.2</v>
      </c>
      <c r="AJ99" t="s">
        <v>99</v>
      </c>
      <c r="AK99">
        <v>25.32</v>
      </c>
      <c r="AL99" t="s">
        <v>112</v>
      </c>
      <c r="AM99">
        <v>3.42</v>
      </c>
      <c r="AN99" t="s">
        <v>112</v>
      </c>
      <c r="AO99">
        <v>434.5</v>
      </c>
      <c r="AP99" t="s">
        <v>99</v>
      </c>
      <c r="AQ99">
        <v>0</v>
      </c>
      <c r="AR99" t="s">
        <v>915</v>
      </c>
      <c r="AS99">
        <v>2</v>
      </c>
      <c r="AT99" t="s">
        <v>111</v>
      </c>
      <c r="AU99" t="s">
        <v>112</v>
      </c>
      <c r="AV99" t="s">
        <v>99</v>
      </c>
      <c r="AW99" t="s">
        <v>100</v>
      </c>
      <c r="AX99" t="s">
        <v>99</v>
      </c>
      <c r="AY99" t="s">
        <v>100</v>
      </c>
      <c r="AZ99" t="s">
        <v>99</v>
      </c>
      <c r="BA99" t="s">
        <v>121</v>
      </c>
      <c r="BB99" t="s">
        <v>121</v>
      </c>
      <c r="BC99" t="s">
        <v>100</v>
      </c>
      <c r="BD99" t="s">
        <v>121</v>
      </c>
      <c r="BE99" t="s">
        <v>101</v>
      </c>
      <c r="BF99" t="s">
        <v>101</v>
      </c>
      <c r="BG99" t="s">
        <v>101</v>
      </c>
      <c r="BH99" t="s">
        <v>101</v>
      </c>
      <c r="BI99" t="s">
        <v>101</v>
      </c>
      <c r="BJ99" t="s">
        <v>101</v>
      </c>
      <c r="BK99" t="s">
        <v>101</v>
      </c>
      <c r="BL99" t="s">
        <v>101</v>
      </c>
      <c r="BM99" t="s">
        <v>866</v>
      </c>
      <c r="BN99" t="s">
        <v>102</v>
      </c>
      <c r="BO99" t="s">
        <v>102</v>
      </c>
      <c r="BP99" t="s">
        <v>112</v>
      </c>
      <c r="BQ99" t="s">
        <v>103</v>
      </c>
      <c r="BR99">
        <v>1</v>
      </c>
      <c r="BS99">
        <v>42</v>
      </c>
      <c r="BT99" t="s">
        <v>916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P99">
        <v>41450</v>
      </c>
      <c r="CQ99">
        <v>44133</v>
      </c>
      <c r="CR99">
        <v>42593</v>
      </c>
      <c r="CT99">
        <v>13</v>
      </c>
      <c r="CU99">
        <v>1</v>
      </c>
      <c r="CV99">
        <v>37</v>
      </c>
      <c r="CW99">
        <v>1</v>
      </c>
      <c r="CX99">
        <v>24</v>
      </c>
      <c r="CY99">
        <v>0</v>
      </c>
      <c r="CZ99">
        <v>50</v>
      </c>
      <c r="DA99">
        <v>0</v>
      </c>
      <c r="DB99">
        <v>50</v>
      </c>
      <c r="DC99">
        <v>0</v>
      </c>
      <c r="DD99">
        <v>88</v>
      </c>
      <c r="DE99">
        <v>0</v>
      </c>
      <c r="DF99">
        <v>60</v>
      </c>
      <c r="DG99">
        <v>0</v>
      </c>
    </row>
    <row r="100" spans="1:111">
      <c r="A100" t="s">
        <v>936</v>
      </c>
      <c r="B100">
        <v>10172844</v>
      </c>
      <c r="C100">
        <v>1</v>
      </c>
      <c r="D100" t="s">
        <v>937</v>
      </c>
      <c r="E100">
        <v>1</v>
      </c>
      <c r="F100">
        <v>38</v>
      </c>
      <c r="G100">
        <v>41477.5</v>
      </c>
      <c r="H100">
        <v>41491.4583333333</v>
      </c>
      <c r="I100" t="s">
        <v>938</v>
      </c>
      <c r="J100">
        <v>41473</v>
      </c>
      <c r="K100" t="s">
        <v>134</v>
      </c>
      <c r="L100">
        <v>1</v>
      </c>
      <c r="M100">
        <v>1</v>
      </c>
      <c r="N100">
        <v>1</v>
      </c>
      <c r="O100">
        <v>1</v>
      </c>
      <c r="P100" t="s">
        <v>99</v>
      </c>
      <c r="Q100" t="s">
        <v>99</v>
      </c>
      <c r="R100">
        <v>46.4</v>
      </c>
      <c r="S100" t="s">
        <v>112</v>
      </c>
      <c r="T100">
        <v>11.2</v>
      </c>
      <c r="U100" t="s">
        <v>112</v>
      </c>
      <c r="V100" t="s">
        <v>250</v>
      </c>
      <c r="W100">
        <v>11.4</v>
      </c>
      <c r="X100" t="s">
        <v>112</v>
      </c>
      <c r="Y100">
        <v>63.2</v>
      </c>
      <c r="Z100" t="s">
        <v>112</v>
      </c>
      <c r="AA100">
        <v>96.9</v>
      </c>
      <c r="AB100" t="s">
        <v>99</v>
      </c>
      <c r="AC100">
        <v>49.2</v>
      </c>
      <c r="AD100" t="s">
        <v>99</v>
      </c>
      <c r="AE100">
        <v>87.3</v>
      </c>
      <c r="AF100" t="s">
        <v>99</v>
      </c>
      <c r="AG100">
        <v>192</v>
      </c>
      <c r="AH100" t="s">
        <v>112</v>
      </c>
      <c r="AI100">
        <v>231.8</v>
      </c>
      <c r="AJ100" t="s">
        <v>99</v>
      </c>
      <c r="AK100">
        <v>60.05</v>
      </c>
      <c r="AL100" t="s">
        <v>99</v>
      </c>
      <c r="AM100">
        <v>2.22</v>
      </c>
      <c r="AN100" t="s">
        <v>112</v>
      </c>
      <c r="AP100" t="s">
        <v>112</v>
      </c>
      <c r="AQ100">
        <v>0</v>
      </c>
      <c r="AR100" t="s">
        <v>939</v>
      </c>
      <c r="AS100">
        <v>2</v>
      </c>
      <c r="AT100" t="s">
        <v>111</v>
      </c>
      <c r="AU100" t="s">
        <v>112</v>
      </c>
      <c r="AV100" t="s">
        <v>99</v>
      </c>
      <c r="AW100" t="s">
        <v>121</v>
      </c>
      <c r="AX100" t="s">
        <v>121</v>
      </c>
      <c r="AY100" t="s">
        <v>100</v>
      </c>
      <c r="AZ100" t="s">
        <v>99</v>
      </c>
      <c r="BA100" t="s">
        <v>121</v>
      </c>
      <c r="BB100" t="s">
        <v>99</v>
      </c>
      <c r="BC100" t="s">
        <v>100</v>
      </c>
      <c r="BD100" t="s">
        <v>121</v>
      </c>
      <c r="BE100" t="s">
        <v>101</v>
      </c>
      <c r="BF100" t="s">
        <v>101</v>
      </c>
      <c r="BG100" t="s">
        <v>101</v>
      </c>
      <c r="BH100" t="s">
        <v>101</v>
      </c>
      <c r="BI100" t="s">
        <v>101</v>
      </c>
      <c r="BJ100" t="s">
        <v>101</v>
      </c>
      <c r="BK100" t="s">
        <v>101</v>
      </c>
      <c r="BL100" t="s">
        <v>101</v>
      </c>
      <c r="BM100" t="s">
        <v>901</v>
      </c>
      <c r="BN100" t="s">
        <v>102</v>
      </c>
      <c r="BO100" t="s">
        <v>177</v>
      </c>
      <c r="BP100" t="s">
        <v>112</v>
      </c>
      <c r="BQ100" t="s">
        <v>411</v>
      </c>
      <c r="BR100">
        <v>1</v>
      </c>
      <c r="BS100">
        <v>26</v>
      </c>
      <c r="BT100" t="s">
        <v>940</v>
      </c>
      <c r="BW100">
        <v>1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1</v>
      </c>
      <c r="CP100">
        <v>41480</v>
      </c>
      <c r="CQ100">
        <v>41912</v>
      </c>
      <c r="CR100">
        <v>41912</v>
      </c>
      <c r="CT100">
        <v>87</v>
      </c>
      <c r="CU100">
        <v>0</v>
      </c>
      <c r="CV100">
        <v>14</v>
      </c>
      <c r="CW100">
        <v>1</v>
      </c>
      <c r="CX100">
        <v>14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14</v>
      </c>
      <c r="DE100">
        <v>0</v>
      </c>
      <c r="DF100">
        <v>14</v>
      </c>
      <c r="DG100">
        <v>0</v>
      </c>
    </row>
    <row r="101" spans="1:111">
      <c r="A101" t="s">
        <v>941</v>
      </c>
      <c r="B101">
        <v>10173145</v>
      </c>
      <c r="C101">
        <v>1</v>
      </c>
      <c r="D101" t="s">
        <v>942</v>
      </c>
      <c r="E101">
        <v>1</v>
      </c>
      <c r="F101">
        <v>46</v>
      </c>
      <c r="G101">
        <v>41481.6666666667</v>
      </c>
      <c r="H101">
        <v>41495.4166666667</v>
      </c>
      <c r="I101" t="s">
        <v>943</v>
      </c>
      <c r="J101">
        <v>41477</v>
      </c>
      <c r="K101" t="s">
        <v>134</v>
      </c>
      <c r="L101">
        <v>1</v>
      </c>
      <c r="M101">
        <v>1</v>
      </c>
      <c r="N101">
        <v>1</v>
      </c>
      <c r="O101">
        <v>1</v>
      </c>
      <c r="P101" t="s">
        <v>99</v>
      </c>
      <c r="Q101" t="s">
        <v>99</v>
      </c>
      <c r="R101">
        <v>48.5</v>
      </c>
      <c r="S101" t="s">
        <v>112</v>
      </c>
      <c r="T101">
        <v>12.8</v>
      </c>
      <c r="U101" t="s">
        <v>112</v>
      </c>
      <c r="V101" t="s">
        <v>944</v>
      </c>
      <c r="W101">
        <v>14.2</v>
      </c>
      <c r="X101" t="s">
        <v>99</v>
      </c>
      <c r="Y101">
        <v>58.8</v>
      </c>
      <c r="Z101" t="s">
        <v>112</v>
      </c>
      <c r="AA101">
        <v>22.1</v>
      </c>
      <c r="AB101" t="s">
        <v>112</v>
      </c>
      <c r="AC101">
        <v>20.9</v>
      </c>
      <c r="AD101" t="s">
        <v>112</v>
      </c>
      <c r="AE101">
        <v>18.7</v>
      </c>
      <c r="AF101" t="s">
        <v>112</v>
      </c>
      <c r="AG101">
        <v>152</v>
      </c>
      <c r="AH101" t="s">
        <v>112</v>
      </c>
      <c r="AI101">
        <v>2937</v>
      </c>
      <c r="AJ101" t="s">
        <v>99</v>
      </c>
      <c r="AK101">
        <v>1.08</v>
      </c>
      <c r="AL101" t="s">
        <v>112</v>
      </c>
      <c r="AM101">
        <v>2.4</v>
      </c>
      <c r="AN101" t="s">
        <v>112</v>
      </c>
      <c r="AO101">
        <v>680.9</v>
      </c>
      <c r="AP101" t="s">
        <v>99</v>
      </c>
      <c r="AQ101">
        <v>0</v>
      </c>
      <c r="AR101" t="s">
        <v>195</v>
      </c>
      <c r="AS101">
        <v>2</v>
      </c>
      <c r="AT101" t="s">
        <v>111</v>
      </c>
      <c r="AU101" t="s">
        <v>112</v>
      </c>
      <c r="AV101" t="s">
        <v>99</v>
      </c>
      <c r="AW101" t="s">
        <v>100</v>
      </c>
      <c r="AX101" t="s">
        <v>99</v>
      </c>
      <c r="AY101" t="s">
        <v>100</v>
      </c>
      <c r="AZ101" t="s">
        <v>99</v>
      </c>
      <c r="BA101" t="s">
        <v>121</v>
      </c>
      <c r="BB101" t="s">
        <v>121</v>
      </c>
      <c r="BC101" t="s">
        <v>100</v>
      </c>
      <c r="BD101" t="s">
        <v>121</v>
      </c>
      <c r="BE101" t="s">
        <v>101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927</v>
      </c>
      <c r="BN101" t="s">
        <v>102</v>
      </c>
      <c r="BO101">
        <v>0</v>
      </c>
      <c r="BP101" t="s">
        <v>99</v>
      </c>
      <c r="BQ101" t="s">
        <v>233</v>
      </c>
      <c r="BR101">
        <v>1</v>
      </c>
      <c r="BS101">
        <v>17</v>
      </c>
      <c r="BT101" t="s">
        <v>945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41488</v>
      </c>
      <c r="CQ101">
        <v>44147</v>
      </c>
      <c r="CR101">
        <v>41863</v>
      </c>
      <c r="CT101">
        <v>14</v>
      </c>
      <c r="CU101">
        <v>1</v>
      </c>
      <c r="CV101">
        <v>12</v>
      </c>
      <c r="CW101">
        <v>1</v>
      </c>
      <c r="CX101">
        <v>12</v>
      </c>
      <c r="CY101">
        <v>1</v>
      </c>
      <c r="CZ101">
        <v>75</v>
      </c>
      <c r="DA101">
        <v>0</v>
      </c>
      <c r="DB101">
        <v>60</v>
      </c>
      <c r="DC101">
        <v>0</v>
      </c>
      <c r="DD101">
        <v>87</v>
      </c>
      <c r="DE101">
        <v>0</v>
      </c>
      <c r="DF101">
        <v>60</v>
      </c>
      <c r="DG101">
        <v>0</v>
      </c>
    </row>
    <row r="102" spans="1:111">
      <c r="A102" t="s">
        <v>1006</v>
      </c>
      <c r="B102">
        <v>10173708</v>
      </c>
      <c r="C102">
        <v>1</v>
      </c>
      <c r="D102" t="s">
        <v>1007</v>
      </c>
      <c r="E102">
        <v>1</v>
      </c>
      <c r="F102">
        <v>47</v>
      </c>
      <c r="G102">
        <v>41526.625</v>
      </c>
      <c r="H102">
        <v>41544.4166666667</v>
      </c>
      <c r="I102" t="s">
        <v>1008</v>
      </c>
      <c r="J102">
        <v>41481</v>
      </c>
      <c r="K102" t="s">
        <v>134</v>
      </c>
      <c r="L102">
        <v>1</v>
      </c>
      <c r="M102">
        <v>1</v>
      </c>
      <c r="N102">
        <v>1</v>
      </c>
      <c r="O102">
        <v>1</v>
      </c>
      <c r="P102" t="s">
        <v>99</v>
      </c>
      <c r="Q102" t="s">
        <v>99</v>
      </c>
      <c r="R102">
        <v>40.8</v>
      </c>
      <c r="S102" t="s">
        <v>112</v>
      </c>
      <c r="T102">
        <v>8.4</v>
      </c>
      <c r="U102" t="s">
        <v>112</v>
      </c>
      <c r="V102" t="s">
        <v>207</v>
      </c>
      <c r="W102">
        <v>10.9</v>
      </c>
      <c r="X102" t="s">
        <v>112</v>
      </c>
      <c r="Y102">
        <v>84.7</v>
      </c>
      <c r="Z102" t="s">
        <v>112</v>
      </c>
      <c r="AA102">
        <v>45.8</v>
      </c>
      <c r="AB102" t="s">
        <v>99</v>
      </c>
      <c r="AC102">
        <v>27.2</v>
      </c>
      <c r="AD102" t="s">
        <v>112</v>
      </c>
      <c r="AE102">
        <v>28.1</v>
      </c>
      <c r="AF102" t="s">
        <v>112</v>
      </c>
      <c r="AG102">
        <v>205</v>
      </c>
      <c r="AH102" t="s">
        <v>112</v>
      </c>
      <c r="AI102">
        <v>102.2</v>
      </c>
      <c r="AJ102" t="s">
        <v>112</v>
      </c>
      <c r="AK102">
        <v>10.08</v>
      </c>
      <c r="AL102" t="s">
        <v>112</v>
      </c>
      <c r="AM102">
        <v>1.25</v>
      </c>
      <c r="AN102" t="s">
        <v>112</v>
      </c>
      <c r="AO102">
        <v>527</v>
      </c>
      <c r="AP102" t="s">
        <v>99</v>
      </c>
      <c r="AQ102">
        <v>0</v>
      </c>
      <c r="AR102" t="s">
        <v>153</v>
      </c>
      <c r="AS102">
        <v>2</v>
      </c>
      <c r="AT102" t="s">
        <v>111</v>
      </c>
      <c r="AU102" t="s">
        <v>112</v>
      </c>
      <c r="AV102" t="s">
        <v>99</v>
      </c>
      <c r="AW102" t="s">
        <v>100</v>
      </c>
      <c r="AX102" t="s">
        <v>99</v>
      </c>
      <c r="AY102" t="s">
        <v>100</v>
      </c>
      <c r="AZ102" t="s">
        <v>100</v>
      </c>
      <c r="BA102" t="s">
        <v>121</v>
      </c>
      <c r="BB102" t="s">
        <v>121</v>
      </c>
      <c r="BC102" t="s">
        <v>100</v>
      </c>
      <c r="BD102" t="s">
        <v>121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891</v>
      </c>
      <c r="BL102" t="s">
        <v>101</v>
      </c>
      <c r="BN102" t="s">
        <v>102</v>
      </c>
      <c r="BO102" t="s">
        <v>102</v>
      </c>
      <c r="BP102" t="s">
        <v>112</v>
      </c>
      <c r="BQ102" t="s">
        <v>129</v>
      </c>
      <c r="BR102">
        <v>1</v>
      </c>
      <c r="BS102">
        <v>35</v>
      </c>
      <c r="BT102" t="s">
        <v>1009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P102">
        <v>41535</v>
      </c>
      <c r="CQ102">
        <v>44147</v>
      </c>
      <c r="CR102">
        <v>43294</v>
      </c>
      <c r="CT102">
        <v>86</v>
      </c>
      <c r="CU102">
        <v>0</v>
      </c>
      <c r="CV102">
        <v>57</v>
      </c>
      <c r="CW102">
        <v>1</v>
      </c>
      <c r="CX102">
        <v>24</v>
      </c>
      <c r="CY102">
        <v>0</v>
      </c>
      <c r="CZ102">
        <v>27</v>
      </c>
      <c r="DA102">
        <v>0</v>
      </c>
      <c r="DB102">
        <v>27</v>
      </c>
      <c r="DC102">
        <v>0</v>
      </c>
      <c r="DD102">
        <v>85</v>
      </c>
      <c r="DE102">
        <v>0</v>
      </c>
      <c r="DF102">
        <v>60</v>
      </c>
      <c r="DG102">
        <v>0</v>
      </c>
    </row>
    <row r="103" spans="1:111">
      <c r="A103" t="s">
        <v>946</v>
      </c>
      <c r="B103">
        <v>10174314</v>
      </c>
      <c r="C103">
        <v>1</v>
      </c>
      <c r="D103" t="s">
        <v>947</v>
      </c>
      <c r="E103">
        <v>1</v>
      </c>
      <c r="F103">
        <v>54</v>
      </c>
      <c r="G103">
        <v>41489.4166666667</v>
      </c>
      <c r="H103">
        <v>41506.4583333333</v>
      </c>
      <c r="I103" t="s">
        <v>948</v>
      </c>
      <c r="J103">
        <v>41488</v>
      </c>
      <c r="K103" t="s">
        <v>134</v>
      </c>
      <c r="L103">
        <v>1</v>
      </c>
      <c r="M103">
        <v>1</v>
      </c>
      <c r="N103">
        <v>1</v>
      </c>
      <c r="O103">
        <v>1</v>
      </c>
      <c r="P103" t="s">
        <v>99</v>
      </c>
      <c r="Q103" t="s">
        <v>99</v>
      </c>
      <c r="R103">
        <v>44</v>
      </c>
      <c r="S103" t="s">
        <v>112</v>
      </c>
      <c r="T103">
        <v>22.1</v>
      </c>
      <c r="U103" t="s">
        <v>112</v>
      </c>
      <c r="V103" t="s">
        <v>201</v>
      </c>
      <c r="W103">
        <v>11.1</v>
      </c>
      <c r="X103" t="s">
        <v>112</v>
      </c>
      <c r="Y103">
        <v>96.3</v>
      </c>
      <c r="Z103" t="s">
        <v>112</v>
      </c>
      <c r="AA103">
        <v>40.8</v>
      </c>
      <c r="AB103" t="s">
        <v>99</v>
      </c>
      <c r="AC103">
        <v>18.8</v>
      </c>
      <c r="AD103" t="s">
        <v>112</v>
      </c>
      <c r="AE103">
        <v>87.1</v>
      </c>
      <c r="AF103" t="s">
        <v>99</v>
      </c>
      <c r="AG103">
        <v>98</v>
      </c>
      <c r="AH103" t="s">
        <v>99</v>
      </c>
      <c r="AI103">
        <v>5421</v>
      </c>
      <c r="AJ103" t="s">
        <v>99</v>
      </c>
      <c r="AK103">
        <v>1.19</v>
      </c>
      <c r="AL103" t="s">
        <v>112</v>
      </c>
      <c r="AM103">
        <v>4.89</v>
      </c>
      <c r="AN103" t="s">
        <v>112</v>
      </c>
      <c r="AO103">
        <v>543</v>
      </c>
      <c r="AP103" t="s">
        <v>99</v>
      </c>
      <c r="AQ103">
        <v>1</v>
      </c>
      <c r="AR103" t="s">
        <v>99</v>
      </c>
      <c r="AS103">
        <v>0</v>
      </c>
      <c r="AT103" t="s">
        <v>98</v>
      </c>
      <c r="AU103" t="s">
        <v>99</v>
      </c>
      <c r="AV103" t="s">
        <v>99</v>
      </c>
      <c r="AW103" t="s">
        <v>100</v>
      </c>
      <c r="AX103" t="s">
        <v>99</v>
      </c>
      <c r="AY103" t="s">
        <v>100</v>
      </c>
      <c r="AZ103" t="s">
        <v>99</v>
      </c>
      <c r="BA103" t="s">
        <v>121</v>
      </c>
      <c r="BB103" t="s">
        <v>99</v>
      </c>
      <c r="BC103" t="s">
        <v>100</v>
      </c>
      <c r="BD103" t="s">
        <v>121</v>
      </c>
      <c r="BE103" t="s">
        <v>101</v>
      </c>
      <c r="BF103" t="s">
        <v>99</v>
      </c>
      <c r="BG103" t="s">
        <v>99</v>
      </c>
      <c r="BH103" t="s">
        <v>99</v>
      </c>
      <c r="BI103" t="s">
        <v>99</v>
      </c>
      <c r="BJ103" t="s">
        <v>99</v>
      </c>
      <c r="BK103" t="s">
        <v>780</v>
      </c>
      <c r="BL103" t="s">
        <v>101</v>
      </c>
      <c r="BM103" t="s">
        <v>949</v>
      </c>
      <c r="BN103" t="s">
        <v>102</v>
      </c>
      <c r="BO103" t="s">
        <v>102</v>
      </c>
      <c r="BP103" t="s">
        <v>112</v>
      </c>
      <c r="BQ103" t="s">
        <v>291</v>
      </c>
      <c r="BR103">
        <v>1</v>
      </c>
      <c r="BS103">
        <v>45</v>
      </c>
      <c r="BT103" t="s">
        <v>950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P103">
        <v>41495</v>
      </c>
      <c r="CQ103">
        <v>44147</v>
      </c>
      <c r="CR103">
        <v>43235</v>
      </c>
      <c r="CT103">
        <v>86</v>
      </c>
      <c r="CU103">
        <v>0</v>
      </c>
      <c r="CV103">
        <v>57</v>
      </c>
      <c r="CW103">
        <v>1</v>
      </c>
      <c r="CX103">
        <v>24</v>
      </c>
      <c r="CY103">
        <v>0</v>
      </c>
      <c r="CZ103">
        <v>29</v>
      </c>
      <c r="DA103">
        <v>0</v>
      </c>
      <c r="DB103">
        <v>29</v>
      </c>
      <c r="DC103">
        <v>0</v>
      </c>
      <c r="DD103">
        <v>87</v>
      </c>
      <c r="DE103">
        <v>0</v>
      </c>
      <c r="DF103">
        <v>60</v>
      </c>
      <c r="DG103">
        <v>0</v>
      </c>
    </row>
    <row r="104" spans="1:113">
      <c r="A104" t="s">
        <v>962</v>
      </c>
      <c r="B104">
        <v>10175357</v>
      </c>
      <c r="C104">
        <v>1</v>
      </c>
      <c r="D104" t="s">
        <v>963</v>
      </c>
      <c r="E104">
        <v>1</v>
      </c>
      <c r="F104">
        <v>37</v>
      </c>
      <c r="G104">
        <v>41501.4166666667</v>
      </c>
      <c r="H104">
        <v>41514.375</v>
      </c>
      <c r="I104" t="s">
        <v>275</v>
      </c>
      <c r="J104">
        <v>41499</v>
      </c>
      <c r="K104" t="s">
        <v>127</v>
      </c>
      <c r="L104">
        <v>1</v>
      </c>
      <c r="M104">
        <v>1</v>
      </c>
      <c r="N104">
        <v>1</v>
      </c>
      <c r="O104">
        <v>1</v>
      </c>
      <c r="P104" t="s">
        <v>99</v>
      </c>
      <c r="Q104" t="s">
        <v>99</v>
      </c>
      <c r="R104">
        <v>48.2</v>
      </c>
      <c r="S104" t="s">
        <v>112</v>
      </c>
      <c r="T104">
        <v>19.6</v>
      </c>
      <c r="U104" t="s">
        <v>112</v>
      </c>
      <c r="V104">
        <v>1.08</v>
      </c>
      <c r="W104">
        <v>12.4</v>
      </c>
      <c r="X104" t="s">
        <v>112</v>
      </c>
      <c r="Y104">
        <v>85</v>
      </c>
      <c r="Z104" t="s">
        <v>112</v>
      </c>
      <c r="AA104">
        <v>48.9</v>
      </c>
      <c r="AB104" t="s">
        <v>99</v>
      </c>
      <c r="AC104">
        <v>50.9</v>
      </c>
      <c r="AD104" t="s">
        <v>99</v>
      </c>
      <c r="AE104">
        <v>78.1</v>
      </c>
      <c r="AF104" t="s">
        <v>99</v>
      </c>
      <c r="AG104">
        <v>166</v>
      </c>
      <c r="AH104" t="s">
        <v>112</v>
      </c>
      <c r="AI104" t="s">
        <v>2272</v>
      </c>
      <c r="AJ104" t="s">
        <v>99</v>
      </c>
      <c r="AK104">
        <v>7.73</v>
      </c>
      <c r="AL104" t="s">
        <v>112</v>
      </c>
      <c r="AM104">
        <v>1.36</v>
      </c>
      <c r="AN104" t="s">
        <v>112</v>
      </c>
      <c r="AO104">
        <v>214.2</v>
      </c>
      <c r="AP104" t="s">
        <v>112</v>
      </c>
      <c r="AQ104">
        <v>1</v>
      </c>
      <c r="AR104">
        <v>13</v>
      </c>
      <c r="AS104">
        <v>2</v>
      </c>
      <c r="AT104" t="s">
        <v>328</v>
      </c>
      <c r="AU104">
        <v>1</v>
      </c>
      <c r="AV104">
        <v>1</v>
      </c>
      <c r="AW104">
        <v>3</v>
      </c>
      <c r="AX104">
        <v>1</v>
      </c>
      <c r="AY104">
        <v>3</v>
      </c>
      <c r="AZ104">
        <v>1</v>
      </c>
      <c r="BA104">
        <v>3</v>
      </c>
      <c r="BB104">
        <v>1</v>
      </c>
      <c r="BC104">
        <v>3</v>
      </c>
      <c r="BD104">
        <v>3</v>
      </c>
      <c r="BE104" t="s">
        <v>99</v>
      </c>
      <c r="BF104" t="s">
        <v>99</v>
      </c>
      <c r="BG104" t="s">
        <v>99</v>
      </c>
      <c r="BH104" t="s">
        <v>112</v>
      </c>
      <c r="BI104" t="s">
        <v>99</v>
      </c>
      <c r="BJ104" t="s">
        <v>99</v>
      </c>
      <c r="BK104" t="s">
        <v>891</v>
      </c>
      <c r="BL104" t="s">
        <v>101</v>
      </c>
      <c r="BM104" t="s">
        <v>726</v>
      </c>
      <c r="BN104" t="s">
        <v>102</v>
      </c>
      <c r="BO104" t="s">
        <v>177</v>
      </c>
      <c r="BP104" t="s">
        <v>112</v>
      </c>
      <c r="BQ104" t="s">
        <v>202</v>
      </c>
      <c r="BR104">
        <v>1</v>
      </c>
      <c r="BS104">
        <v>103</v>
      </c>
      <c r="BT104" t="s">
        <v>964</v>
      </c>
      <c r="BW104">
        <v>1</v>
      </c>
      <c r="BX104">
        <v>0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1</v>
      </c>
      <c r="CP104">
        <v>41507</v>
      </c>
      <c r="CQ104">
        <v>41942</v>
      </c>
      <c r="CR104">
        <v>41578</v>
      </c>
      <c r="CT104">
        <v>86</v>
      </c>
      <c r="CU104">
        <v>0</v>
      </c>
      <c r="CV104">
        <v>2</v>
      </c>
      <c r="CW104">
        <v>1</v>
      </c>
      <c r="CX104">
        <v>2</v>
      </c>
      <c r="CY104">
        <v>1</v>
      </c>
      <c r="CZ104">
        <v>4</v>
      </c>
      <c r="DA104">
        <v>1</v>
      </c>
      <c r="DB104">
        <v>4</v>
      </c>
      <c r="DC104">
        <v>1</v>
      </c>
      <c r="DD104">
        <v>6</v>
      </c>
      <c r="DE104">
        <v>1</v>
      </c>
      <c r="DF104">
        <v>6</v>
      </c>
      <c r="DG104">
        <v>1</v>
      </c>
      <c r="DH104">
        <v>41704</v>
      </c>
      <c r="DI104">
        <v>1</v>
      </c>
    </row>
    <row r="105" spans="1:111">
      <c r="A105" t="s">
        <v>977</v>
      </c>
      <c r="B105">
        <v>10177001</v>
      </c>
      <c r="C105">
        <v>1</v>
      </c>
      <c r="D105" t="s">
        <v>978</v>
      </c>
      <c r="E105">
        <v>1</v>
      </c>
      <c r="F105">
        <v>45</v>
      </c>
      <c r="G105">
        <v>41516.375</v>
      </c>
      <c r="H105">
        <v>41530.4583333333</v>
      </c>
      <c r="I105" t="s">
        <v>967</v>
      </c>
      <c r="J105">
        <v>41514</v>
      </c>
      <c r="K105" t="s">
        <v>286</v>
      </c>
      <c r="L105">
        <v>2</v>
      </c>
      <c r="M105">
        <v>1</v>
      </c>
      <c r="N105">
        <v>1</v>
      </c>
      <c r="O105">
        <v>1</v>
      </c>
      <c r="P105" t="s">
        <v>99</v>
      </c>
      <c r="Q105" t="s">
        <v>99</v>
      </c>
      <c r="R105">
        <v>42.1</v>
      </c>
      <c r="S105" t="s">
        <v>112</v>
      </c>
      <c r="T105">
        <v>9.4</v>
      </c>
      <c r="U105" t="s">
        <v>112</v>
      </c>
      <c r="V105" t="s">
        <v>534</v>
      </c>
      <c r="W105">
        <v>10.5</v>
      </c>
      <c r="X105" t="s">
        <v>112</v>
      </c>
      <c r="Y105">
        <v>78.2</v>
      </c>
      <c r="Z105" t="s">
        <v>112</v>
      </c>
      <c r="AA105">
        <v>41.7</v>
      </c>
      <c r="AB105" t="s">
        <v>99</v>
      </c>
      <c r="AC105">
        <v>25.6</v>
      </c>
      <c r="AD105" t="s">
        <v>112</v>
      </c>
      <c r="AE105">
        <v>43.4</v>
      </c>
      <c r="AF105" t="s">
        <v>112</v>
      </c>
      <c r="AG105">
        <v>243.2</v>
      </c>
      <c r="AH105" t="s">
        <v>112</v>
      </c>
      <c r="AI105">
        <v>106.3</v>
      </c>
      <c r="AJ105" t="s">
        <v>112</v>
      </c>
      <c r="AK105">
        <v>19.21</v>
      </c>
      <c r="AL105" t="s">
        <v>112</v>
      </c>
      <c r="AM105">
        <v>1.15</v>
      </c>
      <c r="AN105" t="s">
        <v>112</v>
      </c>
      <c r="AO105" t="s">
        <v>2309</v>
      </c>
      <c r="AP105" t="s">
        <v>99</v>
      </c>
      <c r="AQ105">
        <v>0</v>
      </c>
      <c r="AR105" t="s">
        <v>245</v>
      </c>
      <c r="AS105">
        <v>2</v>
      </c>
      <c r="AT105" t="s">
        <v>111</v>
      </c>
      <c r="AU105" t="s">
        <v>112</v>
      </c>
      <c r="AV105" t="s">
        <v>99</v>
      </c>
      <c r="AW105" t="s">
        <v>100</v>
      </c>
      <c r="AX105" t="s">
        <v>99</v>
      </c>
      <c r="AY105" t="s">
        <v>100</v>
      </c>
      <c r="AZ105" t="s">
        <v>121</v>
      </c>
      <c r="BA105" t="s">
        <v>121</v>
      </c>
      <c r="BB105" t="s">
        <v>121</v>
      </c>
      <c r="BC105" t="s">
        <v>100</v>
      </c>
      <c r="BD105" t="s">
        <v>121</v>
      </c>
      <c r="BE105" t="s">
        <v>101</v>
      </c>
      <c r="BF105" t="s">
        <v>101</v>
      </c>
      <c r="BG105" t="s">
        <v>101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485</v>
      </c>
      <c r="BN105" t="s">
        <v>102</v>
      </c>
      <c r="BO105" t="s">
        <v>102</v>
      </c>
      <c r="BP105" t="s">
        <v>112</v>
      </c>
      <c r="BQ105" t="s">
        <v>980</v>
      </c>
      <c r="BR105" t="s">
        <v>121</v>
      </c>
      <c r="BS105">
        <v>19</v>
      </c>
      <c r="BT105" t="s">
        <v>981</v>
      </c>
      <c r="BU105" t="s">
        <v>982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P105">
        <v>41522</v>
      </c>
      <c r="CQ105">
        <v>44147</v>
      </c>
      <c r="CR105">
        <v>42212</v>
      </c>
      <c r="CT105">
        <v>85</v>
      </c>
      <c r="CU105">
        <v>0</v>
      </c>
      <c r="CV105">
        <v>22</v>
      </c>
      <c r="CW105">
        <v>1</v>
      </c>
      <c r="CX105">
        <v>22</v>
      </c>
      <c r="CY105">
        <v>1</v>
      </c>
      <c r="CZ105">
        <v>63</v>
      </c>
      <c r="DA105">
        <v>0</v>
      </c>
      <c r="DB105">
        <v>60</v>
      </c>
      <c r="DC105">
        <v>0</v>
      </c>
      <c r="DD105">
        <v>86</v>
      </c>
      <c r="DE105">
        <v>0</v>
      </c>
      <c r="DF105">
        <v>60</v>
      </c>
      <c r="DG105">
        <v>0</v>
      </c>
    </row>
    <row r="106" spans="1:113">
      <c r="A106" t="s">
        <v>974</v>
      </c>
      <c r="B106">
        <v>10177342</v>
      </c>
      <c r="C106">
        <v>1</v>
      </c>
      <c r="D106" t="s">
        <v>975</v>
      </c>
      <c r="E106">
        <v>1</v>
      </c>
      <c r="F106">
        <v>58</v>
      </c>
      <c r="G106">
        <v>41515.375</v>
      </c>
      <c r="H106">
        <v>41527.4583333333</v>
      </c>
      <c r="I106" t="s">
        <v>550</v>
      </c>
      <c r="J106" t="s">
        <v>2310</v>
      </c>
      <c r="K106" t="s">
        <v>134</v>
      </c>
      <c r="L106">
        <v>1</v>
      </c>
      <c r="M106">
        <v>1</v>
      </c>
      <c r="N106">
        <v>2</v>
      </c>
      <c r="O106">
        <v>1</v>
      </c>
      <c r="P106" t="s">
        <v>112</v>
      </c>
      <c r="Q106" t="s">
        <v>99</v>
      </c>
      <c r="R106">
        <v>49.5</v>
      </c>
      <c r="S106" t="s">
        <v>112</v>
      </c>
      <c r="T106">
        <v>11.3</v>
      </c>
      <c r="U106" t="s">
        <v>112</v>
      </c>
      <c r="V106" t="s">
        <v>314</v>
      </c>
      <c r="W106">
        <v>10.8</v>
      </c>
      <c r="X106" t="s">
        <v>112</v>
      </c>
      <c r="Y106">
        <v>86.9</v>
      </c>
      <c r="Z106" t="s">
        <v>112</v>
      </c>
      <c r="AA106">
        <v>22.5</v>
      </c>
      <c r="AB106" t="s">
        <v>112</v>
      </c>
      <c r="AC106">
        <v>20.3</v>
      </c>
      <c r="AD106" t="s">
        <v>112</v>
      </c>
      <c r="AE106">
        <v>35.7</v>
      </c>
      <c r="AF106" t="s">
        <v>112</v>
      </c>
      <c r="AG106">
        <v>287</v>
      </c>
      <c r="AH106" t="s">
        <v>112</v>
      </c>
      <c r="AI106">
        <v>67.38</v>
      </c>
      <c r="AJ106" t="s">
        <v>112</v>
      </c>
      <c r="AK106">
        <v>11.12</v>
      </c>
      <c r="AL106" t="s">
        <v>112</v>
      </c>
      <c r="AM106">
        <v>2.65</v>
      </c>
      <c r="AN106" t="s">
        <v>112</v>
      </c>
      <c r="AP106" t="s">
        <v>112</v>
      </c>
      <c r="AQ106">
        <v>0</v>
      </c>
      <c r="AR106" t="s">
        <v>265</v>
      </c>
      <c r="AS106">
        <v>2</v>
      </c>
      <c r="AT106" t="s">
        <v>196</v>
      </c>
      <c r="AU106" t="s">
        <v>99</v>
      </c>
      <c r="AV106" t="s">
        <v>99</v>
      </c>
      <c r="AW106" t="s">
        <v>121</v>
      </c>
      <c r="AX106" t="s">
        <v>99</v>
      </c>
      <c r="AY106" t="s">
        <v>100</v>
      </c>
      <c r="AZ106" t="s">
        <v>100</v>
      </c>
      <c r="BA106" t="s">
        <v>121</v>
      </c>
      <c r="BB106" t="s">
        <v>121</v>
      </c>
      <c r="BC106" t="s">
        <v>100</v>
      </c>
      <c r="BD106" t="s">
        <v>121</v>
      </c>
      <c r="BE106" t="s">
        <v>101</v>
      </c>
      <c r="BF106" t="s">
        <v>112</v>
      </c>
      <c r="BG106" t="s">
        <v>112</v>
      </c>
      <c r="BH106" t="s">
        <v>101</v>
      </c>
      <c r="BI106" t="s">
        <v>99</v>
      </c>
      <c r="BJ106" t="s">
        <v>101</v>
      </c>
      <c r="BK106" t="s">
        <v>101</v>
      </c>
      <c r="BL106" t="s">
        <v>101</v>
      </c>
      <c r="BM106" t="s">
        <v>901</v>
      </c>
      <c r="BN106" t="s">
        <v>102</v>
      </c>
      <c r="BO106" t="s">
        <v>102</v>
      </c>
      <c r="BP106" t="s">
        <v>112</v>
      </c>
      <c r="BQ106" t="s">
        <v>892</v>
      </c>
      <c r="BR106">
        <v>1</v>
      </c>
      <c r="BS106">
        <v>68</v>
      </c>
      <c r="BT106" t="s">
        <v>976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P106">
        <v>41521</v>
      </c>
      <c r="CQ106">
        <v>42009</v>
      </c>
      <c r="CR106">
        <v>41627</v>
      </c>
      <c r="CT106">
        <v>22</v>
      </c>
      <c r="CU106">
        <v>1</v>
      </c>
      <c r="CV106">
        <v>3</v>
      </c>
      <c r="CW106">
        <v>1</v>
      </c>
      <c r="CX106">
        <v>3</v>
      </c>
      <c r="CY106">
        <v>1</v>
      </c>
      <c r="CZ106">
        <v>8</v>
      </c>
      <c r="DA106">
        <v>1</v>
      </c>
      <c r="DB106">
        <v>8</v>
      </c>
      <c r="DC106">
        <v>1</v>
      </c>
      <c r="DD106">
        <v>12</v>
      </c>
      <c r="DE106">
        <v>1</v>
      </c>
      <c r="DF106">
        <v>12</v>
      </c>
      <c r="DG106">
        <v>1</v>
      </c>
      <c r="DH106">
        <v>41897</v>
      </c>
      <c r="DI106">
        <v>1</v>
      </c>
    </row>
    <row r="107" spans="1:111">
      <c r="A107" t="s">
        <v>987</v>
      </c>
      <c r="B107">
        <v>10177378</v>
      </c>
      <c r="C107">
        <v>1</v>
      </c>
      <c r="D107" t="s">
        <v>988</v>
      </c>
      <c r="E107">
        <v>1</v>
      </c>
      <c r="F107">
        <v>80</v>
      </c>
      <c r="G107">
        <v>41515.3333333333</v>
      </c>
      <c r="H107">
        <v>41533.4583333333</v>
      </c>
      <c r="I107" t="s">
        <v>989</v>
      </c>
      <c r="J107">
        <v>41520</v>
      </c>
      <c r="K107" t="s">
        <v>134</v>
      </c>
      <c r="L107">
        <v>1</v>
      </c>
      <c r="M107">
        <v>1</v>
      </c>
      <c r="N107">
        <v>2</v>
      </c>
      <c r="O107">
        <v>2</v>
      </c>
      <c r="P107" t="s">
        <v>112</v>
      </c>
      <c r="Q107" t="s">
        <v>112</v>
      </c>
      <c r="R107">
        <v>45.7</v>
      </c>
      <c r="S107" t="s">
        <v>112</v>
      </c>
      <c r="T107">
        <v>12.1</v>
      </c>
      <c r="U107" t="s">
        <v>112</v>
      </c>
      <c r="V107" t="s">
        <v>164</v>
      </c>
      <c r="W107">
        <v>12.5</v>
      </c>
      <c r="X107" t="s">
        <v>112</v>
      </c>
      <c r="Y107">
        <v>90.8</v>
      </c>
      <c r="Z107" t="s">
        <v>112</v>
      </c>
      <c r="AA107">
        <v>28</v>
      </c>
      <c r="AB107" t="s">
        <v>112</v>
      </c>
      <c r="AC107">
        <v>24.4</v>
      </c>
      <c r="AD107" t="s">
        <v>112</v>
      </c>
      <c r="AE107">
        <v>59</v>
      </c>
      <c r="AF107" t="s">
        <v>99</v>
      </c>
      <c r="AG107">
        <v>125</v>
      </c>
      <c r="AH107" t="s">
        <v>112</v>
      </c>
      <c r="AI107">
        <v>258.3</v>
      </c>
      <c r="AJ107" t="s">
        <v>99</v>
      </c>
      <c r="AK107">
        <v>29.39</v>
      </c>
      <c r="AL107" t="s">
        <v>112</v>
      </c>
      <c r="AM107">
        <v>4.72</v>
      </c>
      <c r="AN107" t="s">
        <v>112</v>
      </c>
      <c r="AO107">
        <v>388.4</v>
      </c>
      <c r="AP107" t="s">
        <v>112</v>
      </c>
      <c r="AQ107">
        <v>0</v>
      </c>
      <c r="AR107" t="s">
        <v>990</v>
      </c>
      <c r="AS107">
        <v>2</v>
      </c>
      <c r="AT107" t="s">
        <v>98</v>
      </c>
      <c r="AU107" t="s">
        <v>99</v>
      </c>
      <c r="AV107" t="s">
        <v>99</v>
      </c>
      <c r="AW107" t="s">
        <v>100</v>
      </c>
      <c r="AX107" t="s">
        <v>99</v>
      </c>
      <c r="AY107" t="s">
        <v>100</v>
      </c>
      <c r="AZ107" t="s">
        <v>121</v>
      </c>
      <c r="BA107" t="s">
        <v>100</v>
      </c>
      <c r="BB107" t="s">
        <v>121</v>
      </c>
      <c r="BC107" t="s">
        <v>100</v>
      </c>
      <c r="BD107" t="s">
        <v>121</v>
      </c>
      <c r="BE107" t="s">
        <v>101</v>
      </c>
      <c r="BF107" t="s">
        <v>101</v>
      </c>
      <c r="BG107" t="s">
        <v>101</v>
      </c>
      <c r="BH107" t="s">
        <v>101</v>
      </c>
      <c r="BI107" t="s">
        <v>101</v>
      </c>
      <c r="BJ107" t="s">
        <v>101</v>
      </c>
      <c r="BK107" t="s">
        <v>101</v>
      </c>
      <c r="BL107" t="s">
        <v>101</v>
      </c>
      <c r="BM107" t="s">
        <v>530</v>
      </c>
      <c r="BN107" t="s">
        <v>102</v>
      </c>
      <c r="BO107" t="s">
        <v>102</v>
      </c>
      <c r="BP107" t="s">
        <v>99</v>
      </c>
      <c r="BQ107" t="s">
        <v>202</v>
      </c>
      <c r="BR107">
        <v>1</v>
      </c>
      <c r="BS107">
        <v>45</v>
      </c>
      <c r="BT107" t="s">
        <v>991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41526</v>
      </c>
      <c r="CQ107">
        <v>44147</v>
      </c>
      <c r="CR107">
        <v>42209</v>
      </c>
      <c r="CT107">
        <v>3</v>
      </c>
      <c r="CU107">
        <v>1</v>
      </c>
      <c r="CV107">
        <v>22</v>
      </c>
      <c r="CW107">
        <v>1</v>
      </c>
      <c r="CX107">
        <v>22</v>
      </c>
      <c r="CY107">
        <v>1</v>
      </c>
      <c r="CZ107">
        <v>63</v>
      </c>
      <c r="DA107">
        <v>0</v>
      </c>
      <c r="DB107">
        <v>60</v>
      </c>
      <c r="DC107">
        <v>0</v>
      </c>
      <c r="DD107">
        <v>86</v>
      </c>
      <c r="DE107">
        <v>0</v>
      </c>
      <c r="DF107">
        <v>60</v>
      </c>
      <c r="DG107">
        <v>0</v>
      </c>
    </row>
    <row r="108" spans="1:111">
      <c r="A108" t="s">
        <v>992</v>
      </c>
      <c r="B108">
        <v>10177460</v>
      </c>
      <c r="C108">
        <v>1</v>
      </c>
      <c r="D108" t="s">
        <v>993</v>
      </c>
      <c r="E108">
        <v>1</v>
      </c>
      <c r="F108">
        <v>59</v>
      </c>
      <c r="G108">
        <v>41522.625</v>
      </c>
      <c r="H108">
        <v>41535.4583333333</v>
      </c>
      <c r="I108" t="s">
        <v>905</v>
      </c>
      <c r="J108">
        <v>41516</v>
      </c>
      <c r="K108" t="s">
        <v>286</v>
      </c>
      <c r="L108">
        <v>2</v>
      </c>
      <c r="M108">
        <v>1</v>
      </c>
      <c r="N108">
        <v>1</v>
      </c>
      <c r="O108">
        <v>2</v>
      </c>
      <c r="P108" t="s">
        <v>99</v>
      </c>
      <c r="Q108" t="s">
        <v>112</v>
      </c>
      <c r="R108">
        <v>42.7</v>
      </c>
      <c r="S108" t="s">
        <v>112</v>
      </c>
      <c r="T108">
        <v>14.2</v>
      </c>
      <c r="U108" t="s">
        <v>112</v>
      </c>
      <c r="V108" t="s">
        <v>182</v>
      </c>
      <c r="W108">
        <v>10.6</v>
      </c>
      <c r="X108" t="s">
        <v>112</v>
      </c>
      <c r="Y108">
        <v>110.6</v>
      </c>
      <c r="Z108" t="s">
        <v>99</v>
      </c>
      <c r="AA108">
        <v>39.9</v>
      </c>
      <c r="AB108" t="s">
        <v>112</v>
      </c>
      <c r="AC108">
        <v>34</v>
      </c>
      <c r="AD108" t="s">
        <v>112</v>
      </c>
      <c r="AE108">
        <v>54.8</v>
      </c>
      <c r="AF108" t="s">
        <v>99</v>
      </c>
      <c r="AG108">
        <v>151</v>
      </c>
      <c r="AH108" t="s">
        <v>112</v>
      </c>
      <c r="AI108">
        <v>9.78</v>
      </c>
      <c r="AJ108" t="s">
        <v>112</v>
      </c>
      <c r="AK108">
        <v>27.07</v>
      </c>
      <c r="AL108" t="s">
        <v>112</v>
      </c>
      <c r="AM108">
        <v>4.6</v>
      </c>
      <c r="AN108" t="s">
        <v>112</v>
      </c>
      <c r="AO108">
        <v>784</v>
      </c>
      <c r="AP108" t="s">
        <v>99</v>
      </c>
      <c r="AQ108">
        <v>0</v>
      </c>
      <c r="AR108" t="s">
        <v>994</v>
      </c>
      <c r="AS108">
        <v>2</v>
      </c>
      <c r="AT108" t="s">
        <v>111</v>
      </c>
      <c r="AU108" t="s">
        <v>112</v>
      </c>
      <c r="AV108" t="s">
        <v>99</v>
      </c>
      <c r="AW108" t="s">
        <v>121</v>
      </c>
      <c r="AX108" t="s">
        <v>121</v>
      </c>
      <c r="AY108" t="s">
        <v>100</v>
      </c>
      <c r="AZ108" t="s">
        <v>100</v>
      </c>
      <c r="BA108" t="s">
        <v>121</v>
      </c>
      <c r="BB108" t="s">
        <v>121</v>
      </c>
      <c r="BC108" t="s">
        <v>100</v>
      </c>
      <c r="BD108" t="s">
        <v>121</v>
      </c>
      <c r="BE108" t="s">
        <v>99</v>
      </c>
      <c r="BF108" t="s">
        <v>112</v>
      </c>
      <c r="BG108" t="s">
        <v>112</v>
      </c>
      <c r="BH108" t="s">
        <v>112</v>
      </c>
      <c r="BI108" t="s">
        <v>101</v>
      </c>
      <c r="BJ108" t="s">
        <v>99</v>
      </c>
      <c r="BK108" t="s">
        <v>101</v>
      </c>
      <c r="BL108" t="s">
        <v>101</v>
      </c>
      <c r="BM108" t="s">
        <v>692</v>
      </c>
      <c r="BN108" t="s">
        <v>102</v>
      </c>
      <c r="BO108">
        <v>0</v>
      </c>
      <c r="BP108" t="s">
        <v>112</v>
      </c>
      <c r="BQ108" t="s">
        <v>147</v>
      </c>
      <c r="BR108">
        <v>1</v>
      </c>
      <c r="BS108">
        <v>15</v>
      </c>
      <c r="BT108" t="s">
        <v>995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1</v>
      </c>
      <c r="CP108">
        <v>41528</v>
      </c>
      <c r="CQ108">
        <v>44137</v>
      </c>
      <c r="CR108">
        <v>42286</v>
      </c>
      <c r="CT108">
        <v>22</v>
      </c>
      <c r="CU108">
        <v>1</v>
      </c>
      <c r="CV108">
        <v>24</v>
      </c>
      <c r="CW108">
        <v>1</v>
      </c>
      <c r="CX108">
        <v>24</v>
      </c>
      <c r="CY108">
        <v>1</v>
      </c>
      <c r="CZ108">
        <v>60</v>
      </c>
      <c r="DA108">
        <v>0</v>
      </c>
      <c r="DB108">
        <v>60</v>
      </c>
      <c r="DC108">
        <v>0</v>
      </c>
      <c r="DD108">
        <v>85</v>
      </c>
      <c r="DE108">
        <v>0</v>
      </c>
      <c r="DF108">
        <v>60</v>
      </c>
      <c r="DG108">
        <v>0</v>
      </c>
    </row>
    <row r="109" spans="1:113">
      <c r="A109" t="s">
        <v>983</v>
      </c>
      <c r="B109">
        <v>10177508</v>
      </c>
      <c r="C109">
        <v>1</v>
      </c>
      <c r="D109" t="s">
        <v>984</v>
      </c>
      <c r="E109">
        <v>1</v>
      </c>
      <c r="F109">
        <v>62</v>
      </c>
      <c r="G109">
        <v>41514.625</v>
      </c>
      <c r="H109">
        <v>41533.4583333333</v>
      </c>
      <c r="I109" t="s">
        <v>985</v>
      </c>
      <c r="J109" t="s">
        <v>2310</v>
      </c>
      <c r="K109" t="s">
        <v>134</v>
      </c>
      <c r="L109">
        <v>1</v>
      </c>
      <c r="M109">
        <v>1</v>
      </c>
      <c r="N109">
        <v>1</v>
      </c>
      <c r="O109">
        <v>1</v>
      </c>
      <c r="P109" t="s">
        <v>99</v>
      </c>
      <c r="Q109" t="s">
        <v>99</v>
      </c>
      <c r="R109">
        <v>46.3</v>
      </c>
      <c r="S109" t="s">
        <v>112</v>
      </c>
      <c r="T109">
        <v>9.9</v>
      </c>
      <c r="U109" t="s">
        <v>112</v>
      </c>
      <c r="V109" t="s">
        <v>152</v>
      </c>
      <c r="W109">
        <v>11.6</v>
      </c>
      <c r="X109" t="s">
        <v>112</v>
      </c>
      <c r="Y109">
        <v>68.9</v>
      </c>
      <c r="Z109" t="s">
        <v>112</v>
      </c>
      <c r="AA109">
        <v>44</v>
      </c>
      <c r="AB109" t="s">
        <v>99</v>
      </c>
      <c r="AC109">
        <v>27.7</v>
      </c>
      <c r="AD109" t="s">
        <v>112</v>
      </c>
      <c r="AE109">
        <v>71.7</v>
      </c>
      <c r="AF109" t="s">
        <v>99</v>
      </c>
      <c r="AG109">
        <v>174</v>
      </c>
      <c r="AH109" t="s">
        <v>112</v>
      </c>
      <c r="AI109">
        <v>5.07</v>
      </c>
      <c r="AJ109" t="s">
        <v>112</v>
      </c>
      <c r="AK109">
        <v>100.2</v>
      </c>
      <c r="AL109" t="s">
        <v>99</v>
      </c>
      <c r="AM109">
        <v>2.04</v>
      </c>
      <c r="AN109" t="s">
        <v>112</v>
      </c>
      <c r="AO109">
        <v>414.2</v>
      </c>
      <c r="AP109" t="s">
        <v>99</v>
      </c>
      <c r="AQ109">
        <v>0</v>
      </c>
      <c r="AR109" t="s">
        <v>265</v>
      </c>
      <c r="AS109">
        <v>2</v>
      </c>
      <c r="AT109" t="s">
        <v>196</v>
      </c>
      <c r="AU109" t="s">
        <v>99</v>
      </c>
      <c r="AV109" t="s">
        <v>99</v>
      </c>
      <c r="AW109" t="s">
        <v>121</v>
      </c>
      <c r="AX109" t="s">
        <v>121</v>
      </c>
      <c r="AY109" t="s">
        <v>100</v>
      </c>
      <c r="AZ109" t="s">
        <v>99</v>
      </c>
      <c r="BA109" t="s">
        <v>121</v>
      </c>
      <c r="BB109" t="s">
        <v>99</v>
      </c>
      <c r="BC109" t="s">
        <v>100</v>
      </c>
      <c r="BD109" t="s">
        <v>121</v>
      </c>
      <c r="BE109" t="s">
        <v>101</v>
      </c>
      <c r="BF109" t="s">
        <v>112</v>
      </c>
      <c r="BG109" t="s">
        <v>112</v>
      </c>
      <c r="BH109" t="s">
        <v>112</v>
      </c>
      <c r="BI109" t="s">
        <v>99</v>
      </c>
      <c r="BJ109" t="s">
        <v>99</v>
      </c>
      <c r="BK109" t="s">
        <v>101</v>
      </c>
      <c r="BL109" t="s">
        <v>101</v>
      </c>
      <c r="BN109" t="s">
        <v>102</v>
      </c>
      <c r="BO109" t="s">
        <v>177</v>
      </c>
      <c r="BP109" t="s">
        <v>112</v>
      </c>
      <c r="BQ109" t="s">
        <v>233</v>
      </c>
      <c r="BR109" t="s">
        <v>121</v>
      </c>
      <c r="BS109">
        <v>74</v>
      </c>
      <c r="BT109" t="s">
        <v>986</v>
      </c>
      <c r="BW109">
        <v>1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P109">
        <v>41522</v>
      </c>
      <c r="CQ109">
        <v>42046</v>
      </c>
      <c r="CR109">
        <v>41565</v>
      </c>
      <c r="CT109">
        <v>24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9</v>
      </c>
      <c r="DA109">
        <v>1</v>
      </c>
      <c r="DB109">
        <v>9</v>
      </c>
      <c r="DC109">
        <v>1</v>
      </c>
      <c r="DD109">
        <v>10</v>
      </c>
      <c r="DE109">
        <v>1</v>
      </c>
      <c r="DF109">
        <v>10</v>
      </c>
      <c r="DG109">
        <v>1</v>
      </c>
      <c r="DH109">
        <v>41850</v>
      </c>
      <c r="DI109">
        <v>1</v>
      </c>
    </row>
    <row r="110" spans="1:111">
      <c r="A110" t="s">
        <v>996</v>
      </c>
      <c r="B110">
        <v>10177921</v>
      </c>
      <c r="C110">
        <v>1</v>
      </c>
      <c r="D110" t="s">
        <v>997</v>
      </c>
      <c r="E110">
        <v>1</v>
      </c>
      <c r="F110">
        <v>56</v>
      </c>
      <c r="G110">
        <v>41526.5</v>
      </c>
      <c r="H110">
        <v>41539.4166666667</v>
      </c>
      <c r="I110" t="s">
        <v>998</v>
      </c>
      <c r="J110">
        <v>41521</v>
      </c>
      <c r="K110" t="s">
        <v>286</v>
      </c>
      <c r="L110">
        <v>2</v>
      </c>
      <c r="M110">
        <v>1</v>
      </c>
      <c r="N110">
        <v>1</v>
      </c>
      <c r="O110">
        <v>1</v>
      </c>
      <c r="P110" t="s">
        <v>99</v>
      </c>
      <c r="Q110" t="s">
        <v>99</v>
      </c>
      <c r="R110">
        <v>42.1</v>
      </c>
      <c r="S110" t="s">
        <v>112</v>
      </c>
      <c r="T110">
        <v>14</v>
      </c>
      <c r="U110" t="s">
        <v>112</v>
      </c>
      <c r="V110" t="s">
        <v>110</v>
      </c>
      <c r="W110">
        <v>12.1</v>
      </c>
      <c r="X110" t="s">
        <v>112</v>
      </c>
      <c r="Y110">
        <v>91.6</v>
      </c>
      <c r="Z110" t="s">
        <v>112</v>
      </c>
      <c r="AA110">
        <v>32.3</v>
      </c>
      <c r="AB110" t="s">
        <v>112</v>
      </c>
      <c r="AC110">
        <v>26.8</v>
      </c>
      <c r="AD110" t="s">
        <v>112</v>
      </c>
      <c r="AE110">
        <v>78</v>
      </c>
      <c r="AF110" t="s">
        <v>99</v>
      </c>
      <c r="AG110">
        <v>85.1</v>
      </c>
      <c r="AH110" t="s">
        <v>99</v>
      </c>
      <c r="AI110">
        <v>11.17</v>
      </c>
      <c r="AJ110" t="s">
        <v>112</v>
      </c>
      <c r="AK110">
        <v>37.25</v>
      </c>
      <c r="AL110" t="s">
        <v>99</v>
      </c>
      <c r="AM110">
        <v>1.08</v>
      </c>
      <c r="AN110" t="s">
        <v>112</v>
      </c>
      <c r="AO110">
        <v>404.9</v>
      </c>
      <c r="AP110" t="s">
        <v>99</v>
      </c>
      <c r="AQ110">
        <v>0</v>
      </c>
      <c r="AR110" t="s">
        <v>999</v>
      </c>
      <c r="AS110">
        <v>2</v>
      </c>
      <c r="AT110" t="s">
        <v>111</v>
      </c>
      <c r="AU110" t="s">
        <v>112</v>
      </c>
      <c r="AV110" t="s">
        <v>99</v>
      </c>
      <c r="AW110" t="s">
        <v>121</v>
      </c>
      <c r="AX110" t="s">
        <v>99</v>
      </c>
      <c r="AY110" t="s">
        <v>100</v>
      </c>
      <c r="AZ110" t="s">
        <v>121</v>
      </c>
      <c r="BA110" t="s">
        <v>121</v>
      </c>
      <c r="BB110" t="s">
        <v>99</v>
      </c>
      <c r="BC110" t="s">
        <v>100</v>
      </c>
      <c r="BD110" t="s">
        <v>121</v>
      </c>
      <c r="BE110" t="s">
        <v>101</v>
      </c>
      <c r="BF110" t="s">
        <v>101</v>
      </c>
      <c r="BG110" t="s">
        <v>112</v>
      </c>
      <c r="BH110" t="s">
        <v>112</v>
      </c>
      <c r="BI110" t="s">
        <v>99</v>
      </c>
      <c r="BJ110" t="s">
        <v>99</v>
      </c>
      <c r="BK110" t="s">
        <v>101</v>
      </c>
      <c r="BL110" t="s">
        <v>101</v>
      </c>
      <c r="BN110" t="s">
        <v>102</v>
      </c>
      <c r="BO110" t="s">
        <v>102</v>
      </c>
      <c r="BP110" t="s">
        <v>112</v>
      </c>
      <c r="BQ110" t="s">
        <v>155</v>
      </c>
      <c r="BR110">
        <v>1</v>
      </c>
      <c r="BS110">
        <v>61</v>
      </c>
      <c r="BT110" t="s">
        <v>1000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P110">
        <v>41529</v>
      </c>
      <c r="CQ110">
        <v>42939</v>
      </c>
      <c r="CR110">
        <v>41648</v>
      </c>
      <c r="CT110">
        <v>1</v>
      </c>
      <c r="CU110">
        <v>1</v>
      </c>
      <c r="CV110">
        <v>3</v>
      </c>
      <c r="CW110">
        <v>1</v>
      </c>
      <c r="CX110">
        <v>3</v>
      </c>
      <c r="CY110">
        <v>1</v>
      </c>
      <c r="CZ110">
        <v>42</v>
      </c>
      <c r="DA110">
        <v>0</v>
      </c>
      <c r="DB110">
        <v>42</v>
      </c>
      <c r="DC110">
        <v>0</v>
      </c>
      <c r="DD110">
        <v>46</v>
      </c>
      <c r="DE110">
        <v>0</v>
      </c>
      <c r="DF110">
        <v>46</v>
      </c>
      <c r="DG110">
        <v>0</v>
      </c>
    </row>
    <row r="111" spans="1:113">
      <c r="A111" t="s">
        <v>1001</v>
      </c>
      <c r="B111">
        <v>10178087</v>
      </c>
      <c r="C111">
        <v>1</v>
      </c>
      <c r="D111" t="s">
        <v>1002</v>
      </c>
      <c r="E111">
        <v>1</v>
      </c>
      <c r="F111">
        <v>70</v>
      </c>
      <c r="G111">
        <v>41526.375</v>
      </c>
      <c r="H111">
        <v>41542.4166666667</v>
      </c>
      <c r="I111" t="s">
        <v>1003</v>
      </c>
      <c r="J111" t="s">
        <v>2311</v>
      </c>
      <c r="K111" t="s">
        <v>134</v>
      </c>
      <c r="L111">
        <v>1</v>
      </c>
      <c r="M111">
        <v>1</v>
      </c>
      <c r="N111">
        <v>1</v>
      </c>
      <c r="O111">
        <v>1</v>
      </c>
      <c r="P111" t="s">
        <v>99</v>
      </c>
      <c r="Q111" t="s">
        <v>99</v>
      </c>
      <c r="R111">
        <v>42.6</v>
      </c>
      <c r="S111" t="s">
        <v>112</v>
      </c>
      <c r="T111">
        <v>17</v>
      </c>
      <c r="U111" t="s">
        <v>112</v>
      </c>
      <c r="V111" t="s">
        <v>201</v>
      </c>
      <c r="W111">
        <v>11.1</v>
      </c>
      <c r="X111" t="s">
        <v>112</v>
      </c>
      <c r="Y111">
        <v>76.9</v>
      </c>
      <c r="Z111" t="s">
        <v>112</v>
      </c>
      <c r="AA111">
        <v>83.6</v>
      </c>
      <c r="AB111" t="s">
        <v>99</v>
      </c>
      <c r="AC111">
        <v>47.9</v>
      </c>
      <c r="AD111" t="s">
        <v>99</v>
      </c>
      <c r="AE111">
        <v>36.5</v>
      </c>
      <c r="AF111" t="s">
        <v>112</v>
      </c>
      <c r="AG111">
        <v>155.1</v>
      </c>
      <c r="AH111" t="s">
        <v>112</v>
      </c>
      <c r="AI111">
        <v>90.63</v>
      </c>
      <c r="AJ111" t="s">
        <v>112</v>
      </c>
      <c r="AK111">
        <v>30.11</v>
      </c>
      <c r="AL111" t="s">
        <v>112</v>
      </c>
      <c r="AM111">
        <v>2.91</v>
      </c>
      <c r="AN111" t="s">
        <v>112</v>
      </c>
      <c r="AO111">
        <v>814.4</v>
      </c>
      <c r="AP111" t="s">
        <v>99</v>
      </c>
      <c r="AQ111">
        <v>0</v>
      </c>
      <c r="AR111" t="s">
        <v>1004</v>
      </c>
      <c r="AS111">
        <v>2</v>
      </c>
      <c r="AT111" t="s">
        <v>188</v>
      </c>
      <c r="AU111" t="s">
        <v>99</v>
      </c>
      <c r="AV111" t="s">
        <v>99</v>
      </c>
      <c r="AW111" t="s">
        <v>121</v>
      </c>
      <c r="AX111" t="s">
        <v>99</v>
      </c>
      <c r="AY111" t="s">
        <v>100</v>
      </c>
      <c r="AZ111" t="s">
        <v>100</v>
      </c>
      <c r="BA111" t="s">
        <v>121</v>
      </c>
      <c r="BB111" t="s">
        <v>121</v>
      </c>
      <c r="BC111" t="s">
        <v>100</v>
      </c>
      <c r="BD111" t="s">
        <v>121</v>
      </c>
      <c r="BE111" t="s">
        <v>101</v>
      </c>
      <c r="BF111" t="s">
        <v>101</v>
      </c>
      <c r="BG111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N111" t="s">
        <v>102</v>
      </c>
      <c r="BO111" t="s">
        <v>102</v>
      </c>
      <c r="BP111" t="s">
        <v>99</v>
      </c>
      <c r="BQ111" t="s">
        <v>233</v>
      </c>
      <c r="BR111">
        <v>1</v>
      </c>
      <c r="BS111">
        <v>49</v>
      </c>
      <c r="BT111" t="s">
        <v>1005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41530</v>
      </c>
      <c r="CQ111">
        <v>42471</v>
      </c>
      <c r="CR111">
        <v>41592</v>
      </c>
      <c r="CT111">
        <v>3</v>
      </c>
      <c r="CU111">
        <v>1</v>
      </c>
      <c r="CV111">
        <v>2</v>
      </c>
      <c r="CW111">
        <v>1</v>
      </c>
      <c r="CX111">
        <v>2</v>
      </c>
      <c r="CY111">
        <v>1</v>
      </c>
      <c r="CZ111">
        <v>14</v>
      </c>
      <c r="DA111">
        <v>1</v>
      </c>
      <c r="DB111">
        <v>14</v>
      </c>
      <c r="DC111">
        <v>1</v>
      </c>
      <c r="DD111">
        <v>16</v>
      </c>
      <c r="DE111">
        <v>1</v>
      </c>
      <c r="DF111">
        <v>16</v>
      </c>
      <c r="DG111">
        <v>1</v>
      </c>
      <c r="DH111">
        <v>42038</v>
      </c>
      <c r="DI111">
        <v>1</v>
      </c>
    </row>
    <row r="112" spans="1:111">
      <c r="A112" t="s">
        <v>1018</v>
      </c>
      <c r="B112">
        <v>10178255</v>
      </c>
      <c r="C112">
        <v>1</v>
      </c>
      <c r="D112" t="s">
        <v>1019</v>
      </c>
      <c r="E112">
        <v>1</v>
      </c>
      <c r="F112">
        <v>46</v>
      </c>
      <c r="G112">
        <v>41533.4166666667</v>
      </c>
      <c r="H112">
        <v>41552.4166666667</v>
      </c>
      <c r="I112" t="s">
        <v>1020</v>
      </c>
      <c r="J112">
        <v>41523</v>
      </c>
      <c r="K112" t="s">
        <v>286</v>
      </c>
      <c r="L112">
        <v>2</v>
      </c>
      <c r="M112">
        <v>1</v>
      </c>
      <c r="N112">
        <v>1</v>
      </c>
      <c r="O112">
        <v>1</v>
      </c>
      <c r="P112" t="s">
        <v>99</v>
      </c>
      <c r="Q112" t="s">
        <v>99</v>
      </c>
      <c r="R112">
        <v>45.6</v>
      </c>
      <c r="S112" t="s">
        <v>112</v>
      </c>
      <c r="T112">
        <v>9.1</v>
      </c>
      <c r="U112" t="s">
        <v>112</v>
      </c>
      <c r="V112" t="s">
        <v>314</v>
      </c>
      <c r="W112">
        <v>10.8</v>
      </c>
      <c r="X112" t="s">
        <v>112</v>
      </c>
      <c r="Y112">
        <v>135.4</v>
      </c>
      <c r="Z112" t="s">
        <v>99</v>
      </c>
      <c r="AA112">
        <v>118</v>
      </c>
      <c r="AB112" t="s">
        <v>99</v>
      </c>
      <c r="AC112">
        <v>70.3</v>
      </c>
      <c r="AD112" t="s">
        <v>99</v>
      </c>
      <c r="AE112">
        <v>90.1</v>
      </c>
      <c r="AF112" t="s">
        <v>99</v>
      </c>
      <c r="AG112">
        <v>203</v>
      </c>
      <c r="AH112" t="s">
        <v>112</v>
      </c>
      <c r="AI112">
        <v>673.2</v>
      </c>
      <c r="AJ112" t="s">
        <v>99</v>
      </c>
      <c r="AK112">
        <v>35.77</v>
      </c>
      <c r="AL112" t="s">
        <v>99</v>
      </c>
      <c r="AM112">
        <v>3.41</v>
      </c>
      <c r="AN112" t="s">
        <v>112</v>
      </c>
      <c r="AO112">
        <v>497.1</v>
      </c>
      <c r="AP112" t="s">
        <v>99</v>
      </c>
      <c r="AQ112">
        <v>1</v>
      </c>
      <c r="AR112" t="s">
        <v>195</v>
      </c>
      <c r="AS112">
        <v>2</v>
      </c>
      <c r="AT112" t="s">
        <v>111</v>
      </c>
      <c r="AU112" t="s">
        <v>112</v>
      </c>
      <c r="AV112" t="s">
        <v>99</v>
      </c>
      <c r="AW112" t="s">
        <v>100</v>
      </c>
      <c r="AX112" t="s">
        <v>99</v>
      </c>
      <c r="AY112" t="s">
        <v>100</v>
      </c>
      <c r="AZ112" t="s">
        <v>99</v>
      </c>
      <c r="BA112" t="s">
        <v>121</v>
      </c>
      <c r="BB112" t="s">
        <v>99</v>
      </c>
      <c r="BC112" t="s">
        <v>100</v>
      </c>
      <c r="BD112" t="s">
        <v>121</v>
      </c>
      <c r="BE112" t="s">
        <v>101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N112" t="s">
        <v>102</v>
      </c>
      <c r="BO112" t="s">
        <v>122</v>
      </c>
      <c r="BP112" t="s">
        <v>112</v>
      </c>
      <c r="BQ112" t="s">
        <v>1021</v>
      </c>
      <c r="BR112" t="s">
        <v>121</v>
      </c>
      <c r="BS112">
        <v>45</v>
      </c>
      <c r="BT112" t="s">
        <v>1022</v>
      </c>
      <c r="BU112" t="s">
        <v>1023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P112">
        <v>41540</v>
      </c>
      <c r="CQ112">
        <v>43842</v>
      </c>
      <c r="CR112">
        <v>42657</v>
      </c>
      <c r="CT112">
        <v>2</v>
      </c>
      <c r="CU112">
        <v>1</v>
      </c>
      <c r="CV112">
        <v>36</v>
      </c>
      <c r="CW112">
        <v>1</v>
      </c>
      <c r="CX112">
        <v>24</v>
      </c>
      <c r="CY112">
        <v>0</v>
      </c>
      <c r="CZ112">
        <v>38</v>
      </c>
      <c r="DA112">
        <v>0</v>
      </c>
      <c r="DB112">
        <v>38</v>
      </c>
      <c r="DC112">
        <v>0</v>
      </c>
      <c r="DD112">
        <v>75</v>
      </c>
      <c r="DE112">
        <v>0</v>
      </c>
      <c r="DF112">
        <v>60</v>
      </c>
      <c r="DG112">
        <v>0</v>
      </c>
    </row>
    <row r="113" spans="1:111">
      <c r="A113" t="s">
        <v>1010</v>
      </c>
      <c r="B113">
        <v>10178431</v>
      </c>
      <c r="C113">
        <v>1</v>
      </c>
      <c r="D113" t="s">
        <v>1011</v>
      </c>
      <c r="E113">
        <v>1</v>
      </c>
      <c r="F113">
        <v>59</v>
      </c>
      <c r="G113">
        <v>41529.4583333333</v>
      </c>
      <c r="H113">
        <v>41541.4583333333</v>
      </c>
      <c r="I113" t="s">
        <v>967</v>
      </c>
      <c r="J113">
        <v>41528</v>
      </c>
      <c r="K113" t="s">
        <v>134</v>
      </c>
      <c r="L113">
        <v>1</v>
      </c>
      <c r="M113">
        <v>1</v>
      </c>
      <c r="N113">
        <v>1</v>
      </c>
      <c r="O113">
        <v>2</v>
      </c>
      <c r="P113" t="s">
        <v>99</v>
      </c>
      <c r="Q113" t="s">
        <v>112</v>
      </c>
      <c r="R113">
        <v>41.5</v>
      </c>
      <c r="S113" t="s">
        <v>112</v>
      </c>
      <c r="T113">
        <v>9.9</v>
      </c>
      <c r="U113" t="s">
        <v>112</v>
      </c>
      <c r="V113" t="s">
        <v>314</v>
      </c>
      <c r="W113">
        <v>10.8</v>
      </c>
      <c r="X113" t="s">
        <v>112</v>
      </c>
      <c r="Y113">
        <v>79.8</v>
      </c>
      <c r="Z113" t="s">
        <v>112</v>
      </c>
      <c r="AA113">
        <v>67.4</v>
      </c>
      <c r="AB113" t="s">
        <v>99</v>
      </c>
      <c r="AC113">
        <v>49.2</v>
      </c>
      <c r="AD113" t="s">
        <v>99</v>
      </c>
      <c r="AE113">
        <v>76.5</v>
      </c>
      <c r="AF113" t="s">
        <v>99</v>
      </c>
      <c r="AG113">
        <v>238.2</v>
      </c>
      <c r="AH113" t="s">
        <v>112</v>
      </c>
      <c r="AI113">
        <v>7.33</v>
      </c>
      <c r="AJ113" t="s">
        <v>112</v>
      </c>
      <c r="AK113">
        <v>17.96</v>
      </c>
      <c r="AL113" t="s">
        <v>112</v>
      </c>
      <c r="AM113">
        <v>3.65</v>
      </c>
      <c r="AN113" t="s">
        <v>112</v>
      </c>
      <c r="AO113">
        <v>1094</v>
      </c>
      <c r="AP113" t="s">
        <v>99</v>
      </c>
      <c r="AQ113">
        <v>0</v>
      </c>
      <c r="AR113" t="s">
        <v>195</v>
      </c>
      <c r="AS113">
        <v>2</v>
      </c>
      <c r="AT113" t="s">
        <v>111</v>
      </c>
      <c r="AU113" t="s">
        <v>112</v>
      </c>
      <c r="AV113" t="s">
        <v>99</v>
      </c>
      <c r="AW113" t="s">
        <v>121</v>
      </c>
      <c r="AX113" t="s">
        <v>121</v>
      </c>
      <c r="AY113" t="s">
        <v>100</v>
      </c>
      <c r="AZ113" t="s">
        <v>100</v>
      </c>
      <c r="BA113" t="s">
        <v>121</v>
      </c>
      <c r="BB113" t="s">
        <v>121</v>
      </c>
      <c r="BC113" t="s">
        <v>100</v>
      </c>
      <c r="BD113" t="s">
        <v>121</v>
      </c>
      <c r="BE113" t="s">
        <v>99</v>
      </c>
      <c r="BF113" t="s">
        <v>112</v>
      </c>
      <c r="BG113" t="s">
        <v>99</v>
      </c>
      <c r="BH113" t="s">
        <v>112</v>
      </c>
      <c r="BI113" t="s">
        <v>99</v>
      </c>
      <c r="BJ113" t="s">
        <v>99</v>
      </c>
      <c r="BK113" t="s">
        <v>935</v>
      </c>
      <c r="BL113" t="s">
        <v>101</v>
      </c>
      <c r="BM113" t="s">
        <v>901</v>
      </c>
      <c r="BN113" t="s">
        <v>102</v>
      </c>
      <c r="BO113" t="s">
        <v>102</v>
      </c>
      <c r="BP113" t="s">
        <v>99</v>
      </c>
      <c r="BQ113" t="s">
        <v>411</v>
      </c>
      <c r="BR113">
        <v>1</v>
      </c>
      <c r="BS113">
        <v>24</v>
      </c>
      <c r="BT113" t="s">
        <v>1012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41535</v>
      </c>
      <c r="CQ113">
        <v>44147</v>
      </c>
      <c r="CR113">
        <v>42923</v>
      </c>
      <c r="CT113">
        <v>36</v>
      </c>
      <c r="CU113">
        <v>1</v>
      </c>
      <c r="CV113">
        <v>45</v>
      </c>
      <c r="CW113">
        <v>1</v>
      </c>
      <c r="CX113">
        <v>24</v>
      </c>
      <c r="CY113">
        <v>0</v>
      </c>
      <c r="CZ113">
        <v>40</v>
      </c>
      <c r="DA113">
        <v>0</v>
      </c>
      <c r="DB113">
        <v>40</v>
      </c>
      <c r="DC113">
        <v>0</v>
      </c>
      <c r="DD113">
        <v>85</v>
      </c>
      <c r="DE113">
        <v>0</v>
      </c>
      <c r="DF113">
        <v>60</v>
      </c>
      <c r="DG113">
        <v>0</v>
      </c>
    </row>
    <row r="114" spans="1:113">
      <c r="A114" t="s">
        <v>1013</v>
      </c>
      <c r="B114">
        <v>10178664</v>
      </c>
      <c r="C114">
        <v>1</v>
      </c>
      <c r="D114" t="s">
        <v>1014</v>
      </c>
      <c r="E114">
        <v>1</v>
      </c>
      <c r="F114">
        <v>55</v>
      </c>
      <c r="G114">
        <v>41527.4166666667</v>
      </c>
      <c r="H114">
        <v>41546.4583333333</v>
      </c>
      <c r="I114" t="s">
        <v>707</v>
      </c>
      <c r="J114" t="s">
        <v>2312</v>
      </c>
      <c r="K114" t="s">
        <v>286</v>
      </c>
      <c r="L114">
        <v>2</v>
      </c>
      <c r="M114">
        <v>1</v>
      </c>
      <c r="N114">
        <v>1</v>
      </c>
      <c r="O114">
        <v>1</v>
      </c>
      <c r="P114" t="s">
        <v>99</v>
      </c>
      <c r="Q114" t="s">
        <v>99</v>
      </c>
      <c r="R114">
        <v>41.6</v>
      </c>
      <c r="S114" t="s">
        <v>112</v>
      </c>
      <c r="T114">
        <v>15.7</v>
      </c>
      <c r="U114" t="s">
        <v>112</v>
      </c>
      <c r="V114" t="s">
        <v>159</v>
      </c>
      <c r="W114">
        <v>12</v>
      </c>
      <c r="X114" t="s">
        <v>112</v>
      </c>
      <c r="Y114">
        <v>76.1</v>
      </c>
      <c r="Z114" t="s">
        <v>112</v>
      </c>
      <c r="AA114">
        <v>33.7</v>
      </c>
      <c r="AB114" t="s">
        <v>112</v>
      </c>
      <c r="AC114">
        <v>28.9</v>
      </c>
      <c r="AD114" t="s">
        <v>112</v>
      </c>
      <c r="AE114">
        <v>45.6</v>
      </c>
      <c r="AF114" t="s">
        <v>112</v>
      </c>
      <c r="AG114">
        <v>137</v>
      </c>
      <c r="AH114" t="s">
        <v>112</v>
      </c>
      <c r="AI114">
        <v>205.7</v>
      </c>
      <c r="AJ114" t="s">
        <v>99</v>
      </c>
      <c r="AK114">
        <v>34.97</v>
      </c>
      <c r="AL114" t="s">
        <v>112</v>
      </c>
      <c r="AM114">
        <v>2.68</v>
      </c>
      <c r="AN114" t="s">
        <v>112</v>
      </c>
      <c r="AO114">
        <v>382.7</v>
      </c>
      <c r="AP114" t="s">
        <v>112</v>
      </c>
      <c r="AQ114">
        <v>0</v>
      </c>
      <c r="AR114" t="s">
        <v>1015</v>
      </c>
      <c r="AS114">
        <v>2</v>
      </c>
      <c r="AT114" t="s">
        <v>111</v>
      </c>
      <c r="AU114" t="s">
        <v>112</v>
      </c>
      <c r="AV114" t="s">
        <v>99</v>
      </c>
      <c r="AW114" t="s">
        <v>100</v>
      </c>
      <c r="AX114" t="s">
        <v>99</v>
      </c>
      <c r="AY114" t="s">
        <v>100</v>
      </c>
      <c r="AZ114" t="s">
        <v>100</v>
      </c>
      <c r="BA114" t="s">
        <v>121</v>
      </c>
      <c r="BB114" t="s">
        <v>121</v>
      </c>
      <c r="BC114" t="s">
        <v>100</v>
      </c>
      <c r="BD114" t="s">
        <v>121</v>
      </c>
      <c r="BE114" t="s">
        <v>99</v>
      </c>
      <c r="BF114" t="s">
        <v>99</v>
      </c>
      <c r="BG114" t="s">
        <v>112</v>
      </c>
      <c r="BH114" t="s">
        <v>99</v>
      </c>
      <c r="BI114" t="s">
        <v>99</v>
      </c>
      <c r="BJ114" t="s">
        <v>99</v>
      </c>
      <c r="BK114" t="s">
        <v>1016</v>
      </c>
      <c r="BL114" t="s">
        <v>101</v>
      </c>
      <c r="BN114" t="s">
        <v>102</v>
      </c>
      <c r="BO114" t="s">
        <v>102</v>
      </c>
      <c r="BP114" t="s">
        <v>112</v>
      </c>
      <c r="BQ114" t="s">
        <v>155</v>
      </c>
      <c r="BR114">
        <v>1</v>
      </c>
      <c r="BS114">
        <v>45</v>
      </c>
      <c r="BT114" t="s">
        <v>1017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P114">
        <v>41535</v>
      </c>
      <c r="CQ114">
        <v>42163</v>
      </c>
      <c r="CR114">
        <v>41795</v>
      </c>
      <c r="CT114">
        <v>45</v>
      </c>
      <c r="CU114">
        <v>1</v>
      </c>
      <c r="CV114">
        <v>8</v>
      </c>
      <c r="CW114">
        <v>1</v>
      </c>
      <c r="CX114">
        <v>8</v>
      </c>
      <c r="CY114">
        <v>1</v>
      </c>
      <c r="CZ114">
        <v>3</v>
      </c>
      <c r="DA114">
        <v>1</v>
      </c>
      <c r="DB114">
        <v>3</v>
      </c>
      <c r="DC114">
        <v>1</v>
      </c>
      <c r="DD114">
        <v>11</v>
      </c>
      <c r="DE114">
        <v>1</v>
      </c>
      <c r="DF114">
        <v>11</v>
      </c>
      <c r="DG114">
        <v>1</v>
      </c>
      <c r="DH114">
        <v>41897</v>
      </c>
      <c r="DI114">
        <v>1</v>
      </c>
    </row>
    <row r="115" spans="1:111">
      <c r="A115" t="s">
        <v>1036</v>
      </c>
      <c r="B115">
        <v>10181851</v>
      </c>
      <c r="C115">
        <v>1</v>
      </c>
      <c r="D115" t="s">
        <v>1037</v>
      </c>
      <c r="E115">
        <v>2</v>
      </c>
      <c r="F115">
        <v>55</v>
      </c>
      <c r="G115">
        <v>41564.375</v>
      </c>
      <c r="H115">
        <v>41576.375</v>
      </c>
      <c r="I115" t="s">
        <v>905</v>
      </c>
      <c r="J115">
        <v>41561</v>
      </c>
      <c r="K115" t="s">
        <v>134</v>
      </c>
      <c r="L115">
        <v>1</v>
      </c>
      <c r="M115">
        <v>1</v>
      </c>
      <c r="N115">
        <v>1</v>
      </c>
      <c r="O115">
        <v>1</v>
      </c>
      <c r="P115" t="s">
        <v>99</v>
      </c>
      <c r="Q115" t="s">
        <v>99</v>
      </c>
      <c r="R115">
        <v>47.2</v>
      </c>
      <c r="S115" t="s">
        <v>112</v>
      </c>
      <c r="T115">
        <v>10</v>
      </c>
      <c r="U115" t="s">
        <v>112</v>
      </c>
      <c r="V115" t="s">
        <v>270</v>
      </c>
      <c r="W115">
        <v>11.7</v>
      </c>
      <c r="X115" t="s">
        <v>112</v>
      </c>
      <c r="Y115" t="s">
        <v>1038</v>
      </c>
      <c r="Z115" t="s">
        <v>99</v>
      </c>
      <c r="AA115" t="s">
        <v>1039</v>
      </c>
      <c r="AB115" t="s">
        <v>99</v>
      </c>
      <c r="AC115" t="s">
        <v>1040</v>
      </c>
      <c r="AD115" t="s">
        <v>99</v>
      </c>
      <c r="AE115" t="s">
        <v>1041</v>
      </c>
      <c r="AF115" t="s">
        <v>99</v>
      </c>
      <c r="AG115" t="s">
        <v>1042</v>
      </c>
      <c r="AH115" t="s">
        <v>112</v>
      </c>
      <c r="AI115">
        <v>140.7</v>
      </c>
      <c r="AJ115" t="s">
        <v>112</v>
      </c>
      <c r="AK115">
        <v>16.29</v>
      </c>
      <c r="AL115" t="s">
        <v>112</v>
      </c>
      <c r="AM115">
        <v>0.549</v>
      </c>
      <c r="AN115" t="s">
        <v>112</v>
      </c>
      <c r="AO115">
        <v>280.6</v>
      </c>
      <c r="AP115" t="s">
        <v>112</v>
      </c>
      <c r="AQ115" t="s">
        <v>112</v>
      </c>
      <c r="AR115" t="s">
        <v>1043</v>
      </c>
      <c r="AS115">
        <v>2</v>
      </c>
      <c r="AT115" t="s">
        <v>111</v>
      </c>
      <c r="AU115" t="s">
        <v>112</v>
      </c>
      <c r="AV115" t="s">
        <v>99</v>
      </c>
      <c r="AW115" t="s">
        <v>121</v>
      </c>
      <c r="AX115" t="s">
        <v>99</v>
      </c>
      <c r="AY115" t="s">
        <v>100</v>
      </c>
      <c r="AZ115" t="s">
        <v>100</v>
      </c>
      <c r="BA115" t="s">
        <v>100</v>
      </c>
      <c r="BB115" t="s">
        <v>99</v>
      </c>
      <c r="BC115" t="s">
        <v>100</v>
      </c>
      <c r="BD115" t="s">
        <v>121</v>
      </c>
      <c r="BE115" t="s">
        <v>101</v>
      </c>
      <c r="BF115" t="s">
        <v>101</v>
      </c>
      <c r="BG115" t="s">
        <v>101</v>
      </c>
      <c r="BH115" t="s">
        <v>101</v>
      </c>
      <c r="BI115" t="s">
        <v>101</v>
      </c>
      <c r="BJ115" t="s">
        <v>101</v>
      </c>
      <c r="BK115" t="s">
        <v>101</v>
      </c>
      <c r="BL115" t="s">
        <v>101</v>
      </c>
      <c r="BM115" t="s">
        <v>101</v>
      </c>
      <c r="BN115" t="s">
        <v>102</v>
      </c>
      <c r="BO115" t="s">
        <v>102</v>
      </c>
      <c r="BP115" t="s">
        <v>112</v>
      </c>
      <c r="BQ115" t="s">
        <v>581</v>
      </c>
      <c r="BR115" t="s">
        <v>121</v>
      </c>
      <c r="BS115" t="s">
        <v>1044</v>
      </c>
      <c r="BT115" t="s">
        <v>1045</v>
      </c>
      <c r="BU115" t="s">
        <v>1046</v>
      </c>
      <c r="BW115" t="s">
        <v>112</v>
      </c>
      <c r="BX115" t="s">
        <v>112</v>
      </c>
      <c r="BY115" t="s">
        <v>99</v>
      </c>
      <c r="BZ115" t="s">
        <v>99</v>
      </c>
      <c r="CA115" t="s">
        <v>99</v>
      </c>
      <c r="CB115" t="s">
        <v>99</v>
      </c>
      <c r="CC115" t="s">
        <v>112</v>
      </c>
      <c r="CD115" t="s">
        <v>99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>
        <v>0</v>
      </c>
      <c r="CK115">
        <v>1</v>
      </c>
      <c r="CL115">
        <v>0</v>
      </c>
      <c r="CM115">
        <v>1</v>
      </c>
      <c r="CN115">
        <v>1</v>
      </c>
      <c r="CP115" t="s">
        <v>1047</v>
      </c>
      <c r="CQ115">
        <v>44147</v>
      </c>
      <c r="CR115" t="s">
        <v>1048</v>
      </c>
      <c r="CT115">
        <v>85</v>
      </c>
      <c r="CU115">
        <v>0</v>
      </c>
      <c r="CV115">
        <v>45</v>
      </c>
      <c r="CW115">
        <v>1</v>
      </c>
      <c r="CX115">
        <v>24</v>
      </c>
      <c r="CY115">
        <v>0</v>
      </c>
      <c r="CZ115">
        <v>38</v>
      </c>
      <c r="DA115">
        <v>0</v>
      </c>
      <c r="DB115">
        <v>38</v>
      </c>
      <c r="DC115">
        <v>0</v>
      </c>
      <c r="DD115">
        <v>84</v>
      </c>
      <c r="DE115">
        <v>0</v>
      </c>
      <c r="DF115">
        <v>60</v>
      </c>
      <c r="DG115">
        <v>0</v>
      </c>
    </row>
    <row r="116" spans="1:113">
      <c r="A116" t="s">
        <v>1057</v>
      </c>
      <c r="B116">
        <v>10183046</v>
      </c>
      <c r="C116">
        <v>1</v>
      </c>
      <c r="D116" t="s">
        <v>1058</v>
      </c>
      <c r="E116">
        <v>1</v>
      </c>
      <c r="F116">
        <v>45</v>
      </c>
      <c r="G116">
        <v>41575.4583333333</v>
      </c>
      <c r="H116">
        <v>41593.4166666667</v>
      </c>
      <c r="I116" t="s">
        <v>910</v>
      </c>
      <c r="J116">
        <v>41570</v>
      </c>
      <c r="K116" t="s">
        <v>134</v>
      </c>
      <c r="L116">
        <v>1</v>
      </c>
      <c r="M116">
        <v>1</v>
      </c>
      <c r="N116">
        <v>1</v>
      </c>
      <c r="O116">
        <v>1</v>
      </c>
      <c r="P116" t="s">
        <v>99</v>
      </c>
      <c r="Q116" t="s">
        <v>99</v>
      </c>
      <c r="R116">
        <v>35.8</v>
      </c>
      <c r="S116" t="s">
        <v>112</v>
      </c>
      <c r="T116">
        <v>6.8</v>
      </c>
      <c r="U116" t="s">
        <v>112</v>
      </c>
      <c r="V116" t="s">
        <v>164</v>
      </c>
      <c r="W116">
        <v>12.5</v>
      </c>
      <c r="X116" t="s">
        <v>112</v>
      </c>
      <c r="Y116">
        <v>179.5</v>
      </c>
      <c r="Z116" t="s">
        <v>99</v>
      </c>
      <c r="AA116">
        <v>42.8</v>
      </c>
      <c r="AB116" t="s">
        <v>99</v>
      </c>
      <c r="AC116">
        <v>38.9</v>
      </c>
      <c r="AD116" t="s">
        <v>99</v>
      </c>
      <c r="AE116">
        <v>227.8</v>
      </c>
      <c r="AF116" t="s">
        <v>99</v>
      </c>
      <c r="AG116">
        <v>342.7</v>
      </c>
      <c r="AH116" t="s">
        <v>112</v>
      </c>
      <c r="AI116">
        <v>6.79</v>
      </c>
      <c r="AJ116" t="s">
        <v>112</v>
      </c>
      <c r="AK116">
        <v>10.96</v>
      </c>
      <c r="AL116" t="s">
        <v>112</v>
      </c>
      <c r="AM116">
        <v>5.02</v>
      </c>
      <c r="AN116" t="s">
        <v>99</v>
      </c>
      <c r="AO116">
        <v>1394</v>
      </c>
      <c r="AP116" t="s">
        <v>99</v>
      </c>
      <c r="AQ116">
        <v>1</v>
      </c>
      <c r="AR116" t="s">
        <v>1059</v>
      </c>
      <c r="AS116">
        <v>2</v>
      </c>
      <c r="AT116" t="s">
        <v>370</v>
      </c>
      <c r="AU116" t="s">
        <v>99</v>
      </c>
      <c r="AV116" t="s">
        <v>99</v>
      </c>
      <c r="AW116" t="s">
        <v>100</v>
      </c>
      <c r="AX116" t="s">
        <v>99</v>
      </c>
      <c r="AY116" t="s">
        <v>100</v>
      </c>
      <c r="AZ116" t="s">
        <v>99</v>
      </c>
      <c r="BA116" t="s">
        <v>121</v>
      </c>
      <c r="BB116" t="s">
        <v>99</v>
      </c>
      <c r="BC116" t="s">
        <v>100</v>
      </c>
      <c r="BD116" t="s">
        <v>100</v>
      </c>
      <c r="BE116" t="s">
        <v>99</v>
      </c>
      <c r="BF116" t="s">
        <v>112</v>
      </c>
      <c r="BG116" t="s">
        <v>101</v>
      </c>
      <c r="BH116" t="s">
        <v>101</v>
      </c>
      <c r="BI116" t="s">
        <v>99</v>
      </c>
      <c r="BJ116" t="s">
        <v>99</v>
      </c>
      <c r="BK116" t="s">
        <v>101</v>
      </c>
      <c r="BL116" t="s">
        <v>101</v>
      </c>
      <c r="BM116" t="s">
        <v>386</v>
      </c>
      <c r="BN116" t="s">
        <v>102</v>
      </c>
      <c r="BO116" t="s">
        <v>122</v>
      </c>
      <c r="BP116" t="s">
        <v>112</v>
      </c>
      <c r="BQ116" t="s">
        <v>1060</v>
      </c>
      <c r="BR116" t="s">
        <v>121</v>
      </c>
      <c r="BS116">
        <v>71</v>
      </c>
      <c r="BT116" t="s">
        <v>1061</v>
      </c>
      <c r="BU116" t="s">
        <v>1062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1</v>
      </c>
      <c r="CP116">
        <v>41582</v>
      </c>
      <c r="CQ116">
        <v>44147</v>
      </c>
      <c r="CR116">
        <v>41753</v>
      </c>
      <c r="CT116">
        <v>84</v>
      </c>
      <c r="CU116">
        <v>0</v>
      </c>
      <c r="CV116">
        <v>5</v>
      </c>
      <c r="CW116">
        <v>1</v>
      </c>
      <c r="CX116">
        <v>5</v>
      </c>
      <c r="CY116">
        <v>1</v>
      </c>
      <c r="CZ116">
        <v>30</v>
      </c>
      <c r="DA116">
        <v>1</v>
      </c>
      <c r="DB116">
        <v>30</v>
      </c>
      <c r="DC116">
        <v>1</v>
      </c>
      <c r="DD116">
        <v>36</v>
      </c>
      <c r="DE116">
        <v>1</v>
      </c>
      <c r="DF116">
        <v>36</v>
      </c>
      <c r="DG116">
        <v>1</v>
      </c>
      <c r="DH116">
        <v>42689</v>
      </c>
      <c r="DI116">
        <v>1</v>
      </c>
    </row>
    <row r="117" spans="1:111">
      <c r="A117" t="s">
        <v>1071</v>
      </c>
      <c r="B117">
        <v>10183449</v>
      </c>
      <c r="C117">
        <v>1</v>
      </c>
      <c r="D117" t="s">
        <v>1072</v>
      </c>
      <c r="E117">
        <v>1</v>
      </c>
      <c r="F117">
        <v>31</v>
      </c>
      <c r="G117">
        <v>41578.4583333333</v>
      </c>
      <c r="H117">
        <v>41591.4166666667</v>
      </c>
      <c r="I117" t="s">
        <v>1073</v>
      </c>
      <c r="J117">
        <v>41573</v>
      </c>
      <c r="K117" t="s">
        <v>134</v>
      </c>
      <c r="L117">
        <v>1</v>
      </c>
      <c r="M117">
        <v>1</v>
      </c>
      <c r="N117">
        <v>1</v>
      </c>
      <c r="O117">
        <v>1</v>
      </c>
      <c r="P117" t="s">
        <v>99</v>
      </c>
      <c r="Q117" t="s">
        <v>99</v>
      </c>
      <c r="R117">
        <v>45.7</v>
      </c>
      <c r="S117" t="s">
        <v>112</v>
      </c>
      <c r="T117">
        <v>16.4</v>
      </c>
      <c r="U117" t="s">
        <v>112</v>
      </c>
      <c r="V117" t="s">
        <v>110</v>
      </c>
      <c r="W117">
        <v>12.1</v>
      </c>
      <c r="X117" t="s">
        <v>112</v>
      </c>
      <c r="Y117">
        <v>80.7</v>
      </c>
      <c r="Z117" t="s">
        <v>112</v>
      </c>
      <c r="AA117">
        <v>31</v>
      </c>
      <c r="AB117" t="s">
        <v>112</v>
      </c>
      <c r="AC117">
        <v>25.3</v>
      </c>
      <c r="AD117" t="s">
        <v>112</v>
      </c>
      <c r="AE117">
        <v>90.2</v>
      </c>
      <c r="AF117" t="s">
        <v>99</v>
      </c>
      <c r="AG117">
        <v>95.8</v>
      </c>
      <c r="AH117" t="s">
        <v>99</v>
      </c>
      <c r="AI117">
        <v>7.29</v>
      </c>
      <c r="AJ117" t="s">
        <v>112</v>
      </c>
      <c r="AK117">
        <v>9.24</v>
      </c>
      <c r="AL117" t="s">
        <v>112</v>
      </c>
      <c r="AM117">
        <v>1.03</v>
      </c>
      <c r="AN117" t="s">
        <v>112</v>
      </c>
      <c r="AO117">
        <v>231.7</v>
      </c>
      <c r="AP117" t="s">
        <v>112</v>
      </c>
      <c r="AQ117">
        <v>0</v>
      </c>
      <c r="AR117" t="s">
        <v>1074</v>
      </c>
      <c r="AS117">
        <v>2</v>
      </c>
      <c r="AT117" t="s">
        <v>111</v>
      </c>
      <c r="AU117" t="s">
        <v>112</v>
      </c>
      <c r="AV117" t="s">
        <v>99</v>
      </c>
      <c r="AW117" t="s">
        <v>121</v>
      </c>
      <c r="AX117" t="s">
        <v>99</v>
      </c>
      <c r="AY117" t="s">
        <v>100</v>
      </c>
      <c r="AZ117" t="s">
        <v>99</v>
      </c>
      <c r="BA117" t="s">
        <v>100</v>
      </c>
      <c r="BB117" t="s">
        <v>121</v>
      </c>
      <c r="BC117" t="s">
        <v>100</v>
      </c>
      <c r="BD117" t="s">
        <v>121</v>
      </c>
      <c r="BE117" t="s">
        <v>101</v>
      </c>
      <c r="BF117" t="s">
        <v>101</v>
      </c>
      <c r="BG117" t="s">
        <v>101</v>
      </c>
      <c r="BH117" t="s">
        <v>101</v>
      </c>
      <c r="BI117" t="s">
        <v>101</v>
      </c>
      <c r="BJ117" t="s">
        <v>101</v>
      </c>
      <c r="BK117" t="s">
        <v>101</v>
      </c>
      <c r="BL117" t="s">
        <v>101</v>
      </c>
      <c r="BM117" t="s">
        <v>485</v>
      </c>
      <c r="BN117" t="s">
        <v>102</v>
      </c>
      <c r="BO117" t="s">
        <v>102</v>
      </c>
      <c r="BP117" t="s">
        <v>99</v>
      </c>
      <c r="BQ117" t="s">
        <v>155</v>
      </c>
      <c r="BR117">
        <v>1</v>
      </c>
      <c r="BS117">
        <v>44</v>
      </c>
      <c r="BT117" t="s">
        <v>1075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41584</v>
      </c>
      <c r="CQ117">
        <v>44147</v>
      </c>
      <c r="CR117">
        <v>42083</v>
      </c>
      <c r="CT117">
        <v>44</v>
      </c>
      <c r="CU117">
        <v>0</v>
      </c>
      <c r="CV117">
        <v>16</v>
      </c>
      <c r="CW117">
        <v>1</v>
      </c>
      <c r="CX117">
        <v>16</v>
      </c>
      <c r="CY117">
        <v>1</v>
      </c>
      <c r="CZ117">
        <v>67</v>
      </c>
      <c r="DA117">
        <v>0</v>
      </c>
      <c r="DB117">
        <v>60</v>
      </c>
      <c r="DC117">
        <v>0</v>
      </c>
      <c r="DD117">
        <v>84</v>
      </c>
      <c r="DE117">
        <v>0</v>
      </c>
      <c r="DF117">
        <v>60</v>
      </c>
      <c r="DG117">
        <v>0</v>
      </c>
    </row>
    <row r="118" spans="1:111">
      <c r="A118" t="s">
        <v>1076</v>
      </c>
      <c r="B118">
        <v>10184397</v>
      </c>
      <c r="C118">
        <v>1</v>
      </c>
      <c r="D118" t="s">
        <v>1077</v>
      </c>
      <c r="E118">
        <v>2</v>
      </c>
      <c r="F118">
        <v>47</v>
      </c>
      <c r="G118">
        <v>41585.4166666667</v>
      </c>
      <c r="H118">
        <v>41597.4166666667</v>
      </c>
      <c r="I118" t="s">
        <v>1078</v>
      </c>
      <c r="J118">
        <v>41582</v>
      </c>
      <c r="K118" t="s">
        <v>134</v>
      </c>
      <c r="L118">
        <v>1</v>
      </c>
      <c r="M118">
        <v>1</v>
      </c>
      <c r="N118">
        <v>1</v>
      </c>
      <c r="O118">
        <v>2</v>
      </c>
      <c r="P118" t="s">
        <v>99</v>
      </c>
      <c r="Q118" t="s">
        <v>112</v>
      </c>
      <c r="R118">
        <v>43.2</v>
      </c>
      <c r="S118" t="s">
        <v>112</v>
      </c>
      <c r="T118">
        <v>8</v>
      </c>
      <c r="U118" t="s">
        <v>112</v>
      </c>
      <c r="V118" t="s">
        <v>218</v>
      </c>
      <c r="W118">
        <v>11.3</v>
      </c>
      <c r="X118" t="s">
        <v>112</v>
      </c>
      <c r="Y118">
        <v>45.3</v>
      </c>
      <c r="Z118" t="s">
        <v>112</v>
      </c>
      <c r="AA118">
        <v>45.1</v>
      </c>
      <c r="AB118" t="s">
        <v>99</v>
      </c>
      <c r="AC118">
        <v>59.9</v>
      </c>
      <c r="AD118" t="s">
        <v>99</v>
      </c>
      <c r="AE118">
        <v>18.7</v>
      </c>
      <c r="AF118" t="s">
        <v>112</v>
      </c>
      <c r="AG118">
        <v>274</v>
      </c>
      <c r="AH118" t="s">
        <v>112</v>
      </c>
      <c r="AI118">
        <v>169.8</v>
      </c>
      <c r="AJ118" t="s">
        <v>112</v>
      </c>
      <c r="AK118">
        <v>9.56</v>
      </c>
      <c r="AL118" t="s">
        <v>112</v>
      </c>
      <c r="AM118">
        <v>1.26</v>
      </c>
      <c r="AN118" t="s">
        <v>112</v>
      </c>
      <c r="AO118">
        <v>24.58</v>
      </c>
      <c r="AP118" t="s">
        <v>112</v>
      </c>
      <c r="AQ118">
        <v>0</v>
      </c>
      <c r="AR118" t="s">
        <v>1079</v>
      </c>
      <c r="AS118">
        <v>2</v>
      </c>
      <c r="AT118" t="s">
        <v>111</v>
      </c>
      <c r="AU118" t="s">
        <v>112</v>
      </c>
      <c r="AV118" t="s">
        <v>99</v>
      </c>
      <c r="AW118" t="s">
        <v>99</v>
      </c>
      <c r="AX118" t="s">
        <v>99</v>
      </c>
      <c r="AY118" t="s">
        <v>100</v>
      </c>
      <c r="AZ118" t="s">
        <v>100</v>
      </c>
      <c r="BA118" t="s">
        <v>121</v>
      </c>
      <c r="BB118" t="s">
        <v>121</v>
      </c>
      <c r="BC118" t="s">
        <v>100</v>
      </c>
      <c r="BD118" t="s">
        <v>121</v>
      </c>
      <c r="BE118" t="s">
        <v>99</v>
      </c>
      <c r="BF118" t="s">
        <v>112</v>
      </c>
      <c r="BG118" t="s">
        <v>112</v>
      </c>
      <c r="BH118" t="s">
        <v>112</v>
      </c>
      <c r="BI118" t="s">
        <v>99</v>
      </c>
      <c r="BJ118" t="s">
        <v>101</v>
      </c>
      <c r="BK118" t="s">
        <v>1080</v>
      </c>
      <c r="BL118" t="s">
        <v>101</v>
      </c>
      <c r="BN118" t="s">
        <v>102</v>
      </c>
      <c r="BO118" t="s">
        <v>102</v>
      </c>
      <c r="BP118" t="s">
        <v>112</v>
      </c>
      <c r="BQ118" t="s">
        <v>129</v>
      </c>
      <c r="BR118">
        <v>1</v>
      </c>
      <c r="BS118">
        <v>47</v>
      </c>
      <c r="BT118" t="s">
        <v>1081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P118">
        <v>41590</v>
      </c>
      <c r="CQ118">
        <v>44147</v>
      </c>
      <c r="CR118">
        <v>41825</v>
      </c>
      <c r="CT118">
        <v>16</v>
      </c>
      <c r="CU118">
        <v>1</v>
      </c>
      <c r="CV118">
        <v>7</v>
      </c>
      <c r="CW118">
        <v>1</v>
      </c>
      <c r="CX118">
        <v>7</v>
      </c>
      <c r="CY118">
        <v>1</v>
      </c>
      <c r="CZ118">
        <v>76</v>
      </c>
      <c r="DA118">
        <v>0</v>
      </c>
      <c r="DB118">
        <v>60</v>
      </c>
      <c r="DC118">
        <v>0</v>
      </c>
      <c r="DD118">
        <v>84</v>
      </c>
      <c r="DE118">
        <v>0</v>
      </c>
      <c r="DF118">
        <v>60</v>
      </c>
      <c r="DG118">
        <v>0</v>
      </c>
    </row>
    <row r="119" spans="1:111">
      <c r="A119" t="s">
        <v>1082</v>
      </c>
      <c r="B119">
        <v>10185176</v>
      </c>
      <c r="C119">
        <v>1</v>
      </c>
      <c r="D119" t="s">
        <v>1083</v>
      </c>
      <c r="E119">
        <v>1</v>
      </c>
      <c r="F119">
        <v>42</v>
      </c>
      <c r="G119">
        <v>41586.375</v>
      </c>
      <c r="H119">
        <v>41600.4166666667</v>
      </c>
      <c r="I119" t="s">
        <v>1084</v>
      </c>
      <c r="J119">
        <v>41590</v>
      </c>
      <c r="K119" t="s">
        <v>134</v>
      </c>
      <c r="L119">
        <v>1</v>
      </c>
      <c r="M119">
        <v>1</v>
      </c>
      <c r="N119">
        <v>1</v>
      </c>
      <c r="O119">
        <v>2</v>
      </c>
      <c r="P119" t="s">
        <v>99</v>
      </c>
      <c r="Q119" t="s">
        <v>112</v>
      </c>
      <c r="R119">
        <v>42.9</v>
      </c>
      <c r="S119" t="s">
        <v>112</v>
      </c>
      <c r="T119">
        <v>18</v>
      </c>
      <c r="U119" t="s">
        <v>112</v>
      </c>
      <c r="V119" t="s">
        <v>182</v>
      </c>
      <c r="W119">
        <v>10.6</v>
      </c>
      <c r="X119" t="s">
        <v>112</v>
      </c>
      <c r="Y119">
        <v>79.5</v>
      </c>
      <c r="Z119" t="s">
        <v>112</v>
      </c>
      <c r="AA119">
        <v>14.9</v>
      </c>
      <c r="AB119" t="s">
        <v>112</v>
      </c>
      <c r="AC119">
        <v>29.7</v>
      </c>
      <c r="AD119" t="s">
        <v>112</v>
      </c>
      <c r="AE119">
        <v>53.9</v>
      </c>
      <c r="AF119" t="s">
        <v>99</v>
      </c>
      <c r="AG119">
        <v>213.8</v>
      </c>
      <c r="AH119" t="s">
        <v>112</v>
      </c>
      <c r="AI119">
        <v>22661</v>
      </c>
      <c r="AJ119" t="s">
        <v>99</v>
      </c>
      <c r="AK119">
        <v>43.18</v>
      </c>
      <c r="AL119" t="s">
        <v>99</v>
      </c>
      <c r="AM119">
        <v>2.64</v>
      </c>
      <c r="AN119" t="s">
        <v>112</v>
      </c>
      <c r="AO119">
        <v>476.5</v>
      </c>
      <c r="AP119" t="s">
        <v>99</v>
      </c>
      <c r="AQ119">
        <v>0</v>
      </c>
      <c r="AR119" t="s">
        <v>99</v>
      </c>
      <c r="AS119">
        <v>0</v>
      </c>
      <c r="AT119" t="s">
        <v>98</v>
      </c>
      <c r="AU119" t="s">
        <v>99</v>
      </c>
      <c r="AV119" t="s">
        <v>99</v>
      </c>
      <c r="AW119" t="s">
        <v>100</v>
      </c>
      <c r="AX119" t="s">
        <v>99</v>
      </c>
      <c r="AY119" t="s">
        <v>99</v>
      </c>
      <c r="AZ119" t="s">
        <v>99</v>
      </c>
      <c r="BA119" t="s">
        <v>100</v>
      </c>
      <c r="BB119" t="s">
        <v>99</v>
      </c>
      <c r="BC119" t="s">
        <v>100</v>
      </c>
      <c r="BD119" t="s">
        <v>99</v>
      </c>
      <c r="BE119" t="s">
        <v>101</v>
      </c>
      <c r="BF119" t="s">
        <v>99</v>
      </c>
      <c r="BG119" t="s">
        <v>112</v>
      </c>
      <c r="BH119" t="s">
        <v>99</v>
      </c>
      <c r="BI119" t="s">
        <v>99</v>
      </c>
      <c r="BJ119" t="s">
        <v>99</v>
      </c>
      <c r="BK119" t="s">
        <v>1016</v>
      </c>
      <c r="BL119" t="s">
        <v>101</v>
      </c>
      <c r="BN119" t="s">
        <v>102</v>
      </c>
      <c r="BO119" t="s">
        <v>177</v>
      </c>
      <c r="BP119" t="s">
        <v>112</v>
      </c>
      <c r="BQ119" t="s">
        <v>892</v>
      </c>
      <c r="BR119">
        <v>1</v>
      </c>
      <c r="BS119">
        <v>91</v>
      </c>
      <c r="BT119" t="s">
        <v>1085</v>
      </c>
      <c r="BW119">
        <v>1</v>
      </c>
      <c r="BX119">
        <v>0</v>
      </c>
      <c r="BY119">
        <v>1</v>
      </c>
      <c r="BZ119">
        <v>1</v>
      </c>
      <c r="CA119">
        <v>0</v>
      </c>
      <c r="CB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P119">
        <v>41596</v>
      </c>
      <c r="CQ119">
        <v>44145</v>
      </c>
      <c r="CR119">
        <v>41688</v>
      </c>
      <c r="CT119">
        <v>7</v>
      </c>
      <c r="CU119">
        <v>1</v>
      </c>
      <c r="CV119">
        <v>3</v>
      </c>
      <c r="CW119">
        <v>1</v>
      </c>
      <c r="CX119">
        <v>3</v>
      </c>
      <c r="CY119">
        <v>1</v>
      </c>
      <c r="CZ119">
        <v>80</v>
      </c>
      <c r="DA119">
        <v>0</v>
      </c>
      <c r="DB119">
        <v>60</v>
      </c>
      <c r="DC119">
        <v>0</v>
      </c>
      <c r="DD119">
        <v>83</v>
      </c>
      <c r="DE119">
        <v>0</v>
      </c>
      <c r="DF119">
        <v>60</v>
      </c>
      <c r="DG119">
        <v>0</v>
      </c>
    </row>
    <row r="120" spans="1:111">
      <c r="A120" t="s">
        <v>1112</v>
      </c>
      <c r="B120">
        <v>10188480</v>
      </c>
      <c r="C120">
        <v>1</v>
      </c>
      <c r="D120" t="s">
        <v>1113</v>
      </c>
      <c r="E120">
        <v>1</v>
      </c>
      <c r="F120">
        <v>41</v>
      </c>
      <c r="G120">
        <v>41619.4166666667</v>
      </c>
      <c r="H120">
        <v>41634.4166666667</v>
      </c>
      <c r="I120" t="s">
        <v>1114</v>
      </c>
      <c r="J120">
        <v>41618</v>
      </c>
      <c r="K120" t="s">
        <v>134</v>
      </c>
      <c r="L120">
        <v>1</v>
      </c>
      <c r="M120">
        <v>1</v>
      </c>
      <c r="N120">
        <v>1</v>
      </c>
      <c r="O120">
        <v>1</v>
      </c>
      <c r="P120" t="s">
        <v>99</v>
      </c>
      <c r="Q120" t="s">
        <v>99</v>
      </c>
      <c r="R120">
        <v>47.6</v>
      </c>
      <c r="S120" t="s">
        <v>112</v>
      </c>
      <c r="T120">
        <v>6.5</v>
      </c>
      <c r="U120" t="s">
        <v>112</v>
      </c>
      <c r="V120" t="s">
        <v>314</v>
      </c>
      <c r="W120">
        <v>10.8</v>
      </c>
      <c r="X120" t="s">
        <v>112</v>
      </c>
      <c r="Y120">
        <v>67.5</v>
      </c>
      <c r="Z120" t="s">
        <v>112</v>
      </c>
      <c r="AA120">
        <v>50.2</v>
      </c>
      <c r="AB120" t="s">
        <v>99</v>
      </c>
      <c r="AC120">
        <v>30.9</v>
      </c>
      <c r="AD120" t="s">
        <v>112</v>
      </c>
      <c r="AE120">
        <v>46.7</v>
      </c>
      <c r="AF120" t="s">
        <v>112</v>
      </c>
      <c r="AG120">
        <v>199.1</v>
      </c>
      <c r="AH120" t="s">
        <v>112</v>
      </c>
      <c r="AI120">
        <v>1584</v>
      </c>
      <c r="AJ120" t="s">
        <v>99</v>
      </c>
      <c r="AK120">
        <v>15.85</v>
      </c>
      <c r="AL120" t="s">
        <v>112</v>
      </c>
      <c r="AM120">
        <v>0.853</v>
      </c>
      <c r="AN120" t="s">
        <v>112</v>
      </c>
      <c r="AO120">
        <v>426.7</v>
      </c>
      <c r="AP120" t="s">
        <v>99</v>
      </c>
      <c r="AQ120">
        <v>1</v>
      </c>
      <c r="AR120" t="s">
        <v>245</v>
      </c>
      <c r="AS120">
        <v>2</v>
      </c>
      <c r="AT120" t="s">
        <v>1115</v>
      </c>
      <c r="AU120" t="s">
        <v>99</v>
      </c>
      <c r="AV120" t="s">
        <v>99</v>
      </c>
      <c r="AW120" t="s">
        <v>121</v>
      </c>
      <c r="AX120" t="s">
        <v>99</v>
      </c>
      <c r="AY120" t="s">
        <v>100</v>
      </c>
      <c r="AZ120" t="s">
        <v>100</v>
      </c>
      <c r="BA120" t="s">
        <v>121</v>
      </c>
      <c r="BB120" t="s">
        <v>121</v>
      </c>
      <c r="BC120" t="s">
        <v>100</v>
      </c>
      <c r="BD120" t="s">
        <v>100</v>
      </c>
      <c r="BE120" t="s">
        <v>99</v>
      </c>
      <c r="BF120" t="s">
        <v>101</v>
      </c>
      <c r="BG120" t="s">
        <v>112</v>
      </c>
      <c r="BH120" t="s">
        <v>99</v>
      </c>
      <c r="BI120" t="s">
        <v>99</v>
      </c>
      <c r="BJ120" t="s">
        <v>101</v>
      </c>
      <c r="BK120" t="s">
        <v>780</v>
      </c>
      <c r="BL120" t="s">
        <v>101</v>
      </c>
      <c r="BM120" t="s">
        <v>901</v>
      </c>
      <c r="BN120" t="s">
        <v>102</v>
      </c>
      <c r="BO120" t="s">
        <v>102</v>
      </c>
      <c r="BP120" t="s">
        <v>99</v>
      </c>
      <c r="BQ120" t="s">
        <v>1116</v>
      </c>
      <c r="BR120" t="s">
        <v>121</v>
      </c>
      <c r="BS120">
        <v>20</v>
      </c>
      <c r="BT120" t="s">
        <v>932</v>
      </c>
      <c r="BU120" t="s">
        <v>1117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41625</v>
      </c>
      <c r="CQ120">
        <v>44151</v>
      </c>
      <c r="CR120">
        <v>42160</v>
      </c>
      <c r="CT120">
        <v>77</v>
      </c>
      <c r="CU120">
        <v>0</v>
      </c>
      <c r="CV120">
        <v>17</v>
      </c>
      <c r="CW120">
        <v>1</v>
      </c>
      <c r="CX120">
        <v>17</v>
      </c>
      <c r="CY120">
        <v>1</v>
      </c>
      <c r="CZ120">
        <v>65</v>
      </c>
      <c r="DA120">
        <v>0</v>
      </c>
      <c r="DB120">
        <v>60</v>
      </c>
      <c r="DC120">
        <v>0</v>
      </c>
      <c r="DD120">
        <v>82</v>
      </c>
      <c r="DE120">
        <v>0</v>
      </c>
      <c r="DF120">
        <v>60</v>
      </c>
      <c r="DG120">
        <v>0</v>
      </c>
    </row>
    <row r="121" spans="1:113">
      <c r="A121" t="s">
        <v>2313</v>
      </c>
      <c r="B121">
        <v>10188708</v>
      </c>
      <c r="C121">
        <v>1</v>
      </c>
      <c r="D121" t="s">
        <v>2314</v>
      </c>
      <c r="E121">
        <v>1</v>
      </c>
      <c r="F121">
        <v>50</v>
      </c>
      <c r="G121">
        <v>41618.4583333333</v>
      </c>
      <c r="H121">
        <v>41633.4166666667</v>
      </c>
      <c r="I121" t="s">
        <v>613</v>
      </c>
      <c r="J121" t="s">
        <v>2315</v>
      </c>
      <c r="K121" t="s">
        <v>134</v>
      </c>
      <c r="L121">
        <v>1</v>
      </c>
      <c r="M121">
        <v>1</v>
      </c>
      <c r="N121">
        <v>1</v>
      </c>
      <c r="O121">
        <v>1</v>
      </c>
      <c r="P121" t="s">
        <v>99</v>
      </c>
      <c r="Q121" t="s">
        <v>99</v>
      </c>
      <c r="R121">
        <v>39.3</v>
      </c>
      <c r="S121" t="s">
        <v>112</v>
      </c>
      <c r="T121">
        <v>7.7</v>
      </c>
      <c r="U121" t="s">
        <v>112</v>
      </c>
      <c r="V121" t="s">
        <v>110</v>
      </c>
      <c r="W121">
        <v>12.1</v>
      </c>
      <c r="X121" t="s">
        <v>112</v>
      </c>
      <c r="Y121">
        <v>157</v>
      </c>
      <c r="Z121" t="s">
        <v>99</v>
      </c>
      <c r="AA121">
        <v>48.8</v>
      </c>
      <c r="AB121" t="s">
        <v>99</v>
      </c>
      <c r="AC121">
        <v>41.6</v>
      </c>
      <c r="AD121" t="s">
        <v>99</v>
      </c>
      <c r="AE121">
        <v>84.6</v>
      </c>
      <c r="AF121" t="s">
        <v>99</v>
      </c>
      <c r="AG121">
        <v>312</v>
      </c>
      <c r="AH121" t="s">
        <v>112</v>
      </c>
      <c r="AI121">
        <v>9856</v>
      </c>
      <c r="AJ121" t="s">
        <v>99</v>
      </c>
      <c r="AK121">
        <v>38.44</v>
      </c>
      <c r="AL121" t="s">
        <v>99</v>
      </c>
      <c r="AM121">
        <v>3.69</v>
      </c>
      <c r="AN121" t="s">
        <v>112</v>
      </c>
      <c r="AP121" t="s">
        <v>112</v>
      </c>
      <c r="AQ121">
        <v>1</v>
      </c>
      <c r="AR121" t="s">
        <v>99</v>
      </c>
      <c r="AS121">
        <v>0</v>
      </c>
      <c r="AT121" t="s">
        <v>196</v>
      </c>
      <c r="AU121" t="s">
        <v>99</v>
      </c>
      <c r="AV121" t="s">
        <v>99</v>
      </c>
      <c r="AW121" t="s">
        <v>121</v>
      </c>
      <c r="AX121" t="s">
        <v>99</v>
      </c>
      <c r="AY121" t="s">
        <v>100</v>
      </c>
      <c r="AZ121" t="s">
        <v>99</v>
      </c>
      <c r="BA121" t="s">
        <v>121</v>
      </c>
      <c r="BB121" t="s">
        <v>99</v>
      </c>
      <c r="BC121" t="s">
        <v>100</v>
      </c>
      <c r="BD121" t="s">
        <v>99</v>
      </c>
      <c r="BE121" t="s">
        <v>101</v>
      </c>
      <c r="BF121" t="s">
        <v>101</v>
      </c>
      <c r="BG121" t="s">
        <v>101</v>
      </c>
      <c r="BH121" t="s">
        <v>101</v>
      </c>
      <c r="BI121" t="s">
        <v>101</v>
      </c>
      <c r="BJ121" t="s">
        <v>101</v>
      </c>
      <c r="BK121" t="s">
        <v>101</v>
      </c>
      <c r="BL121" t="s">
        <v>101</v>
      </c>
      <c r="BM121" t="s">
        <v>692</v>
      </c>
      <c r="BN121" t="s">
        <v>102</v>
      </c>
      <c r="BO121" t="s">
        <v>177</v>
      </c>
      <c r="BP121" t="s">
        <v>112</v>
      </c>
      <c r="BQ121" t="s">
        <v>306</v>
      </c>
      <c r="BR121">
        <v>1</v>
      </c>
      <c r="BS121">
        <v>43</v>
      </c>
      <c r="BT121" t="s">
        <v>2316</v>
      </c>
      <c r="BW121">
        <v>2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0</v>
      </c>
      <c r="CL121">
        <v>1</v>
      </c>
      <c r="CM121">
        <v>0</v>
      </c>
      <c r="CN121">
        <v>0</v>
      </c>
      <c r="CP121">
        <v>41626</v>
      </c>
      <c r="CQ121">
        <v>42507</v>
      </c>
      <c r="CR121">
        <v>42078</v>
      </c>
      <c r="CT121">
        <v>83</v>
      </c>
      <c r="CU121">
        <v>0</v>
      </c>
      <c r="CV121">
        <v>14</v>
      </c>
      <c r="CW121">
        <v>1</v>
      </c>
      <c r="CX121">
        <v>14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16</v>
      </c>
      <c r="DE121">
        <v>1</v>
      </c>
      <c r="DF121">
        <v>16</v>
      </c>
      <c r="DG121">
        <v>1</v>
      </c>
      <c r="DH121">
        <v>42124</v>
      </c>
      <c r="DI121">
        <v>1</v>
      </c>
    </row>
    <row r="122" spans="1:113">
      <c r="A122" t="s">
        <v>1135</v>
      </c>
      <c r="B122">
        <v>10189172</v>
      </c>
      <c r="C122">
        <v>1</v>
      </c>
      <c r="D122" t="s">
        <v>1136</v>
      </c>
      <c r="E122">
        <v>1</v>
      </c>
      <c r="F122">
        <v>57</v>
      </c>
      <c r="G122">
        <v>41621.375</v>
      </c>
      <c r="H122">
        <v>41638.5</v>
      </c>
      <c r="I122" t="s">
        <v>264</v>
      </c>
      <c r="J122" t="s">
        <v>2317</v>
      </c>
      <c r="K122" t="s">
        <v>1137</v>
      </c>
      <c r="L122">
        <v>2</v>
      </c>
      <c r="M122">
        <v>1</v>
      </c>
      <c r="N122">
        <v>1</v>
      </c>
      <c r="O122">
        <v>2</v>
      </c>
      <c r="P122" t="s">
        <v>99</v>
      </c>
      <c r="Q122" t="s">
        <v>112</v>
      </c>
      <c r="R122">
        <v>45.9</v>
      </c>
      <c r="S122" t="s">
        <v>112</v>
      </c>
      <c r="T122">
        <v>13.5</v>
      </c>
      <c r="U122" t="s">
        <v>112</v>
      </c>
      <c r="V122" t="s">
        <v>207</v>
      </c>
      <c r="W122">
        <v>10.9</v>
      </c>
      <c r="X122" t="s">
        <v>112</v>
      </c>
      <c r="Y122">
        <v>95.9</v>
      </c>
      <c r="Z122" t="s">
        <v>112</v>
      </c>
      <c r="AA122">
        <v>62</v>
      </c>
      <c r="AB122" t="s">
        <v>99</v>
      </c>
      <c r="AC122">
        <v>43.4</v>
      </c>
      <c r="AD122" t="s">
        <v>99</v>
      </c>
      <c r="AE122">
        <v>237.1</v>
      </c>
      <c r="AF122" t="s">
        <v>99</v>
      </c>
      <c r="AG122">
        <v>197</v>
      </c>
      <c r="AH122" t="s">
        <v>112</v>
      </c>
      <c r="AI122">
        <v>2339</v>
      </c>
      <c r="AJ122" t="s">
        <v>99</v>
      </c>
      <c r="AK122">
        <v>5.19</v>
      </c>
      <c r="AL122" t="s">
        <v>112</v>
      </c>
      <c r="AM122">
        <v>4.83</v>
      </c>
      <c r="AN122" t="s">
        <v>112</v>
      </c>
      <c r="AO122">
        <v>532.3</v>
      </c>
      <c r="AP122" t="s">
        <v>99</v>
      </c>
      <c r="AQ122">
        <v>1</v>
      </c>
      <c r="AR122" t="s">
        <v>265</v>
      </c>
      <c r="AS122">
        <v>2</v>
      </c>
      <c r="AT122" t="s">
        <v>111</v>
      </c>
      <c r="AU122" t="s">
        <v>112</v>
      </c>
      <c r="AV122" t="s">
        <v>99</v>
      </c>
      <c r="AW122" t="s">
        <v>121</v>
      </c>
      <c r="AX122" t="s">
        <v>121</v>
      </c>
      <c r="AY122" t="s">
        <v>100</v>
      </c>
      <c r="AZ122" t="s">
        <v>99</v>
      </c>
      <c r="BA122" t="s">
        <v>99</v>
      </c>
      <c r="BB122" t="s">
        <v>121</v>
      </c>
      <c r="BC122" t="s">
        <v>100</v>
      </c>
      <c r="BD122" t="s">
        <v>121</v>
      </c>
      <c r="BE122" t="s">
        <v>101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485</v>
      </c>
      <c r="BN122" t="s">
        <v>102</v>
      </c>
      <c r="BO122" t="s">
        <v>177</v>
      </c>
      <c r="BP122" t="s">
        <v>112</v>
      </c>
      <c r="BQ122" t="s">
        <v>103</v>
      </c>
      <c r="BR122">
        <v>1</v>
      </c>
      <c r="BS122">
        <v>70</v>
      </c>
      <c r="BT122" t="s">
        <v>1138</v>
      </c>
      <c r="BW122">
        <v>1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1</v>
      </c>
      <c r="CP122">
        <v>41632</v>
      </c>
      <c r="CQ122">
        <v>42949</v>
      </c>
      <c r="CR122">
        <v>41698</v>
      </c>
      <c r="CT122">
        <v>67</v>
      </c>
      <c r="CU122">
        <v>1</v>
      </c>
      <c r="CV122">
        <v>2</v>
      </c>
      <c r="CW122">
        <v>1</v>
      </c>
      <c r="CX122">
        <v>2</v>
      </c>
      <c r="CY122">
        <v>1</v>
      </c>
      <c r="CZ122">
        <v>6</v>
      </c>
      <c r="DA122">
        <v>1</v>
      </c>
      <c r="DB122">
        <v>6</v>
      </c>
      <c r="DC122">
        <v>1</v>
      </c>
      <c r="DD122">
        <v>8</v>
      </c>
      <c r="DE122">
        <v>1</v>
      </c>
      <c r="DF122">
        <v>8</v>
      </c>
      <c r="DG122">
        <v>1</v>
      </c>
      <c r="DH122">
        <v>41897</v>
      </c>
      <c r="DI122">
        <v>1</v>
      </c>
    </row>
    <row r="123" spans="1:114">
      <c r="A123" t="s">
        <v>1144</v>
      </c>
      <c r="B123">
        <v>10190415</v>
      </c>
      <c r="C123">
        <v>1</v>
      </c>
      <c r="D123" t="s">
        <v>1145</v>
      </c>
      <c r="E123">
        <v>1</v>
      </c>
      <c r="F123">
        <v>37</v>
      </c>
      <c r="G123">
        <v>41645.6666666667</v>
      </c>
      <c r="H123">
        <v>41659.4583333333</v>
      </c>
      <c r="I123" t="s">
        <v>1146</v>
      </c>
      <c r="J123">
        <v>41633</v>
      </c>
      <c r="K123" t="s">
        <v>134</v>
      </c>
      <c r="L123">
        <v>1</v>
      </c>
      <c r="M123">
        <v>1</v>
      </c>
      <c r="N123">
        <v>1</v>
      </c>
      <c r="O123">
        <v>1</v>
      </c>
      <c r="P123" t="s">
        <v>99</v>
      </c>
      <c r="Q123" t="s">
        <v>99</v>
      </c>
      <c r="R123">
        <v>45</v>
      </c>
      <c r="S123" t="s">
        <v>112</v>
      </c>
      <c r="T123">
        <v>21.9</v>
      </c>
      <c r="U123" t="s">
        <v>112</v>
      </c>
      <c r="V123" t="s">
        <v>218</v>
      </c>
      <c r="W123">
        <v>12.2</v>
      </c>
      <c r="X123" t="s">
        <v>112</v>
      </c>
      <c r="Y123">
        <v>109.6</v>
      </c>
      <c r="Z123" t="s">
        <v>99</v>
      </c>
      <c r="AA123">
        <v>53.6</v>
      </c>
      <c r="AB123" t="s">
        <v>99</v>
      </c>
      <c r="AC123">
        <v>49.9</v>
      </c>
      <c r="AD123" t="s">
        <v>99</v>
      </c>
      <c r="AE123">
        <v>42.3</v>
      </c>
      <c r="AF123" t="s">
        <v>112</v>
      </c>
      <c r="AG123">
        <v>134</v>
      </c>
      <c r="AH123" t="s">
        <v>112</v>
      </c>
      <c r="AI123">
        <v>112008</v>
      </c>
      <c r="AJ123" t="s">
        <v>99</v>
      </c>
      <c r="AK123">
        <v>13.58</v>
      </c>
      <c r="AL123" t="s">
        <v>112</v>
      </c>
      <c r="AM123">
        <v>3.84</v>
      </c>
      <c r="AN123" t="s">
        <v>112</v>
      </c>
      <c r="AO123">
        <v>548.7</v>
      </c>
      <c r="AP123" t="s">
        <v>99</v>
      </c>
      <c r="AQ123">
        <v>1</v>
      </c>
      <c r="AR123" t="s">
        <v>153</v>
      </c>
      <c r="AS123">
        <v>2</v>
      </c>
      <c r="AT123" t="s">
        <v>98</v>
      </c>
      <c r="AU123" t="s">
        <v>99</v>
      </c>
      <c r="AV123" t="s">
        <v>99</v>
      </c>
      <c r="AW123" t="s">
        <v>100</v>
      </c>
      <c r="AX123" t="s">
        <v>99</v>
      </c>
      <c r="AY123" t="s">
        <v>100</v>
      </c>
      <c r="AZ123" t="s">
        <v>99</v>
      </c>
      <c r="BA123" t="s">
        <v>121</v>
      </c>
      <c r="BB123" t="s">
        <v>99</v>
      </c>
      <c r="BC123" t="s">
        <v>100</v>
      </c>
      <c r="BD123" t="s">
        <v>121</v>
      </c>
      <c r="BE123" t="s">
        <v>101</v>
      </c>
      <c r="BF123" t="s">
        <v>101</v>
      </c>
      <c r="BG123" t="s">
        <v>101</v>
      </c>
      <c r="BH123" t="s">
        <v>101</v>
      </c>
      <c r="BI123" t="s">
        <v>101</v>
      </c>
      <c r="BJ123" t="s">
        <v>101</v>
      </c>
      <c r="BK123" t="s">
        <v>101</v>
      </c>
      <c r="BL123" t="s">
        <v>101</v>
      </c>
      <c r="BN123" t="s">
        <v>102</v>
      </c>
      <c r="BO123" t="s">
        <v>177</v>
      </c>
      <c r="BP123" t="s">
        <v>112</v>
      </c>
      <c r="BQ123" t="s">
        <v>224</v>
      </c>
      <c r="BR123">
        <v>1</v>
      </c>
      <c r="BS123">
        <v>75</v>
      </c>
      <c r="BT123" t="s">
        <v>1147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1</v>
      </c>
      <c r="CM123">
        <v>1</v>
      </c>
      <c r="CN123">
        <v>1</v>
      </c>
      <c r="CP123">
        <v>41649</v>
      </c>
      <c r="CQ123" t="s">
        <v>2318</v>
      </c>
      <c r="CR123">
        <v>41696</v>
      </c>
      <c r="CT123">
        <v>2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10</v>
      </c>
      <c r="DA123">
        <v>1</v>
      </c>
      <c r="DB123">
        <v>10</v>
      </c>
      <c r="DC123">
        <v>1</v>
      </c>
      <c r="DD123">
        <v>12</v>
      </c>
      <c r="DE123">
        <v>1</v>
      </c>
      <c r="DF123">
        <v>12</v>
      </c>
      <c r="DG123">
        <v>1</v>
      </c>
      <c r="DH123">
        <v>42029</v>
      </c>
      <c r="DI123">
        <v>1</v>
      </c>
      <c r="DJ123" t="s">
        <v>278</v>
      </c>
    </row>
    <row r="124" spans="1:113">
      <c r="A124" t="s">
        <v>1148</v>
      </c>
      <c r="B124">
        <v>10190628</v>
      </c>
      <c r="C124">
        <v>1</v>
      </c>
      <c r="D124" t="s">
        <v>1149</v>
      </c>
      <c r="E124">
        <v>1</v>
      </c>
      <c r="F124">
        <v>56</v>
      </c>
      <c r="G124">
        <v>41639.5833333333</v>
      </c>
      <c r="H124">
        <v>41660.4166666667</v>
      </c>
      <c r="I124" t="s">
        <v>613</v>
      </c>
      <c r="J124" t="s">
        <v>2319</v>
      </c>
      <c r="K124" t="s">
        <v>1137</v>
      </c>
      <c r="L124">
        <v>2</v>
      </c>
      <c r="M124">
        <v>1</v>
      </c>
      <c r="N124">
        <v>1</v>
      </c>
      <c r="O124">
        <v>1</v>
      </c>
      <c r="P124" t="s">
        <v>99</v>
      </c>
      <c r="Q124" t="s">
        <v>99</v>
      </c>
      <c r="R124">
        <v>44.8</v>
      </c>
      <c r="S124" t="s">
        <v>112</v>
      </c>
      <c r="T124">
        <v>13.1</v>
      </c>
      <c r="U124" t="s">
        <v>112</v>
      </c>
      <c r="V124" t="s">
        <v>250</v>
      </c>
      <c r="W124">
        <v>11.4</v>
      </c>
      <c r="X124" t="s">
        <v>112</v>
      </c>
      <c r="Y124">
        <v>76.4</v>
      </c>
      <c r="Z124" t="s">
        <v>112</v>
      </c>
      <c r="AA124">
        <v>37.1</v>
      </c>
      <c r="AB124" t="s">
        <v>112</v>
      </c>
      <c r="AC124">
        <v>58.4</v>
      </c>
      <c r="AD124" t="s">
        <v>99</v>
      </c>
      <c r="AE124">
        <v>94.9</v>
      </c>
      <c r="AF124" t="s">
        <v>99</v>
      </c>
      <c r="AG124">
        <v>185.2</v>
      </c>
      <c r="AH124" t="s">
        <v>112</v>
      </c>
      <c r="AI124">
        <v>390.3</v>
      </c>
      <c r="AJ124" t="s">
        <v>99</v>
      </c>
      <c r="AK124">
        <v>1521</v>
      </c>
      <c r="AL124" t="s">
        <v>99</v>
      </c>
      <c r="AM124">
        <v>0.717</v>
      </c>
      <c r="AN124" t="s">
        <v>112</v>
      </c>
      <c r="AO124">
        <v>633.5</v>
      </c>
      <c r="AP124" t="s">
        <v>99</v>
      </c>
      <c r="AQ124">
        <v>1</v>
      </c>
      <c r="AR124" t="s">
        <v>99</v>
      </c>
      <c r="AS124">
        <v>0</v>
      </c>
      <c r="AT124" t="s">
        <v>370</v>
      </c>
      <c r="AU124" t="s">
        <v>112</v>
      </c>
      <c r="AV124" t="s">
        <v>99</v>
      </c>
      <c r="AW124" t="s">
        <v>100</v>
      </c>
      <c r="AX124" t="s">
        <v>99</v>
      </c>
      <c r="AY124" t="s">
        <v>100</v>
      </c>
      <c r="AZ124" t="s">
        <v>99</v>
      </c>
      <c r="BA124" t="s">
        <v>121</v>
      </c>
      <c r="BB124" t="s">
        <v>99</v>
      </c>
      <c r="BC124" t="s">
        <v>100</v>
      </c>
      <c r="BD124" t="s">
        <v>121</v>
      </c>
      <c r="BE124" t="s">
        <v>99</v>
      </c>
      <c r="BF124" t="s">
        <v>112</v>
      </c>
      <c r="BG124" t="s">
        <v>112</v>
      </c>
      <c r="BH124" t="s">
        <v>99</v>
      </c>
      <c r="BI124" t="s">
        <v>99</v>
      </c>
      <c r="BJ124" t="s">
        <v>99</v>
      </c>
      <c r="BK124" t="s">
        <v>1150</v>
      </c>
      <c r="BL124" t="s">
        <v>101</v>
      </c>
      <c r="BM124" t="s">
        <v>726</v>
      </c>
      <c r="BN124" t="s">
        <v>102</v>
      </c>
      <c r="BO124" t="s">
        <v>177</v>
      </c>
      <c r="BP124" t="s">
        <v>112</v>
      </c>
      <c r="BQ124" t="s">
        <v>155</v>
      </c>
      <c r="BR124">
        <v>1</v>
      </c>
      <c r="BS124">
        <v>117</v>
      </c>
      <c r="BT124" t="s">
        <v>1151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P124">
        <v>41652</v>
      </c>
      <c r="CQ124">
        <v>42114</v>
      </c>
      <c r="CR124">
        <v>41764</v>
      </c>
      <c r="CT124">
        <v>1</v>
      </c>
      <c r="CU124">
        <v>1</v>
      </c>
      <c r="CV124">
        <v>3</v>
      </c>
      <c r="CW124">
        <v>1</v>
      </c>
      <c r="CX124">
        <v>3</v>
      </c>
      <c r="CY124">
        <v>1</v>
      </c>
      <c r="CZ124">
        <v>9</v>
      </c>
      <c r="DA124">
        <v>1</v>
      </c>
      <c r="DB124">
        <v>9</v>
      </c>
      <c r="DC124">
        <v>1</v>
      </c>
      <c r="DD124">
        <v>13</v>
      </c>
      <c r="DE124">
        <v>1</v>
      </c>
      <c r="DF124">
        <v>13</v>
      </c>
      <c r="DG124">
        <v>1</v>
      </c>
      <c r="DH124">
        <v>42065</v>
      </c>
      <c r="DI124">
        <v>1</v>
      </c>
    </row>
    <row r="125" spans="1:113">
      <c r="A125" t="s">
        <v>1168</v>
      </c>
      <c r="B125">
        <v>10192223</v>
      </c>
      <c r="C125">
        <v>1</v>
      </c>
      <c r="D125" t="s">
        <v>1169</v>
      </c>
      <c r="E125">
        <v>1</v>
      </c>
      <c r="F125">
        <v>56</v>
      </c>
      <c r="G125">
        <v>41649.375</v>
      </c>
      <c r="H125">
        <v>41677.4583333333</v>
      </c>
      <c r="I125" t="s">
        <v>304</v>
      </c>
      <c r="J125">
        <v>41648</v>
      </c>
      <c r="K125" t="s">
        <v>1170</v>
      </c>
      <c r="L125">
        <v>2</v>
      </c>
      <c r="M125">
        <v>1</v>
      </c>
      <c r="N125">
        <v>1</v>
      </c>
      <c r="O125">
        <v>1</v>
      </c>
      <c r="P125" t="s">
        <v>99</v>
      </c>
      <c r="Q125" t="s">
        <v>99</v>
      </c>
      <c r="R125">
        <v>45.2</v>
      </c>
      <c r="S125" t="s">
        <v>112</v>
      </c>
      <c r="T125">
        <v>15.1</v>
      </c>
      <c r="U125" t="s">
        <v>112</v>
      </c>
      <c r="V125">
        <v>1.06</v>
      </c>
      <c r="W125">
        <v>12.2</v>
      </c>
      <c r="X125" t="s">
        <v>112</v>
      </c>
      <c r="Y125">
        <v>69</v>
      </c>
      <c r="Z125" t="s">
        <v>112</v>
      </c>
      <c r="AA125">
        <v>336.5</v>
      </c>
      <c r="AB125" t="s">
        <v>99</v>
      </c>
      <c r="AC125">
        <v>322.7</v>
      </c>
      <c r="AD125" t="s">
        <v>99</v>
      </c>
      <c r="AE125">
        <v>132.6</v>
      </c>
      <c r="AF125" t="s">
        <v>99</v>
      </c>
      <c r="AG125">
        <v>147</v>
      </c>
      <c r="AH125" t="s">
        <v>112</v>
      </c>
      <c r="AI125">
        <v>67561</v>
      </c>
      <c r="AJ125" t="s">
        <v>99</v>
      </c>
      <c r="AK125">
        <v>13.45</v>
      </c>
      <c r="AL125" t="s">
        <v>112</v>
      </c>
      <c r="AM125">
        <v>2.84</v>
      </c>
      <c r="AN125" t="s">
        <v>112</v>
      </c>
      <c r="AO125">
        <v>208.2</v>
      </c>
      <c r="AP125" t="s">
        <v>112</v>
      </c>
      <c r="AQ125">
        <v>1</v>
      </c>
      <c r="AR125">
        <v>1</v>
      </c>
      <c r="AS125">
        <v>0</v>
      </c>
      <c r="AT125" t="s">
        <v>300</v>
      </c>
      <c r="AU125" t="s">
        <v>99</v>
      </c>
      <c r="AV125">
        <v>1</v>
      </c>
      <c r="AW125">
        <v>2</v>
      </c>
      <c r="AX125">
        <v>3</v>
      </c>
      <c r="AY125">
        <v>3</v>
      </c>
      <c r="AZ125">
        <v>1</v>
      </c>
      <c r="BA125">
        <v>2</v>
      </c>
      <c r="BB125">
        <v>1</v>
      </c>
      <c r="BC125">
        <v>3</v>
      </c>
      <c r="BD125">
        <v>2</v>
      </c>
      <c r="BE125" t="s">
        <v>101</v>
      </c>
      <c r="BF125" t="s">
        <v>101</v>
      </c>
      <c r="BG125" t="s">
        <v>101</v>
      </c>
      <c r="BH125" t="s">
        <v>101</v>
      </c>
      <c r="BI125" t="s">
        <v>101</v>
      </c>
      <c r="BJ125" t="s">
        <v>101</v>
      </c>
      <c r="BK125" t="s">
        <v>101</v>
      </c>
      <c r="BL125" t="s">
        <v>101</v>
      </c>
      <c r="BN125" t="s">
        <v>102</v>
      </c>
      <c r="BO125" t="s">
        <v>102</v>
      </c>
      <c r="BP125" t="s">
        <v>112</v>
      </c>
      <c r="BQ125" t="s">
        <v>411</v>
      </c>
      <c r="BR125">
        <v>1</v>
      </c>
      <c r="BS125">
        <v>77</v>
      </c>
      <c r="BT125" t="s">
        <v>1171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P125">
        <v>41659</v>
      </c>
      <c r="CQ125">
        <v>42654</v>
      </c>
      <c r="CR125">
        <v>41729</v>
      </c>
      <c r="CT125">
        <v>74</v>
      </c>
      <c r="CU125">
        <v>0</v>
      </c>
      <c r="CV125">
        <v>2</v>
      </c>
      <c r="CW125">
        <v>1</v>
      </c>
      <c r="CX125">
        <v>2</v>
      </c>
      <c r="CY125">
        <v>1</v>
      </c>
      <c r="CZ125">
        <v>0</v>
      </c>
      <c r="DA125">
        <v>1</v>
      </c>
      <c r="DB125">
        <v>0</v>
      </c>
      <c r="DC125">
        <v>1</v>
      </c>
      <c r="DD125">
        <v>2</v>
      </c>
      <c r="DE125">
        <v>1</v>
      </c>
      <c r="DF125">
        <v>2</v>
      </c>
      <c r="DG125">
        <v>1</v>
      </c>
      <c r="DH125">
        <v>41744</v>
      </c>
      <c r="DI125">
        <v>1</v>
      </c>
    </row>
    <row r="126" spans="1:113">
      <c r="A126" t="s">
        <v>2320</v>
      </c>
      <c r="B126">
        <v>10192543</v>
      </c>
      <c r="C126">
        <v>1</v>
      </c>
      <c r="D126" t="s">
        <v>2321</v>
      </c>
      <c r="E126">
        <v>2</v>
      </c>
      <c r="F126">
        <v>49</v>
      </c>
      <c r="G126">
        <v>41655.375</v>
      </c>
      <c r="H126">
        <v>41668.4166666667</v>
      </c>
      <c r="I126" t="s">
        <v>640</v>
      </c>
      <c r="J126">
        <v>41653</v>
      </c>
      <c r="K126" t="s">
        <v>1137</v>
      </c>
      <c r="L126">
        <v>2</v>
      </c>
      <c r="M126">
        <v>1</v>
      </c>
      <c r="N126">
        <v>1</v>
      </c>
      <c r="O126">
        <v>1</v>
      </c>
      <c r="P126" t="s">
        <v>99</v>
      </c>
      <c r="Q126" t="s">
        <v>99</v>
      </c>
      <c r="R126">
        <v>41.1</v>
      </c>
      <c r="S126" t="s">
        <v>112</v>
      </c>
      <c r="T126">
        <v>12</v>
      </c>
      <c r="U126" t="s">
        <v>112</v>
      </c>
      <c r="V126" t="s">
        <v>159</v>
      </c>
      <c r="X126" t="s">
        <v>112</v>
      </c>
      <c r="Y126">
        <v>91.3</v>
      </c>
      <c r="Z126" t="s">
        <v>112</v>
      </c>
      <c r="AA126">
        <v>19.8</v>
      </c>
      <c r="AB126" t="s">
        <v>112</v>
      </c>
      <c r="AC126">
        <v>23</v>
      </c>
      <c r="AD126" t="s">
        <v>112</v>
      </c>
      <c r="AE126">
        <v>19.9</v>
      </c>
      <c r="AF126" t="s">
        <v>112</v>
      </c>
      <c r="AG126">
        <v>180</v>
      </c>
      <c r="AH126" t="s">
        <v>112</v>
      </c>
      <c r="AI126">
        <v>4.16</v>
      </c>
      <c r="AJ126" t="s">
        <v>112</v>
      </c>
      <c r="AK126">
        <v>31.42</v>
      </c>
      <c r="AL126" t="s">
        <v>112</v>
      </c>
      <c r="AM126">
        <v>3.09</v>
      </c>
      <c r="AN126" t="s">
        <v>112</v>
      </c>
      <c r="AO126">
        <v>19.42</v>
      </c>
      <c r="AP126" t="s">
        <v>112</v>
      </c>
      <c r="AQ126">
        <v>0</v>
      </c>
      <c r="AR126" t="s">
        <v>265</v>
      </c>
      <c r="AS126">
        <v>2</v>
      </c>
      <c r="AT126" t="s">
        <v>2322</v>
      </c>
      <c r="AU126" t="s">
        <v>112</v>
      </c>
      <c r="AV126" t="s">
        <v>2323</v>
      </c>
      <c r="AX126" t="s">
        <v>121</v>
      </c>
      <c r="AY126" t="s">
        <v>100</v>
      </c>
      <c r="AZ126" t="s">
        <v>100</v>
      </c>
      <c r="BA126" t="s">
        <v>121</v>
      </c>
      <c r="BB126" t="s">
        <v>121</v>
      </c>
      <c r="BC126" t="s">
        <v>100</v>
      </c>
      <c r="BD126" t="s">
        <v>121</v>
      </c>
      <c r="BE126" t="s">
        <v>101</v>
      </c>
      <c r="BF126" t="s">
        <v>112</v>
      </c>
      <c r="BG126" t="s">
        <v>99</v>
      </c>
      <c r="BH126" t="s">
        <v>99</v>
      </c>
      <c r="BI126" t="s">
        <v>99</v>
      </c>
      <c r="BJ126" t="s">
        <v>101</v>
      </c>
      <c r="BK126" t="s">
        <v>1016</v>
      </c>
      <c r="BL126" t="s">
        <v>101</v>
      </c>
      <c r="BM126" t="s">
        <v>692</v>
      </c>
      <c r="BN126" t="s">
        <v>102</v>
      </c>
      <c r="BO126">
        <v>0</v>
      </c>
      <c r="BP126" t="s">
        <v>112</v>
      </c>
      <c r="BQ126" t="s">
        <v>129</v>
      </c>
      <c r="BR126">
        <v>1</v>
      </c>
      <c r="BS126">
        <v>12</v>
      </c>
      <c r="BT126">
        <v>12</v>
      </c>
      <c r="BW126">
        <v>0</v>
      </c>
      <c r="BX126">
        <v>0</v>
      </c>
      <c r="CK126">
        <v>0</v>
      </c>
      <c r="CL126">
        <v>1</v>
      </c>
      <c r="CM126">
        <v>0</v>
      </c>
      <c r="CN126">
        <v>0</v>
      </c>
      <c r="CP126">
        <v>41661</v>
      </c>
      <c r="CQ126">
        <v>42612</v>
      </c>
      <c r="CR126">
        <v>41922</v>
      </c>
      <c r="CT126">
        <v>82</v>
      </c>
      <c r="CU126">
        <v>0</v>
      </c>
      <c r="CV126">
        <v>8</v>
      </c>
      <c r="CW126">
        <v>1</v>
      </c>
      <c r="CX126">
        <v>8</v>
      </c>
      <c r="CY126">
        <v>1</v>
      </c>
      <c r="CZ126">
        <v>8</v>
      </c>
      <c r="DA126">
        <v>1</v>
      </c>
      <c r="DB126">
        <v>8</v>
      </c>
      <c r="DC126">
        <v>1</v>
      </c>
      <c r="DD126">
        <v>16</v>
      </c>
      <c r="DE126">
        <v>1</v>
      </c>
      <c r="DF126">
        <v>16</v>
      </c>
      <c r="DG126">
        <v>1</v>
      </c>
      <c r="DH126">
        <v>42165</v>
      </c>
      <c r="DI126">
        <v>1</v>
      </c>
    </row>
    <row r="127" spans="1:111">
      <c r="A127" t="s">
        <v>1177</v>
      </c>
      <c r="B127">
        <v>10193647</v>
      </c>
      <c r="C127">
        <v>1</v>
      </c>
      <c r="D127" t="s">
        <v>1178</v>
      </c>
      <c r="E127">
        <v>1</v>
      </c>
      <c r="F127">
        <v>51</v>
      </c>
      <c r="G127">
        <v>41678.3333333333</v>
      </c>
      <c r="H127">
        <v>41690.4583333333</v>
      </c>
      <c r="I127" t="s">
        <v>1179</v>
      </c>
      <c r="J127">
        <v>41665</v>
      </c>
      <c r="K127" t="s">
        <v>1137</v>
      </c>
      <c r="L127">
        <v>2</v>
      </c>
      <c r="M127">
        <v>1</v>
      </c>
      <c r="N127">
        <v>1</v>
      </c>
      <c r="O127">
        <v>2</v>
      </c>
      <c r="P127" t="s">
        <v>99</v>
      </c>
      <c r="Q127" t="s">
        <v>112</v>
      </c>
      <c r="R127">
        <v>46.4</v>
      </c>
      <c r="S127" t="s">
        <v>112</v>
      </c>
      <c r="T127">
        <v>13.1</v>
      </c>
      <c r="U127" t="s">
        <v>112</v>
      </c>
      <c r="V127" t="s">
        <v>270</v>
      </c>
      <c r="W127">
        <v>11.7</v>
      </c>
      <c r="X127" t="s">
        <v>112</v>
      </c>
      <c r="Y127">
        <v>68</v>
      </c>
      <c r="Z127" t="s">
        <v>112</v>
      </c>
      <c r="AA127">
        <v>22.2</v>
      </c>
      <c r="AB127" t="s">
        <v>112</v>
      </c>
      <c r="AC127">
        <v>22.2</v>
      </c>
      <c r="AD127" t="s">
        <v>112</v>
      </c>
      <c r="AE127">
        <v>138.6</v>
      </c>
      <c r="AF127" t="s">
        <v>99</v>
      </c>
      <c r="AG127">
        <v>235</v>
      </c>
      <c r="AH127" t="s">
        <v>112</v>
      </c>
      <c r="AI127">
        <v>10956</v>
      </c>
      <c r="AJ127" t="s">
        <v>99</v>
      </c>
      <c r="AK127">
        <v>8.05</v>
      </c>
      <c r="AL127" t="s">
        <v>112</v>
      </c>
      <c r="AM127">
        <v>2.94</v>
      </c>
      <c r="AN127" t="s">
        <v>112</v>
      </c>
      <c r="AO127">
        <v>446</v>
      </c>
      <c r="AP127" t="s">
        <v>99</v>
      </c>
      <c r="AQ127">
        <v>0</v>
      </c>
      <c r="AR127" t="s">
        <v>195</v>
      </c>
      <c r="AS127">
        <v>2</v>
      </c>
      <c r="AT127" t="s">
        <v>196</v>
      </c>
      <c r="AU127" t="s">
        <v>99</v>
      </c>
      <c r="AV127" t="s">
        <v>99</v>
      </c>
      <c r="AW127" t="s">
        <v>100</v>
      </c>
      <c r="AX127" t="s">
        <v>99</v>
      </c>
      <c r="AY127" t="s">
        <v>100</v>
      </c>
      <c r="AZ127" t="s">
        <v>99</v>
      </c>
      <c r="BA127" t="s">
        <v>100</v>
      </c>
      <c r="BB127" t="s">
        <v>121</v>
      </c>
      <c r="BC127" t="s">
        <v>100</v>
      </c>
      <c r="BD127" t="s">
        <v>121</v>
      </c>
      <c r="BE127" t="s">
        <v>101</v>
      </c>
      <c r="BF127" t="s">
        <v>101</v>
      </c>
      <c r="BG127" t="s">
        <v>101</v>
      </c>
      <c r="BH127" t="s">
        <v>101</v>
      </c>
      <c r="BI127" t="s">
        <v>101</v>
      </c>
      <c r="BJ127" t="s">
        <v>101</v>
      </c>
      <c r="BK127" t="s">
        <v>101</v>
      </c>
      <c r="BL127" t="s">
        <v>101</v>
      </c>
      <c r="BN127" t="s">
        <v>102</v>
      </c>
      <c r="BO127" t="s">
        <v>102</v>
      </c>
      <c r="BP127" t="s">
        <v>112</v>
      </c>
      <c r="BQ127" t="s">
        <v>892</v>
      </c>
      <c r="BR127">
        <v>1</v>
      </c>
      <c r="BS127">
        <v>69</v>
      </c>
      <c r="BT127" t="s">
        <v>1180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P127">
        <v>41683</v>
      </c>
      <c r="CQ127">
        <v>42839</v>
      </c>
      <c r="CR127">
        <v>42839</v>
      </c>
      <c r="CT127">
        <v>8</v>
      </c>
      <c r="CU127">
        <v>1</v>
      </c>
      <c r="CV127">
        <v>38</v>
      </c>
      <c r="CW127">
        <v>1</v>
      </c>
      <c r="CX127">
        <v>24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38</v>
      </c>
      <c r="DE127">
        <v>0</v>
      </c>
      <c r="DF127">
        <v>38</v>
      </c>
      <c r="DG127">
        <v>0</v>
      </c>
    </row>
    <row r="128" spans="1:111">
      <c r="A128" t="s">
        <v>1181</v>
      </c>
      <c r="B128">
        <v>10194025</v>
      </c>
      <c r="C128">
        <v>1</v>
      </c>
      <c r="D128" t="s">
        <v>1182</v>
      </c>
      <c r="E128">
        <v>1</v>
      </c>
      <c r="F128">
        <v>61</v>
      </c>
      <c r="G128">
        <v>41677.375</v>
      </c>
      <c r="H128">
        <v>41694.375</v>
      </c>
      <c r="I128" t="s">
        <v>910</v>
      </c>
      <c r="J128">
        <v>41682</v>
      </c>
      <c r="K128" t="s">
        <v>286</v>
      </c>
      <c r="L128">
        <v>2</v>
      </c>
      <c r="M128">
        <v>1</v>
      </c>
      <c r="N128">
        <v>1</v>
      </c>
      <c r="O128">
        <v>1</v>
      </c>
      <c r="P128" t="s">
        <v>99</v>
      </c>
      <c r="Q128" t="s">
        <v>99</v>
      </c>
      <c r="R128">
        <v>29.8</v>
      </c>
      <c r="S128" t="s">
        <v>99</v>
      </c>
      <c r="T128">
        <v>11.1</v>
      </c>
      <c r="U128" t="s">
        <v>112</v>
      </c>
      <c r="V128" t="s">
        <v>146</v>
      </c>
      <c r="W128">
        <v>11.8</v>
      </c>
      <c r="X128" t="s">
        <v>112</v>
      </c>
      <c r="Y128">
        <v>155.1</v>
      </c>
      <c r="Z128" t="s">
        <v>99</v>
      </c>
      <c r="AA128">
        <v>31.3</v>
      </c>
      <c r="AB128" t="s">
        <v>112</v>
      </c>
      <c r="AC128">
        <v>34.6</v>
      </c>
      <c r="AD128" t="s">
        <v>112</v>
      </c>
      <c r="AE128">
        <v>245.5</v>
      </c>
      <c r="AF128" t="s">
        <v>99</v>
      </c>
      <c r="AG128">
        <v>116</v>
      </c>
      <c r="AH128" t="s">
        <v>112</v>
      </c>
      <c r="AI128">
        <v>13.84</v>
      </c>
      <c r="AJ128" t="s">
        <v>112</v>
      </c>
      <c r="AK128">
        <v>187</v>
      </c>
      <c r="AL128" t="s">
        <v>99</v>
      </c>
      <c r="AM128">
        <v>2.23</v>
      </c>
      <c r="AN128" t="s">
        <v>112</v>
      </c>
      <c r="AO128">
        <v>1072</v>
      </c>
      <c r="AP128" t="s">
        <v>99</v>
      </c>
      <c r="AQ128">
        <v>0</v>
      </c>
      <c r="AR128" t="s">
        <v>265</v>
      </c>
      <c r="AS128">
        <v>2</v>
      </c>
      <c r="AT128" t="s">
        <v>111</v>
      </c>
      <c r="AU128" t="s">
        <v>112</v>
      </c>
      <c r="AV128" t="s">
        <v>99</v>
      </c>
      <c r="AW128" t="s">
        <v>99</v>
      </c>
      <c r="AX128" t="s">
        <v>121</v>
      </c>
      <c r="AY128" t="s">
        <v>100</v>
      </c>
      <c r="AZ128" t="s">
        <v>100</v>
      </c>
      <c r="BA128" t="s">
        <v>121</v>
      </c>
      <c r="BB128" t="s">
        <v>99</v>
      </c>
      <c r="BC128" t="s">
        <v>100</v>
      </c>
      <c r="BD128" t="s">
        <v>121</v>
      </c>
      <c r="BE128" t="s">
        <v>99</v>
      </c>
      <c r="BF128" t="s">
        <v>112</v>
      </c>
      <c r="BG128" t="s">
        <v>112</v>
      </c>
      <c r="BH128" t="s">
        <v>101</v>
      </c>
      <c r="BI128" t="s">
        <v>101</v>
      </c>
      <c r="BJ128" t="s">
        <v>101</v>
      </c>
      <c r="BK128" t="s">
        <v>1089</v>
      </c>
      <c r="BL128" t="s">
        <v>101</v>
      </c>
      <c r="BM128" t="s">
        <v>1183</v>
      </c>
      <c r="BN128" t="s">
        <v>102</v>
      </c>
      <c r="BO128" t="s">
        <v>102</v>
      </c>
      <c r="BP128" t="s">
        <v>112</v>
      </c>
      <c r="BQ128" t="s">
        <v>202</v>
      </c>
      <c r="BR128">
        <v>1</v>
      </c>
      <c r="BS128">
        <v>78</v>
      </c>
      <c r="BT128" t="s">
        <v>1184</v>
      </c>
      <c r="BW128">
        <v>0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1</v>
      </c>
      <c r="CN128">
        <v>1</v>
      </c>
      <c r="CP128">
        <v>41687</v>
      </c>
      <c r="CQ128">
        <v>44151</v>
      </c>
      <c r="CR128">
        <v>41991</v>
      </c>
      <c r="CT128">
        <v>38</v>
      </c>
      <c r="CU128">
        <v>1</v>
      </c>
      <c r="CV128">
        <v>10</v>
      </c>
      <c r="CW128">
        <v>1</v>
      </c>
      <c r="CX128">
        <v>10</v>
      </c>
      <c r="CY128">
        <v>1</v>
      </c>
      <c r="CZ128">
        <v>70</v>
      </c>
      <c r="DA128">
        <v>0</v>
      </c>
      <c r="DB128">
        <v>60</v>
      </c>
      <c r="DC128">
        <v>0</v>
      </c>
      <c r="DD128">
        <v>80</v>
      </c>
      <c r="DE128">
        <v>0</v>
      </c>
      <c r="DF128">
        <v>60</v>
      </c>
      <c r="DG128">
        <v>0</v>
      </c>
    </row>
    <row r="129" spans="1:113">
      <c r="A129" t="s">
        <v>1200</v>
      </c>
      <c r="B129">
        <v>10195047</v>
      </c>
      <c r="C129">
        <v>1</v>
      </c>
      <c r="D129" t="s">
        <v>1201</v>
      </c>
      <c r="E129">
        <v>1</v>
      </c>
      <c r="F129">
        <v>44</v>
      </c>
      <c r="G129">
        <v>41697.4583333333</v>
      </c>
      <c r="H129">
        <v>41709.375</v>
      </c>
      <c r="I129" t="s">
        <v>264</v>
      </c>
      <c r="J129" t="s">
        <v>2324</v>
      </c>
      <c r="K129" t="s">
        <v>1137</v>
      </c>
      <c r="L129">
        <v>2</v>
      </c>
      <c r="M129">
        <v>1</v>
      </c>
      <c r="N129">
        <v>1</v>
      </c>
      <c r="O129">
        <v>1</v>
      </c>
      <c r="P129" t="s">
        <v>99</v>
      </c>
      <c r="Q129" t="s">
        <v>99</v>
      </c>
      <c r="R129">
        <v>41.5</v>
      </c>
      <c r="S129" t="s">
        <v>112</v>
      </c>
      <c r="T129">
        <v>10.7</v>
      </c>
      <c r="U129" t="s">
        <v>112</v>
      </c>
      <c r="V129" t="s">
        <v>159</v>
      </c>
      <c r="W129">
        <v>12</v>
      </c>
      <c r="X129" t="s">
        <v>112</v>
      </c>
      <c r="Y129">
        <v>106.2</v>
      </c>
      <c r="Z129" t="s">
        <v>99</v>
      </c>
      <c r="AA129">
        <v>35.5</v>
      </c>
      <c r="AB129" t="s">
        <v>112</v>
      </c>
      <c r="AC129">
        <v>29.3</v>
      </c>
      <c r="AD129" t="s">
        <v>112</v>
      </c>
      <c r="AE129">
        <v>26.9</v>
      </c>
      <c r="AF129" t="s">
        <v>112</v>
      </c>
      <c r="AG129">
        <v>142</v>
      </c>
      <c r="AH129" t="s">
        <v>112</v>
      </c>
      <c r="AI129">
        <v>50.05</v>
      </c>
      <c r="AJ129" t="s">
        <v>112</v>
      </c>
      <c r="AK129">
        <v>34.74</v>
      </c>
      <c r="AL129" t="s">
        <v>112</v>
      </c>
      <c r="AM129">
        <v>1.76</v>
      </c>
      <c r="AN129" t="s">
        <v>112</v>
      </c>
      <c r="AO129">
        <v>243.9</v>
      </c>
      <c r="AP129" t="s">
        <v>112</v>
      </c>
      <c r="AQ129">
        <v>0</v>
      </c>
      <c r="AR129" t="s">
        <v>99</v>
      </c>
      <c r="AS129">
        <v>0</v>
      </c>
      <c r="AT129" t="s">
        <v>111</v>
      </c>
      <c r="AU129" t="s">
        <v>112</v>
      </c>
      <c r="AV129" t="s">
        <v>99</v>
      </c>
      <c r="AW129" t="s">
        <v>100</v>
      </c>
      <c r="AX129" t="s">
        <v>99</v>
      </c>
      <c r="AY129" t="s">
        <v>100</v>
      </c>
      <c r="AZ129" t="s">
        <v>100</v>
      </c>
      <c r="BA129" t="s">
        <v>121</v>
      </c>
      <c r="BB129" t="s">
        <v>99</v>
      </c>
      <c r="BC129" t="s">
        <v>100</v>
      </c>
      <c r="BD129" t="s">
        <v>121</v>
      </c>
      <c r="BE129" t="s">
        <v>101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1202</v>
      </c>
      <c r="BN129" t="s">
        <v>102</v>
      </c>
      <c r="BO129" t="s">
        <v>102</v>
      </c>
      <c r="BP129" t="s">
        <v>112</v>
      </c>
      <c r="BQ129" t="s">
        <v>155</v>
      </c>
      <c r="BR129">
        <v>1</v>
      </c>
      <c r="BS129">
        <v>21</v>
      </c>
      <c r="BT129" t="s">
        <v>1203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P129">
        <v>41702</v>
      </c>
      <c r="CQ129">
        <v>42191</v>
      </c>
      <c r="CR129">
        <v>41811</v>
      </c>
      <c r="CT129">
        <v>80</v>
      </c>
      <c r="CU129">
        <v>0</v>
      </c>
      <c r="CV129">
        <v>3</v>
      </c>
      <c r="CW129">
        <v>1</v>
      </c>
      <c r="CX129">
        <v>3</v>
      </c>
      <c r="CY129">
        <v>1</v>
      </c>
      <c r="CZ129">
        <v>4</v>
      </c>
      <c r="DA129">
        <v>1</v>
      </c>
      <c r="DB129">
        <v>4</v>
      </c>
      <c r="DC129">
        <v>1</v>
      </c>
      <c r="DD129">
        <v>8</v>
      </c>
      <c r="DE129">
        <v>1</v>
      </c>
      <c r="DF129">
        <v>8</v>
      </c>
      <c r="DG129">
        <v>1</v>
      </c>
      <c r="DH129">
        <v>41958</v>
      </c>
      <c r="DI129">
        <v>1</v>
      </c>
    </row>
    <row r="130" spans="1:113">
      <c r="A130" t="s">
        <v>1193</v>
      </c>
      <c r="B130">
        <v>10195131</v>
      </c>
      <c r="C130">
        <v>1</v>
      </c>
      <c r="D130" t="s">
        <v>1194</v>
      </c>
      <c r="E130">
        <v>2</v>
      </c>
      <c r="F130">
        <v>54</v>
      </c>
      <c r="G130">
        <v>41695.375</v>
      </c>
      <c r="H130">
        <v>41708.5416666667</v>
      </c>
      <c r="I130" t="s">
        <v>550</v>
      </c>
      <c r="J130" t="s">
        <v>2325</v>
      </c>
      <c r="K130" t="s">
        <v>134</v>
      </c>
      <c r="L130">
        <v>1</v>
      </c>
      <c r="M130">
        <v>1</v>
      </c>
      <c r="N130">
        <v>1</v>
      </c>
      <c r="O130">
        <v>1</v>
      </c>
      <c r="P130" t="s">
        <v>99</v>
      </c>
      <c r="Q130" t="s">
        <v>99</v>
      </c>
      <c r="R130">
        <v>39.4</v>
      </c>
      <c r="S130" t="s">
        <v>112</v>
      </c>
      <c r="T130">
        <v>13.3</v>
      </c>
      <c r="U130" t="s">
        <v>112</v>
      </c>
      <c r="V130" t="s">
        <v>201</v>
      </c>
      <c r="W130">
        <v>11.2</v>
      </c>
      <c r="X130" t="s">
        <v>112</v>
      </c>
      <c r="Y130">
        <v>85.4</v>
      </c>
      <c r="Z130" t="s">
        <v>112</v>
      </c>
      <c r="AA130">
        <v>49.2</v>
      </c>
      <c r="AB130" t="s">
        <v>99</v>
      </c>
      <c r="AC130">
        <v>38.9</v>
      </c>
      <c r="AD130" t="s">
        <v>99</v>
      </c>
      <c r="AE130">
        <v>65.2</v>
      </c>
      <c r="AF130" t="s">
        <v>99</v>
      </c>
      <c r="AG130">
        <v>152.6</v>
      </c>
      <c r="AH130" t="s">
        <v>112</v>
      </c>
      <c r="AI130">
        <v>829</v>
      </c>
      <c r="AJ130" t="s">
        <v>99</v>
      </c>
      <c r="AK130">
        <v>22.49</v>
      </c>
      <c r="AL130" t="s">
        <v>112</v>
      </c>
      <c r="AM130">
        <v>1.63</v>
      </c>
      <c r="AN130" t="s">
        <v>112</v>
      </c>
      <c r="AO130">
        <v>259.7</v>
      </c>
      <c r="AP130" t="s">
        <v>112</v>
      </c>
      <c r="AQ130">
        <v>0</v>
      </c>
      <c r="AR130" t="s">
        <v>265</v>
      </c>
      <c r="AS130">
        <v>2</v>
      </c>
      <c r="AT130" t="s">
        <v>111</v>
      </c>
      <c r="AU130" t="s">
        <v>112</v>
      </c>
      <c r="AV130" t="s">
        <v>99</v>
      </c>
      <c r="AW130" t="s">
        <v>100</v>
      </c>
      <c r="AX130" t="s">
        <v>99</v>
      </c>
      <c r="AY130" t="s">
        <v>100</v>
      </c>
      <c r="AZ130" t="s">
        <v>121</v>
      </c>
      <c r="BA130" t="s">
        <v>121</v>
      </c>
      <c r="BB130" t="s">
        <v>99</v>
      </c>
      <c r="BC130" t="s">
        <v>100</v>
      </c>
      <c r="BD130" t="s">
        <v>121</v>
      </c>
      <c r="BE130" t="s">
        <v>101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N130" t="s">
        <v>102</v>
      </c>
      <c r="BO130" t="s">
        <v>102</v>
      </c>
      <c r="BP130" t="s">
        <v>112</v>
      </c>
      <c r="BQ130" t="s">
        <v>155</v>
      </c>
      <c r="BR130">
        <v>1</v>
      </c>
      <c r="BS130">
        <v>53</v>
      </c>
      <c r="BT130" t="s">
        <v>1195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1</v>
      </c>
      <c r="CP130">
        <v>41698</v>
      </c>
      <c r="CQ130">
        <v>42188</v>
      </c>
      <c r="CR130">
        <v>41803</v>
      </c>
      <c r="CT130">
        <v>3</v>
      </c>
      <c r="CU130">
        <v>1</v>
      </c>
      <c r="CV130">
        <v>3</v>
      </c>
      <c r="CW130">
        <v>1</v>
      </c>
      <c r="CX130">
        <v>3</v>
      </c>
      <c r="CY130">
        <v>1</v>
      </c>
      <c r="CZ130">
        <v>12</v>
      </c>
      <c r="DA130">
        <v>1</v>
      </c>
      <c r="DB130">
        <v>12</v>
      </c>
      <c r="DC130">
        <v>1</v>
      </c>
      <c r="DD130">
        <v>15</v>
      </c>
      <c r="DE130">
        <v>1</v>
      </c>
      <c r="DF130">
        <v>15</v>
      </c>
      <c r="DG130">
        <v>1</v>
      </c>
      <c r="DH130">
        <v>42170</v>
      </c>
      <c r="DI130">
        <v>1</v>
      </c>
    </row>
    <row r="131" spans="1:111">
      <c r="A131" t="s">
        <v>1188</v>
      </c>
      <c r="B131">
        <v>10195338</v>
      </c>
      <c r="C131">
        <v>1</v>
      </c>
      <c r="D131" t="s">
        <v>1189</v>
      </c>
      <c r="E131">
        <v>1</v>
      </c>
      <c r="F131">
        <v>48</v>
      </c>
      <c r="G131">
        <v>41690.375</v>
      </c>
      <c r="H131">
        <v>41710.4166666667</v>
      </c>
      <c r="I131" t="s">
        <v>1190</v>
      </c>
      <c r="J131">
        <v>41691</v>
      </c>
      <c r="K131" t="s">
        <v>134</v>
      </c>
      <c r="L131">
        <v>1</v>
      </c>
      <c r="M131">
        <v>1</v>
      </c>
      <c r="N131">
        <v>2</v>
      </c>
      <c r="O131">
        <v>2</v>
      </c>
      <c r="P131" t="s">
        <v>112</v>
      </c>
      <c r="Q131" t="s">
        <v>112</v>
      </c>
      <c r="R131">
        <v>46.4</v>
      </c>
      <c r="S131" t="s">
        <v>112</v>
      </c>
      <c r="T131">
        <v>10.5</v>
      </c>
      <c r="U131" t="s">
        <v>112</v>
      </c>
      <c r="V131" t="s">
        <v>139</v>
      </c>
      <c r="W131">
        <v>12.7</v>
      </c>
      <c r="X131" t="s">
        <v>112</v>
      </c>
      <c r="Y131">
        <v>93.7</v>
      </c>
      <c r="Z131" t="s">
        <v>112</v>
      </c>
      <c r="AA131">
        <v>25.7</v>
      </c>
      <c r="AB131" t="s">
        <v>112</v>
      </c>
      <c r="AC131">
        <v>21</v>
      </c>
      <c r="AD131" t="s">
        <v>112</v>
      </c>
      <c r="AE131">
        <v>27.4</v>
      </c>
      <c r="AF131" t="s">
        <v>112</v>
      </c>
      <c r="AG131">
        <v>263</v>
      </c>
      <c r="AH131" t="s">
        <v>112</v>
      </c>
      <c r="AI131">
        <v>3.51</v>
      </c>
      <c r="AJ131" t="s">
        <v>112</v>
      </c>
      <c r="AK131">
        <v>18.78</v>
      </c>
      <c r="AL131" t="s">
        <v>112</v>
      </c>
      <c r="AM131">
        <v>1.49</v>
      </c>
      <c r="AN131" t="s">
        <v>112</v>
      </c>
      <c r="AO131">
        <v>601.2</v>
      </c>
      <c r="AP131" t="s">
        <v>99</v>
      </c>
      <c r="AQ131">
        <v>0</v>
      </c>
      <c r="AR131" t="s">
        <v>1191</v>
      </c>
      <c r="AS131">
        <v>2</v>
      </c>
      <c r="AT131" t="s">
        <v>111</v>
      </c>
      <c r="AU131" t="s">
        <v>112</v>
      </c>
      <c r="AV131" t="s">
        <v>99</v>
      </c>
      <c r="AW131" t="s">
        <v>100</v>
      </c>
      <c r="AX131" t="s">
        <v>99</v>
      </c>
      <c r="AY131" t="s">
        <v>100</v>
      </c>
      <c r="AZ131" t="s">
        <v>99</v>
      </c>
      <c r="BA131" t="s">
        <v>100</v>
      </c>
      <c r="BB131" t="s">
        <v>121</v>
      </c>
      <c r="BC131" t="s">
        <v>100</v>
      </c>
      <c r="BD131" t="s">
        <v>121</v>
      </c>
      <c r="BE131" t="s">
        <v>101</v>
      </c>
      <c r="BF131" t="s">
        <v>101</v>
      </c>
      <c r="BG131" t="s">
        <v>101</v>
      </c>
      <c r="BH131" t="s">
        <v>101</v>
      </c>
      <c r="BI131" t="s">
        <v>101</v>
      </c>
      <c r="BJ131" t="s">
        <v>101</v>
      </c>
      <c r="BK131" t="s">
        <v>101</v>
      </c>
      <c r="BL131" t="s">
        <v>101</v>
      </c>
      <c r="BN131" t="s">
        <v>102</v>
      </c>
      <c r="BO131" t="s">
        <v>102</v>
      </c>
      <c r="BP131" t="s">
        <v>112</v>
      </c>
      <c r="BQ131" t="s">
        <v>233</v>
      </c>
      <c r="BR131">
        <v>1</v>
      </c>
      <c r="BS131">
        <v>66</v>
      </c>
      <c r="BT131" t="s">
        <v>1192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1</v>
      </c>
      <c r="CP131">
        <v>41697</v>
      </c>
      <c r="CQ131">
        <v>44151</v>
      </c>
      <c r="CR131">
        <v>42298</v>
      </c>
      <c r="CT131">
        <v>3</v>
      </c>
      <c r="CU131">
        <v>1</v>
      </c>
      <c r="CV131">
        <v>19</v>
      </c>
      <c r="CW131">
        <v>1</v>
      </c>
      <c r="CX131">
        <v>19</v>
      </c>
      <c r="CY131">
        <v>1</v>
      </c>
      <c r="CZ131">
        <v>60</v>
      </c>
      <c r="DA131">
        <v>0</v>
      </c>
      <c r="DB131">
        <v>60</v>
      </c>
      <c r="DC131">
        <v>0</v>
      </c>
      <c r="DD131">
        <v>80</v>
      </c>
      <c r="DE131">
        <v>0</v>
      </c>
      <c r="DF131">
        <v>60</v>
      </c>
      <c r="DG131">
        <v>0</v>
      </c>
    </row>
    <row r="132" spans="1:111">
      <c r="A132" t="s">
        <v>1204</v>
      </c>
      <c r="B132">
        <v>10195364</v>
      </c>
      <c r="C132">
        <v>1</v>
      </c>
      <c r="D132" t="s">
        <v>1205</v>
      </c>
      <c r="E132">
        <v>2</v>
      </c>
      <c r="F132">
        <v>70</v>
      </c>
      <c r="G132">
        <v>41703.625</v>
      </c>
      <c r="H132">
        <v>41719.4583333333</v>
      </c>
      <c r="I132" t="s">
        <v>910</v>
      </c>
      <c r="J132">
        <v>41691</v>
      </c>
      <c r="K132" t="s">
        <v>1137</v>
      </c>
      <c r="L132">
        <v>2</v>
      </c>
      <c r="M132">
        <v>1</v>
      </c>
      <c r="N132">
        <v>2</v>
      </c>
      <c r="O132">
        <v>2</v>
      </c>
      <c r="P132" t="s">
        <v>112</v>
      </c>
      <c r="Q132" t="s">
        <v>112</v>
      </c>
      <c r="R132">
        <v>42.6</v>
      </c>
      <c r="S132" t="s">
        <v>112</v>
      </c>
      <c r="T132">
        <v>10.5</v>
      </c>
      <c r="U132" t="s">
        <v>112</v>
      </c>
      <c r="V132" t="s">
        <v>1206</v>
      </c>
      <c r="W132">
        <v>9.9</v>
      </c>
      <c r="X132" t="s">
        <v>112</v>
      </c>
      <c r="Y132">
        <v>133.7</v>
      </c>
      <c r="Z132" t="s">
        <v>99</v>
      </c>
      <c r="AA132">
        <v>19.3</v>
      </c>
      <c r="AB132" t="s">
        <v>112</v>
      </c>
      <c r="AC132">
        <v>77.6</v>
      </c>
      <c r="AD132" t="s">
        <v>99</v>
      </c>
      <c r="AE132">
        <v>159.3</v>
      </c>
      <c r="AF132" t="s">
        <v>99</v>
      </c>
      <c r="AG132">
        <v>322.4</v>
      </c>
      <c r="AH132" t="s">
        <v>112</v>
      </c>
      <c r="AI132">
        <v>8069</v>
      </c>
      <c r="AJ132" t="s">
        <v>99</v>
      </c>
      <c r="AK132">
        <v>7.84</v>
      </c>
      <c r="AL132" t="s">
        <v>112</v>
      </c>
      <c r="AM132">
        <v>1.57</v>
      </c>
      <c r="AN132" t="s">
        <v>112</v>
      </c>
      <c r="AO132">
        <v>626.9</v>
      </c>
      <c r="AP132" t="s">
        <v>99</v>
      </c>
      <c r="AQ132">
        <v>0</v>
      </c>
      <c r="AR132" t="s">
        <v>120</v>
      </c>
      <c r="AS132">
        <v>1</v>
      </c>
      <c r="AT132" t="s">
        <v>111</v>
      </c>
      <c r="AU132" t="s">
        <v>112</v>
      </c>
      <c r="AV132" t="s">
        <v>99</v>
      </c>
      <c r="AW132" t="s">
        <v>100</v>
      </c>
      <c r="AX132" t="s">
        <v>99</v>
      </c>
      <c r="AY132" t="s">
        <v>99</v>
      </c>
      <c r="AZ132" t="s">
        <v>99</v>
      </c>
      <c r="BA132" t="s">
        <v>121</v>
      </c>
      <c r="BB132" t="s">
        <v>99</v>
      </c>
      <c r="BC132" t="s">
        <v>100</v>
      </c>
      <c r="BD132" t="s">
        <v>121</v>
      </c>
      <c r="BE132" t="s">
        <v>101</v>
      </c>
      <c r="BF132" t="s">
        <v>99</v>
      </c>
      <c r="BG132" t="s">
        <v>112</v>
      </c>
      <c r="BH132" t="s">
        <v>112</v>
      </c>
      <c r="BI132" t="s">
        <v>99</v>
      </c>
      <c r="BJ132" t="s">
        <v>99</v>
      </c>
      <c r="BK132" t="s">
        <v>101</v>
      </c>
      <c r="BL132" t="s">
        <v>101</v>
      </c>
      <c r="BM132" t="s">
        <v>462</v>
      </c>
      <c r="BN132" t="s">
        <v>102</v>
      </c>
      <c r="BO132" t="s">
        <v>102</v>
      </c>
      <c r="BP132" t="s">
        <v>112</v>
      </c>
      <c r="BQ132" t="s">
        <v>492</v>
      </c>
      <c r="BR132">
        <v>1</v>
      </c>
      <c r="BS132">
        <v>107</v>
      </c>
      <c r="BT132" t="s">
        <v>1207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P132">
        <v>41709</v>
      </c>
      <c r="CQ132">
        <v>44151</v>
      </c>
      <c r="CR132">
        <v>41900</v>
      </c>
      <c r="CT132">
        <v>19</v>
      </c>
      <c r="CU132">
        <v>1</v>
      </c>
      <c r="CV132">
        <v>6</v>
      </c>
      <c r="CW132">
        <v>1</v>
      </c>
      <c r="CX132">
        <v>6</v>
      </c>
      <c r="CY132">
        <v>1</v>
      </c>
      <c r="CZ132">
        <v>73</v>
      </c>
      <c r="DA132">
        <v>0</v>
      </c>
      <c r="DB132">
        <v>60</v>
      </c>
      <c r="DC132">
        <v>0</v>
      </c>
      <c r="DD132">
        <v>80</v>
      </c>
      <c r="DE132">
        <v>0</v>
      </c>
      <c r="DF132">
        <v>60</v>
      </c>
      <c r="DG132">
        <v>0</v>
      </c>
    </row>
    <row r="133" spans="1:113">
      <c r="A133" t="s">
        <v>1216</v>
      </c>
      <c r="B133">
        <v>10196827</v>
      </c>
      <c r="C133">
        <v>4</v>
      </c>
      <c r="D133" t="s">
        <v>1217</v>
      </c>
      <c r="E133">
        <v>1</v>
      </c>
      <c r="F133">
        <v>35</v>
      </c>
      <c r="G133">
        <v>42093.4166666667</v>
      </c>
      <c r="H133">
        <v>42102.4166666667</v>
      </c>
      <c r="I133">
        <v>2</v>
      </c>
      <c r="J133">
        <v>41709</v>
      </c>
      <c r="K133" t="s">
        <v>134</v>
      </c>
      <c r="L133">
        <v>1</v>
      </c>
      <c r="M133">
        <v>1</v>
      </c>
      <c r="N133">
        <v>1</v>
      </c>
      <c r="O133">
        <v>2</v>
      </c>
      <c r="P133" t="s">
        <v>99</v>
      </c>
      <c r="Q133" t="s">
        <v>112</v>
      </c>
      <c r="R133">
        <v>45</v>
      </c>
      <c r="S133" t="s">
        <v>112</v>
      </c>
      <c r="T133">
        <v>18.9</v>
      </c>
      <c r="U133" t="s">
        <v>112</v>
      </c>
      <c r="V133">
        <v>1.03</v>
      </c>
      <c r="W133">
        <v>11.9</v>
      </c>
      <c r="X133" t="s">
        <v>112</v>
      </c>
      <c r="Y133">
        <v>45</v>
      </c>
      <c r="Z133" t="s">
        <v>112</v>
      </c>
      <c r="AA133">
        <v>42.4</v>
      </c>
      <c r="AB133" t="s">
        <v>99</v>
      </c>
      <c r="AC133">
        <v>35.6</v>
      </c>
      <c r="AD133" t="s">
        <v>99</v>
      </c>
      <c r="AE133">
        <v>40.2</v>
      </c>
      <c r="AF133" t="s">
        <v>112</v>
      </c>
      <c r="AG133">
        <v>144</v>
      </c>
      <c r="AH133" t="s">
        <v>112</v>
      </c>
      <c r="AI133">
        <v>27.36</v>
      </c>
      <c r="AJ133" t="s">
        <v>112</v>
      </c>
      <c r="AK133">
        <v>9.81</v>
      </c>
      <c r="AL133" t="s">
        <v>112</v>
      </c>
      <c r="AM133">
        <v>1.67</v>
      </c>
      <c r="AN133" t="s">
        <v>112</v>
      </c>
      <c r="AO133">
        <v>1482</v>
      </c>
      <c r="AP133" t="s">
        <v>99</v>
      </c>
      <c r="AQ133">
        <v>0</v>
      </c>
      <c r="AR133" t="s">
        <v>1218</v>
      </c>
      <c r="AS133">
        <v>2</v>
      </c>
      <c r="AT133" t="s">
        <v>111</v>
      </c>
      <c r="AU133" t="s">
        <v>112</v>
      </c>
      <c r="AV133">
        <v>1</v>
      </c>
      <c r="AW133" t="s">
        <v>100</v>
      </c>
      <c r="AX133">
        <v>1</v>
      </c>
      <c r="AY133">
        <v>3</v>
      </c>
      <c r="AZ133">
        <v>1</v>
      </c>
      <c r="BA133">
        <v>2</v>
      </c>
      <c r="BB133">
        <v>2</v>
      </c>
      <c r="BC133">
        <v>3</v>
      </c>
      <c r="BD133">
        <v>2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N133" t="s">
        <v>102</v>
      </c>
      <c r="BO133" t="s">
        <v>102</v>
      </c>
      <c r="BP133" t="s">
        <v>99</v>
      </c>
      <c r="BQ133" t="s">
        <v>129</v>
      </c>
      <c r="BR133" t="s">
        <v>99</v>
      </c>
      <c r="BS133" t="s">
        <v>1219</v>
      </c>
      <c r="BT133" t="s">
        <v>1195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41711</v>
      </c>
      <c r="CQ133">
        <v>42636</v>
      </c>
      <c r="CR133">
        <v>42040</v>
      </c>
      <c r="CT133">
        <v>80</v>
      </c>
      <c r="CU133">
        <v>0</v>
      </c>
      <c r="CV133">
        <v>10</v>
      </c>
      <c r="CW133">
        <v>1</v>
      </c>
      <c r="CX133">
        <v>10</v>
      </c>
      <c r="CY133">
        <v>1</v>
      </c>
      <c r="CZ133">
        <v>16</v>
      </c>
      <c r="DA133">
        <v>1</v>
      </c>
      <c r="DB133">
        <v>16</v>
      </c>
      <c r="DC133">
        <v>1</v>
      </c>
      <c r="DD133">
        <v>27</v>
      </c>
      <c r="DE133">
        <v>1</v>
      </c>
      <c r="DF133">
        <v>27</v>
      </c>
      <c r="DG133">
        <v>1</v>
      </c>
      <c r="DH133">
        <v>42536</v>
      </c>
      <c r="DI133">
        <v>1</v>
      </c>
    </row>
    <row r="134" spans="1:113">
      <c r="A134" t="s">
        <v>1224</v>
      </c>
      <c r="B134">
        <v>10197052</v>
      </c>
      <c r="C134">
        <v>1</v>
      </c>
      <c r="D134" t="s">
        <v>1225</v>
      </c>
      <c r="E134">
        <v>1</v>
      </c>
      <c r="F134">
        <v>62</v>
      </c>
      <c r="G134">
        <v>41709.5833333333</v>
      </c>
      <c r="H134">
        <v>41726.5</v>
      </c>
      <c r="I134" t="s">
        <v>613</v>
      </c>
      <c r="J134" t="s">
        <v>2326</v>
      </c>
      <c r="K134" t="s">
        <v>1137</v>
      </c>
      <c r="L134">
        <v>2</v>
      </c>
      <c r="M134">
        <v>1</v>
      </c>
      <c r="N134">
        <v>1</v>
      </c>
      <c r="O134">
        <v>1</v>
      </c>
      <c r="P134" t="s">
        <v>99</v>
      </c>
      <c r="Q134" t="s">
        <v>99</v>
      </c>
      <c r="R134">
        <v>40.7</v>
      </c>
      <c r="S134" t="s">
        <v>112</v>
      </c>
      <c r="T134">
        <v>32.6</v>
      </c>
      <c r="U134" t="s">
        <v>112</v>
      </c>
      <c r="V134" t="s">
        <v>623</v>
      </c>
      <c r="W134">
        <v>13</v>
      </c>
      <c r="X134" t="s">
        <v>112</v>
      </c>
      <c r="Y134">
        <v>74.5</v>
      </c>
      <c r="Z134" t="s">
        <v>112</v>
      </c>
      <c r="AA134">
        <v>46.1</v>
      </c>
      <c r="AB134" t="s">
        <v>99</v>
      </c>
      <c r="AC134">
        <v>124.6</v>
      </c>
      <c r="AD134" t="s">
        <v>99</v>
      </c>
      <c r="AE134">
        <v>166.3</v>
      </c>
      <c r="AF134" t="s">
        <v>99</v>
      </c>
      <c r="AG134">
        <v>264</v>
      </c>
      <c r="AH134" t="s">
        <v>112</v>
      </c>
      <c r="AI134">
        <v>60276</v>
      </c>
      <c r="AJ134" t="s">
        <v>99</v>
      </c>
      <c r="AK134">
        <v>18.81</v>
      </c>
      <c r="AL134" t="s">
        <v>112</v>
      </c>
      <c r="AM134">
        <v>1.88</v>
      </c>
      <c r="AN134" t="s">
        <v>112</v>
      </c>
      <c r="AO134">
        <v>614.1</v>
      </c>
      <c r="AP134" t="s">
        <v>99</v>
      </c>
      <c r="AQ134">
        <v>1</v>
      </c>
      <c r="AR134" t="s">
        <v>99</v>
      </c>
      <c r="AS134">
        <v>0</v>
      </c>
      <c r="AT134" t="s">
        <v>370</v>
      </c>
      <c r="AU134" t="s">
        <v>99</v>
      </c>
      <c r="AV134" t="s">
        <v>99</v>
      </c>
      <c r="AW134" t="s">
        <v>100</v>
      </c>
      <c r="AX134" t="s">
        <v>99</v>
      </c>
      <c r="AY134" t="s">
        <v>100</v>
      </c>
      <c r="AZ134" t="s">
        <v>99</v>
      </c>
      <c r="BA134" t="s">
        <v>100</v>
      </c>
      <c r="BB134" t="s">
        <v>99</v>
      </c>
      <c r="BC134" t="s">
        <v>100</v>
      </c>
      <c r="BD134" t="s">
        <v>121</v>
      </c>
      <c r="BE134" t="s">
        <v>101</v>
      </c>
      <c r="BF134" t="s">
        <v>101</v>
      </c>
      <c r="BG134" t="s">
        <v>101</v>
      </c>
      <c r="BH134" t="s">
        <v>101</v>
      </c>
      <c r="BI134" t="s">
        <v>101</v>
      </c>
      <c r="BJ134" t="s">
        <v>101</v>
      </c>
      <c r="BK134" t="s">
        <v>101</v>
      </c>
      <c r="BL134" t="s">
        <v>101</v>
      </c>
      <c r="BN134" t="s">
        <v>102</v>
      </c>
      <c r="BO134" t="s">
        <v>177</v>
      </c>
      <c r="BP134" t="s">
        <v>112</v>
      </c>
      <c r="BQ134" t="s">
        <v>291</v>
      </c>
      <c r="BR134">
        <v>1</v>
      </c>
      <c r="BS134">
        <v>137</v>
      </c>
      <c r="BT134" t="s">
        <v>1226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P134">
        <v>41717</v>
      </c>
      <c r="CQ134">
        <v>42136</v>
      </c>
      <c r="CR134">
        <v>41808</v>
      </c>
      <c r="CT134">
        <v>79</v>
      </c>
      <c r="CU134">
        <v>0</v>
      </c>
      <c r="CV134">
        <v>2</v>
      </c>
      <c r="CW134">
        <v>1</v>
      </c>
      <c r="CX134">
        <v>2</v>
      </c>
      <c r="CY134">
        <v>1</v>
      </c>
      <c r="CZ134">
        <v>6</v>
      </c>
      <c r="DA134">
        <v>1</v>
      </c>
      <c r="DB134">
        <v>6</v>
      </c>
      <c r="DC134">
        <v>1</v>
      </c>
      <c r="DD134">
        <v>9</v>
      </c>
      <c r="DE134">
        <v>1</v>
      </c>
      <c r="DF134">
        <v>9</v>
      </c>
      <c r="DG134">
        <v>1</v>
      </c>
      <c r="DH134">
        <v>42019</v>
      </c>
      <c r="DI134">
        <v>1</v>
      </c>
    </row>
    <row r="135" spans="1:111">
      <c r="A135" t="s">
        <v>1418</v>
      </c>
      <c r="B135">
        <v>10197879</v>
      </c>
      <c r="C135">
        <v>2</v>
      </c>
      <c r="D135" t="s">
        <v>1419</v>
      </c>
      <c r="E135">
        <v>1</v>
      </c>
      <c r="F135">
        <v>61</v>
      </c>
      <c r="G135">
        <v>41977.4166666667</v>
      </c>
      <c r="H135">
        <v>41985.4166666667</v>
      </c>
      <c r="I135" t="s">
        <v>1420</v>
      </c>
      <c r="J135">
        <v>41717</v>
      </c>
      <c r="K135" t="s">
        <v>134</v>
      </c>
      <c r="L135">
        <v>1</v>
      </c>
      <c r="M135">
        <v>1</v>
      </c>
      <c r="N135">
        <v>1</v>
      </c>
      <c r="O135">
        <v>1</v>
      </c>
      <c r="P135" t="s">
        <v>99</v>
      </c>
      <c r="Q135" t="s">
        <v>99</v>
      </c>
      <c r="R135">
        <v>43.8</v>
      </c>
      <c r="S135" t="s">
        <v>112</v>
      </c>
      <c r="T135">
        <v>13.5</v>
      </c>
      <c r="U135" t="s">
        <v>112</v>
      </c>
      <c r="V135" t="s">
        <v>250</v>
      </c>
      <c r="W135">
        <v>11.4</v>
      </c>
      <c r="X135" t="s">
        <v>112</v>
      </c>
      <c r="Y135">
        <v>94.8</v>
      </c>
      <c r="Z135" t="s">
        <v>112</v>
      </c>
      <c r="AA135">
        <v>19</v>
      </c>
      <c r="AB135" t="s">
        <v>112</v>
      </c>
      <c r="AC135">
        <v>27.4</v>
      </c>
      <c r="AD135" t="s">
        <v>112</v>
      </c>
      <c r="AE135">
        <v>31.5</v>
      </c>
      <c r="AF135" t="s">
        <v>112</v>
      </c>
      <c r="AG135">
        <v>90.8</v>
      </c>
      <c r="AH135" t="s">
        <v>99</v>
      </c>
      <c r="AI135">
        <v>2.99</v>
      </c>
      <c r="AJ135" t="s">
        <v>112</v>
      </c>
      <c r="AK135">
        <v>22.53</v>
      </c>
      <c r="AL135" t="s">
        <v>112</v>
      </c>
      <c r="AM135">
        <v>2.02</v>
      </c>
      <c r="AN135" t="s">
        <v>112</v>
      </c>
      <c r="AO135">
        <v>236</v>
      </c>
      <c r="AP135" t="s">
        <v>112</v>
      </c>
      <c r="AQ135">
        <v>0</v>
      </c>
      <c r="AR135" t="s">
        <v>1421</v>
      </c>
      <c r="AS135">
        <v>2</v>
      </c>
      <c r="AT135" t="s">
        <v>111</v>
      </c>
      <c r="AU135" t="s">
        <v>112</v>
      </c>
      <c r="AV135" t="s">
        <v>99</v>
      </c>
      <c r="AW135" t="s">
        <v>121</v>
      </c>
      <c r="AX135" t="s">
        <v>99</v>
      </c>
      <c r="AY135" t="s">
        <v>99</v>
      </c>
      <c r="AZ135" t="s">
        <v>99</v>
      </c>
      <c r="BA135" t="s">
        <v>121</v>
      </c>
      <c r="BB135" t="s">
        <v>121</v>
      </c>
      <c r="BC135" t="s">
        <v>100</v>
      </c>
      <c r="BD135" t="s">
        <v>121</v>
      </c>
      <c r="BE135" t="s">
        <v>101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N135" t="s">
        <v>102</v>
      </c>
      <c r="BO135">
        <v>0</v>
      </c>
      <c r="BP135" t="s">
        <v>99</v>
      </c>
      <c r="BQ135" t="s">
        <v>233</v>
      </c>
      <c r="BR135">
        <v>1</v>
      </c>
      <c r="BS135">
        <v>11</v>
      </c>
      <c r="BT135" t="s">
        <v>1404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0</v>
      </c>
      <c r="CP135">
        <v>41982</v>
      </c>
      <c r="CQ135">
        <v>44151</v>
      </c>
      <c r="CR135">
        <v>42689</v>
      </c>
      <c r="CT135">
        <v>2</v>
      </c>
      <c r="CU135">
        <v>1</v>
      </c>
      <c r="CV135">
        <v>23</v>
      </c>
      <c r="CW135">
        <v>1</v>
      </c>
      <c r="CX135">
        <v>23</v>
      </c>
      <c r="CY135">
        <v>1</v>
      </c>
      <c r="CZ135">
        <v>48</v>
      </c>
      <c r="DA135">
        <v>0</v>
      </c>
      <c r="DB135">
        <v>48</v>
      </c>
      <c r="DC135">
        <v>0</v>
      </c>
      <c r="DD135">
        <v>71</v>
      </c>
      <c r="DE135">
        <v>0</v>
      </c>
      <c r="DF135">
        <v>60</v>
      </c>
      <c r="DG135">
        <v>0</v>
      </c>
    </row>
    <row r="136" spans="1:111">
      <c r="A136" t="s">
        <v>1240</v>
      </c>
      <c r="B136">
        <v>10200252</v>
      </c>
      <c r="C136">
        <v>1</v>
      </c>
      <c r="D136" t="s">
        <v>1241</v>
      </c>
      <c r="E136">
        <v>1</v>
      </c>
      <c r="F136">
        <v>61</v>
      </c>
      <c r="G136">
        <v>41738.4583333333</v>
      </c>
      <c r="H136">
        <v>41753.4583333333</v>
      </c>
      <c r="I136" t="s">
        <v>1242</v>
      </c>
      <c r="J136">
        <v>41731</v>
      </c>
      <c r="K136" t="s">
        <v>134</v>
      </c>
      <c r="L136">
        <v>1</v>
      </c>
      <c r="M136">
        <v>1</v>
      </c>
      <c r="N136">
        <v>1</v>
      </c>
      <c r="O136">
        <v>1</v>
      </c>
      <c r="P136" t="s">
        <v>99</v>
      </c>
      <c r="Q136" t="s">
        <v>99</v>
      </c>
      <c r="R136">
        <v>40.6</v>
      </c>
      <c r="S136" t="s">
        <v>112</v>
      </c>
      <c r="T136">
        <v>25.1</v>
      </c>
      <c r="U136" t="s">
        <v>112</v>
      </c>
      <c r="V136" t="s">
        <v>375</v>
      </c>
      <c r="W136">
        <v>13.1</v>
      </c>
      <c r="X136" t="s">
        <v>112</v>
      </c>
      <c r="Y136">
        <v>75</v>
      </c>
      <c r="Z136" t="s">
        <v>112</v>
      </c>
      <c r="AA136">
        <v>44.5</v>
      </c>
      <c r="AB136" t="s">
        <v>99</v>
      </c>
      <c r="AC136">
        <v>31.4</v>
      </c>
      <c r="AD136" t="s">
        <v>112</v>
      </c>
      <c r="AE136">
        <v>49.5</v>
      </c>
      <c r="AF136" t="s">
        <v>112</v>
      </c>
      <c r="AG136">
        <v>135</v>
      </c>
      <c r="AH136" t="s">
        <v>112</v>
      </c>
      <c r="AI136">
        <v>5.28</v>
      </c>
      <c r="AJ136" t="s">
        <v>112</v>
      </c>
      <c r="AK136">
        <v>27.43</v>
      </c>
      <c r="AL136" t="s">
        <v>112</v>
      </c>
      <c r="AM136">
        <v>3.11</v>
      </c>
      <c r="AN136" t="s">
        <v>112</v>
      </c>
      <c r="AO136" t="s">
        <v>2309</v>
      </c>
      <c r="AP136" t="s">
        <v>99</v>
      </c>
      <c r="AQ136">
        <v>0</v>
      </c>
      <c r="AR136" t="s">
        <v>1243</v>
      </c>
      <c r="AS136">
        <v>2</v>
      </c>
      <c r="AT136" t="s">
        <v>239</v>
      </c>
      <c r="AU136" t="s">
        <v>99</v>
      </c>
      <c r="AV136" t="s">
        <v>99</v>
      </c>
      <c r="AW136" t="s">
        <v>121</v>
      </c>
      <c r="AX136" t="s">
        <v>121</v>
      </c>
      <c r="AY136" t="s">
        <v>100</v>
      </c>
      <c r="AZ136" t="s">
        <v>121</v>
      </c>
      <c r="BA136" t="s">
        <v>121</v>
      </c>
      <c r="BB136" t="s">
        <v>121</v>
      </c>
      <c r="BC136" t="s">
        <v>100</v>
      </c>
      <c r="BD136" t="s">
        <v>121</v>
      </c>
      <c r="BE136" t="s">
        <v>101</v>
      </c>
      <c r="BF136" t="s">
        <v>101</v>
      </c>
      <c r="BG136" t="s">
        <v>101</v>
      </c>
      <c r="BH136" t="s">
        <v>101</v>
      </c>
      <c r="BI136" t="s">
        <v>101</v>
      </c>
      <c r="BJ136" t="s">
        <v>101</v>
      </c>
      <c r="BK136" t="s">
        <v>101</v>
      </c>
      <c r="BL136" t="s">
        <v>101</v>
      </c>
      <c r="BN136" t="s">
        <v>102</v>
      </c>
      <c r="BO136" t="s">
        <v>122</v>
      </c>
      <c r="BP136" t="s">
        <v>112</v>
      </c>
      <c r="BQ136" t="s">
        <v>202</v>
      </c>
      <c r="BR136">
        <v>1</v>
      </c>
      <c r="BS136">
        <v>33</v>
      </c>
      <c r="BT136" t="s">
        <v>1244</v>
      </c>
      <c r="BU136" t="s">
        <v>1245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1</v>
      </c>
      <c r="CM136">
        <v>1</v>
      </c>
      <c r="CN136">
        <v>1</v>
      </c>
      <c r="CP136">
        <v>41746</v>
      </c>
      <c r="CQ136">
        <v>44118</v>
      </c>
      <c r="CR136">
        <v>42173</v>
      </c>
      <c r="CT136">
        <v>79</v>
      </c>
      <c r="CU136">
        <v>0</v>
      </c>
      <c r="CV136">
        <v>14</v>
      </c>
      <c r="CW136">
        <v>1</v>
      </c>
      <c r="CX136">
        <v>14</v>
      </c>
      <c r="CY136">
        <v>1</v>
      </c>
      <c r="CZ136">
        <v>63</v>
      </c>
      <c r="DA136">
        <v>0</v>
      </c>
      <c r="DB136">
        <v>60</v>
      </c>
      <c r="DC136">
        <v>0</v>
      </c>
      <c r="DD136">
        <v>77</v>
      </c>
      <c r="DE136">
        <v>0</v>
      </c>
      <c r="DF136">
        <v>60</v>
      </c>
      <c r="DG136">
        <v>0</v>
      </c>
    </row>
    <row r="137" spans="1:113">
      <c r="A137" t="s">
        <v>1236</v>
      </c>
      <c r="B137">
        <v>10200368</v>
      </c>
      <c r="C137">
        <v>1</v>
      </c>
      <c r="D137" t="s">
        <v>1237</v>
      </c>
      <c r="E137">
        <v>2</v>
      </c>
      <c r="F137">
        <v>38</v>
      </c>
      <c r="G137">
        <v>41731.4583333333</v>
      </c>
      <c r="H137">
        <v>41750.4166666667</v>
      </c>
      <c r="I137" t="s">
        <v>1084</v>
      </c>
      <c r="J137">
        <v>41733</v>
      </c>
      <c r="K137" t="s">
        <v>134</v>
      </c>
      <c r="L137">
        <v>1</v>
      </c>
      <c r="M137">
        <v>1</v>
      </c>
      <c r="N137">
        <v>1</v>
      </c>
      <c r="O137">
        <v>1</v>
      </c>
      <c r="P137" t="s">
        <v>99</v>
      </c>
      <c r="Q137" t="s">
        <v>99</v>
      </c>
      <c r="R137">
        <v>40.3</v>
      </c>
      <c r="S137" t="s">
        <v>112</v>
      </c>
      <c r="T137">
        <v>17.1</v>
      </c>
      <c r="U137" t="s">
        <v>112</v>
      </c>
      <c r="V137" t="s">
        <v>270</v>
      </c>
      <c r="W137">
        <v>11.7</v>
      </c>
      <c r="X137" t="s">
        <v>112</v>
      </c>
      <c r="Y137">
        <v>130.8</v>
      </c>
      <c r="Z137" t="s">
        <v>99</v>
      </c>
      <c r="AA137">
        <v>149.1</v>
      </c>
      <c r="AB137" t="s">
        <v>99</v>
      </c>
      <c r="AC137">
        <v>284.6</v>
      </c>
      <c r="AD137" t="s">
        <v>99</v>
      </c>
      <c r="AE137">
        <v>346.1</v>
      </c>
      <c r="AF137" t="s">
        <v>99</v>
      </c>
      <c r="AG137">
        <v>150.1</v>
      </c>
      <c r="AH137" t="s">
        <v>112</v>
      </c>
      <c r="AI137" t="s">
        <v>2272</v>
      </c>
      <c r="AJ137" t="s">
        <v>99</v>
      </c>
      <c r="AK137">
        <v>95.26</v>
      </c>
      <c r="AL137" t="s">
        <v>99</v>
      </c>
      <c r="AM137">
        <v>4.52</v>
      </c>
      <c r="AN137" t="s">
        <v>112</v>
      </c>
      <c r="AO137">
        <v>72.12</v>
      </c>
      <c r="AP137" t="s">
        <v>112</v>
      </c>
      <c r="AQ137">
        <v>0</v>
      </c>
      <c r="AR137" t="s">
        <v>99</v>
      </c>
      <c r="AS137">
        <v>0</v>
      </c>
      <c r="AT137" t="s">
        <v>98</v>
      </c>
      <c r="AU137" t="s">
        <v>99</v>
      </c>
      <c r="AV137" t="s">
        <v>99</v>
      </c>
      <c r="AW137" t="s">
        <v>100</v>
      </c>
      <c r="AX137" t="s">
        <v>121</v>
      </c>
      <c r="AY137" t="s">
        <v>99</v>
      </c>
      <c r="AZ137" t="s">
        <v>99</v>
      </c>
      <c r="BA137" t="s">
        <v>121</v>
      </c>
      <c r="BB137" t="s">
        <v>99</v>
      </c>
      <c r="BC137" t="s">
        <v>100</v>
      </c>
      <c r="BD137" t="s">
        <v>121</v>
      </c>
      <c r="BE137" t="s">
        <v>101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N137" t="s">
        <v>102</v>
      </c>
      <c r="BO137" t="s">
        <v>122</v>
      </c>
      <c r="BP137" t="s">
        <v>112</v>
      </c>
      <c r="BQ137" t="s">
        <v>291</v>
      </c>
      <c r="BR137" t="s">
        <v>121</v>
      </c>
      <c r="BS137">
        <v>78</v>
      </c>
      <c r="BT137" t="s">
        <v>1238</v>
      </c>
      <c r="BU137" t="s">
        <v>1239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1</v>
      </c>
      <c r="CN137">
        <v>1</v>
      </c>
      <c r="CP137">
        <v>41739</v>
      </c>
      <c r="CQ137">
        <v>43930</v>
      </c>
      <c r="CR137">
        <v>41834</v>
      </c>
      <c r="CT137">
        <v>74</v>
      </c>
      <c r="CU137">
        <v>1</v>
      </c>
      <c r="CV137">
        <v>3</v>
      </c>
      <c r="CW137">
        <v>1</v>
      </c>
      <c r="CX137">
        <v>3</v>
      </c>
      <c r="CY137">
        <v>1</v>
      </c>
      <c r="CZ137">
        <v>3</v>
      </c>
      <c r="DA137">
        <v>1</v>
      </c>
      <c r="DB137">
        <v>3</v>
      </c>
      <c r="DC137">
        <v>1</v>
      </c>
      <c r="DD137">
        <v>6</v>
      </c>
      <c r="DE137">
        <v>1</v>
      </c>
      <c r="DF137">
        <v>6</v>
      </c>
      <c r="DG137">
        <v>1</v>
      </c>
      <c r="DH137">
        <v>41944</v>
      </c>
      <c r="DI137">
        <v>1</v>
      </c>
    </row>
    <row r="138" spans="1:111">
      <c r="A138" t="s">
        <v>1250</v>
      </c>
      <c r="B138">
        <v>10201301</v>
      </c>
      <c r="C138">
        <v>1</v>
      </c>
      <c r="D138" t="s">
        <v>1251</v>
      </c>
      <c r="E138">
        <v>1</v>
      </c>
      <c r="F138">
        <v>53</v>
      </c>
      <c r="G138">
        <v>41750.375</v>
      </c>
      <c r="H138">
        <v>41764.5416666667</v>
      </c>
      <c r="I138" t="s">
        <v>1252</v>
      </c>
      <c r="J138">
        <v>41740</v>
      </c>
      <c r="K138" t="s">
        <v>1137</v>
      </c>
      <c r="L138">
        <v>2</v>
      </c>
      <c r="M138">
        <v>1</v>
      </c>
      <c r="N138">
        <v>1</v>
      </c>
      <c r="O138">
        <v>2</v>
      </c>
      <c r="P138" t="s">
        <v>99</v>
      </c>
      <c r="Q138" t="s">
        <v>112</v>
      </c>
      <c r="R138">
        <v>43</v>
      </c>
      <c r="S138" t="s">
        <v>112</v>
      </c>
      <c r="T138">
        <v>19.7</v>
      </c>
      <c r="U138" t="s">
        <v>112</v>
      </c>
      <c r="V138" t="s">
        <v>1253</v>
      </c>
      <c r="W138">
        <v>10.3</v>
      </c>
      <c r="X138" t="s">
        <v>112</v>
      </c>
      <c r="Y138">
        <v>98.1</v>
      </c>
      <c r="Z138" t="s">
        <v>112</v>
      </c>
      <c r="AA138">
        <v>39.7</v>
      </c>
      <c r="AB138" t="s">
        <v>112</v>
      </c>
      <c r="AC138">
        <v>31.8</v>
      </c>
      <c r="AD138" t="s">
        <v>112</v>
      </c>
      <c r="AE138">
        <v>53.9</v>
      </c>
      <c r="AF138" t="s">
        <v>99</v>
      </c>
      <c r="AG138">
        <v>168.3</v>
      </c>
      <c r="AH138" t="s">
        <v>112</v>
      </c>
      <c r="AI138">
        <v>21.19</v>
      </c>
      <c r="AJ138" t="s">
        <v>112</v>
      </c>
      <c r="AL138" t="s">
        <v>112</v>
      </c>
      <c r="AN138" t="s">
        <v>112</v>
      </c>
      <c r="AP138" t="s">
        <v>112</v>
      </c>
      <c r="AQ138">
        <v>0</v>
      </c>
      <c r="AR138" t="s">
        <v>702</v>
      </c>
      <c r="AS138">
        <v>2</v>
      </c>
      <c r="AT138" t="s">
        <v>300</v>
      </c>
      <c r="AU138" t="s">
        <v>112</v>
      </c>
      <c r="AV138" t="s">
        <v>99</v>
      </c>
      <c r="AW138" t="s">
        <v>121</v>
      </c>
      <c r="AX138" t="s">
        <v>99</v>
      </c>
      <c r="AY138" t="s">
        <v>100</v>
      </c>
      <c r="AZ138" t="s">
        <v>121</v>
      </c>
      <c r="BA138" t="s">
        <v>121</v>
      </c>
      <c r="BB138" t="s">
        <v>121</v>
      </c>
      <c r="BC138" t="s">
        <v>100</v>
      </c>
      <c r="BD138" t="s">
        <v>121</v>
      </c>
      <c r="BE138" t="s">
        <v>99</v>
      </c>
      <c r="BF138" t="s">
        <v>112</v>
      </c>
      <c r="BG138" t="s">
        <v>112</v>
      </c>
      <c r="BH138" t="s">
        <v>112</v>
      </c>
      <c r="BI138" t="s">
        <v>99</v>
      </c>
      <c r="BJ138" t="s">
        <v>101</v>
      </c>
      <c r="BK138" t="s">
        <v>101</v>
      </c>
      <c r="BL138" t="s">
        <v>101</v>
      </c>
      <c r="BM138" t="s">
        <v>1254</v>
      </c>
      <c r="BN138" t="s">
        <v>102</v>
      </c>
      <c r="BO138" t="s">
        <v>102</v>
      </c>
      <c r="BP138" t="s">
        <v>112</v>
      </c>
      <c r="BQ138" t="s">
        <v>411</v>
      </c>
      <c r="BR138">
        <v>1</v>
      </c>
      <c r="BS138">
        <v>54</v>
      </c>
      <c r="BT138" t="s">
        <v>1255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1</v>
      </c>
      <c r="CP138">
        <v>41754</v>
      </c>
      <c r="CQ138">
        <v>44152</v>
      </c>
      <c r="CR138">
        <v>42731</v>
      </c>
      <c r="CT138">
        <v>3</v>
      </c>
      <c r="CU138">
        <v>1</v>
      </c>
      <c r="CV138">
        <v>32</v>
      </c>
      <c r="CW138">
        <v>1</v>
      </c>
      <c r="CX138">
        <v>24</v>
      </c>
      <c r="CY138">
        <v>0</v>
      </c>
      <c r="CZ138">
        <v>46</v>
      </c>
      <c r="DA138">
        <v>0</v>
      </c>
      <c r="DB138">
        <v>46</v>
      </c>
      <c r="DC138">
        <v>0</v>
      </c>
      <c r="DD138">
        <v>78</v>
      </c>
      <c r="DE138">
        <v>0</v>
      </c>
      <c r="DF138">
        <v>60</v>
      </c>
      <c r="DG138">
        <v>0</v>
      </c>
    </row>
    <row r="139" spans="1:111">
      <c r="A139" t="s">
        <v>1246</v>
      </c>
      <c r="B139">
        <v>10202499</v>
      </c>
      <c r="C139">
        <v>1</v>
      </c>
      <c r="D139" t="s">
        <v>1247</v>
      </c>
      <c r="E139">
        <v>1</v>
      </c>
      <c r="F139">
        <v>43</v>
      </c>
      <c r="G139">
        <v>41745.6666666667</v>
      </c>
      <c r="H139">
        <v>41757.4583333333</v>
      </c>
      <c r="I139" t="s">
        <v>1248</v>
      </c>
      <c r="J139">
        <v>41748</v>
      </c>
      <c r="K139" t="s">
        <v>134</v>
      </c>
      <c r="L139">
        <v>1</v>
      </c>
      <c r="M139">
        <v>1</v>
      </c>
      <c r="N139">
        <v>1</v>
      </c>
      <c r="O139">
        <v>1</v>
      </c>
      <c r="P139" t="s">
        <v>99</v>
      </c>
      <c r="Q139" t="s">
        <v>99</v>
      </c>
      <c r="R139">
        <v>42.8</v>
      </c>
      <c r="S139" t="s">
        <v>112</v>
      </c>
      <c r="T139">
        <v>6.7</v>
      </c>
      <c r="U139" t="s">
        <v>112</v>
      </c>
      <c r="V139" t="s">
        <v>250</v>
      </c>
      <c r="W139">
        <v>11.4</v>
      </c>
      <c r="X139" t="s">
        <v>112</v>
      </c>
      <c r="Y139">
        <v>84.1</v>
      </c>
      <c r="Z139" t="s">
        <v>112</v>
      </c>
      <c r="AA139">
        <v>39.5</v>
      </c>
      <c r="AB139" t="s">
        <v>112</v>
      </c>
      <c r="AC139">
        <v>31</v>
      </c>
      <c r="AD139" t="s">
        <v>112</v>
      </c>
      <c r="AE139">
        <v>42.2</v>
      </c>
      <c r="AF139" t="s">
        <v>112</v>
      </c>
      <c r="AG139">
        <v>65.4</v>
      </c>
      <c r="AH139" t="s">
        <v>99</v>
      </c>
      <c r="AI139">
        <v>69607</v>
      </c>
      <c r="AJ139" t="s">
        <v>99</v>
      </c>
      <c r="AK139">
        <v>22.1</v>
      </c>
      <c r="AL139" t="s">
        <v>112</v>
      </c>
      <c r="AM139">
        <v>3.62</v>
      </c>
      <c r="AN139" t="s">
        <v>112</v>
      </c>
      <c r="AO139">
        <v>335.2</v>
      </c>
      <c r="AP139" t="s">
        <v>112</v>
      </c>
      <c r="AQ139">
        <v>0</v>
      </c>
      <c r="AR139" t="s">
        <v>120</v>
      </c>
      <c r="AS139">
        <v>1</v>
      </c>
      <c r="AT139" t="s">
        <v>196</v>
      </c>
      <c r="AU139" t="s">
        <v>99</v>
      </c>
      <c r="AV139" t="s">
        <v>99</v>
      </c>
      <c r="AW139" t="s">
        <v>121</v>
      </c>
      <c r="AX139" t="s">
        <v>99</v>
      </c>
      <c r="AY139" t="s">
        <v>100</v>
      </c>
      <c r="AZ139" t="s">
        <v>99</v>
      </c>
      <c r="BA139" t="s">
        <v>121</v>
      </c>
      <c r="BB139" t="s">
        <v>99</v>
      </c>
      <c r="BC139" t="s">
        <v>100</v>
      </c>
      <c r="BD139" t="s">
        <v>121</v>
      </c>
      <c r="BE139" t="s">
        <v>101</v>
      </c>
      <c r="BF139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386</v>
      </c>
      <c r="BN139" t="s">
        <v>102</v>
      </c>
      <c r="BO139" t="s">
        <v>102</v>
      </c>
      <c r="BP139" t="s">
        <v>112</v>
      </c>
      <c r="BQ139" t="s">
        <v>892</v>
      </c>
      <c r="BR139">
        <v>1</v>
      </c>
      <c r="BS139">
        <v>73</v>
      </c>
      <c r="BT139" t="s">
        <v>1249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1</v>
      </c>
      <c r="CP139">
        <v>41752</v>
      </c>
      <c r="CQ139">
        <v>44152</v>
      </c>
      <c r="CR139">
        <v>42431</v>
      </c>
      <c r="CT139">
        <v>78</v>
      </c>
      <c r="CU139">
        <v>0</v>
      </c>
      <c r="CV139">
        <v>22</v>
      </c>
      <c r="CW139">
        <v>1</v>
      </c>
      <c r="CX139">
        <v>22</v>
      </c>
      <c r="CY139">
        <v>1</v>
      </c>
      <c r="CZ139">
        <v>56</v>
      </c>
      <c r="DA139">
        <v>0</v>
      </c>
      <c r="DB139">
        <v>56</v>
      </c>
      <c r="DC139">
        <v>0</v>
      </c>
      <c r="DD139">
        <v>78</v>
      </c>
      <c r="DE139">
        <v>0</v>
      </c>
      <c r="DF139">
        <v>60</v>
      </c>
      <c r="DG139">
        <v>0</v>
      </c>
    </row>
    <row r="140" spans="1:113">
      <c r="A140" t="s">
        <v>1289</v>
      </c>
      <c r="B140">
        <v>10204823</v>
      </c>
      <c r="C140">
        <v>1</v>
      </c>
      <c r="D140" t="s">
        <v>1290</v>
      </c>
      <c r="E140">
        <v>1</v>
      </c>
      <c r="F140">
        <v>69</v>
      </c>
      <c r="G140">
        <v>41763.3333333333</v>
      </c>
      <c r="H140">
        <v>41780.4166666667</v>
      </c>
      <c r="I140" t="s">
        <v>1291</v>
      </c>
      <c r="J140">
        <v>41765</v>
      </c>
      <c r="K140" t="s">
        <v>1137</v>
      </c>
      <c r="L140">
        <v>2</v>
      </c>
      <c r="M140">
        <v>1</v>
      </c>
      <c r="N140">
        <v>1</v>
      </c>
      <c r="O140">
        <v>1</v>
      </c>
      <c r="P140" t="s">
        <v>99</v>
      </c>
      <c r="Q140" t="s">
        <v>99</v>
      </c>
      <c r="R140">
        <v>40.2</v>
      </c>
      <c r="S140" t="s">
        <v>112</v>
      </c>
      <c r="T140">
        <v>8.3</v>
      </c>
      <c r="U140" t="s">
        <v>112</v>
      </c>
      <c r="V140" t="s">
        <v>152</v>
      </c>
      <c r="W140">
        <v>11.6</v>
      </c>
      <c r="X140" t="s">
        <v>112</v>
      </c>
      <c r="Y140">
        <v>113.6</v>
      </c>
      <c r="Z140" t="s">
        <v>99</v>
      </c>
      <c r="AA140">
        <v>55.9</v>
      </c>
      <c r="AB140" t="s">
        <v>99</v>
      </c>
      <c r="AC140">
        <v>50.1</v>
      </c>
      <c r="AD140" t="s">
        <v>99</v>
      </c>
      <c r="AE140">
        <v>236.3</v>
      </c>
      <c r="AF140" t="s">
        <v>99</v>
      </c>
      <c r="AG140">
        <v>77</v>
      </c>
      <c r="AH140" t="s">
        <v>99</v>
      </c>
      <c r="AI140">
        <v>17616</v>
      </c>
      <c r="AJ140" t="s">
        <v>99</v>
      </c>
      <c r="AK140">
        <v>31.4</v>
      </c>
      <c r="AL140" t="s">
        <v>112</v>
      </c>
      <c r="AM140">
        <v>2.1</v>
      </c>
      <c r="AN140" t="s">
        <v>112</v>
      </c>
      <c r="AP140" t="s">
        <v>112</v>
      </c>
      <c r="AQ140">
        <v>1</v>
      </c>
      <c r="AR140" t="s">
        <v>1292</v>
      </c>
      <c r="AS140">
        <v>2</v>
      </c>
      <c r="AT140" t="s">
        <v>98</v>
      </c>
      <c r="AU140" t="s">
        <v>99</v>
      </c>
      <c r="AV140" t="s">
        <v>99</v>
      </c>
      <c r="AW140" t="s">
        <v>121</v>
      </c>
      <c r="AX140" t="s">
        <v>121</v>
      </c>
      <c r="AY140" t="s">
        <v>100</v>
      </c>
      <c r="AZ140" t="s">
        <v>100</v>
      </c>
      <c r="BA140" t="s">
        <v>121</v>
      </c>
      <c r="BB140" t="s">
        <v>99</v>
      </c>
      <c r="BC140" t="s">
        <v>100</v>
      </c>
      <c r="BD140" t="s">
        <v>121</v>
      </c>
      <c r="BE140" t="s">
        <v>101</v>
      </c>
      <c r="BF140" t="s">
        <v>101</v>
      </c>
      <c r="BG140" t="s">
        <v>101</v>
      </c>
      <c r="BH140" t="s">
        <v>101</v>
      </c>
      <c r="BI140" t="s">
        <v>101</v>
      </c>
      <c r="BJ140" t="s">
        <v>101</v>
      </c>
      <c r="BK140" t="s">
        <v>101</v>
      </c>
      <c r="BL140" t="s">
        <v>101</v>
      </c>
      <c r="BN140" t="s">
        <v>102</v>
      </c>
      <c r="BO140" t="s">
        <v>122</v>
      </c>
      <c r="BP140" t="s">
        <v>112</v>
      </c>
      <c r="BQ140" t="s">
        <v>155</v>
      </c>
      <c r="BR140" t="s">
        <v>121</v>
      </c>
      <c r="BS140">
        <v>35</v>
      </c>
      <c r="BT140" t="s">
        <v>1293</v>
      </c>
      <c r="BU140" t="s">
        <v>1294</v>
      </c>
      <c r="BW140">
        <v>0</v>
      </c>
      <c r="BX140">
        <v>0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P140">
        <v>41767</v>
      </c>
      <c r="CQ140">
        <v>43844</v>
      </c>
      <c r="CR140">
        <v>42349</v>
      </c>
      <c r="CT140">
        <v>77</v>
      </c>
      <c r="CU140">
        <v>0</v>
      </c>
      <c r="CV140">
        <v>19</v>
      </c>
      <c r="CW140">
        <v>1</v>
      </c>
      <c r="CX140">
        <v>19</v>
      </c>
      <c r="CY140">
        <v>1</v>
      </c>
      <c r="CZ140">
        <v>41</v>
      </c>
      <c r="DA140">
        <v>1</v>
      </c>
      <c r="DB140">
        <v>41</v>
      </c>
      <c r="DC140">
        <v>1</v>
      </c>
      <c r="DD140">
        <v>61</v>
      </c>
      <c r="DE140">
        <v>1</v>
      </c>
      <c r="DF140">
        <v>60</v>
      </c>
      <c r="DG140">
        <v>0</v>
      </c>
      <c r="DH140">
        <v>43624</v>
      </c>
      <c r="DI140">
        <v>1</v>
      </c>
    </row>
    <row r="141" spans="1:113">
      <c r="A141" t="s">
        <v>1301</v>
      </c>
      <c r="B141">
        <v>10205741</v>
      </c>
      <c r="C141">
        <v>1</v>
      </c>
      <c r="D141" t="s">
        <v>1302</v>
      </c>
      <c r="E141">
        <v>1</v>
      </c>
      <c r="F141">
        <v>25</v>
      </c>
      <c r="G141">
        <v>41771.6666666667</v>
      </c>
      <c r="H141">
        <v>41781.4166666667</v>
      </c>
      <c r="I141" t="s">
        <v>550</v>
      </c>
      <c r="J141" t="s">
        <v>2327</v>
      </c>
      <c r="K141" t="s">
        <v>134</v>
      </c>
      <c r="L141">
        <v>1</v>
      </c>
      <c r="M141">
        <v>1</v>
      </c>
      <c r="N141">
        <v>1</v>
      </c>
      <c r="O141">
        <v>1</v>
      </c>
      <c r="P141" t="s">
        <v>99</v>
      </c>
      <c r="Q141" t="s">
        <v>99</v>
      </c>
      <c r="R141">
        <v>41.9</v>
      </c>
      <c r="S141" t="s">
        <v>112</v>
      </c>
      <c r="T141">
        <v>19.6</v>
      </c>
      <c r="U141" t="s">
        <v>112</v>
      </c>
      <c r="V141" t="s">
        <v>110</v>
      </c>
      <c r="W141">
        <v>12.1</v>
      </c>
      <c r="X141" t="s">
        <v>112</v>
      </c>
      <c r="Y141">
        <v>64.9</v>
      </c>
      <c r="Z141" t="s">
        <v>112</v>
      </c>
      <c r="AA141">
        <v>45.2</v>
      </c>
      <c r="AB141" t="s">
        <v>99</v>
      </c>
      <c r="AC141">
        <v>89.2</v>
      </c>
      <c r="AD141" t="s">
        <v>99</v>
      </c>
      <c r="AE141">
        <v>102.9</v>
      </c>
      <c r="AF141" t="s">
        <v>99</v>
      </c>
      <c r="AG141">
        <v>244</v>
      </c>
      <c r="AH141" t="s">
        <v>112</v>
      </c>
      <c r="AI141">
        <v>114121</v>
      </c>
      <c r="AJ141" t="s">
        <v>99</v>
      </c>
      <c r="AK141">
        <v>12.83</v>
      </c>
      <c r="AL141" t="s">
        <v>112</v>
      </c>
      <c r="AM141">
        <v>1.96</v>
      </c>
      <c r="AN141" t="s">
        <v>112</v>
      </c>
      <c r="AO141">
        <v>559.4</v>
      </c>
      <c r="AP141" t="s">
        <v>99</v>
      </c>
      <c r="AQ141">
        <v>0</v>
      </c>
      <c r="AR141" t="s">
        <v>265</v>
      </c>
      <c r="AS141">
        <v>2</v>
      </c>
      <c r="AT141" t="s">
        <v>98</v>
      </c>
      <c r="AU141" t="s">
        <v>99</v>
      </c>
      <c r="AV141" t="s">
        <v>99</v>
      </c>
      <c r="AW141" t="s">
        <v>100</v>
      </c>
      <c r="AX141" t="s">
        <v>99</v>
      </c>
      <c r="AY141" t="s">
        <v>100</v>
      </c>
      <c r="AZ141" t="s">
        <v>99</v>
      </c>
      <c r="BA141" t="s">
        <v>121</v>
      </c>
      <c r="BB141" t="s">
        <v>99</v>
      </c>
      <c r="BE141" t="s">
        <v>101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t="s">
        <v>101</v>
      </c>
      <c r="BN141" t="s">
        <v>102</v>
      </c>
      <c r="BO141" t="s">
        <v>177</v>
      </c>
      <c r="BP141" t="s">
        <v>112</v>
      </c>
      <c r="BQ141" t="s">
        <v>1287</v>
      </c>
      <c r="BR141">
        <v>1</v>
      </c>
      <c r="BS141">
        <v>123</v>
      </c>
      <c r="BT141" t="s">
        <v>1303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1</v>
      </c>
      <c r="CP141">
        <v>41775</v>
      </c>
      <c r="CQ141">
        <v>42226</v>
      </c>
      <c r="CR141">
        <v>41822</v>
      </c>
      <c r="CT141">
        <v>19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4</v>
      </c>
      <c r="DA141">
        <v>1</v>
      </c>
      <c r="DB141">
        <v>4</v>
      </c>
      <c r="DC141">
        <v>1</v>
      </c>
      <c r="DD141">
        <v>5</v>
      </c>
      <c r="DE141">
        <v>1</v>
      </c>
      <c r="DF141">
        <v>5</v>
      </c>
      <c r="DG141">
        <v>1</v>
      </c>
      <c r="DH141">
        <v>41958</v>
      </c>
      <c r="DI141">
        <v>1</v>
      </c>
    </row>
    <row r="142" spans="1:113">
      <c r="A142" t="s">
        <v>1326</v>
      </c>
      <c r="B142">
        <v>10207863</v>
      </c>
      <c r="C142">
        <v>1</v>
      </c>
      <c r="D142" t="s">
        <v>1327</v>
      </c>
      <c r="E142">
        <v>1</v>
      </c>
      <c r="F142">
        <v>45</v>
      </c>
      <c r="G142">
        <v>41786.625</v>
      </c>
      <c r="H142">
        <v>41806.4166666667</v>
      </c>
      <c r="I142">
        <v>21.12</v>
      </c>
      <c r="J142" t="s">
        <v>2328</v>
      </c>
      <c r="K142" t="s">
        <v>1137</v>
      </c>
      <c r="L142">
        <v>2</v>
      </c>
      <c r="M142">
        <v>1</v>
      </c>
      <c r="N142">
        <v>1</v>
      </c>
      <c r="O142">
        <v>1</v>
      </c>
      <c r="P142" t="s">
        <v>99</v>
      </c>
      <c r="Q142" t="s">
        <v>99</v>
      </c>
      <c r="R142">
        <v>45.1</v>
      </c>
      <c r="S142" t="s">
        <v>112</v>
      </c>
      <c r="T142">
        <v>14.4</v>
      </c>
      <c r="U142" t="s">
        <v>112</v>
      </c>
      <c r="V142">
        <v>0.99</v>
      </c>
      <c r="W142">
        <v>11.4</v>
      </c>
      <c r="X142" t="s">
        <v>112</v>
      </c>
      <c r="Y142">
        <v>108.1</v>
      </c>
      <c r="Z142" t="s">
        <v>99</v>
      </c>
      <c r="AA142">
        <v>44.5</v>
      </c>
      <c r="AB142" t="s">
        <v>99</v>
      </c>
      <c r="AC142">
        <v>41</v>
      </c>
      <c r="AD142" t="s">
        <v>99</v>
      </c>
      <c r="AE142">
        <v>122.1</v>
      </c>
      <c r="AF142" t="s">
        <v>99</v>
      </c>
      <c r="AG142">
        <v>162</v>
      </c>
      <c r="AH142" t="s">
        <v>112</v>
      </c>
      <c r="AI142">
        <v>37783</v>
      </c>
      <c r="AJ142" t="s">
        <v>99</v>
      </c>
      <c r="AK142">
        <v>27.77</v>
      </c>
      <c r="AL142" t="s">
        <v>112</v>
      </c>
      <c r="AM142">
        <v>3.34</v>
      </c>
      <c r="AN142" t="s">
        <v>112</v>
      </c>
      <c r="AO142">
        <v>468.9</v>
      </c>
      <c r="AP142" t="s">
        <v>99</v>
      </c>
      <c r="AQ142">
        <v>0</v>
      </c>
      <c r="AR142">
        <v>1</v>
      </c>
      <c r="AS142">
        <v>0</v>
      </c>
      <c r="AT142" t="s">
        <v>98</v>
      </c>
      <c r="AU142" t="s">
        <v>99</v>
      </c>
      <c r="AV142" t="s">
        <v>99</v>
      </c>
      <c r="AW142" t="s">
        <v>121</v>
      </c>
      <c r="AX142" t="s">
        <v>99</v>
      </c>
      <c r="AY142" t="s">
        <v>100</v>
      </c>
      <c r="AZ142" t="s">
        <v>100</v>
      </c>
      <c r="BA142" t="s">
        <v>100</v>
      </c>
      <c r="BB142" t="s">
        <v>99</v>
      </c>
      <c r="BC142" t="s">
        <v>100</v>
      </c>
      <c r="BD142" t="s">
        <v>99</v>
      </c>
      <c r="BE142" t="s">
        <v>101</v>
      </c>
      <c r="BF142" t="s">
        <v>99</v>
      </c>
      <c r="BG142" t="s">
        <v>112</v>
      </c>
      <c r="BH142" t="s">
        <v>101</v>
      </c>
      <c r="BI142" t="s">
        <v>112</v>
      </c>
      <c r="BJ142" t="s">
        <v>99</v>
      </c>
      <c r="BK142" t="s">
        <v>1328</v>
      </c>
      <c r="BL142" t="s">
        <v>101</v>
      </c>
      <c r="BN142" t="s">
        <v>102</v>
      </c>
      <c r="BO142" t="s">
        <v>122</v>
      </c>
      <c r="BP142" t="s">
        <v>99</v>
      </c>
      <c r="BQ142" t="s">
        <v>817</v>
      </c>
      <c r="BR142" t="s">
        <v>121</v>
      </c>
      <c r="BS142">
        <v>82</v>
      </c>
      <c r="BT142" t="s">
        <v>1329</v>
      </c>
      <c r="BU142" t="s">
        <v>360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41796</v>
      </c>
      <c r="CQ142">
        <v>42165</v>
      </c>
      <c r="CR142">
        <v>41834</v>
      </c>
      <c r="CT142">
        <v>77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2</v>
      </c>
      <c r="DA142">
        <v>1</v>
      </c>
      <c r="DB142">
        <v>2</v>
      </c>
      <c r="DC142">
        <v>1</v>
      </c>
      <c r="DD142">
        <v>3</v>
      </c>
      <c r="DE142">
        <v>1</v>
      </c>
      <c r="DF142">
        <v>3</v>
      </c>
      <c r="DG142">
        <v>1</v>
      </c>
      <c r="DH142">
        <v>41897</v>
      </c>
      <c r="DI142">
        <v>1</v>
      </c>
    </row>
    <row r="143" spans="1:113">
      <c r="A143" t="s">
        <v>2329</v>
      </c>
      <c r="B143">
        <v>10207974</v>
      </c>
      <c r="C143">
        <v>1</v>
      </c>
      <c r="D143" t="s">
        <v>2330</v>
      </c>
      <c r="E143">
        <v>1</v>
      </c>
      <c r="F143">
        <v>55</v>
      </c>
      <c r="G143">
        <v>41793.5</v>
      </c>
      <c r="H143">
        <v>41806.4583333333</v>
      </c>
      <c r="I143" t="s">
        <v>2331</v>
      </c>
      <c r="J143">
        <v>41787</v>
      </c>
      <c r="K143" t="s">
        <v>1137</v>
      </c>
      <c r="L143">
        <v>2</v>
      </c>
      <c r="M143">
        <v>1</v>
      </c>
      <c r="N143">
        <v>1</v>
      </c>
      <c r="O143">
        <v>1</v>
      </c>
      <c r="P143" t="s">
        <v>99</v>
      </c>
      <c r="Q143" t="s">
        <v>99</v>
      </c>
      <c r="R143">
        <v>44</v>
      </c>
      <c r="S143" t="s">
        <v>112</v>
      </c>
      <c r="T143">
        <v>11.7</v>
      </c>
      <c r="U143" t="s">
        <v>112</v>
      </c>
      <c r="V143" t="s">
        <v>201</v>
      </c>
      <c r="W143">
        <v>11.2</v>
      </c>
      <c r="X143" t="s">
        <v>112</v>
      </c>
      <c r="Y143">
        <v>67.9</v>
      </c>
      <c r="Z143" t="s">
        <v>112</v>
      </c>
      <c r="AA143">
        <v>25.1</v>
      </c>
      <c r="AB143" t="s">
        <v>112</v>
      </c>
      <c r="AC143">
        <v>23.8</v>
      </c>
      <c r="AD143" t="s">
        <v>112</v>
      </c>
      <c r="AE143">
        <v>35.7</v>
      </c>
      <c r="AF143" t="s">
        <v>112</v>
      </c>
      <c r="AG143">
        <v>186</v>
      </c>
      <c r="AH143" t="s">
        <v>112</v>
      </c>
      <c r="AI143">
        <v>28.55</v>
      </c>
      <c r="AJ143" t="s">
        <v>112</v>
      </c>
      <c r="AK143">
        <v>71.18</v>
      </c>
      <c r="AL143" t="s">
        <v>99</v>
      </c>
      <c r="AM143">
        <v>1.41</v>
      </c>
      <c r="AN143" t="s">
        <v>112</v>
      </c>
      <c r="AO143">
        <v>1030</v>
      </c>
      <c r="AP143" t="s">
        <v>99</v>
      </c>
      <c r="AQ143">
        <v>1</v>
      </c>
      <c r="AR143" t="s">
        <v>99</v>
      </c>
      <c r="AS143">
        <v>0</v>
      </c>
      <c r="AT143" t="s">
        <v>111</v>
      </c>
      <c r="AU143" t="s">
        <v>112</v>
      </c>
      <c r="AV143" t="s">
        <v>99</v>
      </c>
      <c r="AW143" t="s">
        <v>121</v>
      </c>
      <c r="AX143" t="s">
        <v>100</v>
      </c>
      <c r="AY143" t="s">
        <v>100</v>
      </c>
      <c r="AZ143" t="s">
        <v>99</v>
      </c>
      <c r="BA143" t="s">
        <v>121</v>
      </c>
      <c r="BB143" t="s">
        <v>99</v>
      </c>
      <c r="BC143" t="s">
        <v>121</v>
      </c>
      <c r="BD143" t="s">
        <v>99</v>
      </c>
      <c r="BE143" t="s">
        <v>101</v>
      </c>
      <c r="BF143" t="s">
        <v>112</v>
      </c>
      <c r="BG143" t="s">
        <v>99</v>
      </c>
      <c r="BH143" t="s">
        <v>101</v>
      </c>
      <c r="BI143" t="s">
        <v>112</v>
      </c>
      <c r="BJ143" t="s">
        <v>99</v>
      </c>
      <c r="BK143" t="s">
        <v>101</v>
      </c>
      <c r="BL143" t="s">
        <v>112</v>
      </c>
      <c r="BN143" t="s">
        <v>102</v>
      </c>
      <c r="BO143" t="s">
        <v>177</v>
      </c>
      <c r="BP143" t="s">
        <v>112</v>
      </c>
      <c r="BQ143" t="s">
        <v>202</v>
      </c>
      <c r="BR143">
        <v>1</v>
      </c>
      <c r="BS143">
        <v>51</v>
      </c>
      <c r="BT143" t="s">
        <v>2332</v>
      </c>
      <c r="BW143">
        <v>2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P143">
        <v>41796</v>
      </c>
      <c r="CQ143">
        <v>43909</v>
      </c>
      <c r="CR143">
        <v>42789</v>
      </c>
      <c r="CT143">
        <v>1</v>
      </c>
      <c r="CU143">
        <v>1</v>
      </c>
      <c r="CV143">
        <v>32</v>
      </c>
      <c r="CW143">
        <v>1</v>
      </c>
      <c r="CX143">
        <v>24</v>
      </c>
      <c r="CY143">
        <v>0</v>
      </c>
      <c r="CZ143">
        <v>10</v>
      </c>
      <c r="DA143">
        <v>1</v>
      </c>
      <c r="DB143">
        <v>10</v>
      </c>
      <c r="DC143">
        <v>1</v>
      </c>
      <c r="DD143">
        <v>42</v>
      </c>
      <c r="DE143">
        <v>1</v>
      </c>
      <c r="DF143">
        <v>42</v>
      </c>
      <c r="DG143">
        <v>1</v>
      </c>
      <c r="DH143">
        <v>43092</v>
      </c>
      <c r="DI143">
        <v>1</v>
      </c>
    </row>
    <row r="144" spans="1:111">
      <c r="A144" t="s">
        <v>1336</v>
      </c>
      <c r="B144">
        <v>10207976</v>
      </c>
      <c r="C144">
        <v>1</v>
      </c>
      <c r="D144" t="s">
        <v>1337</v>
      </c>
      <c r="E144">
        <v>2</v>
      </c>
      <c r="F144">
        <v>53</v>
      </c>
      <c r="G144">
        <v>41788.625</v>
      </c>
      <c r="H144">
        <v>41803.4583333333</v>
      </c>
      <c r="I144" t="s">
        <v>1338</v>
      </c>
      <c r="J144">
        <v>41787</v>
      </c>
      <c r="K144" t="s">
        <v>134</v>
      </c>
      <c r="L144">
        <v>1</v>
      </c>
      <c r="M144">
        <v>1</v>
      </c>
      <c r="N144">
        <v>1</v>
      </c>
      <c r="O144">
        <v>1</v>
      </c>
      <c r="P144" t="s">
        <v>99</v>
      </c>
      <c r="Q144" t="s">
        <v>99</v>
      </c>
      <c r="R144">
        <v>40.2</v>
      </c>
      <c r="S144" t="s">
        <v>112</v>
      </c>
      <c r="T144">
        <v>10.5</v>
      </c>
      <c r="U144" t="s">
        <v>112</v>
      </c>
      <c r="V144" t="s">
        <v>159</v>
      </c>
      <c r="W144">
        <v>12</v>
      </c>
      <c r="X144" t="s">
        <v>112</v>
      </c>
      <c r="Y144">
        <v>87.5</v>
      </c>
      <c r="Z144" t="s">
        <v>112</v>
      </c>
      <c r="AA144">
        <v>9.9</v>
      </c>
      <c r="AB144" t="s">
        <v>112</v>
      </c>
      <c r="AC144">
        <v>25.4</v>
      </c>
      <c r="AD144" t="s">
        <v>112</v>
      </c>
      <c r="AE144">
        <v>17.7</v>
      </c>
      <c r="AF144" t="s">
        <v>112</v>
      </c>
      <c r="AG144">
        <v>163.7</v>
      </c>
      <c r="AH144" t="s">
        <v>112</v>
      </c>
      <c r="AI144">
        <v>12922</v>
      </c>
      <c r="AJ144" t="s">
        <v>99</v>
      </c>
      <c r="AK144">
        <v>39.75</v>
      </c>
      <c r="AL144" t="s">
        <v>99</v>
      </c>
      <c r="AM144">
        <v>3.15</v>
      </c>
      <c r="AN144" t="s">
        <v>112</v>
      </c>
      <c r="AO144">
        <v>248.6</v>
      </c>
      <c r="AP144" t="s">
        <v>112</v>
      </c>
      <c r="AQ144">
        <v>0</v>
      </c>
      <c r="AR144" t="s">
        <v>99</v>
      </c>
      <c r="AS144">
        <v>0</v>
      </c>
      <c r="AT144" t="s">
        <v>111</v>
      </c>
      <c r="AU144" t="s">
        <v>112</v>
      </c>
      <c r="AV144" t="s">
        <v>99</v>
      </c>
      <c r="AW144" t="s">
        <v>100</v>
      </c>
      <c r="AX144" t="s">
        <v>99</v>
      </c>
      <c r="AY144" t="s">
        <v>100</v>
      </c>
      <c r="AZ144" t="s">
        <v>99</v>
      </c>
      <c r="BA144" t="s">
        <v>121</v>
      </c>
      <c r="BB144" t="s">
        <v>121</v>
      </c>
      <c r="BC144" t="s">
        <v>100</v>
      </c>
      <c r="BD144" t="s">
        <v>121</v>
      </c>
      <c r="BE144" t="s">
        <v>101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101</v>
      </c>
      <c r="BL144" t="s">
        <v>101</v>
      </c>
      <c r="BM144" t="s">
        <v>726</v>
      </c>
      <c r="BN144" t="s">
        <v>102</v>
      </c>
      <c r="BO144" t="s">
        <v>102</v>
      </c>
      <c r="BP144" t="s">
        <v>112</v>
      </c>
      <c r="BQ144" t="s">
        <v>1214</v>
      </c>
      <c r="BR144">
        <v>1</v>
      </c>
      <c r="BS144">
        <v>67</v>
      </c>
      <c r="BT144" t="s">
        <v>1339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1</v>
      </c>
      <c r="CN144">
        <v>1</v>
      </c>
      <c r="CP144">
        <v>41801</v>
      </c>
      <c r="CQ144">
        <v>44152</v>
      </c>
      <c r="CR144">
        <v>41879</v>
      </c>
      <c r="CT144">
        <v>32</v>
      </c>
      <c r="CU144">
        <v>1</v>
      </c>
      <c r="CV144">
        <v>2</v>
      </c>
      <c r="CW144">
        <v>1</v>
      </c>
      <c r="CX144">
        <v>2</v>
      </c>
      <c r="CY144">
        <v>1</v>
      </c>
      <c r="CZ144">
        <v>74</v>
      </c>
      <c r="DA144">
        <v>0</v>
      </c>
      <c r="DB144">
        <v>60</v>
      </c>
      <c r="DC144">
        <v>0</v>
      </c>
      <c r="DD144">
        <v>77</v>
      </c>
      <c r="DE144">
        <v>0</v>
      </c>
      <c r="DF144">
        <v>60</v>
      </c>
      <c r="DG144">
        <v>0</v>
      </c>
    </row>
    <row r="145" spans="1:113">
      <c r="A145" t="s">
        <v>2333</v>
      </c>
      <c r="B145">
        <v>10207998</v>
      </c>
      <c r="C145">
        <v>1</v>
      </c>
      <c r="D145" t="s">
        <v>2334</v>
      </c>
      <c r="E145">
        <v>1</v>
      </c>
      <c r="F145">
        <v>45</v>
      </c>
      <c r="G145">
        <v>41794.625</v>
      </c>
      <c r="H145">
        <v>41824.6666666667</v>
      </c>
      <c r="I145" t="s">
        <v>613</v>
      </c>
      <c r="J145" t="s">
        <v>2335</v>
      </c>
      <c r="K145" t="s">
        <v>1137</v>
      </c>
      <c r="L145">
        <v>2</v>
      </c>
      <c r="M145">
        <v>1</v>
      </c>
      <c r="N145">
        <v>1</v>
      </c>
      <c r="O145">
        <v>1</v>
      </c>
      <c r="P145" t="s">
        <v>99</v>
      </c>
      <c r="Q145" t="s">
        <v>99</v>
      </c>
      <c r="R145">
        <v>41.6</v>
      </c>
      <c r="S145" t="s">
        <v>112</v>
      </c>
      <c r="T145">
        <v>14.9</v>
      </c>
      <c r="U145" t="s">
        <v>112</v>
      </c>
      <c r="V145" t="s">
        <v>375</v>
      </c>
      <c r="W145">
        <v>13.1</v>
      </c>
      <c r="X145" t="s">
        <v>112</v>
      </c>
      <c r="Y145">
        <v>51.3</v>
      </c>
      <c r="Z145" t="s">
        <v>112</v>
      </c>
      <c r="AA145">
        <v>16.9</v>
      </c>
      <c r="AB145" t="s">
        <v>112</v>
      </c>
      <c r="AC145">
        <v>28.9</v>
      </c>
      <c r="AD145" t="s">
        <v>112</v>
      </c>
      <c r="AE145">
        <v>47.4</v>
      </c>
      <c r="AF145" t="s">
        <v>112</v>
      </c>
      <c r="AG145">
        <v>266</v>
      </c>
      <c r="AH145" t="s">
        <v>112</v>
      </c>
      <c r="AI145">
        <v>650.8</v>
      </c>
      <c r="AJ145" t="s">
        <v>99</v>
      </c>
      <c r="AK145">
        <v>32.01</v>
      </c>
      <c r="AL145" t="s">
        <v>112</v>
      </c>
      <c r="AM145">
        <v>2.3</v>
      </c>
      <c r="AN145" t="s">
        <v>112</v>
      </c>
      <c r="AO145">
        <v>1542</v>
      </c>
      <c r="AP145" t="s">
        <v>99</v>
      </c>
      <c r="AQ145">
        <v>0</v>
      </c>
      <c r="AR145" t="s">
        <v>99</v>
      </c>
      <c r="AS145">
        <v>0</v>
      </c>
      <c r="AT145" t="s">
        <v>111</v>
      </c>
      <c r="AU145" t="s">
        <v>112</v>
      </c>
      <c r="AV145" t="s">
        <v>99</v>
      </c>
      <c r="AW145" t="s">
        <v>100</v>
      </c>
      <c r="AX145" t="s">
        <v>121</v>
      </c>
      <c r="AY145" t="s">
        <v>100</v>
      </c>
      <c r="AZ145" t="s">
        <v>100</v>
      </c>
      <c r="BA145" t="s">
        <v>121</v>
      </c>
      <c r="BB145" t="s">
        <v>99</v>
      </c>
      <c r="BC145" t="s">
        <v>100</v>
      </c>
      <c r="BD145" t="s">
        <v>100</v>
      </c>
      <c r="BE145" t="s">
        <v>101</v>
      </c>
      <c r="BF145" t="s">
        <v>101</v>
      </c>
      <c r="BG145" t="s">
        <v>101</v>
      </c>
      <c r="BH145" t="s">
        <v>101</v>
      </c>
      <c r="BI145" t="s">
        <v>101</v>
      </c>
      <c r="BJ145" t="s">
        <v>101</v>
      </c>
      <c r="BK145" t="s">
        <v>101</v>
      </c>
      <c r="BL145" t="s">
        <v>101</v>
      </c>
      <c r="BN145" t="s">
        <v>102</v>
      </c>
      <c r="BO145" t="s">
        <v>177</v>
      </c>
      <c r="BP145" t="s">
        <v>112</v>
      </c>
      <c r="BQ145" t="s">
        <v>155</v>
      </c>
      <c r="BR145">
        <v>1</v>
      </c>
      <c r="BS145">
        <v>63</v>
      </c>
      <c r="BT145" t="s">
        <v>2336</v>
      </c>
      <c r="BW145">
        <v>2</v>
      </c>
      <c r="BX145">
        <v>0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P145">
        <v>41802</v>
      </c>
      <c r="CQ145">
        <v>42191</v>
      </c>
      <c r="CR145">
        <v>41878</v>
      </c>
      <c r="CT145">
        <v>2</v>
      </c>
      <c r="CU145">
        <v>1</v>
      </c>
      <c r="CV145">
        <v>2</v>
      </c>
      <c r="CW145">
        <v>1</v>
      </c>
      <c r="CX145">
        <v>2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3</v>
      </c>
      <c r="DE145">
        <v>1</v>
      </c>
      <c r="DF145">
        <v>3</v>
      </c>
      <c r="DG145">
        <v>1</v>
      </c>
      <c r="DH145">
        <v>41913</v>
      </c>
      <c r="DI145">
        <v>1</v>
      </c>
    </row>
    <row r="146" spans="1:111">
      <c r="A146" t="s">
        <v>1322</v>
      </c>
      <c r="B146">
        <v>10208343</v>
      </c>
      <c r="C146">
        <v>1</v>
      </c>
      <c r="D146" t="s">
        <v>1323</v>
      </c>
      <c r="E146">
        <v>1</v>
      </c>
      <c r="F146">
        <v>38</v>
      </c>
      <c r="G146">
        <v>41788.375</v>
      </c>
      <c r="H146">
        <v>41799.4583333333</v>
      </c>
      <c r="I146" t="s">
        <v>1324</v>
      </c>
      <c r="J146">
        <v>41793</v>
      </c>
      <c r="K146" t="s">
        <v>286</v>
      </c>
      <c r="L146">
        <v>2</v>
      </c>
      <c r="M146">
        <v>1</v>
      </c>
      <c r="N146">
        <v>1</v>
      </c>
      <c r="O146">
        <v>1</v>
      </c>
      <c r="P146" t="s">
        <v>99</v>
      </c>
      <c r="Q146" t="s">
        <v>99</v>
      </c>
      <c r="R146">
        <v>44.1</v>
      </c>
      <c r="S146" t="s">
        <v>112</v>
      </c>
      <c r="T146">
        <v>14.4</v>
      </c>
      <c r="U146" t="s">
        <v>112</v>
      </c>
      <c r="V146" t="s">
        <v>146</v>
      </c>
      <c r="W146">
        <v>11.5</v>
      </c>
      <c r="X146" t="s">
        <v>112</v>
      </c>
      <c r="Y146">
        <v>65.5</v>
      </c>
      <c r="Z146" t="s">
        <v>112</v>
      </c>
      <c r="AA146">
        <v>50.3</v>
      </c>
      <c r="AB146" t="s">
        <v>99</v>
      </c>
      <c r="AC146">
        <v>33.5</v>
      </c>
      <c r="AD146" t="s">
        <v>112</v>
      </c>
      <c r="AE146">
        <v>44.6</v>
      </c>
      <c r="AF146" t="s">
        <v>112</v>
      </c>
      <c r="AG146">
        <v>152</v>
      </c>
      <c r="AH146" t="s">
        <v>112</v>
      </c>
      <c r="AI146">
        <v>8.47</v>
      </c>
      <c r="AJ146" t="s">
        <v>112</v>
      </c>
      <c r="AK146">
        <v>0.615</v>
      </c>
      <c r="AL146" t="s">
        <v>112</v>
      </c>
      <c r="AM146">
        <v>1.3</v>
      </c>
      <c r="AN146" t="s">
        <v>112</v>
      </c>
      <c r="AO146">
        <v>416.4</v>
      </c>
      <c r="AP146" t="s">
        <v>99</v>
      </c>
      <c r="AQ146">
        <v>1</v>
      </c>
      <c r="AR146" t="s">
        <v>120</v>
      </c>
      <c r="AS146">
        <v>1</v>
      </c>
      <c r="AT146" t="s">
        <v>98</v>
      </c>
      <c r="AU146" t="s">
        <v>99</v>
      </c>
      <c r="AV146" t="s">
        <v>99</v>
      </c>
      <c r="AW146" t="s">
        <v>121</v>
      </c>
      <c r="AX146" t="s">
        <v>99</v>
      </c>
      <c r="AY146" t="s">
        <v>100</v>
      </c>
      <c r="AZ146" t="s">
        <v>121</v>
      </c>
      <c r="BA146" t="s">
        <v>121</v>
      </c>
      <c r="BB146" t="s">
        <v>121</v>
      </c>
      <c r="BC146" t="s">
        <v>100</v>
      </c>
      <c r="BD146" t="s">
        <v>100</v>
      </c>
      <c r="BE146" t="s">
        <v>99</v>
      </c>
      <c r="BF146" t="s">
        <v>112</v>
      </c>
      <c r="BG146" t="s">
        <v>101</v>
      </c>
      <c r="BH146" t="s">
        <v>101</v>
      </c>
      <c r="BI146" t="s">
        <v>112</v>
      </c>
      <c r="BJ146" t="s">
        <v>99</v>
      </c>
      <c r="BK146" t="s">
        <v>101</v>
      </c>
      <c r="BL146" t="s">
        <v>101</v>
      </c>
      <c r="BM146" t="s">
        <v>901</v>
      </c>
      <c r="BN146" t="s">
        <v>102</v>
      </c>
      <c r="BO146" t="s">
        <v>102</v>
      </c>
      <c r="BP146" t="s">
        <v>112</v>
      </c>
      <c r="BQ146" t="s">
        <v>129</v>
      </c>
      <c r="BR146">
        <v>1</v>
      </c>
      <c r="BS146">
        <v>45</v>
      </c>
      <c r="BT146" t="s">
        <v>1325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P146">
        <v>41795</v>
      </c>
      <c r="CQ146">
        <v>44124</v>
      </c>
      <c r="CR146">
        <v>42591</v>
      </c>
      <c r="CT146">
        <v>77</v>
      </c>
      <c r="CU146">
        <v>0</v>
      </c>
      <c r="CV146">
        <v>26</v>
      </c>
      <c r="CW146">
        <v>1</v>
      </c>
      <c r="CX146">
        <v>24</v>
      </c>
      <c r="CY146">
        <v>0</v>
      </c>
      <c r="CZ146">
        <v>50</v>
      </c>
      <c r="DA146">
        <v>0</v>
      </c>
      <c r="DB146">
        <v>50</v>
      </c>
      <c r="DC146">
        <v>0</v>
      </c>
      <c r="DD146">
        <v>76</v>
      </c>
      <c r="DE146">
        <v>0</v>
      </c>
      <c r="DF146">
        <v>60</v>
      </c>
      <c r="DG146">
        <v>0</v>
      </c>
    </row>
    <row r="147" spans="1:113">
      <c r="A147" t="s">
        <v>1345</v>
      </c>
      <c r="B147">
        <v>10208364</v>
      </c>
      <c r="C147">
        <v>1</v>
      </c>
      <c r="D147" t="s">
        <v>1346</v>
      </c>
      <c r="E147">
        <v>1</v>
      </c>
      <c r="F147">
        <v>35</v>
      </c>
      <c r="G147">
        <v>41800.75</v>
      </c>
      <c r="H147">
        <v>41810.4583333333</v>
      </c>
      <c r="I147" t="s">
        <v>1347</v>
      </c>
      <c r="J147">
        <v>41789</v>
      </c>
      <c r="K147" t="s">
        <v>134</v>
      </c>
      <c r="L147">
        <v>1</v>
      </c>
      <c r="M147">
        <v>1</v>
      </c>
      <c r="N147">
        <v>1</v>
      </c>
      <c r="O147">
        <v>1</v>
      </c>
      <c r="P147" t="s">
        <v>99</v>
      </c>
      <c r="Q147" t="s">
        <v>99</v>
      </c>
      <c r="R147">
        <v>42.4</v>
      </c>
      <c r="S147" t="s">
        <v>112</v>
      </c>
      <c r="T147">
        <v>18.5</v>
      </c>
      <c r="U147" t="s">
        <v>112</v>
      </c>
      <c r="V147" t="s">
        <v>270</v>
      </c>
      <c r="W147">
        <v>11.4</v>
      </c>
      <c r="X147" t="s">
        <v>112</v>
      </c>
      <c r="Y147">
        <v>133.3</v>
      </c>
      <c r="Z147" t="s">
        <v>99</v>
      </c>
      <c r="AA147">
        <v>65.8</v>
      </c>
      <c r="AB147" t="s">
        <v>99</v>
      </c>
      <c r="AC147">
        <v>70.1</v>
      </c>
      <c r="AD147" t="s">
        <v>99</v>
      </c>
      <c r="AE147">
        <v>154.9</v>
      </c>
      <c r="AF147" t="s">
        <v>99</v>
      </c>
      <c r="AG147">
        <v>175</v>
      </c>
      <c r="AH147" t="s">
        <v>112</v>
      </c>
      <c r="AI147">
        <v>2141</v>
      </c>
      <c r="AJ147" t="s">
        <v>99</v>
      </c>
      <c r="AK147">
        <v>36.76</v>
      </c>
      <c r="AL147" t="s">
        <v>99</v>
      </c>
      <c r="AM147">
        <v>1.41</v>
      </c>
      <c r="AN147" t="s">
        <v>112</v>
      </c>
      <c r="AO147">
        <v>122.6</v>
      </c>
      <c r="AP147" t="s">
        <v>112</v>
      </c>
      <c r="AQ147">
        <v>0</v>
      </c>
      <c r="AR147" t="s">
        <v>265</v>
      </c>
      <c r="AS147">
        <v>2</v>
      </c>
      <c r="AT147" t="s">
        <v>98</v>
      </c>
      <c r="AU147" t="s">
        <v>99</v>
      </c>
      <c r="AV147" t="s">
        <v>99</v>
      </c>
      <c r="AW147" t="s">
        <v>121</v>
      </c>
      <c r="AX147" t="s">
        <v>99</v>
      </c>
      <c r="AY147" t="s">
        <v>100</v>
      </c>
      <c r="AZ147" t="s">
        <v>100</v>
      </c>
      <c r="BA147" t="s">
        <v>121</v>
      </c>
      <c r="BB147" t="s">
        <v>99</v>
      </c>
      <c r="BC147" t="s">
        <v>100</v>
      </c>
      <c r="BD147" t="s">
        <v>121</v>
      </c>
      <c r="BE147" t="s">
        <v>101</v>
      </c>
      <c r="BF147" t="s">
        <v>101</v>
      </c>
      <c r="BG147" t="s">
        <v>101</v>
      </c>
      <c r="BH147" t="s">
        <v>101</v>
      </c>
      <c r="BI147" t="s">
        <v>101</v>
      </c>
      <c r="BJ147" t="s">
        <v>101</v>
      </c>
      <c r="BK147" t="s">
        <v>101</v>
      </c>
      <c r="BL147" t="s">
        <v>101</v>
      </c>
      <c r="BN147" t="s">
        <v>102</v>
      </c>
      <c r="BO147" t="s">
        <v>177</v>
      </c>
      <c r="BP147" t="s">
        <v>112</v>
      </c>
      <c r="BQ147" t="s">
        <v>1214</v>
      </c>
      <c r="BR147">
        <v>1</v>
      </c>
      <c r="BS147">
        <v>75</v>
      </c>
      <c r="BT147" t="s">
        <v>1348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0</v>
      </c>
      <c r="CN147">
        <v>0</v>
      </c>
      <c r="CP147">
        <v>41806</v>
      </c>
      <c r="CQ147">
        <v>44152</v>
      </c>
      <c r="CR147">
        <v>41845</v>
      </c>
      <c r="CT147">
        <v>26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5</v>
      </c>
      <c r="DA147">
        <v>1</v>
      </c>
      <c r="DB147">
        <v>5</v>
      </c>
      <c r="DC147">
        <v>1</v>
      </c>
      <c r="DD147">
        <v>6</v>
      </c>
      <c r="DE147">
        <v>1</v>
      </c>
      <c r="DF147">
        <v>6</v>
      </c>
      <c r="DG147">
        <v>1</v>
      </c>
      <c r="DH147">
        <v>42000</v>
      </c>
      <c r="DI147">
        <v>1</v>
      </c>
    </row>
    <row r="148" spans="1:111">
      <c r="A148" t="s">
        <v>1330</v>
      </c>
      <c r="B148">
        <v>10208437</v>
      </c>
      <c r="C148">
        <v>1</v>
      </c>
      <c r="D148" t="s">
        <v>1331</v>
      </c>
      <c r="E148">
        <v>1</v>
      </c>
      <c r="F148">
        <v>64</v>
      </c>
      <c r="G148">
        <v>41789.3333333333</v>
      </c>
      <c r="H148">
        <v>41801.4583333333</v>
      </c>
      <c r="I148" t="s">
        <v>1332</v>
      </c>
      <c r="J148">
        <v>41794</v>
      </c>
      <c r="K148" t="s">
        <v>134</v>
      </c>
      <c r="L148">
        <v>1</v>
      </c>
      <c r="M148">
        <v>1</v>
      </c>
      <c r="N148">
        <v>1</v>
      </c>
      <c r="O148">
        <v>1</v>
      </c>
      <c r="P148" t="s">
        <v>99</v>
      </c>
      <c r="Q148" t="s">
        <v>99</v>
      </c>
      <c r="R148">
        <v>45.6</v>
      </c>
      <c r="S148" t="s">
        <v>112</v>
      </c>
      <c r="T148">
        <v>14</v>
      </c>
      <c r="U148" t="s">
        <v>112</v>
      </c>
      <c r="V148" t="s">
        <v>201</v>
      </c>
      <c r="W148">
        <v>10.9</v>
      </c>
      <c r="X148" t="s">
        <v>112</v>
      </c>
      <c r="Y148">
        <v>49.1</v>
      </c>
      <c r="Z148" t="s">
        <v>112</v>
      </c>
      <c r="AA148">
        <v>20</v>
      </c>
      <c r="AB148" t="s">
        <v>112</v>
      </c>
      <c r="AC148">
        <v>21</v>
      </c>
      <c r="AD148" t="s">
        <v>112</v>
      </c>
      <c r="AE148">
        <v>24</v>
      </c>
      <c r="AF148" t="s">
        <v>112</v>
      </c>
      <c r="AG148">
        <v>83</v>
      </c>
      <c r="AH148" t="s">
        <v>99</v>
      </c>
      <c r="AI148">
        <v>67.35</v>
      </c>
      <c r="AJ148" t="s">
        <v>112</v>
      </c>
      <c r="AK148" t="s">
        <v>2280</v>
      </c>
      <c r="AL148" t="s">
        <v>99</v>
      </c>
      <c r="AM148">
        <v>2.8</v>
      </c>
      <c r="AN148" t="s">
        <v>112</v>
      </c>
      <c r="AO148">
        <v>311.5</v>
      </c>
      <c r="AP148" t="s">
        <v>112</v>
      </c>
      <c r="AQ148">
        <v>0</v>
      </c>
      <c r="AR148" t="s">
        <v>265</v>
      </c>
      <c r="AS148">
        <v>2</v>
      </c>
      <c r="AT148" t="s">
        <v>196</v>
      </c>
      <c r="AU148" t="s">
        <v>99</v>
      </c>
      <c r="AV148" t="s">
        <v>99</v>
      </c>
      <c r="AW148" t="s">
        <v>121</v>
      </c>
      <c r="AX148" t="s">
        <v>99</v>
      </c>
      <c r="AY148" t="s">
        <v>100</v>
      </c>
      <c r="AZ148" t="s">
        <v>100</v>
      </c>
      <c r="BA148" t="s">
        <v>121</v>
      </c>
      <c r="BB148" t="s">
        <v>121</v>
      </c>
      <c r="BC148" t="s">
        <v>100</v>
      </c>
      <c r="BD148" t="s">
        <v>121</v>
      </c>
      <c r="BE148" t="s">
        <v>101</v>
      </c>
      <c r="BF148" t="s">
        <v>101</v>
      </c>
      <c r="BG148" t="s">
        <v>101</v>
      </c>
      <c r="BH148" t="s">
        <v>101</v>
      </c>
      <c r="BI148" t="s">
        <v>101</v>
      </c>
      <c r="BJ148" t="s">
        <v>101</v>
      </c>
      <c r="BK148" t="s">
        <v>101</v>
      </c>
      <c r="BL148" t="s">
        <v>101</v>
      </c>
      <c r="BN148" t="s">
        <v>102</v>
      </c>
      <c r="BO148">
        <v>0</v>
      </c>
      <c r="BP148" t="s">
        <v>112</v>
      </c>
      <c r="BQ148" t="s">
        <v>252</v>
      </c>
      <c r="BR148">
        <v>1</v>
      </c>
      <c r="BS148">
        <v>17</v>
      </c>
      <c r="BT148" t="s">
        <v>1333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P148">
        <v>41796</v>
      </c>
      <c r="CQ148">
        <v>44152</v>
      </c>
      <c r="CR148">
        <v>42781</v>
      </c>
      <c r="CT148">
        <v>1</v>
      </c>
      <c r="CU148">
        <v>1</v>
      </c>
      <c r="CV148">
        <v>32</v>
      </c>
      <c r="CW148">
        <v>1</v>
      </c>
      <c r="CX148">
        <v>24</v>
      </c>
      <c r="CY148">
        <v>0</v>
      </c>
      <c r="CZ148">
        <v>45</v>
      </c>
      <c r="DA148">
        <v>0</v>
      </c>
      <c r="DB148">
        <v>45</v>
      </c>
      <c r="DC148">
        <v>0</v>
      </c>
      <c r="DD148">
        <v>77</v>
      </c>
      <c r="DE148">
        <v>0</v>
      </c>
      <c r="DF148">
        <v>60</v>
      </c>
      <c r="DG148">
        <v>0</v>
      </c>
    </row>
    <row r="149" spans="1:111">
      <c r="A149" t="s">
        <v>1349</v>
      </c>
      <c r="B149">
        <v>10211047</v>
      </c>
      <c r="C149">
        <v>1</v>
      </c>
      <c r="D149" t="s">
        <v>1350</v>
      </c>
      <c r="E149">
        <v>1</v>
      </c>
      <c r="F149">
        <v>48</v>
      </c>
      <c r="G149">
        <v>41809.625</v>
      </c>
      <c r="H149">
        <v>41821.4583333333</v>
      </c>
      <c r="I149" t="s">
        <v>998</v>
      </c>
      <c r="J149">
        <v>41811</v>
      </c>
      <c r="K149" t="s">
        <v>134</v>
      </c>
      <c r="L149">
        <v>1</v>
      </c>
      <c r="M149">
        <v>1</v>
      </c>
      <c r="N149">
        <v>1</v>
      </c>
      <c r="O149">
        <v>1</v>
      </c>
      <c r="P149" t="s">
        <v>99</v>
      </c>
      <c r="Q149" t="s">
        <v>99</v>
      </c>
      <c r="R149">
        <v>41.6</v>
      </c>
      <c r="S149" t="s">
        <v>112</v>
      </c>
      <c r="T149">
        <v>13.6</v>
      </c>
      <c r="U149" t="s">
        <v>112</v>
      </c>
      <c r="V149" t="s">
        <v>207</v>
      </c>
      <c r="W149">
        <v>10.9</v>
      </c>
      <c r="X149" t="s">
        <v>112</v>
      </c>
      <c r="Y149">
        <v>93.7</v>
      </c>
      <c r="Z149" t="s">
        <v>112</v>
      </c>
      <c r="AA149">
        <v>37.6</v>
      </c>
      <c r="AB149" t="s">
        <v>112</v>
      </c>
      <c r="AC149">
        <v>33.3</v>
      </c>
      <c r="AD149" t="s">
        <v>112</v>
      </c>
      <c r="AE149">
        <v>104.3</v>
      </c>
      <c r="AF149" t="s">
        <v>99</v>
      </c>
      <c r="AG149">
        <v>162.7</v>
      </c>
      <c r="AH149" t="s">
        <v>112</v>
      </c>
      <c r="AI149">
        <v>17260</v>
      </c>
      <c r="AJ149" t="s">
        <v>99</v>
      </c>
      <c r="AK149">
        <v>23.08</v>
      </c>
      <c r="AL149" t="s">
        <v>112</v>
      </c>
      <c r="AM149">
        <v>3.24</v>
      </c>
      <c r="AN149" t="s">
        <v>112</v>
      </c>
      <c r="AO149">
        <v>482.7</v>
      </c>
      <c r="AP149" t="s">
        <v>99</v>
      </c>
      <c r="AQ149">
        <v>1</v>
      </c>
      <c r="AR149" t="s">
        <v>1059</v>
      </c>
      <c r="AS149">
        <v>2</v>
      </c>
      <c r="AT149" t="s">
        <v>196</v>
      </c>
      <c r="AU149" t="s">
        <v>99</v>
      </c>
      <c r="AV149" t="s">
        <v>99</v>
      </c>
      <c r="AW149" t="s">
        <v>100</v>
      </c>
      <c r="AX149" t="s">
        <v>99</v>
      </c>
      <c r="AY149" t="s">
        <v>100</v>
      </c>
      <c r="AZ149" t="s">
        <v>99</v>
      </c>
      <c r="BA149" t="s">
        <v>121</v>
      </c>
      <c r="BB149" t="s">
        <v>99</v>
      </c>
      <c r="BC149" t="s">
        <v>100</v>
      </c>
      <c r="BD149" t="s">
        <v>99</v>
      </c>
      <c r="BE149" t="s">
        <v>99</v>
      </c>
      <c r="BF149" t="s">
        <v>99</v>
      </c>
      <c r="BG149" t="s">
        <v>99</v>
      </c>
      <c r="BH149" t="s">
        <v>112</v>
      </c>
      <c r="BI149" t="s">
        <v>99</v>
      </c>
      <c r="BJ149" t="s">
        <v>99</v>
      </c>
      <c r="BK149" t="s">
        <v>775</v>
      </c>
      <c r="BL149" t="s">
        <v>101</v>
      </c>
      <c r="BN149" t="s">
        <v>102</v>
      </c>
      <c r="BO149" t="s">
        <v>122</v>
      </c>
      <c r="BP149" t="s">
        <v>99</v>
      </c>
      <c r="BQ149" t="s">
        <v>1351</v>
      </c>
      <c r="BR149" t="s">
        <v>121</v>
      </c>
      <c r="BS149">
        <v>77</v>
      </c>
      <c r="BT149" t="s">
        <v>1352</v>
      </c>
      <c r="BU149" t="s">
        <v>616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41814</v>
      </c>
      <c r="CQ149">
        <v>44153</v>
      </c>
      <c r="CR149">
        <v>41905</v>
      </c>
      <c r="CT149">
        <v>76</v>
      </c>
      <c r="CU149">
        <v>0</v>
      </c>
      <c r="CV149">
        <v>2</v>
      </c>
      <c r="CW149">
        <v>1</v>
      </c>
      <c r="CX149">
        <v>2</v>
      </c>
      <c r="CY149">
        <v>1</v>
      </c>
      <c r="CZ149">
        <v>73</v>
      </c>
      <c r="DA149">
        <v>0</v>
      </c>
      <c r="DB149">
        <v>60</v>
      </c>
      <c r="DC149">
        <v>0</v>
      </c>
      <c r="DD149">
        <v>76</v>
      </c>
      <c r="DE149">
        <v>0</v>
      </c>
      <c r="DF149">
        <v>60</v>
      </c>
      <c r="DG149">
        <v>0</v>
      </c>
    </row>
    <row r="150" spans="1:111">
      <c r="A150" t="s">
        <v>1371</v>
      </c>
      <c r="B150">
        <v>10211846</v>
      </c>
      <c r="C150">
        <v>1</v>
      </c>
      <c r="D150" t="s">
        <v>1372</v>
      </c>
      <c r="E150">
        <v>1</v>
      </c>
      <c r="F150">
        <v>50</v>
      </c>
      <c r="G150">
        <v>41823.375</v>
      </c>
      <c r="H150">
        <v>41842.4166666667</v>
      </c>
      <c r="I150" t="s">
        <v>1252</v>
      </c>
      <c r="J150">
        <v>41820</v>
      </c>
      <c r="K150" t="s">
        <v>1137</v>
      </c>
      <c r="L150">
        <v>2</v>
      </c>
      <c r="M150">
        <v>1</v>
      </c>
      <c r="N150">
        <v>1</v>
      </c>
      <c r="O150">
        <v>1</v>
      </c>
      <c r="P150" t="s">
        <v>99</v>
      </c>
      <c r="Q150" t="s">
        <v>99</v>
      </c>
      <c r="R150">
        <v>41.5</v>
      </c>
      <c r="S150" t="s">
        <v>112</v>
      </c>
      <c r="T150">
        <v>15.3</v>
      </c>
      <c r="U150" t="s">
        <v>112</v>
      </c>
      <c r="V150" t="s">
        <v>364</v>
      </c>
      <c r="W150">
        <v>12</v>
      </c>
      <c r="X150" t="s">
        <v>112</v>
      </c>
      <c r="Y150">
        <v>109.7</v>
      </c>
      <c r="Z150" t="s">
        <v>99</v>
      </c>
      <c r="AA150">
        <v>194.4</v>
      </c>
      <c r="AB150" t="s">
        <v>99</v>
      </c>
      <c r="AC150">
        <v>87.5</v>
      </c>
      <c r="AD150" t="s">
        <v>99</v>
      </c>
      <c r="AE150">
        <v>341.2</v>
      </c>
      <c r="AF150" t="s">
        <v>99</v>
      </c>
      <c r="AG150">
        <v>237</v>
      </c>
      <c r="AH150" t="s">
        <v>112</v>
      </c>
      <c r="AI150">
        <v>9041</v>
      </c>
      <c r="AJ150" t="s">
        <v>99</v>
      </c>
      <c r="AK150">
        <v>0.6</v>
      </c>
      <c r="AL150" t="s">
        <v>112</v>
      </c>
      <c r="AM150">
        <v>6.73</v>
      </c>
      <c r="AN150" t="s">
        <v>99</v>
      </c>
      <c r="AO150">
        <v>1729</v>
      </c>
      <c r="AP150" t="s">
        <v>99</v>
      </c>
      <c r="AQ150">
        <v>0</v>
      </c>
      <c r="AR150" t="s">
        <v>195</v>
      </c>
      <c r="AS150">
        <v>2</v>
      </c>
      <c r="AT150" t="s">
        <v>111</v>
      </c>
      <c r="AU150" t="s">
        <v>112</v>
      </c>
      <c r="AV150" t="s">
        <v>99</v>
      </c>
      <c r="AW150" t="s">
        <v>100</v>
      </c>
      <c r="AX150" t="s">
        <v>99</v>
      </c>
      <c r="AY150" t="s">
        <v>100</v>
      </c>
      <c r="AZ150" t="s">
        <v>100</v>
      </c>
      <c r="BA150" t="s">
        <v>100</v>
      </c>
      <c r="BB150" t="s">
        <v>99</v>
      </c>
      <c r="BC150" t="s">
        <v>100</v>
      </c>
      <c r="BD150" t="s">
        <v>121</v>
      </c>
      <c r="BE150" t="s">
        <v>101</v>
      </c>
      <c r="BF150" t="s">
        <v>99</v>
      </c>
      <c r="BG150" t="s">
        <v>99</v>
      </c>
      <c r="BH150" t="s">
        <v>99</v>
      </c>
      <c r="BI150" t="s">
        <v>99</v>
      </c>
      <c r="BJ150" t="s">
        <v>112</v>
      </c>
      <c r="BK150" t="s">
        <v>99</v>
      </c>
      <c r="BL150" t="s">
        <v>101</v>
      </c>
      <c r="BN150" t="s">
        <v>102</v>
      </c>
      <c r="BO150" t="s">
        <v>177</v>
      </c>
      <c r="BP150" t="s">
        <v>112</v>
      </c>
      <c r="BQ150" t="s">
        <v>155</v>
      </c>
      <c r="BR150">
        <v>1</v>
      </c>
      <c r="BS150">
        <v>40</v>
      </c>
      <c r="BT150" t="s">
        <v>543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1</v>
      </c>
      <c r="CP150">
        <v>41836</v>
      </c>
      <c r="CQ150">
        <v>44153</v>
      </c>
      <c r="CR150">
        <v>41872</v>
      </c>
      <c r="CT150">
        <v>76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74</v>
      </c>
      <c r="DA150">
        <v>0</v>
      </c>
      <c r="DB150">
        <v>60</v>
      </c>
      <c r="DC150">
        <v>0</v>
      </c>
      <c r="DD150">
        <v>76</v>
      </c>
      <c r="DE150">
        <v>0</v>
      </c>
      <c r="DF150">
        <v>60</v>
      </c>
      <c r="DG150">
        <v>0</v>
      </c>
    </row>
    <row r="151" spans="1:113">
      <c r="A151" t="s">
        <v>2337</v>
      </c>
      <c r="B151">
        <v>10214354</v>
      </c>
      <c r="C151">
        <v>1</v>
      </c>
      <c r="D151" t="s">
        <v>2338</v>
      </c>
      <c r="E151">
        <v>1</v>
      </c>
      <c r="F151">
        <v>58</v>
      </c>
      <c r="G151">
        <v>41841.375</v>
      </c>
      <c r="H151">
        <v>41855.4583333333</v>
      </c>
      <c r="I151" t="s">
        <v>358</v>
      </c>
      <c r="J151" t="s">
        <v>2339</v>
      </c>
      <c r="K151" t="s">
        <v>1137</v>
      </c>
      <c r="L151">
        <v>2</v>
      </c>
      <c r="M151">
        <v>1</v>
      </c>
      <c r="N151">
        <v>1</v>
      </c>
      <c r="O151">
        <v>1</v>
      </c>
      <c r="P151" t="s">
        <v>99</v>
      </c>
      <c r="Q151" t="s">
        <v>99</v>
      </c>
      <c r="R151">
        <v>45.8</v>
      </c>
      <c r="S151" t="s">
        <v>112</v>
      </c>
      <c r="T151">
        <v>11.2</v>
      </c>
      <c r="U151" t="s">
        <v>112</v>
      </c>
      <c r="V151" t="s">
        <v>159</v>
      </c>
      <c r="W151">
        <v>11.7</v>
      </c>
      <c r="X151" t="s">
        <v>112</v>
      </c>
      <c r="Y151">
        <v>98.8</v>
      </c>
      <c r="Z151" t="s">
        <v>112</v>
      </c>
      <c r="AA151">
        <v>37.8</v>
      </c>
      <c r="AB151" t="s">
        <v>112</v>
      </c>
      <c r="AC151">
        <v>32</v>
      </c>
      <c r="AD151" t="s">
        <v>112</v>
      </c>
      <c r="AE151">
        <v>88.2</v>
      </c>
      <c r="AF151" t="s">
        <v>99</v>
      </c>
      <c r="AG151">
        <v>79.9</v>
      </c>
      <c r="AH151" t="s">
        <v>99</v>
      </c>
      <c r="AI151">
        <v>4.55</v>
      </c>
      <c r="AJ151" t="s">
        <v>112</v>
      </c>
      <c r="AK151" t="s">
        <v>2340</v>
      </c>
      <c r="AL151" t="s">
        <v>99</v>
      </c>
      <c r="AM151">
        <v>8.18</v>
      </c>
      <c r="AN151" t="s">
        <v>99</v>
      </c>
      <c r="AO151">
        <v>326.8</v>
      </c>
      <c r="AP151" t="s">
        <v>112</v>
      </c>
      <c r="AQ151">
        <v>0</v>
      </c>
      <c r="AR151" t="s">
        <v>99</v>
      </c>
      <c r="AS151">
        <v>0</v>
      </c>
      <c r="AT151" t="s">
        <v>196</v>
      </c>
      <c r="AU151" t="s">
        <v>99</v>
      </c>
      <c r="AV151" t="s">
        <v>99</v>
      </c>
      <c r="AW151" t="s">
        <v>100</v>
      </c>
      <c r="AX151" t="s">
        <v>99</v>
      </c>
      <c r="AY151" t="s">
        <v>100</v>
      </c>
      <c r="AZ151" t="s">
        <v>100</v>
      </c>
      <c r="BA151" t="s">
        <v>121</v>
      </c>
      <c r="BB151" t="s">
        <v>99</v>
      </c>
      <c r="BC151" t="s">
        <v>100</v>
      </c>
      <c r="BD151" t="s">
        <v>99</v>
      </c>
      <c r="BE151" t="s">
        <v>112</v>
      </c>
      <c r="BF151" t="s">
        <v>112</v>
      </c>
      <c r="BG151" t="s">
        <v>101</v>
      </c>
      <c r="BH151" t="s">
        <v>101</v>
      </c>
      <c r="BI151" t="s">
        <v>112</v>
      </c>
      <c r="BJ151" t="s">
        <v>99</v>
      </c>
      <c r="BK151" t="s">
        <v>1150</v>
      </c>
      <c r="BL151" t="s">
        <v>101</v>
      </c>
      <c r="BN151" t="s">
        <v>102</v>
      </c>
      <c r="BO151" t="s">
        <v>177</v>
      </c>
      <c r="BP151" t="s">
        <v>112</v>
      </c>
      <c r="BQ151" t="s">
        <v>306</v>
      </c>
      <c r="BR151" t="s">
        <v>121</v>
      </c>
      <c r="BS151">
        <v>29</v>
      </c>
      <c r="BT151" t="s">
        <v>2341</v>
      </c>
      <c r="BU151" t="s">
        <v>2342</v>
      </c>
      <c r="BW151">
        <v>2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0</v>
      </c>
      <c r="CM151">
        <v>0</v>
      </c>
      <c r="CN151">
        <v>1</v>
      </c>
      <c r="CP151">
        <v>41850</v>
      </c>
      <c r="CQ151">
        <v>42270</v>
      </c>
      <c r="CR151">
        <v>41884</v>
      </c>
      <c r="CT151">
        <v>75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2</v>
      </c>
      <c r="DA151">
        <v>1</v>
      </c>
      <c r="DB151">
        <v>2</v>
      </c>
      <c r="DC151">
        <v>1</v>
      </c>
      <c r="DD151">
        <v>3</v>
      </c>
      <c r="DE151">
        <v>1</v>
      </c>
      <c r="DF151">
        <v>3</v>
      </c>
      <c r="DG151">
        <v>1</v>
      </c>
      <c r="DH151">
        <v>41948</v>
      </c>
      <c r="DI151">
        <v>1</v>
      </c>
    </row>
    <row r="152" spans="1:113">
      <c r="A152" t="s">
        <v>1396</v>
      </c>
      <c r="B152">
        <v>10215114</v>
      </c>
      <c r="C152">
        <v>1</v>
      </c>
      <c r="D152" t="s">
        <v>1397</v>
      </c>
      <c r="E152">
        <v>1</v>
      </c>
      <c r="F152">
        <v>61</v>
      </c>
      <c r="G152">
        <v>41845.4166666667</v>
      </c>
      <c r="H152">
        <v>41864.4166666667</v>
      </c>
      <c r="I152" t="s">
        <v>613</v>
      </c>
      <c r="J152" t="s">
        <v>2343</v>
      </c>
      <c r="K152" t="s">
        <v>134</v>
      </c>
      <c r="L152">
        <v>1</v>
      </c>
      <c r="M152">
        <v>1</v>
      </c>
      <c r="N152">
        <v>1</v>
      </c>
      <c r="O152">
        <v>1</v>
      </c>
      <c r="P152" t="s">
        <v>99</v>
      </c>
      <c r="Q152" t="s">
        <v>99</v>
      </c>
      <c r="R152">
        <v>45.3</v>
      </c>
      <c r="S152" t="s">
        <v>112</v>
      </c>
      <c r="T152">
        <v>21.9</v>
      </c>
      <c r="U152" t="s">
        <v>112</v>
      </c>
      <c r="V152" t="s">
        <v>250</v>
      </c>
      <c r="W152">
        <v>11.1</v>
      </c>
      <c r="X152" t="s">
        <v>112</v>
      </c>
      <c r="Y152">
        <v>85.2</v>
      </c>
      <c r="Z152" t="s">
        <v>112</v>
      </c>
      <c r="AA152">
        <v>25.4</v>
      </c>
      <c r="AB152" t="s">
        <v>112</v>
      </c>
      <c r="AC152">
        <v>53.8</v>
      </c>
      <c r="AD152" t="s">
        <v>99</v>
      </c>
      <c r="AE152">
        <v>107.9</v>
      </c>
      <c r="AF152" t="s">
        <v>99</v>
      </c>
      <c r="AG152">
        <v>162.3</v>
      </c>
      <c r="AH152" t="s">
        <v>112</v>
      </c>
      <c r="AI152">
        <v>733.8</v>
      </c>
      <c r="AJ152" t="s">
        <v>99</v>
      </c>
      <c r="AK152">
        <v>49.97</v>
      </c>
      <c r="AL152" t="s">
        <v>99</v>
      </c>
      <c r="AM152">
        <v>1.06</v>
      </c>
      <c r="AN152" t="s">
        <v>112</v>
      </c>
      <c r="AO152">
        <v>1138</v>
      </c>
      <c r="AP152" t="s">
        <v>99</v>
      </c>
      <c r="AQ152">
        <v>1</v>
      </c>
      <c r="AR152" t="s">
        <v>265</v>
      </c>
      <c r="AS152">
        <v>2</v>
      </c>
      <c r="AT152" t="s">
        <v>370</v>
      </c>
      <c r="AU152" t="s">
        <v>99</v>
      </c>
      <c r="AV152" t="s">
        <v>99</v>
      </c>
      <c r="AW152" t="s">
        <v>100</v>
      </c>
      <c r="AX152" t="s">
        <v>99</v>
      </c>
      <c r="AY152" t="s">
        <v>100</v>
      </c>
      <c r="AZ152" t="s">
        <v>99</v>
      </c>
      <c r="BA152" t="s">
        <v>100</v>
      </c>
      <c r="BB152" t="s">
        <v>99</v>
      </c>
      <c r="BC152" t="s">
        <v>100</v>
      </c>
      <c r="BD152" t="s">
        <v>100</v>
      </c>
      <c r="BE152" t="s">
        <v>101</v>
      </c>
      <c r="BF152" t="s">
        <v>101</v>
      </c>
      <c r="BG152" t="s">
        <v>101</v>
      </c>
      <c r="BH152" t="s">
        <v>101</v>
      </c>
      <c r="BI152" t="s">
        <v>101</v>
      </c>
      <c r="BJ152" t="s">
        <v>101</v>
      </c>
      <c r="BK152" t="s">
        <v>101</v>
      </c>
      <c r="BL152" t="s">
        <v>101</v>
      </c>
      <c r="BM152" t="s">
        <v>1398</v>
      </c>
      <c r="BN152" t="s">
        <v>102</v>
      </c>
      <c r="BO152" t="s">
        <v>177</v>
      </c>
      <c r="BP152" t="s">
        <v>99</v>
      </c>
      <c r="BQ152" t="s">
        <v>202</v>
      </c>
      <c r="BR152">
        <v>1</v>
      </c>
      <c r="BS152">
        <v>97</v>
      </c>
      <c r="BT152" t="s">
        <v>1399</v>
      </c>
      <c r="BW152">
        <v>1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41856</v>
      </c>
      <c r="CQ152">
        <v>42563</v>
      </c>
      <c r="CR152">
        <v>41897</v>
      </c>
      <c r="CT152">
        <v>75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4</v>
      </c>
      <c r="DA152">
        <v>1</v>
      </c>
      <c r="DB152">
        <v>4</v>
      </c>
      <c r="DC152">
        <v>1</v>
      </c>
      <c r="DD152">
        <v>5</v>
      </c>
      <c r="DE152">
        <v>1</v>
      </c>
      <c r="DF152">
        <v>5</v>
      </c>
      <c r="DG152">
        <v>1</v>
      </c>
      <c r="DH152">
        <v>42019</v>
      </c>
      <c r="DI152">
        <v>1</v>
      </c>
    </row>
    <row r="153" spans="1:113">
      <c r="A153" t="s">
        <v>1410</v>
      </c>
      <c r="B153">
        <v>10218264</v>
      </c>
      <c r="C153">
        <v>1</v>
      </c>
      <c r="D153" t="s">
        <v>1411</v>
      </c>
      <c r="E153">
        <v>1</v>
      </c>
      <c r="F153">
        <v>30</v>
      </c>
      <c r="G153">
        <v>41869.375</v>
      </c>
      <c r="H153">
        <v>41887.4583333333</v>
      </c>
      <c r="I153" t="s">
        <v>1412</v>
      </c>
      <c r="J153" t="s">
        <v>2344</v>
      </c>
      <c r="K153" t="s">
        <v>1137</v>
      </c>
      <c r="L153">
        <v>2</v>
      </c>
      <c r="M153">
        <v>1</v>
      </c>
      <c r="N153">
        <v>1</v>
      </c>
      <c r="O153">
        <v>2</v>
      </c>
      <c r="P153" t="s">
        <v>99</v>
      </c>
      <c r="Q153" t="s">
        <v>112</v>
      </c>
      <c r="R153">
        <v>42.8</v>
      </c>
      <c r="S153" t="s">
        <v>112</v>
      </c>
      <c r="T153">
        <v>11.6</v>
      </c>
      <c r="U153" t="s">
        <v>112</v>
      </c>
      <c r="V153" t="s">
        <v>159</v>
      </c>
      <c r="W153">
        <v>12</v>
      </c>
      <c r="X153" t="s">
        <v>112</v>
      </c>
      <c r="Y153">
        <v>124.8</v>
      </c>
      <c r="Z153" t="s">
        <v>99</v>
      </c>
      <c r="AA153">
        <v>103.2</v>
      </c>
      <c r="AB153" t="s">
        <v>99</v>
      </c>
      <c r="AC153">
        <v>87.3</v>
      </c>
      <c r="AD153" t="s">
        <v>99</v>
      </c>
      <c r="AE153">
        <v>119.3</v>
      </c>
      <c r="AF153" t="s">
        <v>99</v>
      </c>
      <c r="AG153">
        <v>213</v>
      </c>
      <c r="AH153" t="s">
        <v>112</v>
      </c>
      <c r="AI153">
        <v>16290</v>
      </c>
      <c r="AJ153" t="s">
        <v>99</v>
      </c>
      <c r="AK153">
        <v>20.51</v>
      </c>
      <c r="AL153" t="s">
        <v>112</v>
      </c>
      <c r="AM153">
        <v>1.92</v>
      </c>
      <c r="AN153" t="s">
        <v>112</v>
      </c>
      <c r="AO153">
        <v>291.3</v>
      </c>
      <c r="AP153" t="s">
        <v>112</v>
      </c>
      <c r="AQ153">
        <v>0</v>
      </c>
      <c r="AR153" t="s">
        <v>265</v>
      </c>
      <c r="AS153">
        <v>2</v>
      </c>
      <c r="AT153" t="s">
        <v>328</v>
      </c>
      <c r="AU153" t="s">
        <v>99</v>
      </c>
      <c r="AV153" t="s">
        <v>99</v>
      </c>
      <c r="AW153" t="s">
        <v>121</v>
      </c>
      <c r="AX153" t="s">
        <v>99</v>
      </c>
      <c r="AY153" t="s">
        <v>100</v>
      </c>
      <c r="AZ153" t="s">
        <v>99</v>
      </c>
      <c r="BA153" t="s">
        <v>100</v>
      </c>
      <c r="BB153" t="s">
        <v>99</v>
      </c>
      <c r="BC153" t="s">
        <v>100</v>
      </c>
      <c r="BD153" t="s">
        <v>121</v>
      </c>
      <c r="BE153" t="s">
        <v>101</v>
      </c>
      <c r="BF153" t="s">
        <v>101</v>
      </c>
      <c r="BG153" t="s">
        <v>101</v>
      </c>
      <c r="BH153" t="s">
        <v>101</v>
      </c>
      <c r="BI153" t="s">
        <v>101</v>
      </c>
      <c r="BJ153" t="s">
        <v>101</v>
      </c>
      <c r="BK153" t="s">
        <v>101</v>
      </c>
      <c r="BL153" t="s">
        <v>101</v>
      </c>
      <c r="BN153" t="s">
        <v>102</v>
      </c>
      <c r="BO153" t="s">
        <v>122</v>
      </c>
      <c r="BP153" t="s">
        <v>112</v>
      </c>
      <c r="BQ153" t="s">
        <v>1214</v>
      </c>
      <c r="BR153" t="s">
        <v>121</v>
      </c>
      <c r="BS153">
        <v>91</v>
      </c>
      <c r="BT153" t="s">
        <v>1413</v>
      </c>
      <c r="BU153" t="s">
        <v>1414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1</v>
      </c>
      <c r="CP153">
        <v>41883</v>
      </c>
      <c r="CQ153">
        <v>42339</v>
      </c>
      <c r="CR153">
        <v>42017</v>
      </c>
      <c r="CT153">
        <v>67</v>
      </c>
      <c r="CU153">
        <v>0</v>
      </c>
      <c r="CV153">
        <v>4</v>
      </c>
      <c r="CW153">
        <v>1</v>
      </c>
      <c r="CX153">
        <v>4</v>
      </c>
      <c r="CY153">
        <v>1</v>
      </c>
      <c r="CZ153">
        <v>2</v>
      </c>
      <c r="DA153">
        <v>1</v>
      </c>
      <c r="DB153">
        <v>2</v>
      </c>
      <c r="DC153">
        <v>1</v>
      </c>
      <c r="DD153">
        <v>6</v>
      </c>
      <c r="DE153">
        <v>1</v>
      </c>
      <c r="DF153">
        <v>6</v>
      </c>
      <c r="DG153">
        <v>1</v>
      </c>
      <c r="DH153">
        <v>42093</v>
      </c>
      <c r="DI153">
        <v>1</v>
      </c>
    </row>
    <row r="154" spans="1:113">
      <c r="A154" t="s">
        <v>1415</v>
      </c>
      <c r="B154">
        <v>10225313</v>
      </c>
      <c r="C154">
        <v>1</v>
      </c>
      <c r="D154" t="s">
        <v>1416</v>
      </c>
      <c r="E154">
        <v>2</v>
      </c>
      <c r="F154">
        <v>77</v>
      </c>
      <c r="G154">
        <v>41933.4166666667</v>
      </c>
      <c r="H154">
        <v>41946.5</v>
      </c>
      <c r="I154" t="s">
        <v>358</v>
      </c>
      <c r="J154" t="s">
        <v>2345</v>
      </c>
      <c r="K154" t="s">
        <v>134</v>
      </c>
      <c r="L154">
        <v>1</v>
      </c>
      <c r="M154">
        <v>1</v>
      </c>
      <c r="N154">
        <v>1</v>
      </c>
      <c r="O154">
        <v>1</v>
      </c>
      <c r="P154" t="s">
        <v>99</v>
      </c>
      <c r="Q154" t="s">
        <v>99</v>
      </c>
      <c r="R154">
        <v>33.5</v>
      </c>
      <c r="S154" t="s">
        <v>99</v>
      </c>
      <c r="T154">
        <v>19.2</v>
      </c>
      <c r="U154" t="s">
        <v>112</v>
      </c>
      <c r="V154" t="s">
        <v>566</v>
      </c>
      <c r="W154">
        <v>14.7</v>
      </c>
      <c r="X154" t="s">
        <v>99</v>
      </c>
      <c r="Y154">
        <v>108.6</v>
      </c>
      <c r="Z154" t="s">
        <v>99</v>
      </c>
      <c r="AA154">
        <v>30.5</v>
      </c>
      <c r="AB154" t="s">
        <v>112</v>
      </c>
      <c r="AC154">
        <v>52.7</v>
      </c>
      <c r="AD154" t="s">
        <v>99</v>
      </c>
      <c r="AE154">
        <v>52</v>
      </c>
      <c r="AF154" t="s">
        <v>99</v>
      </c>
      <c r="AG154">
        <v>57</v>
      </c>
      <c r="AH154" t="s">
        <v>99</v>
      </c>
      <c r="AI154">
        <v>8.33</v>
      </c>
      <c r="AJ154" t="s">
        <v>112</v>
      </c>
      <c r="AK154">
        <v>49.11</v>
      </c>
      <c r="AL154" t="s">
        <v>99</v>
      </c>
      <c r="AM154">
        <v>0.995</v>
      </c>
      <c r="AN154" t="s">
        <v>112</v>
      </c>
      <c r="AO154">
        <v>61.06</v>
      </c>
      <c r="AP154" t="s">
        <v>112</v>
      </c>
      <c r="AQ154">
        <v>0</v>
      </c>
      <c r="AR154" t="s">
        <v>99</v>
      </c>
      <c r="AS154">
        <v>0</v>
      </c>
      <c r="AT154" t="s">
        <v>196</v>
      </c>
      <c r="AU154" t="s">
        <v>99</v>
      </c>
      <c r="AV154" t="s">
        <v>99</v>
      </c>
      <c r="AW154" t="s">
        <v>121</v>
      </c>
      <c r="AX154" t="s">
        <v>99</v>
      </c>
      <c r="AY154" t="s">
        <v>100</v>
      </c>
      <c r="AZ154" t="s">
        <v>100</v>
      </c>
      <c r="BA154" t="s">
        <v>121</v>
      </c>
      <c r="BB154" t="s">
        <v>121</v>
      </c>
      <c r="BC154" t="s">
        <v>100</v>
      </c>
      <c r="BD154" t="s">
        <v>121</v>
      </c>
      <c r="BE154" t="s">
        <v>101</v>
      </c>
      <c r="BF154" t="s">
        <v>101</v>
      </c>
      <c r="BG154" t="s">
        <v>99</v>
      </c>
      <c r="BH154" t="s">
        <v>101</v>
      </c>
      <c r="BI154" t="s">
        <v>101</v>
      </c>
      <c r="BJ154" t="s">
        <v>101</v>
      </c>
      <c r="BK154" t="s">
        <v>935</v>
      </c>
      <c r="BL154" t="s">
        <v>101</v>
      </c>
      <c r="BM154" t="s">
        <v>154</v>
      </c>
      <c r="BN154" t="s">
        <v>102</v>
      </c>
      <c r="BO154" t="s">
        <v>102</v>
      </c>
      <c r="BP154" t="s">
        <v>112</v>
      </c>
      <c r="BQ154" t="s">
        <v>252</v>
      </c>
      <c r="BR154">
        <v>1</v>
      </c>
      <c r="BS154">
        <v>62</v>
      </c>
      <c r="BT154" t="s">
        <v>1417</v>
      </c>
      <c r="BW154">
        <v>0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1</v>
      </c>
      <c r="CP154">
        <v>41941</v>
      </c>
      <c r="CQ154">
        <v>42314</v>
      </c>
      <c r="CR154">
        <v>41988</v>
      </c>
      <c r="CT154">
        <v>4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4</v>
      </c>
      <c r="DA154">
        <v>1</v>
      </c>
      <c r="DB154">
        <v>4</v>
      </c>
      <c r="DC154">
        <v>1</v>
      </c>
      <c r="DD154">
        <v>5</v>
      </c>
      <c r="DE154">
        <v>1</v>
      </c>
      <c r="DF154">
        <v>5</v>
      </c>
      <c r="DG154">
        <v>1</v>
      </c>
      <c r="DH154">
        <v>42109</v>
      </c>
      <c r="DI154">
        <v>1</v>
      </c>
    </row>
    <row r="155" spans="1:113">
      <c r="A155" t="s">
        <v>1422</v>
      </c>
      <c r="B155">
        <v>10232079</v>
      </c>
      <c r="C155">
        <v>1</v>
      </c>
      <c r="D155" t="s">
        <v>1423</v>
      </c>
      <c r="E155">
        <v>1</v>
      </c>
      <c r="F155">
        <v>65</v>
      </c>
      <c r="G155">
        <v>41976.625</v>
      </c>
      <c r="H155">
        <v>42002.375</v>
      </c>
      <c r="I155" t="s">
        <v>480</v>
      </c>
      <c r="J155" t="s">
        <v>2346</v>
      </c>
      <c r="K155" t="s">
        <v>286</v>
      </c>
      <c r="L155">
        <v>2</v>
      </c>
      <c r="M155">
        <v>1</v>
      </c>
      <c r="N155">
        <v>1</v>
      </c>
      <c r="O155">
        <v>1</v>
      </c>
      <c r="P155" t="s">
        <v>99</v>
      </c>
      <c r="Q155" t="s">
        <v>99</v>
      </c>
      <c r="R155">
        <v>40.5</v>
      </c>
      <c r="S155" t="s">
        <v>112</v>
      </c>
      <c r="T155">
        <v>11.5</v>
      </c>
      <c r="U155" t="s">
        <v>112</v>
      </c>
      <c r="V155" t="s">
        <v>1343</v>
      </c>
      <c r="W155">
        <v>10.8</v>
      </c>
      <c r="X155" t="s">
        <v>112</v>
      </c>
      <c r="Y155">
        <v>158</v>
      </c>
      <c r="Z155" t="s">
        <v>99</v>
      </c>
      <c r="AA155">
        <v>100</v>
      </c>
      <c r="AB155" t="s">
        <v>99</v>
      </c>
      <c r="AC155">
        <v>66.4</v>
      </c>
      <c r="AD155" t="s">
        <v>99</v>
      </c>
      <c r="AE155">
        <v>160.1</v>
      </c>
      <c r="AF155" t="s">
        <v>99</v>
      </c>
      <c r="AG155">
        <v>147.3</v>
      </c>
      <c r="AH155" t="s">
        <v>112</v>
      </c>
      <c r="AI155">
        <v>176.5</v>
      </c>
      <c r="AJ155" t="s">
        <v>112</v>
      </c>
      <c r="AK155">
        <v>13.52</v>
      </c>
      <c r="AL155" t="s">
        <v>112</v>
      </c>
      <c r="AM155">
        <v>3.49</v>
      </c>
      <c r="AN155" t="s">
        <v>112</v>
      </c>
      <c r="AP155" t="s">
        <v>112</v>
      </c>
      <c r="AQ155">
        <v>1</v>
      </c>
      <c r="AR155" t="s">
        <v>99</v>
      </c>
      <c r="AS155">
        <v>0</v>
      </c>
      <c r="AT155" t="s">
        <v>111</v>
      </c>
      <c r="AU155" t="s">
        <v>112</v>
      </c>
      <c r="AV155" t="s">
        <v>99</v>
      </c>
      <c r="AW155" t="s">
        <v>121</v>
      </c>
      <c r="AX155" t="s">
        <v>99</v>
      </c>
      <c r="AY155" t="s">
        <v>100</v>
      </c>
      <c r="AZ155" t="s">
        <v>99</v>
      </c>
      <c r="BA155" t="s">
        <v>121</v>
      </c>
      <c r="BB155" t="s">
        <v>99</v>
      </c>
      <c r="BC155" t="s">
        <v>100</v>
      </c>
      <c r="BD155" t="s">
        <v>100</v>
      </c>
      <c r="BE155" t="s">
        <v>101</v>
      </c>
      <c r="BF155" t="s">
        <v>101</v>
      </c>
      <c r="BG155" t="s">
        <v>101</v>
      </c>
      <c r="BH155" t="s">
        <v>101</v>
      </c>
      <c r="BI155" t="s">
        <v>101</v>
      </c>
      <c r="BJ155" t="s">
        <v>101</v>
      </c>
      <c r="BK155" t="s">
        <v>101</v>
      </c>
      <c r="BL155" t="s">
        <v>101</v>
      </c>
      <c r="BN155" t="s">
        <v>102</v>
      </c>
      <c r="BO155" t="s">
        <v>122</v>
      </c>
      <c r="BP155" t="s">
        <v>112</v>
      </c>
      <c r="BQ155" t="s">
        <v>202</v>
      </c>
      <c r="BR155" t="s">
        <v>121</v>
      </c>
      <c r="BS155">
        <v>78</v>
      </c>
      <c r="BT155" t="s">
        <v>1424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1</v>
      </c>
      <c r="CN155">
        <v>1</v>
      </c>
      <c r="CP155">
        <v>41983</v>
      </c>
      <c r="CQ155">
        <v>42352</v>
      </c>
      <c r="CR155">
        <v>42027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2</v>
      </c>
      <c r="DA155">
        <v>1</v>
      </c>
      <c r="DB155">
        <v>2</v>
      </c>
      <c r="DC155">
        <v>1</v>
      </c>
      <c r="DD155">
        <v>3</v>
      </c>
      <c r="DE155">
        <v>1</v>
      </c>
      <c r="DF155">
        <v>3</v>
      </c>
      <c r="DG155">
        <v>1</v>
      </c>
      <c r="DH155">
        <v>42095</v>
      </c>
      <c r="DI155">
        <v>1</v>
      </c>
    </row>
    <row r="156" spans="1:113">
      <c r="A156" t="s">
        <v>1441</v>
      </c>
      <c r="B156">
        <v>10234049</v>
      </c>
      <c r="C156">
        <v>1</v>
      </c>
      <c r="D156" t="s">
        <v>1442</v>
      </c>
      <c r="E156">
        <v>1</v>
      </c>
      <c r="F156">
        <v>39</v>
      </c>
      <c r="G156">
        <v>42010.375</v>
      </c>
      <c r="H156">
        <v>42019.4583333333</v>
      </c>
      <c r="I156">
        <v>2</v>
      </c>
      <c r="J156">
        <v>41989</v>
      </c>
      <c r="K156" t="s">
        <v>803</v>
      </c>
      <c r="L156">
        <v>1</v>
      </c>
      <c r="M156">
        <v>1</v>
      </c>
      <c r="N156">
        <v>2</v>
      </c>
      <c r="O156">
        <v>2</v>
      </c>
      <c r="P156" t="s">
        <v>112</v>
      </c>
      <c r="Q156" t="s">
        <v>112</v>
      </c>
      <c r="R156">
        <v>41.4</v>
      </c>
      <c r="S156" t="s">
        <v>112</v>
      </c>
      <c r="T156">
        <v>11.6</v>
      </c>
      <c r="U156" t="s">
        <v>112</v>
      </c>
      <c r="V156">
        <v>0.98</v>
      </c>
      <c r="W156">
        <v>11.4</v>
      </c>
      <c r="X156" t="s">
        <v>112</v>
      </c>
      <c r="Y156">
        <v>112.7</v>
      </c>
      <c r="Z156" t="s">
        <v>99</v>
      </c>
      <c r="AA156">
        <v>46.8</v>
      </c>
      <c r="AB156" t="s">
        <v>99</v>
      </c>
      <c r="AC156">
        <v>51.1</v>
      </c>
      <c r="AD156" t="s">
        <v>99</v>
      </c>
      <c r="AE156">
        <v>37.4</v>
      </c>
      <c r="AF156" t="s">
        <v>112</v>
      </c>
      <c r="AG156">
        <v>190</v>
      </c>
      <c r="AH156" t="s">
        <v>112</v>
      </c>
      <c r="AI156">
        <v>38.08</v>
      </c>
      <c r="AJ156" t="s">
        <v>112</v>
      </c>
      <c r="AK156">
        <v>0.927</v>
      </c>
      <c r="AL156" t="s">
        <v>112</v>
      </c>
      <c r="AM156">
        <v>2.19</v>
      </c>
      <c r="AN156" t="s">
        <v>112</v>
      </c>
      <c r="AO156">
        <v>275</v>
      </c>
      <c r="AP156" t="s">
        <v>112</v>
      </c>
      <c r="AQ156">
        <v>1</v>
      </c>
      <c r="AR156" t="s">
        <v>99</v>
      </c>
      <c r="AS156">
        <v>0</v>
      </c>
      <c r="AT156" t="s">
        <v>188</v>
      </c>
      <c r="AU156" t="s">
        <v>99</v>
      </c>
      <c r="AV156">
        <v>1</v>
      </c>
      <c r="AW156" t="s">
        <v>100</v>
      </c>
      <c r="AX156">
        <v>1</v>
      </c>
      <c r="AY156">
        <v>3</v>
      </c>
      <c r="AZ156">
        <v>1</v>
      </c>
      <c r="BA156">
        <v>2</v>
      </c>
      <c r="BB156">
        <v>2</v>
      </c>
      <c r="BC156">
        <v>3</v>
      </c>
      <c r="BD156">
        <v>3</v>
      </c>
      <c r="BE156" t="s">
        <v>101</v>
      </c>
      <c r="BF156" t="s">
        <v>101</v>
      </c>
      <c r="BG156" t="s">
        <v>101</v>
      </c>
      <c r="BH156" t="s">
        <v>101</v>
      </c>
      <c r="BI156" t="s">
        <v>101</v>
      </c>
      <c r="BJ156" t="s">
        <v>101</v>
      </c>
      <c r="BK156" t="s">
        <v>101</v>
      </c>
      <c r="BL156" t="s">
        <v>101</v>
      </c>
      <c r="BM156" t="s">
        <v>1433</v>
      </c>
      <c r="BN156" t="s">
        <v>102</v>
      </c>
      <c r="BO156" t="s">
        <v>102</v>
      </c>
      <c r="BP156" t="s">
        <v>112</v>
      </c>
      <c r="BQ156" t="s">
        <v>113</v>
      </c>
      <c r="BR156" t="s">
        <v>99</v>
      </c>
      <c r="BS156" t="s">
        <v>1443</v>
      </c>
      <c r="BT156" t="s">
        <v>329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P156">
        <v>42013</v>
      </c>
      <c r="CQ156">
        <v>43801</v>
      </c>
      <c r="CR156">
        <v>42994</v>
      </c>
      <c r="CT156">
        <v>1</v>
      </c>
      <c r="CU156">
        <v>1</v>
      </c>
      <c r="CV156">
        <v>32</v>
      </c>
      <c r="CW156">
        <v>1</v>
      </c>
      <c r="CX156">
        <v>24</v>
      </c>
      <c r="CY156">
        <v>0</v>
      </c>
      <c r="CZ156">
        <v>13</v>
      </c>
      <c r="DA156">
        <v>1</v>
      </c>
      <c r="DB156">
        <v>13</v>
      </c>
      <c r="DC156">
        <v>1</v>
      </c>
      <c r="DD156">
        <v>46</v>
      </c>
      <c r="DE156">
        <v>1</v>
      </c>
      <c r="DF156">
        <v>46</v>
      </c>
      <c r="DG156">
        <v>1</v>
      </c>
      <c r="DH156">
        <v>43419</v>
      </c>
      <c r="DI156">
        <v>1</v>
      </c>
    </row>
    <row r="157" spans="1:111">
      <c r="A157" t="s">
        <v>1444</v>
      </c>
      <c r="B157">
        <v>10235504</v>
      </c>
      <c r="C157">
        <v>1</v>
      </c>
      <c r="D157" t="s">
        <v>1445</v>
      </c>
      <c r="E157">
        <v>2</v>
      </c>
      <c r="F157">
        <v>51</v>
      </c>
      <c r="G157">
        <v>42008.4583333333</v>
      </c>
      <c r="H157">
        <v>42017.4166666667</v>
      </c>
      <c r="I157">
        <v>2</v>
      </c>
      <c r="J157">
        <v>42000</v>
      </c>
      <c r="K157" t="s">
        <v>134</v>
      </c>
      <c r="L157">
        <v>1</v>
      </c>
      <c r="M157">
        <v>1</v>
      </c>
      <c r="N157">
        <v>2</v>
      </c>
      <c r="O157">
        <v>1</v>
      </c>
      <c r="P157" t="s">
        <v>112</v>
      </c>
      <c r="Q157" t="s">
        <v>99</v>
      </c>
      <c r="R157">
        <v>48.1</v>
      </c>
      <c r="S157" t="s">
        <v>112</v>
      </c>
      <c r="T157">
        <v>12.5</v>
      </c>
      <c r="U157" t="s">
        <v>112</v>
      </c>
      <c r="V157">
        <v>1.18</v>
      </c>
      <c r="W157">
        <v>12.6</v>
      </c>
      <c r="X157" t="s">
        <v>112</v>
      </c>
      <c r="Y157">
        <v>57.2</v>
      </c>
      <c r="Z157" t="s">
        <v>112</v>
      </c>
      <c r="AA157">
        <v>23.5</v>
      </c>
      <c r="AB157" t="s">
        <v>112</v>
      </c>
      <c r="AC157">
        <v>21.4</v>
      </c>
      <c r="AD157" t="s">
        <v>112</v>
      </c>
      <c r="AE157">
        <v>34.5</v>
      </c>
      <c r="AF157" t="s">
        <v>112</v>
      </c>
      <c r="AG157">
        <v>348.1</v>
      </c>
      <c r="AH157" t="s">
        <v>112</v>
      </c>
      <c r="AI157">
        <v>352.6</v>
      </c>
      <c r="AJ157" t="s">
        <v>99</v>
      </c>
      <c r="AK157">
        <v>9.99</v>
      </c>
      <c r="AL157" t="s">
        <v>112</v>
      </c>
      <c r="AM157">
        <v>0.474</v>
      </c>
      <c r="AN157" t="s">
        <v>112</v>
      </c>
      <c r="AO157">
        <v>227.2</v>
      </c>
      <c r="AP157" t="s">
        <v>112</v>
      </c>
      <c r="AQ157">
        <v>0</v>
      </c>
      <c r="AR157" t="s">
        <v>120</v>
      </c>
      <c r="AS157">
        <v>1</v>
      </c>
      <c r="AT157" t="s">
        <v>111</v>
      </c>
      <c r="AU157" t="s">
        <v>112</v>
      </c>
      <c r="AV157">
        <v>1</v>
      </c>
      <c r="AW157" t="s">
        <v>100</v>
      </c>
      <c r="AX157">
        <v>1</v>
      </c>
      <c r="AY157">
        <v>3</v>
      </c>
      <c r="AZ157">
        <v>1</v>
      </c>
      <c r="BA157">
        <v>2</v>
      </c>
      <c r="BB157">
        <v>1</v>
      </c>
      <c r="BC157">
        <v>3</v>
      </c>
      <c r="BD157">
        <v>2</v>
      </c>
      <c r="BE157" t="s">
        <v>101</v>
      </c>
      <c r="BF157">
        <v>0</v>
      </c>
      <c r="BG157">
        <v>1</v>
      </c>
      <c r="BH157">
        <v>1</v>
      </c>
      <c r="BI157">
        <v>1</v>
      </c>
      <c r="BJ157" t="s">
        <v>101</v>
      </c>
      <c r="BK157" t="s">
        <v>101</v>
      </c>
      <c r="BL157" t="s">
        <v>101</v>
      </c>
      <c r="BM157" t="s">
        <v>1446</v>
      </c>
      <c r="BN157" t="s">
        <v>102</v>
      </c>
      <c r="BO157">
        <v>0</v>
      </c>
      <c r="BP157" t="s">
        <v>99</v>
      </c>
      <c r="BQ157" t="s">
        <v>113</v>
      </c>
      <c r="BR157" t="s">
        <v>99</v>
      </c>
      <c r="BS157" t="s">
        <v>580</v>
      </c>
      <c r="BT157" t="s">
        <v>733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42013</v>
      </c>
      <c r="CQ157">
        <v>43372</v>
      </c>
      <c r="CR157">
        <v>43372</v>
      </c>
      <c r="CT157">
        <v>69</v>
      </c>
      <c r="CU157">
        <v>0</v>
      </c>
      <c r="CV157">
        <v>44</v>
      </c>
      <c r="CW157">
        <v>1</v>
      </c>
      <c r="CX157">
        <v>24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44</v>
      </c>
      <c r="DE157">
        <v>0</v>
      </c>
      <c r="DF157">
        <v>44</v>
      </c>
      <c r="DG157">
        <v>0</v>
      </c>
    </row>
    <row r="158" spans="1:113">
      <c r="A158" t="s">
        <v>1425</v>
      </c>
      <c r="B158">
        <v>10235783</v>
      </c>
      <c r="C158">
        <v>2</v>
      </c>
      <c r="D158" t="s">
        <v>1426</v>
      </c>
      <c r="E158">
        <v>1</v>
      </c>
      <c r="F158">
        <v>44</v>
      </c>
      <c r="G158">
        <v>42359.5833333333</v>
      </c>
      <c r="H158">
        <v>42369.4166666667</v>
      </c>
      <c r="I158">
        <v>2</v>
      </c>
      <c r="J158">
        <v>42003</v>
      </c>
      <c r="K158" t="s">
        <v>1427</v>
      </c>
      <c r="L158">
        <v>3</v>
      </c>
      <c r="M158">
        <v>1</v>
      </c>
      <c r="N158">
        <v>1</v>
      </c>
      <c r="O158">
        <v>2</v>
      </c>
      <c r="P158" t="s">
        <v>99</v>
      </c>
      <c r="Q158" t="s">
        <v>112</v>
      </c>
      <c r="R158">
        <v>49.6</v>
      </c>
      <c r="S158" t="s">
        <v>112</v>
      </c>
      <c r="T158">
        <v>14</v>
      </c>
      <c r="U158" t="s">
        <v>112</v>
      </c>
      <c r="V158">
        <v>1.09</v>
      </c>
      <c r="W158">
        <v>12.5</v>
      </c>
      <c r="X158" t="s">
        <v>112</v>
      </c>
      <c r="Y158">
        <v>103</v>
      </c>
      <c r="Z158" t="s">
        <v>99</v>
      </c>
      <c r="AA158">
        <v>51.8</v>
      </c>
      <c r="AB158" t="s">
        <v>99</v>
      </c>
      <c r="AC158">
        <v>37.5</v>
      </c>
      <c r="AD158" t="s">
        <v>99</v>
      </c>
      <c r="AE158">
        <v>32</v>
      </c>
      <c r="AF158" t="s">
        <v>112</v>
      </c>
      <c r="AG158">
        <v>184</v>
      </c>
      <c r="AH158" t="s">
        <v>112</v>
      </c>
      <c r="AI158">
        <v>5.03</v>
      </c>
      <c r="AJ158" t="s">
        <v>112</v>
      </c>
      <c r="AK158">
        <v>29.8</v>
      </c>
      <c r="AL158" t="s">
        <v>112</v>
      </c>
      <c r="AM158">
        <v>2.04</v>
      </c>
      <c r="AN158" t="s">
        <v>112</v>
      </c>
      <c r="AO158">
        <v>502.4</v>
      </c>
      <c r="AP158" t="s">
        <v>99</v>
      </c>
      <c r="AQ158">
        <v>0</v>
      </c>
      <c r="AR158" t="s">
        <v>994</v>
      </c>
      <c r="AS158">
        <v>2</v>
      </c>
      <c r="AT158" t="s">
        <v>98</v>
      </c>
      <c r="AU158" t="s">
        <v>99</v>
      </c>
      <c r="AV158">
        <v>1</v>
      </c>
      <c r="AW158" t="s">
        <v>100</v>
      </c>
      <c r="AX158">
        <v>1</v>
      </c>
      <c r="AY158">
        <v>3</v>
      </c>
      <c r="AZ158">
        <v>1</v>
      </c>
      <c r="BA158">
        <v>2</v>
      </c>
      <c r="BB158">
        <v>1</v>
      </c>
      <c r="BC158">
        <v>3</v>
      </c>
      <c r="BD158">
        <v>2</v>
      </c>
      <c r="BE158" t="s">
        <v>101</v>
      </c>
      <c r="BF158">
        <v>0</v>
      </c>
      <c r="BG158">
        <v>0</v>
      </c>
      <c r="BH158">
        <v>0</v>
      </c>
      <c r="BI158">
        <v>1</v>
      </c>
      <c r="BJ158">
        <v>1</v>
      </c>
      <c r="BK158" t="s">
        <v>101</v>
      </c>
      <c r="BL158" t="s">
        <v>101</v>
      </c>
      <c r="BN158" t="s">
        <v>102</v>
      </c>
      <c r="BO158" t="s">
        <v>102</v>
      </c>
      <c r="BP158" t="s">
        <v>112</v>
      </c>
      <c r="BQ158" t="s">
        <v>147</v>
      </c>
      <c r="BR158" t="s">
        <v>99</v>
      </c>
      <c r="BS158" t="s">
        <v>1428</v>
      </c>
      <c r="BT158" t="s">
        <v>1429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0</v>
      </c>
      <c r="CM158">
        <v>0</v>
      </c>
      <c r="CN158">
        <v>1</v>
      </c>
      <c r="CP158">
        <v>42011</v>
      </c>
      <c r="CQ158">
        <v>42900</v>
      </c>
      <c r="CR158">
        <v>42346</v>
      </c>
      <c r="CT158">
        <v>70</v>
      </c>
      <c r="CU158">
        <v>0</v>
      </c>
      <c r="CV158">
        <v>11</v>
      </c>
      <c r="CW158">
        <v>1</v>
      </c>
      <c r="CX158">
        <v>11</v>
      </c>
      <c r="CY158">
        <v>1</v>
      </c>
      <c r="CZ158">
        <v>11</v>
      </c>
      <c r="DA158">
        <v>1</v>
      </c>
      <c r="DB158">
        <v>11</v>
      </c>
      <c r="DC158">
        <v>1</v>
      </c>
      <c r="DD158">
        <v>22</v>
      </c>
      <c r="DE158">
        <v>1</v>
      </c>
      <c r="DF158">
        <v>22</v>
      </c>
      <c r="DG158">
        <v>1</v>
      </c>
      <c r="DH158">
        <v>42704</v>
      </c>
      <c r="DI158">
        <v>1</v>
      </c>
    </row>
    <row r="159" spans="1:113">
      <c r="A159" t="s">
        <v>1463</v>
      </c>
      <c r="B159">
        <v>10235960</v>
      </c>
      <c r="C159">
        <v>1</v>
      </c>
      <c r="D159" t="s">
        <v>1464</v>
      </c>
      <c r="E159">
        <v>2</v>
      </c>
      <c r="F159">
        <v>71</v>
      </c>
      <c r="G159">
        <v>42016.625</v>
      </c>
      <c r="H159">
        <v>42025.375</v>
      </c>
      <c r="I159">
        <v>2</v>
      </c>
      <c r="J159">
        <v>42008</v>
      </c>
      <c r="K159" t="s">
        <v>1137</v>
      </c>
      <c r="L159">
        <v>2</v>
      </c>
      <c r="M159">
        <v>1</v>
      </c>
      <c r="N159">
        <v>1</v>
      </c>
      <c r="O159">
        <v>1</v>
      </c>
      <c r="P159" t="s">
        <v>99</v>
      </c>
      <c r="Q159" t="s">
        <v>99</v>
      </c>
      <c r="R159">
        <v>39.3</v>
      </c>
      <c r="S159" t="s">
        <v>112</v>
      </c>
      <c r="T159">
        <v>12.1</v>
      </c>
      <c r="U159" t="s">
        <v>112</v>
      </c>
      <c r="V159">
        <v>0.95</v>
      </c>
      <c r="W159">
        <v>10.9</v>
      </c>
      <c r="X159" t="s">
        <v>112</v>
      </c>
      <c r="Y159">
        <v>131.5</v>
      </c>
      <c r="Z159" t="s">
        <v>99</v>
      </c>
      <c r="AA159">
        <v>30.4</v>
      </c>
      <c r="AB159" t="s">
        <v>112</v>
      </c>
      <c r="AC159">
        <v>49.4</v>
      </c>
      <c r="AD159" t="s">
        <v>99</v>
      </c>
      <c r="AE159">
        <v>81.2</v>
      </c>
      <c r="AF159" t="s">
        <v>99</v>
      </c>
      <c r="AG159">
        <v>158</v>
      </c>
      <c r="AH159" t="s">
        <v>112</v>
      </c>
      <c r="AI159">
        <v>258.4</v>
      </c>
      <c r="AJ159" t="s">
        <v>99</v>
      </c>
      <c r="AK159">
        <v>33.78</v>
      </c>
      <c r="AL159" t="s">
        <v>112</v>
      </c>
      <c r="AM159">
        <v>2.4</v>
      </c>
      <c r="AN159" t="s">
        <v>112</v>
      </c>
      <c r="AO159">
        <v>253.7</v>
      </c>
      <c r="AP159" t="s">
        <v>112</v>
      </c>
      <c r="AQ159">
        <v>0</v>
      </c>
      <c r="AR159" t="s">
        <v>265</v>
      </c>
      <c r="AS159">
        <v>2</v>
      </c>
      <c r="AT159" t="s">
        <v>98</v>
      </c>
      <c r="AU159" t="s">
        <v>99</v>
      </c>
      <c r="AV159">
        <v>1</v>
      </c>
      <c r="AW159" t="s">
        <v>100</v>
      </c>
      <c r="AX159">
        <v>1</v>
      </c>
      <c r="AY159">
        <v>3</v>
      </c>
      <c r="AZ159">
        <v>1</v>
      </c>
      <c r="BA159">
        <v>1</v>
      </c>
      <c r="BB159">
        <v>1</v>
      </c>
      <c r="BC159">
        <v>3</v>
      </c>
      <c r="BD159">
        <v>1</v>
      </c>
      <c r="BE159" t="s">
        <v>101</v>
      </c>
      <c r="BF159" t="s">
        <v>101</v>
      </c>
      <c r="BG159" t="s">
        <v>101</v>
      </c>
      <c r="BH159" t="s">
        <v>101</v>
      </c>
      <c r="BI159" t="s">
        <v>101</v>
      </c>
      <c r="BJ159" t="s">
        <v>101</v>
      </c>
      <c r="BK159" t="s">
        <v>101</v>
      </c>
      <c r="BL159" t="s">
        <v>101</v>
      </c>
      <c r="BN159" t="s">
        <v>102</v>
      </c>
      <c r="BO159" t="s">
        <v>102</v>
      </c>
      <c r="BP159" t="s">
        <v>112</v>
      </c>
      <c r="BQ159" t="s">
        <v>306</v>
      </c>
      <c r="BR159" t="s">
        <v>99</v>
      </c>
      <c r="BS159" t="s">
        <v>1465</v>
      </c>
      <c r="BT159" t="s">
        <v>1466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0</v>
      </c>
      <c r="CP159">
        <v>42018</v>
      </c>
      <c r="CQ159">
        <v>42510</v>
      </c>
      <c r="CR159">
        <v>42107</v>
      </c>
      <c r="CT159">
        <v>70</v>
      </c>
      <c r="CU159">
        <v>0</v>
      </c>
      <c r="CV159">
        <v>2</v>
      </c>
      <c r="CW159">
        <v>1</v>
      </c>
      <c r="CX159">
        <v>2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4</v>
      </c>
      <c r="DE159">
        <v>1</v>
      </c>
      <c r="DF159">
        <v>4</v>
      </c>
      <c r="DG159">
        <v>1</v>
      </c>
      <c r="DH159">
        <v>42139</v>
      </c>
      <c r="DI159">
        <v>1</v>
      </c>
    </row>
    <row r="160" spans="1:113">
      <c r="A160" t="s">
        <v>1450</v>
      </c>
      <c r="B160">
        <v>10236088</v>
      </c>
      <c r="C160">
        <v>1</v>
      </c>
      <c r="D160" t="s">
        <v>1451</v>
      </c>
      <c r="E160">
        <v>1</v>
      </c>
      <c r="F160">
        <v>61</v>
      </c>
      <c r="G160">
        <v>42008.3333333333</v>
      </c>
      <c r="H160">
        <v>42023.4166666667</v>
      </c>
      <c r="I160">
        <v>2</v>
      </c>
      <c r="J160">
        <v>42010</v>
      </c>
      <c r="K160" t="s">
        <v>134</v>
      </c>
      <c r="L160">
        <v>1</v>
      </c>
      <c r="M160">
        <v>1</v>
      </c>
      <c r="N160">
        <v>1</v>
      </c>
      <c r="O160">
        <v>2</v>
      </c>
      <c r="P160" t="s">
        <v>99</v>
      </c>
      <c r="Q160" t="s">
        <v>112</v>
      </c>
      <c r="R160">
        <v>43.2</v>
      </c>
      <c r="S160" t="s">
        <v>112</v>
      </c>
      <c r="T160">
        <v>14.1</v>
      </c>
      <c r="U160" t="s">
        <v>112</v>
      </c>
      <c r="V160">
        <v>1.07</v>
      </c>
      <c r="W160">
        <v>12.6</v>
      </c>
      <c r="X160" t="s">
        <v>112</v>
      </c>
      <c r="Y160">
        <v>64.4</v>
      </c>
      <c r="Z160" t="s">
        <v>112</v>
      </c>
      <c r="AA160">
        <v>127.3</v>
      </c>
      <c r="AB160" t="s">
        <v>99</v>
      </c>
      <c r="AC160">
        <v>92.5</v>
      </c>
      <c r="AD160" t="s">
        <v>99</v>
      </c>
      <c r="AE160">
        <v>51.7</v>
      </c>
      <c r="AF160" t="s">
        <v>99</v>
      </c>
      <c r="AG160">
        <v>65</v>
      </c>
      <c r="AH160" t="s">
        <v>99</v>
      </c>
      <c r="AI160">
        <v>1697</v>
      </c>
      <c r="AJ160" t="s">
        <v>99</v>
      </c>
      <c r="AK160">
        <v>26.24</v>
      </c>
      <c r="AL160" t="s">
        <v>112</v>
      </c>
      <c r="AM160">
        <v>1.78</v>
      </c>
      <c r="AN160" t="s">
        <v>112</v>
      </c>
      <c r="AO160">
        <v>290.3</v>
      </c>
      <c r="AP160" t="s">
        <v>112</v>
      </c>
      <c r="AQ160">
        <v>1</v>
      </c>
      <c r="AR160" t="s">
        <v>702</v>
      </c>
      <c r="AS160">
        <v>2</v>
      </c>
      <c r="AT160" t="s">
        <v>111</v>
      </c>
      <c r="AU160" t="s">
        <v>112</v>
      </c>
      <c r="AV160">
        <v>1</v>
      </c>
      <c r="AW160" t="s">
        <v>100</v>
      </c>
      <c r="AX160">
        <v>2</v>
      </c>
      <c r="AY160">
        <v>3</v>
      </c>
      <c r="AZ160">
        <v>3</v>
      </c>
      <c r="BA160">
        <v>2</v>
      </c>
      <c r="BB160">
        <v>2</v>
      </c>
      <c r="BC160">
        <v>3</v>
      </c>
      <c r="BD160">
        <v>3</v>
      </c>
      <c r="BE160" t="s">
        <v>101</v>
      </c>
      <c r="BF160" t="s">
        <v>101</v>
      </c>
      <c r="BG160" t="s">
        <v>101</v>
      </c>
      <c r="BH160" t="s">
        <v>101</v>
      </c>
      <c r="BI160" t="s">
        <v>101</v>
      </c>
      <c r="BJ160" t="s">
        <v>101</v>
      </c>
      <c r="BK160" t="s">
        <v>101</v>
      </c>
      <c r="BL160" t="s">
        <v>101</v>
      </c>
      <c r="BM160" t="s">
        <v>386</v>
      </c>
      <c r="BN160" t="s">
        <v>102</v>
      </c>
      <c r="BO160" t="s">
        <v>102</v>
      </c>
      <c r="BP160" t="s">
        <v>112</v>
      </c>
      <c r="BQ160" t="s">
        <v>411</v>
      </c>
      <c r="BR160" t="s">
        <v>99</v>
      </c>
      <c r="BS160" t="s">
        <v>1452</v>
      </c>
      <c r="BT160" t="s">
        <v>1453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1</v>
      </c>
      <c r="CP160">
        <v>42013</v>
      </c>
      <c r="CQ160">
        <v>43811</v>
      </c>
      <c r="CR160">
        <v>42363</v>
      </c>
      <c r="CT160">
        <v>2</v>
      </c>
      <c r="CU160">
        <v>1</v>
      </c>
      <c r="CV160">
        <v>11</v>
      </c>
      <c r="CW160">
        <v>1</v>
      </c>
      <c r="CX160">
        <v>11</v>
      </c>
      <c r="CY160">
        <v>1</v>
      </c>
      <c r="CZ160">
        <v>34</v>
      </c>
      <c r="DA160">
        <v>1</v>
      </c>
      <c r="DB160">
        <v>34</v>
      </c>
      <c r="DC160">
        <v>1</v>
      </c>
      <c r="DD160">
        <v>46</v>
      </c>
      <c r="DE160">
        <v>1</v>
      </c>
      <c r="DF160">
        <v>46</v>
      </c>
      <c r="DG160">
        <v>1</v>
      </c>
      <c r="DH160">
        <v>43419</v>
      </c>
      <c r="DI160">
        <v>1</v>
      </c>
    </row>
    <row r="161" spans="1:111">
      <c r="A161" t="s">
        <v>1467</v>
      </c>
      <c r="B161">
        <v>10236801</v>
      </c>
      <c r="C161">
        <v>1</v>
      </c>
      <c r="D161" t="s">
        <v>1468</v>
      </c>
      <c r="E161">
        <v>1</v>
      </c>
      <c r="F161">
        <v>69</v>
      </c>
      <c r="G161">
        <v>42012.4166666667</v>
      </c>
      <c r="H161">
        <v>42026.5833333333</v>
      </c>
      <c r="I161">
        <v>2</v>
      </c>
      <c r="J161">
        <v>42016</v>
      </c>
      <c r="K161" t="s">
        <v>1427</v>
      </c>
      <c r="L161">
        <v>3</v>
      </c>
      <c r="M161">
        <v>1</v>
      </c>
      <c r="N161">
        <v>1</v>
      </c>
      <c r="O161">
        <v>2</v>
      </c>
      <c r="P161" t="s">
        <v>99</v>
      </c>
      <c r="Q161" t="s">
        <v>112</v>
      </c>
      <c r="R161">
        <v>42.3</v>
      </c>
      <c r="S161" t="s">
        <v>112</v>
      </c>
      <c r="T161">
        <v>10.5</v>
      </c>
      <c r="U161" t="s">
        <v>112</v>
      </c>
      <c r="V161">
        <v>0.95</v>
      </c>
      <c r="W161">
        <v>11.1</v>
      </c>
      <c r="X161" t="s">
        <v>112</v>
      </c>
      <c r="Y161">
        <v>65.7</v>
      </c>
      <c r="Z161" t="s">
        <v>112</v>
      </c>
      <c r="AA161">
        <v>36.4</v>
      </c>
      <c r="AB161" t="s">
        <v>112</v>
      </c>
      <c r="AC161">
        <v>26.3</v>
      </c>
      <c r="AD161" t="s">
        <v>112</v>
      </c>
      <c r="AE161">
        <v>21.2</v>
      </c>
      <c r="AF161" t="s">
        <v>112</v>
      </c>
      <c r="AG161">
        <v>153</v>
      </c>
      <c r="AH161" t="s">
        <v>112</v>
      </c>
      <c r="AI161">
        <v>440</v>
      </c>
      <c r="AJ161" t="s">
        <v>99</v>
      </c>
      <c r="AK161">
        <v>35.91</v>
      </c>
      <c r="AL161" t="s">
        <v>99</v>
      </c>
      <c r="AM161">
        <v>3.98</v>
      </c>
      <c r="AN161" t="s">
        <v>112</v>
      </c>
      <c r="AO161">
        <v>487.6</v>
      </c>
      <c r="AP161" t="s">
        <v>99</v>
      </c>
      <c r="AQ161">
        <v>0</v>
      </c>
      <c r="AR161" t="s">
        <v>1469</v>
      </c>
      <c r="AS161">
        <v>2</v>
      </c>
      <c r="AT161" t="s">
        <v>111</v>
      </c>
      <c r="AU161" t="s">
        <v>112</v>
      </c>
      <c r="AV161">
        <v>1</v>
      </c>
      <c r="AW161" t="s">
        <v>100</v>
      </c>
      <c r="AX161">
        <v>2</v>
      </c>
      <c r="AY161">
        <v>3</v>
      </c>
      <c r="AZ161">
        <v>3</v>
      </c>
      <c r="BA161">
        <v>2</v>
      </c>
      <c r="BB161">
        <v>1</v>
      </c>
      <c r="BC161">
        <v>3</v>
      </c>
      <c r="BD161">
        <v>2</v>
      </c>
      <c r="BE161" t="s">
        <v>101</v>
      </c>
      <c r="BF161" t="s">
        <v>101</v>
      </c>
      <c r="BG161" t="s">
        <v>101</v>
      </c>
      <c r="BH161" t="s">
        <v>101</v>
      </c>
      <c r="BI161" t="s">
        <v>101</v>
      </c>
      <c r="BJ161" t="s">
        <v>101</v>
      </c>
      <c r="BK161" t="s">
        <v>101</v>
      </c>
      <c r="BL161" t="s">
        <v>101</v>
      </c>
      <c r="BN161" t="s">
        <v>102</v>
      </c>
      <c r="BO161" t="s">
        <v>102</v>
      </c>
      <c r="BP161" t="s">
        <v>112</v>
      </c>
      <c r="BQ161" t="s">
        <v>411</v>
      </c>
      <c r="BR161" t="s">
        <v>99</v>
      </c>
      <c r="BS161" t="s">
        <v>1470</v>
      </c>
      <c r="BT161" t="s">
        <v>1471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1</v>
      </c>
      <c r="CP161">
        <v>42018</v>
      </c>
      <c r="CQ161">
        <v>44153</v>
      </c>
      <c r="CR161">
        <v>42844</v>
      </c>
      <c r="CT161">
        <v>70</v>
      </c>
      <c r="CU161">
        <v>0</v>
      </c>
      <c r="CV161">
        <v>27</v>
      </c>
      <c r="CW161">
        <v>1</v>
      </c>
      <c r="CX161">
        <v>24</v>
      </c>
      <c r="CY161">
        <v>0</v>
      </c>
      <c r="CZ161">
        <v>42</v>
      </c>
      <c r="DA161">
        <v>0</v>
      </c>
      <c r="DB161">
        <v>42</v>
      </c>
      <c r="DC161">
        <v>0</v>
      </c>
      <c r="DD161">
        <v>70</v>
      </c>
      <c r="DE161">
        <v>0</v>
      </c>
      <c r="DF161">
        <v>60</v>
      </c>
      <c r="DG161">
        <v>0</v>
      </c>
    </row>
    <row r="162" spans="1:113">
      <c r="A162" t="s">
        <v>1477</v>
      </c>
      <c r="B162">
        <v>10237358</v>
      </c>
      <c r="C162">
        <v>1</v>
      </c>
      <c r="D162" t="s">
        <v>1478</v>
      </c>
      <c r="E162">
        <v>1</v>
      </c>
      <c r="F162">
        <v>67</v>
      </c>
      <c r="G162">
        <v>42018.5833333333</v>
      </c>
      <c r="H162">
        <v>42041.4166666667</v>
      </c>
      <c r="I162">
        <v>2</v>
      </c>
      <c r="J162">
        <v>42020</v>
      </c>
      <c r="K162" t="s">
        <v>1137</v>
      </c>
      <c r="L162">
        <v>2</v>
      </c>
      <c r="M162">
        <v>1</v>
      </c>
      <c r="N162">
        <v>2</v>
      </c>
      <c r="O162">
        <v>2</v>
      </c>
      <c r="P162" t="s">
        <v>112</v>
      </c>
      <c r="Q162" t="s">
        <v>112</v>
      </c>
      <c r="R162">
        <v>42.6</v>
      </c>
      <c r="S162" t="s">
        <v>112</v>
      </c>
      <c r="T162">
        <v>20.7</v>
      </c>
      <c r="U162" t="s">
        <v>112</v>
      </c>
      <c r="V162">
        <v>1.03</v>
      </c>
      <c r="W162">
        <v>11.9</v>
      </c>
      <c r="X162" t="s">
        <v>112</v>
      </c>
      <c r="Y162">
        <v>86.3</v>
      </c>
      <c r="Z162" t="s">
        <v>112</v>
      </c>
      <c r="AA162">
        <v>34.1</v>
      </c>
      <c r="AB162" t="s">
        <v>112</v>
      </c>
      <c r="AC162">
        <v>49.6</v>
      </c>
      <c r="AD162" t="s">
        <v>99</v>
      </c>
      <c r="AE162">
        <v>218.4</v>
      </c>
      <c r="AF162" t="s">
        <v>99</v>
      </c>
      <c r="AG162">
        <v>248</v>
      </c>
      <c r="AH162" t="s">
        <v>112</v>
      </c>
      <c r="AI162">
        <v>36200</v>
      </c>
      <c r="AJ162" t="s">
        <v>99</v>
      </c>
      <c r="AK162">
        <v>141.5</v>
      </c>
      <c r="AL162" t="s">
        <v>99</v>
      </c>
      <c r="AM162">
        <v>2.97</v>
      </c>
      <c r="AN162" t="s">
        <v>112</v>
      </c>
      <c r="AO162">
        <v>414.8</v>
      </c>
      <c r="AP162" t="s">
        <v>99</v>
      </c>
      <c r="AQ162">
        <v>1</v>
      </c>
      <c r="AR162" t="s">
        <v>99</v>
      </c>
      <c r="AS162">
        <v>0</v>
      </c>
      <c r="AT162" t="s">
        <v>370</v>
      </c>
      <c r="AU162" t="s">
        <v>99</v>
      </c>
      <c r="AV162">
        <v>1</v>
      </c>
      <c r="AW162" t="s">
        <v>121</v>
      </c>
      <c r="AX162">
        <v>1</v>
      </c>
      <c r="AY162">
        <v>3</v>
      </c>
      <c r="AZ162">
        <v>3</v>
      </c>
      <c r="BA162">
        <v>2</v>
      </c>
      <c r="BB162">
        <v>1</v>
      </c>
      <c r="BC162">
        <v>3</v>
      </c>
      <c r="BD162">
        <v>2</v>
      </c>
      <c r="BE162" t="s">
        <v>101</v>
      </c>
      <c r="BF162" t="s">
        <v>101</v>
      </c>
      <c r="BG162" t="s">
        <v>101</v>
      </c>
      <c r="BH162" t="s">
        <v>101</v>
      </c>
      <c r="BI162" t="s">
        <v>101</v>
      </c>
      <c r="BJ162" t="s">
        <v>101</v>
      </c>
      <c r="BK162" t="s">
        <v>101</v>
      </c>
      <c r="BL162" t="s">
        <v>101</v>
      </c>
      <c r="BM162" t="s">
        <v>101</v>
      </c>
      <c r="BN162" t="s">
        <v>102</v>
      </c>
      <c r="BO162" t="s">
        <v>102</v>
      </c>
      <c r="BP162" t="s">
        <v>99</v>
      </c>
      <c r="BQ162" t="s">
        <v>113</v>
      </c>
      <c r="BR162" t="s">
        <v>99</v>
      </c>
      <c r="BS162" t="s">
        <v>1479</v>
      </c>
      <c r="BT162" t="s">
        <v>1480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42026</v>
      </c>
      <c r="CQ162">
        <v>42675</v>
      </c>
      <c r="CR162">
        <v>42107</v>
      </c>
      <c r="CT162">
        <v>69</v>
      </c>
      <c r="CU162">
        <v>0</v>
      </c>
      <c r="CV162">
        <v>2</v>
      </c>
      <c r="CW162">
        <v>1</v>
      </c>
      <c r="CX162">
        <v>2</v>
      </c>
      <c r="CY162">
        <v>1</v>
      </c>
      <c r="CZ162">
        <v>6</v>
      </c>
      <c r="DA162">
        <v>1</v>
      </c>
      <c r="DB162">
        <v>6</v>
      </c>
      <c r="DC162">
        <v>1</v>
      </c>
      <c r="DD162">
        <v>8</v>
      </c>
      <c r="DE162">
        <v>1</v>
      </c>
      <c r="DF162">
        <v>8</v>
      </c>
      <c r="DG162">
        <v>1</v>
      </c>
      <c r="DH162">
        <v>42292</v>
      </c>
      <c r="DI162">
        <v>1</v>
      </c>
    </row>
    <row r="163" spans="1:111">
      <c r="A163" t="s">
        <v>1481</v>
      </c>
      <c r="B163">
        <v>10237359</v>
      </c>
      <c r="C163">
        <v>1</v>
      </c>
      <c r="D163" t="s">
        <v>1482</v>
      </c>
      <c r="E163">
        <v>2</v>
      </c>
      <c r="F163">
        <v>62</v>
      </c>
      <c r="G163">
        <v>42018.375</v>
      </c>
      <c r="H163">
        <v>42031.5</v>
      </c>
      <c r="I163">
        <v>2</v>
      </c>
      <c r="J163">
        <v>42020</v>
      </c>
      <c r="K163" t="s">
        <v>1137</v>
      </c>
      <c r="L163">
        <v>2</v>
      </c>
      <c r="M163">
        <v>1</v>
      </c>
      <c r="N163">
        <v>1</v>
      </c>
      <c r="O163">
        <v>1</v>
      </c>
      <c r="P163" t="s">
        <v>99</v>
      </c>
      <c r="Q163" t="s">
        <v>99</v>
      </c>
      <c r="R163">
        <v>44.4</v>
      </c>
      <c r="S163" t="s">
        <v>112</v>
      </c>
      <c r="T163">
        <v>20.5</v>
      </c>
      <c r="U163" t="s">
        <v>112</v>
      </c>
      <c r="V163">
        <v>1.07</v>
      </c>
      <c r="W163">
        <v>12.5</v>
      </c>
      <c r="X163" t="s">
        <v>112</v>
      </c>
      <c r="Y163">
        <v>88.5</v>
      </c>
      <c r="Z163" t="s">
        <v>112</v>
      </c>
      <c r="AA163">
        <v>11.9</v>
      </c>
      <c r="AB163" t="s">
        <v>112</v>
      </c>
      <c r="AC163">
        <v>34.6</v>
      </c>
      <c r="AD163" t="s">
        <v>112</v>
      </c>
      <c r="AE163">
        <v>73.8</v>
      </c>
      <c r="AF163" t="s">
        <v>99</v>
      </c>
      <c r="AG163">
        <v>98</v>
      </c>
      <c r="AH163" t="s">
        <v>99</v>
      </c>
      <c r="AI163">
        <v>22.56</v>
      </c>
      <c r="AJ163" t="s">
        <v>112</v>
      </c>
      <c r="AK163">
        <v>31.32</v>
      </c>
      <c r="AL163" t="s">
        <v>112</v>
      </c>
      <c r="AM163">
        <v>13.43</v>
      </c>
      <c r="AN163" t="s">
        <v>99</v>
      </c>
      <c r="AO163">
        <v>203.3</v>
      </c>
      <c r="AP163" t="s">
        <v>112</v>
      </c>
      <c r="AQ163">
        <v>0</v>
      </c>
      <c r="AR163" t="s">
        <v>1483</v>
      </c>
      <c r="AS163">
        <v>2</v>
      </c>
      <c r="AT163" t="s">
        <v>1484</v>
      </c>
      <c r="AU163" t="s">
        <v>112</v>
      </c>
      <c r="AV163">
        <v>1</v>
      </c>
      <c r="AW163" t="s">
        <v>121</v>
      </c>
      <c r="AX163">
        <v>1</v>
      </c>
      <c r="AY163">
        <v>3</v>
      </c>
      <c r="AZ163">
        <v>3</v>
      </c>
      <c r="BA163">
        <v>2</v>
      </c>
      <c r="BB163">
        <v>1</v>
      </c>
      <c r="BC163">
        <v>3</v>
      </c>
      <c r="BD163">
        <v>3</v>
      </c>
      <c r="BE163">
        <v>1</v>
      </c>
      <c r="BF163">
        <v>0</v>
      </c>
      <c r="BG163" t="s">
        <v>101</v>
      </c>
      <c r="BH163" t="s">
        <v>101</v>
      </c>
      <c r="BI163" t="s">
        <v>101</v>
      </c>
      <c r="BJ163">
        <v>1</v>
      </c>
      <c r="BK163" t="s">
        <v>1485</v>
      </c>
      <c r="BL163" t="s">
        <v>101</v>
      </c>
      <c r="BM163" t="s">
        <v>1486</v>
      </c>
      <c r="BN163" t="s">
        <v>102</v>
      </c>
      <c r="BO163" t="s">
        <v>102</v>
      </c>
      <c r="BP163" t="s">
        <v>99</v>
      </c>
      <c r="BQ163" t="s">
        <v>553</v>
      </c>
      <c r="BR163" t="s">
        <v>121</v>
      </c>
      <c r="BS163" t="s">
        <v>1015</v>
      </c>
      <c r="BT163" t="s">
        <v>969</v>
      </c>
      <c r="BU163" t="s">
        <v>1487</v>
      </c>
      <c r="BW163">
        <v>0</v>
      </c>
      <c r="BX163">
        <v>0</v>
      </c>
      <c r="CK163">
        <v>0</v>
      </c>
      <c r="CL163">
        <v>1</v>
      </c>
      <c r="CM163">
        <v>1</v>
      </c>
      <c r="CN163">
        <v>1</v>
      </c>
      <c r="CO163">
        <v>0</v>
      </c>
      <c r="CP163">
        <v>42026</v>
      </c>
      <c r="CQ163">
        <v>44153</v>
      </c>
      <c r="CR163">
        <v>42681</v>
      </c>
      <c r="CT163">
        <v>2</v>
      </c>
      <c r="CU163">
        <v>1</v>
      </c>
      <c r="CV163">
        <v>21</v>
      </c>
      <c r="CW163">
        <v>1</v>
      </c>
      <c r="CX163">
        <v>21</v>
      </c>
      <c r="CY163">
        <v>1</v>
      </c>
      <c r="CZ163">
        <v>48</v>
      </c>
      <c r="DA163">
        <v>0</v>
      </c>
      <c r="DB163">
        <v>48</v>
      </c>
      <c r="DC163">
        <v>0</v>
      </c>
      <c r="DD163">
        <v>69</v>
      </c>
      <c r="DE163">
        <v>0</v>
      </c>
      <c r="DF163">
        <v>60</v>
      </c>
      <c r="DG163">
        <v>0</v>
      </c>
    </row>
    <row r="164" spans="1:113">
      <c r="A164" t="s">
        <v>1493</v>
      </c>
      <c r="B164">
        <v>10238067</v>
      </c>
      <c r="C164">
        <v>1</v>
      </c>
      <c r="D164" t="s">
        <v>1494</v>
      </c>
      <c r="E164">
        <v>1</v>
      </c>
      <c r="F164">
        <v>63</v>
      </c>
      <c r="G164">
        <v>42024.4166666667</v>
      </c>
      <c r="H164">
        <v>42038.4166666667</v>
      </c>
      <c r="I164">
        <v>2</v>
      </c>
      <c r="J164">
        <v>42031</v>
      </c>
      <c r="K164" t="s">
        <v>1427</v>
      </c>
      <c r="L164">
        <v>3</v>
      </c>
      <c r="M164">
        <v>1</v>
      </c>
      <c r="N164">
        <v>1</v>
      </c>
      <c r="O164">
        <v>1</v>
      </c>
      <c r="P164" t="s">
        <v>99</v>
      </c>
      <c r="Q164" t="s">
        <v>99</v>
      </c>
      <c r="R164">
        <v>38.2</v>
      </c>
      <c r="S164" t="s">
        <v>112</v>
      </c>
      <c r="T164">
        <v>11.7</v>
      </c>
      <c r="U164" t="s">
        <v>112</v>
      </c>
      <c r="V164">
        <v>1.03</v>
      </c>
      <c r="W164">
        <v>12.1</v>
      </c>
      <c r="X164" t="s">
        <v>112</v>
      </c>
      <c r="Y164">
        <v>104.5</v>
      </c>
      <c r="Z164" t="s">
        <v>99</v>
      </c>
      <c r="AA164">
        <v>84.4</v>
      </c>
      <c r="AB164" t="s">
        <v>99</v>
      </c>
      <c r="AC164">
        <v>154.5</v>
      </c>
      <c r="AD164" t="s">
        <v>99</v>
      </c>
      <c r="AE164">
        <v>180.3</v>
      </c>
      <c r="AF164" t="s">
        <v>99</v>
      </c>
      <c r="AG164">
        <v>181</v>
      </c>
      <c r="AH164" t="s">
        <v>112</v>
      </c>
      <c r="AI164">
        <v>14.79</v>
      </c>
      <c r="AJ164" t="s">
        <v>112</v>
      </c>
      <c r="AK164">
        <v>35.62</v>
      </c>
      <c r="AL164" t="s">
        <v>99</v>
      </c>
      <c r="AM164">
        <v>2.49</v>
      </c>
      <c r="AN164" t="s">
        <v>112</v>
      </c>
      <c r="AO164">
        <v>798.7</v>
      </c>
      <c r="AP164" t="s">
        <v>99</v>
      </c>
      <c r="AQ164">
        <v>1</v>
      </c>
      <c r="AR164" t="s">
        <v>265</v>
      </c>
      <c r="AS164">
        <v>2</v>
      </c>
      <c r="AT164" t="s">
        <v>370</v>
      </c>
      <c r="AU164" t="s">
        <v>99</v>
      </c>
      <c r="AV164">
        <v>1</v>
      </c>
      <c r="AW164" t="s">
        <v>100</v>
      </c>
      <c r="AX164">
        <v>1</v>
      </c>
      <c r="AY164">
        <v>3</v>
      </c>
      <c r="AZ164">
        <v>1</v>
      </c>
      <c r="BA164">
        <v>2</v>
      </c>
      <c r="BB164">
        <v>1</v>
      </c>
      <c r="BC164">
        <v>3</v>
      </c>
      <c r="BD164">
        <v>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101</v>
      </c>
      <c r="BK164" t="s">
        <v>101</v>
      </c>
      <c r="BL164" t="s">
        <v>101</v>
      </c>
      <c r="BM164" t="s">
        <v>101</v>
      </c>
      <c r="BN164" t="s">
        <v>102</v>
      </c>
      <c r="BO164" t="s">
        <v>102</v>
      </c>
      <c r="BP164" t="s">
        <v>112</v>
      </c>
      <c r="BQ164" t="s">
        <v>202</v>
      </c>
      <c r="BR164" t="s">
        <v>99</v>
      </c>
      <c r="BS164" t="s">
        <v>702</v>
      </c>
      <c r="BT164" t="s">
        <v>1495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1</v>
      </c>
      <c r="CP164">
        <v>42031</v>
      </c>
      <c r="CQ164">
        <v>42430</v>
      </c>
      <c r="CR164">
        <v>42144</v>
      </c>
      <c r="CT164">
        <v>40</v>
      </c>
      <c r="CU164">
        <v>0</v>
      </c>
      <c r="CV164">
        <v>3</v>
      </c>
      <c r="CW164">
        <v>1</v>
      </c>
      <c r="CX164">
        <v>3</v>
      </c>
      <c r="CY164">
        <v>1</v>
      </c>
      <c r="CZ164">
        <v>3</v>
      </c>
      <c r="DA164">
        <v>1</v>
      </c>
      <c r="DB164">
        <v>3</v>
      </c>
      <c r="DC164">
        <v>1</v>
      </c>
      <c r="DD164">
        <v>7</v>
      </c>
      <c r="DE164">
        <v>1</v>
      </c>
      <c r="DF164">
        <v>7</v>
      </c>
      <c r="DG164">
        <v>1</v>
      </c>
      <c r="DH164">
        <v>42262</v>
      </c>
      <c r="DI164">
        <v>1</v>
      </c>
    </row>
    <row r="165" spans="1:113">
      <c r="A165" t="s">
        <v>1496</v>
      </c>
      <c r="B165">
        <v>10238560</v>
      </c>
      <c r="C165">
        <v>1</v>
      </c>
      <c r="D165" t="s">
        <v>1497</v>
      </c>
      <c r="E165">
        <v>1</v>
      </c>
      <c r="F165">
        <v>50</v>
      </c>
      <c r="G165">
        <v>42026.4583333333</v>
      </c>
      <c r="H165">
        <v>42039.4166666667</v>
      </c>
      <c r="I165">
        <v>2</v>
      </c>
      <c r="J165">
        <v>42030</v>
      </c>
      <c r="K165" t="s">
        <v>1137</v>
      </c>
      <c r="L165">
        <v>2</v>
      </c>
      <c r="M165">
        <v>1</v>
      </c>
      <c r="N165">
        <v>1</v>
      </c>
      <c r="O165">
        <v>1</v>
      </c>
      <c r="P165" t="s">
        <v>99</v>
      </c>
      <c r="Q165" t="s">
        <v>99</v>
      </c>
      <c r="R165">
        <v>41</v>
      </c>
      <c r="S165" t="s">
        <v>112</v>
      </c>
      <c r="T165">
        <v>10.9</v>
      </c>
      <c r="U165" t="s">
        <v>112</v>
      </c>
      <c r="V165">
        <v>1.17</v>
      </c>
      <c r="W165">
        <v>13.5</v>
      </c>
      <c r="X165" t="s">
        <v>112</v>
      </c>
      <c r="Y165">
        <v>112.7</v>
      </c>
      <c r="Z165" t="s">
        <v>99</v>
      </c>
      <c r="AA165">
        <v>44.4</v>
      </c>
      <c r="AB165" t="s">
        <v>99</v>
      </c>
      <c r="AC165">
        <v>47.9</v>
      </c>
      <c r="AD165" t="s">
        <v>99</v>
      </c>
      <c r="AE165">
        <v>115.8</v>
      </c>
      <c r="AF165" t="s">
        <v>99</v>
      </c>
      <c r="AG165">
        <v>147</v>
      </c>
      <c r="AH165" t="s">
        <v>112</v>
      </c>
      <c r="AI165">
        <v>47.01</v>
      </c>
      <c r="AJ165" t="s">
        <v>112</v>
      </c>
      <c r="AK165">
        <v>34.46</v>
      </c>
      <c r="AL165" t="s">
        <v>112</v>
      </c>
      <c r="AM165">
        <v>3.29</v>
      </c>
      <c r="AN165" t="s">
        <v>112</v>
      </c>
      <c r="AO165">
        <v>704.6</v>
      </c>
      <c r="AP165" t="s">
        <v>99</v>
      </c>
      <c r="AQ165">
        <v>0</v>
      </c>
      <c r="AR165" t="s">
        <v>1498</v>
      </c>
      <c r="AS165">
        <v>2</v>
      </c>
      <c r="AT165" t="s">
        <v>98</v>
      </c>
      <c r="AU165" t="s">
        <v>99</v>
      </c>
      <c r="AV165">
        <v>1</v>
      </c>
      <c r="AW165" t="s">
        <v>121</v>
      </c>
      <c r="AX165">
        <v>1</v>
      </c>
      <c r="AY165">
        <v>3</v>
      </c>
      <c r="AZ165">
        <v>1</v>
      </c>
      <c r="BA165">
        <v>2</v>
      </c>
      <c r="BB165">
        <v>1</v>
      </c>
      <c r="BC165">
        <v>3</v>
      </c>
      <c r="BD165">
        <v>1</v>
      </c>
      <c r="BE165" t="s">
        <v>101</v>
      </c>
      <c r="BF165" t="s">
        <v>101</v>
      </c>
      <c r="BG165" t="s">
        <v>101</v>
      </c>
      <c r="BH165" t="s">
        <v>101</v>
      </c>
      <c r="BI165" t="s">
        <v>101</v>
      </c>
      <c r="BJ165" t="s">
        <v>101</v>
      </c>
      <c r="BK165" t="s">
        <v>1499</v>
      </c>
      <c r="BL165" t="s">
        <v>101</v>
      </c>
      <c r="BM165" t="s">
        <v>1183</v>
      </c>
      <c r="BN165" t="s">
        <v>102</v>
      </c>
      <c r="BO165" t="s">
        <v>122</v>
      </c>
      <c r="BP165" t="s">
        <v>99</v>
      </c>
      <c r="BQ165" t="s">
        <v>189</v>
      </c>
      <c r="BR165" t="s">
        <v>121</v>
      </c>
      <c r="BS165" t="s">
        <v>1500</v>
      </c>
      <c r="BT165" t="s">
        <v>1501</v>
      </c>
      <c r="BU165" t="s">
        <v>320</v>
      </c>
      <c r="BW165">
        <v>0</v>
      </c>
      <c r="BX165">
        <v>0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42031</v>
      </c>
      <c r="CQ165">
        <v>43517</v>
      </c>
      <c r="CR165">
        <v>42074</v>
      </c>
      <c r="CT165">
        <v>3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44</v>
      </c>
      <c r="DA165">
        <v>1</v>
      </c>
      <c r="DB165">
        <v>44</v>
      </c>
      <c r="DC165">
        <v>1</v>
      </c>
      <c r="DD165">
        <v>45</v>
      </c>
      <c r="DE165">
        <v>1</v>
      </c>
      <c r="DF165">
        <v>45</v>
      </c>
      <c r="DG165">
        <v>1</v>
      </c>
      <c r="DH165">
        <v>43419</v>
      </c>
      <c r="DI165">
        <v>1</v>
      </c>
    </row>
    <row r="166" spans="1:113">
      <c r="A166" t="s">
        <v>2347</v>
      </c>
      <c r="B166">
        <v>10238646</v>
      </c>
      <c r="C166">
        <v>1</v>
      </c>
      <c r="D166" t="s">
        <v>2348</v>
      </c>
      <c r="E166">
        <v>2</v>
      </c>
      <c r="F166">
        <v>60</v>
      </c>
      <c r="G166">
        <v>42027.5</v>
      </c>
      <c r="H166">
        <v>42044.4166666667</v>
      </c>
      <c r="I166">
        <v>2</v>
      </c>
      <c r="J166">
        <v>42031</v>
      </c>
      <c r="K166" t="s">
        <v>134</v>
      </c>
      <c r="L166">
        <v>1</v>
      </c>
      <c r="M166">
        <v>1</v>
      </c>
      <c r="N166">
        <v>2</v>
      </c>
      <c r="O166">
        <v>2</v>
      </c>
      <c r="P166" t="s">
        <v>112</v>
      </c>
      <c r="Q166" t="s">
        <v>112</v>
      </c>
      <c r="R166">
        <v>47.4</v>
      </c>
      <c r="S166" t="s">
        <v>112</v>
      </c>
      <c r="T166">
        <v>10.7</v>
      </c>
      <c r="U166" t="s">
        <v>112</v>
      </c>
      <c r="V166">
        <v>0.98</v>
      </c>
      <c r="W166">
        <v>11.3</v>
      </c>
      <c r="X166" t="s">
        <v>112</v>
      </c>
      <c r="Y166">
        <v>69.5</v>
      </c>
      <c r="Z166" t="s">
        <v>112</v>
      </c>
      <c r="AA166">
        <v>47.4</v>
      </c>
      <c r="AB166" t="s">
        <v>99</v>
      </c>
      <c r="AC166">
        <v>28.6</v>
      </c>
      <c r="AD166" t="s">
        <v>112</v>
      </c>
      <c r="AE166">
        <v>38.2</v>
      </c>
      <c r="AF166" t="s">
        <v>112</v>
      </c>
      <c r="AG166">
        <v>412.7</v>
      </c>
      <c r="AH166" t="s">
        <v>112</v>
      </c>
      <c r="AI166">
        <v>107590</v>
      </c>
      <c r="AJ166" t="s">
        <v>99</v>
      </c>
      <c r="AK166">
        <v>7.84</v>
      </c>
      <c r="AL166" t="s">
        <v>112</v>
      </c>
      <c r="AM166">
        <v>3.09</v>
      </c>
      <c r="AN166" t="s">
        <v>112</v>
      </c>
      <c r="AO166">
        <v>60.63</v>
      </c>
      <c r="AP166" t="s">
        <v>112</v>
      </c>
      <c r="AQ166">
        <v>0</v>
      </c>
      <c r="AR166" t="s">
        <v>99</v>
      </c>
      <c r="AS166">
        <v>0</v>
      </c>
      <c r="AT166" t="s">
        <v>196</v>
      </c>
      <c r="AU166" t="s">
        <v>99</v>
      </c>
      <c r="AV166">
        <v>1</v>
      </c>
      <c r="AW166" t="s">
        <v>121</v>
      </c>
      <c r="AX166">
        <v>1</v>
      </c>
      <c r="AY166">
        <v>1</v>
      </c>
      <c r="AZ166">
        <v>1</v>
      </c>
      <c r="BA166">
        <v>2</v>
      </c>
      <c r="BB166">
        <v>2</v>
      </c>
      <c r="BC166">
        <v>3</v>
      </c>
      <c r="BD166">
        <v>3</v>
      </c>
      <c r="BE166" t="s">
        <v>101</v>
      </c>
      <c r="BF166" t="s">
        <v>101</v>
      </c>
      <c r="BG166" t="s">
        <v>101</v>
      </c>
      <c r="BH166" t="s">
        <v>101</v>
      </c>
      <c r="BI166" t="s">
        <v>101</v>
      </c>
      <c r="BJ166" t="s">
        <v>101</v>
      </c>
      <c r="BK166" t="s">
        <v>101</v>
      </c>
      <c r="BL166" t="s">
        <v>101</v>
      </c>
      <c r="BM166" t="s">
        <v>2349</v>
      </c>
      <c r="BN166" t="s">
        <v>102</v>
      </c>
      <c r="BO166" t="s">
        <v>177</v>
      </c>
      <c r="BP166" t="s">
        <v>112</v>
      </c>
      <c r="BQ166" t="s">
        <v>892</v>
      </c>
      <c r="BR166" t="s">
        <v>99</v>
      </c>
      <c r="BS166" t="s">
        <v>2350</v>
      </c>
      <c r="BT166" t="s">
        <v>2351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1</v>
      </c>
      <c r="CN166">
        <v>1</v>
      </c>
      <c r="CP166">
        <v>42031</v>
      </c>
      <c r="CQ166">
        <v>42403</v>
      </c>
      <c r="CR166">
        <v>42075</v>
      </c>
      <c r="CT166">
        <v>69</v>
      </c>
      <c r="CU166">
        <v>0</v>
      </c>
      <c r="CV166">
        <v>1</v>
      </c>
      <c r="CW166">
        <v>1</v>
      </c>
      <c r="CX166">
        <v>1</v>
      </c>
      <c r="CY166">
        <v>1</v>
      </c>
      <c r="CZ166">
        <v>10</v>
      </c>
      <c r="DA166">
        <v>1</v>
      </c>
      <c r="DB166">
        <v>10</v>
      </c>
      <c r="DC166">
        <v>1</v>
      </c>
      <c r="DD166">
        <v>12</v>
      </c>
      <c r="DE166">
        <v>1</v>
      </c>
      <c r="DF166">
        <v>12</v>
      </c>
      <c r="DG166">
        <v>1</v>
      </c>
      <c r="DH166">
        <v>42399</v>
      </c>
      <c r="DI166">
        <v>1</v>
      </c>
    </row>
    <row r="167" spans="1:111">
      <c r="A167" t="s">
        <v>1517</v>
      </c>
      <c r="B167">
        <v>10238696</v>
      </c>
      <c r="C167">
        <v>1</v>
      </c>
      <c r="D167" t="s">
        <v>1518</v>
      </c>
      <c r="E167">
        <v>1</v>
      </c>
      <c r="F167">
        <v>39</v>
      </c>
      <c r="G167">
        <v>42037.375</v>
      </c>
      <c r="H167">
        <v>42047.375</v>
      </c>
      <c r="I167">
        <v>2</v>
      </c>
      <c r="J167">
        <v>42031</v>
      </c>
      <c r="K167" t="s">
        <v>1137</v>
      </c>
      <c r="L167">
        <v>2</v>
      </c>
      <c r="M167">
        <v>1</v>
      </c>
      <c r="N167">
        <v>1</v>
      </c>
      <c r="O167">
        <v>1</v>
      </c>
      <c r="P167" t="s">
        <v>99</v>
      </c>
      <c r="Q167" t="s">
        <v>99</v>
      </c>
      <c r="R167">
        <v>43.5</v>
      </c>
      <c r="S167" t="s">
        <v>112</v>
      </c>
      <c r="T167">
        <v>4.6</v>
      </c>
      <c r="U167" t="s">
        <v>112</v>
      </c>
      <c r="V167">
        <v>0.96</v>
      </c>
      <c r="W167">
        <v>11</v>
      </c>
      <c r="X167" t="s">
        <v>112</v>
      </c>
      <c r="Y167">
        <v>98.4</v>
      </c>
      <c r="Z167" t="s">
        <v>112</v>
      </c>
      <c r="AA167">
        <v>73.1</v>
      </c>
      <c r="AB167" t="s">
        <v>99</v>
      </c>
      <c r="AC167">
        <v>36.2</v>
      </c>
      <c r="AD167" t="s">
        <v>99</v>
      </c>
      <c r="AE167">
        <v>108.4</v>
      </c>
      <c r="AF167" t="s">
        <v>99</v>
      </c>
      <c r="AG167">
        <v>195</v>
      </c>
      <c r="AH167" t="s">
        <v>112</v>
      </c>
      <c r="AI167">
        <v>3.6</v>
      </c>
      <c r="AJ167" t="s">
        <v>112</v>
      </c>
      <c r="AK167" t="s">
        <v>2352</v>
      </c>
      <c r="AL167" t="s">
        <v>99</v>
      </c>
      <c r="AM167">
        <v>6.55</v>
      </c>
      <c r="AN167" t="s">
        <v>99</v>
      </c>
      <c r="AO167">
        <v>526.6</v>
      </c>
      <c r="AP167" t="s">
        <v>99</v>
      </c>
      <c r="AQ167">
        <v>1</v>
      </c>
      <c r="AR167" t="s">
        <v>120</v>
      </c>
      <c r="AS167">
        <v>1</v>
      </c>
      <c r="AT167" t="s">
        <v>111</v>
      </c>
      <c r="AU167" t="s">
        <v>112</v>
      </c>
      <c r="AV167">
        <v>1</v>
      </c>
      <c r="AW167" t="s">
        <v>121</v>
      </c>
      <c r="AX167">
        <v>1</v>
      </c>
      <c r="AY167">
        <v>1</v>
      </c>
      <c r="AZ167">
        <v>1</v>
      </c>
      <c r="BA167">
        <v>2</v>
      </c>
      <c r="BB167">
        <v>2</v>
      </c>
      <c r="BC167">
        <v>3</v>
      </c>
      <c r="BD167">
        <v>3</v>
      </c>
      <c r="BE167" t="s">
        <v>101</v>
      </c>
      <c r="BF167" t="s">
        <v>101</v>
      </c>
      <c r="BG167" t="s">
        <v>101</v>
      </c>
      <c r="BH167" t="s">
        <v>101</v>
      </c>
      <c r="BI167" t="s">
        <v>101</v>
      </c>
      <c r="BJ167" t="s">
        <v>101</v>
      </c>
      <c r="BK167" t="s">
        <v>101</v>
      </c>
      <c r="BL167" t="s">
        <v>101</v>
      </c>
      <c r="BM167" t="s">
        <v>812</v>
      </c>
      <c r="BN167" t="s">
        <v>102</v>
      </c>
      <c r="BO167" t="s">
        <v>102</v>
      </c>
      <c r="BP167" t="s">
        <v>99</v>
      </c>
      <c r="BQ167" t="s">
        <v>103</v>
      </c>
      <c r="BR167" t="s">
        <v>99</v>
      </c>
      <c r="BS167" t="s">
        <v>1519</v>
      </c>
      <c r="BT167" t="s">
        <v>1520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42042</v>
      </c>
      <c r="CQ167">
        <v>44146</v>
      </c>
      <c r="CR167">
        <v>43031</v>
      </c>
      <c r="CT167">
        <v>1</v>
      </c>
      <c r="CU167">
        <v>1</v>
      </c>
      <c r="CV167">
        <v>32</v>
      </c>
      <c r="CW167">
        <v>1</v>
      </c>
      <c r="CX167">
        <v>24</v>
      </c>
      <c r="CY167">
        <v>0</v>
      </c>
      <c r="CZ167">
        <v>36</v>
      </c>
      <c r="DA167">
        <v>0</v>
      </c>
      <c r="DB167">
        <v>36</v>
      </c>
      <c r="DC167">
        <v>0</v>
      </c>
      <c r="DD167">
        <v>69</v>
      </c>
      <c r="DE167">
        <v>0</v>
      </c>
      <c r="DF167">
        <v>60</v>
      </c>
      <c r="DG167">
        <v>0</v>
      </c>
    </row>
    <row r="168" spans="1:111">
      <c r="A168" t="s">
        <v>1528</v>
      </c>
      <c r="B168">
        <v>10238746</v>
      </c>
      <c r="C168">
        <v>1</v>
      </c>
      <c r="D168" t="s">
        <v>1529</v>
      </c>
      <c r="E168">
        <v>1</v>
      </c>
      <c r="F168">
        <v>56</v>
      </c>
      <c r="G168">
        <v>42045.6666666667</v>
      </c>
      <c r="H168">
        <v>42057.375</v>
      </c>
      <c r="I168">
        <v>2</v>
      </c>
      <c r="J168">
        <v>42032</v>
      </c>
      <c r="K168" t="s">
        <v>1504</v>
      </c>
      <c r="L168">
        <v>3</v>
      </c>
      <c r="M168">
        <v>1</v>
      </c>
      <c r="N168">
        <v>1</v>
      </c>
      <c r="O168">
        <v>1</v>
      </c>
      <c r="P168" t="s">
        <v>99</v>
      </c>
      <c r="Q168" t="s">
        <v>99</v>
      </c>
      <c r="R168">
        <v>37.5</v>
      </c>
      <c r="S168" t="s">
        <v>112</v>
      </c>
      <c r="T168">
        <v>11.3</v>
      </c>
      <c r="U168" t="s">
        <v>112</v>
      </c>
      <c r="V168">
        <v>1.14</v>
      </c>
      <c r="W168">
        <v>13.1</v>
      </c>
      <c r="X168" t="s">
        <v>112</v>
      </c>
      <c r="Y168">
        <v>178.6</v>
      </c>
      <c r="Z168" t="s">
        <v>99</v>
      </c>
      <c r="AA168">
        <v>44</v>
      </c>
      <c r="AB168" t="s">
        <v>99</v>
      </c>
      <c r="AC168">
        <v>37.5</v>
      </c>
      <c r="AD168" t="s">
        <v>99</v>
      </c>
      <c r="AE168">
        <v>98.2</v>
      </c>
      <c r="AF168" t="s">
        <v>99</v>
      </c>
      <c r="AG168">
        <v>74</v>
      </c>
      <c r="AH168" t="s">
        <v>99</v>
      </c>
      <c r="AI168">
        <v>44.61</v>
      </c>
      <c r="AJ168" t="s">
        <v>112</v>
      </c>
      <c r="AK168">
        <v>0.6</v>
      </c>
      <c r="AL168" t="s">
        <v>112</v>
      </c>
      <c r="AM168">
        <v>3.64</v>
      </c>
      <c r="AN168" t="s">
        <v>112</v>
      </c>
      <c r="AO168">
        <v>284.1</v>
      </c>
      <c r="AP168" t="s">
        <v>112</v>
      </c>
      <c r="AQ168">
        <v>0</v>
      </c>
      <c r="AR168" t="s">
        <v>195</v>
      </c>
      <c r="AS168">
        <v>2</v>
      </c>
      <c r="AT168" t="s">
        <v>111</v>
      </c>
      <c r="AU168" t="s">
        <v>112</v>
      </c>
      <c r="AV168">
        <v>1</v>
      </c>
      <c r="AW168" t="s">
        <v>100</v>
      </c>
      <c r="AX168">
        <v>1</v>
      </c>
      <c r="AY168">
        <v>3</v>
      </c>
      <c r="AZ168">
        <v>2</v>
      </c>
      <c r="BA168">
        <v>2</v>
      </c>
      <c r="BB168">
        <v>2</v>
      </c>
      <c r="BC168">
        <v>3</v>
      </c>
      <c r="BD168">
        <v>2</v>
      </c>
      <c r="BE168" t="s">
        <v>101</v>
      </c>
      <c r="BF168" t="s">
        <v>101</v>
      </c>
      <c r="BG168" t="s">
        <v>101</v>
      </c>
      <c r="BH168" t="s">
        <v>101</v>
      </c>
      <c r="BI168" t="s">
        <v>101</v>
      </c>
      <c r="BJ168" t="s">
        <v>101</v>
      </c>
      <c r="BK168" t="s">
        <v>101</v>
      </c>
      <c r="BL168" t="s">
        <v>101</v>
      </c>
      <c r="BM168" t="s">
        <v>491</v>
      </c>
      <c r="BN168" t="s">
        <v>102</v>
      </c>
      <c r="BO168" t="s">
        <v>102</v>
      </c>
      <c r="BP168" t="s">
        <v>112</v>
      </c>
      <c r="BQ168" t="s">
        <v>233</v>
      </c>
      <c r="BR168" t="s">
        <v>99</v>
      </c>
      <c r="BS168" t="s">
        <v>1530</v>
      </c>
      <c r="BT168" t="s">
        <v>1531</v>
      </c>
      <c r="BW168">
        <v>0</v>
      </c>
      <c r="BX168">
        <v>0</v>
      </c>
      <c r="CK168">
        <v>0</v>
      </c>
      <c r="CL168">
        <v>0</v>
      </c>
      <c r="CM168">
        <v>0</v>
      </c>
      <c r="CN168">
        <v>1</v>
      </c>
      <c r="CP168">
        <v>42048</v>
      </c>
      <c r="CQ168">
        <v>44119</v>
      </c>
      <c r="CR168">
        <v>43180</v>
      </c>
      <c r="CT168">
        <v>32</v>
      </c>
      <c r="CU168">
        <v>1</v>
      </c>
      <c r="CV168">
        <v>37</v>
      </c>
      <c r="CW168">
        <v>1</v>
      </c>
      <c r="CX168">
        <v>24</v>
      </c>
      <c r="CY168">
        <v>0</v>
      </c>
      <c r="CZ168">
        <v>30</v>
      </c>
      <c r="DA168">
        <v>0</v>
      </c>
      <c r="DB168">
        <v>30</v>
      </c>
      <c r="DC168">
        <v>0</v>
      </c>
      <c r="DD168">
        <v>68</v>
      </c>
      <c r="DE168">
        <v>0</v>
      </c>
      <c r="DF168">
        <v>60</v>
      </c>
      <c r="DG168">
        <v>0</v>
      </c>
    </row>
    <row r="169" spans="1:111">
      <c r="A169" t="s">
        <v>1521</v>
      </c>
      <c r="B169">
        <v>10238775</v>
      </c>
      <c r="C169">
        <v>1</v>
      </c>
      <c r="D169" t="s">
        <v>1522</v>
      </c>
      <c r="E169">
        <v>1</v>
      </c>
      <c r="F169">
        <v>55</v>
      </c>
      <c r="G169">
        <v>42040.375</v>
      </c>
      <c r="H169">
        <v>42052.375</v>
      </c>
      <c r="I169">
        <v>2</v>
      </c>
      <c r="J169">
        <v>42032</v>
      </c>
      <c r="K169" t="s">
        <v>1137</v>
      </c>
      <c r="L169">
        <v>2</v>
      </c>
      <c r="M169">
        <v>1</v>
      </c>
      <c r="N169">
        <v>1</v>
      </c>
      <c r="O169">
        <v>2</v>
      </c>
      <c r="P169" t="s">
        <v>99</v>
      </c>
      <c r="Q169" t="s">
        <v>112</v>
      </c>
      <c r="R169">
        <v>46</v>
      </c>
      <c r="S169" t="s">
        <v>112</v>
      </c>
      <c r="T169">
        <v>11.9</v>
      </c>
      <c r="U169" t="s">
        <v>112</v>
      </c>
      <c r="V169">
        <v>1.02</v>
      </c>
      <c r="W169">
        <v>11.9</v>
      </c>
      <c r="X169" t="s">
        <v>112</v>
      </c>
      <c r="Y169">
        <v>104.7</v>
      </c>
      <c r="Z169" t="s">
        <v>99</v>
      </c>
      <c r="AA169">
        <v>24.4</v>
      </c>
      <c r="AB169" t="s">
        <v>112</v>
      </c>
      <c r="AC169">
        <v>21.8</v>
      </c>
      <c r="AD169" t="s">
        <v>112</v>
      </c>
      <c r="AE169">
        <v>29.1</v>
      </c>
      <c r="AF169" t="s">
        <v>112</v>
      </c>
      <c r="AG169">
        <v>213</v>
      </c>
      <c r="AH169" t="s">
        <v>112</v>
      </c>
      <c r="AI169">
        <v>2.6</v>
      </c>
      <c r="AJ169" t="s">
        <v>112</v>
      </c>
      <c r="AK169">
        <v>16.37</v>
      </c>
      <c r="AL169" t="s">
        <v>112</v>
      </c>
      <c r="AM169">
        <v>14.05</v>
      </c>
      <c r="AN169" t="s">
        <v>99</v>
      </c>
      <c r="AO169">
        <v>556.6</v>
      </c>
      <c r="AP169" t="s">
        <v>99</v>
      </c>
      <c r="AQ169">
        <v>0</v>
      </c>
      <c r="AR169" t="s">
        <v>195</v>
      </c>
      <c r="AS169">
        <v>2</v>
      </c>
      <c r="AT169" t="s">
        <v>111</v>
      </c>
      <c r="AU169" t="s">
        <v>112</v>
      </c>
      <c r="AV169">
        <v>1</v>
      </c>
      <c r="AW169" t="s">
        <v>99</v>
      </c>
      <c r="AX169">
        <v>2</v>
      </c>
      <c r="AY169">
        <v>1</v>
      </c>
      <c r="AZ169">
        <v>1</v>
      </c>
      <c r="BA169">
        <v>2</v>
      </c>
      <c r="BB169">
        <v>2</v>
      </c>
      <c r="BC169">
        <v>3</v>
      </c>
      <c r="BD169">
        <v>2</v>
      </c>
      <c r="BE169" t="s">
        <v>101</v>
      </c>
      <c r="BF169" t="s">
        <v>101</v>
      </c>
      <c r="BG169" t="s">
        <v>101</v>
      </c>
      <c r="BH169" t="s">
        <v>101</v>
      </c>
      <c r="BI169" t="s">
        <v>101</v>
      </c>
      <c r="BJ169" t="s">
        <v>101</v>
      </c>
      <c r="BK169" t="s">
        <v>101</v>
      </c>
      <c r="BL169" t="s">
        <v>101</v>
      </c>
      <c r="BN169" t="s">
        <v>102</v>
      </c>
      <c r="BO169" t="s">
        <v>102</v>
      </c>
      <c r="BP169" t="s">
        <v>112</v>
      </c>
      <c r="BQ169" t="s">
        <v>492</v>
      </c>
      <c r="BR169" t="s">
        <v>99</v>
      </c>
      <c r="BS169" t="s">
        <v>1470</v>
      </c>
      <c r="BT169" t="s">
        <v>1523</v>
      </c>
      <c r="BW169">
        <v>0</v>
      </c>
      <c r="BX169">
        <v>0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1</v>
      </c>
      <c r="CP169">
        <v>42047</v>
      </c>
      <c r="CQ169">
        <v>44153</v>
      </c>
      <c r="CR169">
        <v>43277</v>
      </c>
      <c r="CT169">
        <v>37</v>
      </c>
      <c r="CU169">
        <v>1</v>
      </c>
      <c r="CV169">
        <v>40</v>
      </c>
      <c r="CW169">
        <v>1</v>
      </c>
      <c r="CX169">
        <v>24</v>
      </c>
      <c r="CY169">
        <v>0</v>
      </c>
      <c r="CZ169">
        <v>28</v>
      </c>
      <c r="DA169">
        <v>0</v>
      </c>
      <c r="DB169">
        <v>28</v>
      </c>
      <c r="DC169">
        <v>0</v>
      </c>
      <c r="DD169">
        <v>69</v>
      </c>
      <c r="DE169">
        <v>0</v>
      </c>
      <c r="DF169">
        <v>60</v>
      </c>
      <c r="DG169">
        <v>0</v>
      </c>
    </row>
    <row r="170" spans="1:113">
      <c r="A170" t="s">
        <v>1532</v>
      </c>
      <c r="B170">
        <v>10239779</v>
      </c>
      <c r="C170">
        <v>1</v>
      </c>
      <c r="D170" t="s">
        <v>1533</v>
      </c>
      <c r="E170">
        <v>1</v>
      </c>
      <c r="F170">
        <v>59</v>
      </c>
      <c r="G170">
        <v>42044.4583333333</v>
      </c>
      <c r="H170">
        <v>42060.375</v>
      </c>
      <c r="I170">
        <v>2</v>
      </c>
      <c r="J170">
        <v>42040</v>
      </c>
      <c r="K170" t="s">
        <v>134</v>
      </c>
      <c r="L170">
        <v>1</v>
      </c>
      <c r="M170">
        <v>1</v>
      </c>
      <c r="N170">
        <v>1</v>
      </c>
      <c r="O170">
        <v>1</v>
      </c>
      <c r="P170" t="s">
        <v>99</v>
      </c>
      <c r="Q170" t="s">
        <v>99</v>
      </c>
      <c r="R170">
        <v>43.7</v>
      </c>
      <c r="S170" t="s">
        <v>112</v>
      </c>
      <c r="T170">
        <v>14.3</v>
      </c>
      <c r="U170" t="s">
        <v>112</v>
      </c>
      <c r="V170">
        <v>0.99</v>
      </c>
      <c r="W170">
        <v>11.4</v>
      </c>
      <c r="X170" t="s">
        <v>112</v>
      </c>
      <c r="Y170">
        <v>81.6</v>
      </c>
      <c r="Z170" t="s">
        <v>112</v>
      </c>
      <c r="AA170">
        <v>25.6</v>
      </c>
      <c r="AB170" t="s">
        <v>112</v>
      </c>
      <c r="AC170">
        <v>20.3</v>
      </c>
      <c r="AD170" t="s">
        <v>112</v>
      </c>
      <c r="AE170">
        <v>24.1</v>
      </c>
      <c r="AF170" t="s">
        <v>112</v>
      </c>
      <c r="AG170">
        <v>216</v>
      </c>
      <c r="AH170" t="s">
        <v>112</v>
      </c>
      <c r="AI170">
        <v>49.23</v>
      </c>
      <c r="AJ170" t="s">
        <v>112</v>
      </c>
      <c r="AK170">
        <v>0.6</v>
      </c>
      <c r="AL170" t="s">
        <v>112</v>
      </c>
      <c r="AM170">
        <v>7.47</v>
      </c>
      <c r="AN170" t="s">
        <v>99</v>
      </c>
      <c r="AO170">
        <v>342.2</v>
      </c>
      <c r="AP170" t="s">
        <v>112</v>
      </c>
      <c r="AQ170">
        <v>1</v>
      </c>
      <c r="AR170" t="s">
        <v>265</v>
      </c>
      <c r="AS170">
        <v>2</v>
      </c>
      <c r="AT170" t="s">
        <v>641</v>
      </c>
      <c r="AU170" t="s">
        <v>112</v>
      </c>
      <c r="AV170">
        <v>1</v>
      </c>
      <c r="AW170" t="s">
        <v>121</v>
      </c>
      <c r="AX170">
        <v>1</v>
      </c>
      <c r="AY170">
        <v>3</v>
      </c>
      <c r="AZ170">
        <v>2</v>
      </c>
      <c r="BA170">
        <v>2</v>
      </c>
      <c r="BB170">
        <v>1</v>
      </c>
      <c r="BC170">
        <v>3</v>
      </c>
      <c r="BD170">
        <v>2</v>
      </c>
      <c r="BE170" t="s">
        <v>101</v>
      </c>
      <c r="BF170" t="s">
        <v>101</v>
      </c>
      <c r="BG170" t="s">
        <v>101</v>
      </c>
      <c r="BH170" t="s">
        <v>101</v>
      </c>
      <c r="BI170" t="s">
        <v>101</v>
      </c>
      <c r="BJ170" t="s">
        <v>101</v>
      </c>
      <c r="BK170" t="s">
        <v>101</v>
      </c>
      <c r="BL170" t="s">
        <v>101</v>
      </c>
      <c r="BM170" t="s">
        <v>101</v>
      </c>
      <c r="BN170" t="s">
        <v>102</v>
      </c>
      <c r="BO170" t="s">
        <v>122</v>
      </c>
      <c r="BP170" t="s">
        <v>112</v>
      </c>
      <c r="BQ170" t="s">
        <v>202</v>
      </c>
      <c r="BR170" t="s">
        <v>121</v>
      </c>
      <c r="BS170" t="s">
        <v>1534</v>
      </c>
      <c r="BT170" t="s">
        <v>1535</v>
      </c>
      <c r="BU170" t="s">
        <v>1536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P170">
        <v>42048</v>
      </c>
      <c r="CQ170">
        <v>43591</v>
      </c>
      <c r="CR170">
        <v>42383</v>
      </c>
      <c r="CT170">
        <v>69</v>
      </c>
      <c r="CU170">
        <v>0</v>
      </c>
      <c r="CV170">
        <v>11</v>
      </c>
      <c r="CW170">
        <v>1</v>
      </c>
      <c r="CX170">
        <v>11</v>
      </c>
      <c r="CY170">
        <v>1</v>
      </c>
      <c r="CZ170">
        <v>18</v>
      </c>
      <c r="DA170">
        <v>1</v>
      </c>
      <c r="DB170">
        <v>18</v>
      </c>
      <c r="DC170">
        <v>1</v>
      </c>
      <c r="DD170">
        <v>29</v>
      </c>
      <c r="DE170">
        <v>1</v>
      </c>
      <c r="DF170">
        <v>29</v>
      </c>
      <c r="DG170">
        <v>1</v>
      </c>
      <c r="DH170">
        <v>42936</v>
      </c>
      <c r="DI170">
        <v>1</v>
      </c>
    </row>
    <row r="171" spans="1:111">
      <c r="A171" t="s">
        <v>1524</v>
      </c>
      <c r="B171">
        <v>10239898</v>
      </c>
      <c r="C171">
        <v>1</v>
      </c>
      <c r="D171" t="s">
        <v>1525</v>
      </c>
      <c r="E171">
        <v>1</v>
      </c>
      <c r="F171">
        <v>45</v>
      </c>
      <c r="G171">
        <v>42042.4583333333</v>
      </c>
      <c r="H171">
        <v>42060.375</v>
      </c>
      <c r="I171">
        <v>2</v>
      </c>
      <c r="J171">
        <v>42041</v>
      </c>
      <c r="K171" t="s">
        <v>1504</v>
      </c>
      <c r="L171">
        <v>3</v>
      </c>
      <c r="M171">
        <v>1</v>
      </c>
      <c r="N171">
        <v>1</v>
      </c>
      <c r="O171">
        <v>2</v>
      </c>
      <c r="P171" t="s">
        <v>99</v>
      </c>
      <c r="Q171" t="s">
        <v>112</v>
      </c>
      <c r="R171">
        <v>48.1</v>
      </c>
      <c r="S171" t="s">
        <v>112</v>
      </c>
      <c r="T171">
        <v>10.3</v>
      </c>
      <c r="U171" t="s">
        <v>112</v>
      </c>
      <c r="V171">
        <v>1.05</v>
      </c>
      <c r="W171">
        <v>12.1</v>
      </c>
      <c r="X171" t="s">
        <v>112</v>
      </c>
      <c r="Y171">
        <v>75.7</v>
      </c>
      <c r="Z171" t="s">
        <v>112</v>
      </c>
      <c r="AA171">
        <v>19.1</v>
      </c>
      <c r="AB171" t="s">
        <v>112</v>
      </c>
      <c r="AC171">
        <v>57.8</v>
      </c>
      <c r="AD171" t="s">
        <v>99</v>
      </c>
      <c r="AE171">
        <v>121.2</v>
      </c>
      <c r="AF171" t="s">
        <v>99</v>
      </c>
      <c r="AG171">
        <v>340</v>
      </c>
      <c r="AH171" t="s">
        <v>112</v>
      </c>
      <c r="AI171" t="s">
        <v>2272</v>
      </c>
      <c r="AJ171" t="s">
        <v>99</v>
      </c>
      <c r="AK171">
        <v>25.34</v>
      </c>
      <c r="AL171" t="s">
        <v>112</v>
      </c>
      <c r="AM171">
        <v>2.6</v>
      </c>
      <c r="AN171" t="s">
        <v>112</v>
      </c>
      <c r="AO171">
        <v>351.6</v>
      </c>
      <c r="AP171" t="s">
        <v>112</v>
      </c>
      <c r="AQ171">
        <v>1</v>
      </c>
      <c r="AR171" t="s">
        <v>1074</v>
      </c>
      <c r="AS171">
        <v>2</v>
      </c>
      <c r="AT171" t="s">
        <v>370</v>
      </c>
      <c r="AU171" t="s">
        <v>99</v>
      </c>
      <c r="AV171">
        <v>1</v>
      </c>
      <c r="AW171" t="s">
        <v>100</v>
      </c>
      <c r="AX171">
        <v>1</v>
      </c>
      <c r="AY171">
        <v>3</v>
      </c>
      <c r="AZ171">
        <v>1</v>
      </c>
      <c r="BA171">
        <v>2</v>
      </c>
      <c r="BB171">
        <v>1</v>
      </c>
      <c r="BC171">
        <v>3</v>
      </c>
      <c r="BD171">
        <v>2</v>
      </c>
      <c r="BE171" t="s">
        <v>101</v>
      </c>
      <c r="BF171" t="s">
        <v>101</v>
      </c>
      <c r="BG171" t="s">
        <v>101</v>
      </c>
      <c r="BH171" t="s">
        <v>101</v>
      </c>
      <c r="BI171" t="s">
        <v>101</v>
      </c>
      <c r="BJ171" t="s">
        <v>101</v>
      </c>
      <c r="BK171" t="s">
        <v>101</v>
      </c>
      <c r="BL171" t="s">
        <v>101</v>
      </c>
      <c r="BM171" t="s">
        <v>491</v>
      </c>
      <c r="BN171" t="s">
        <v>102</v>
      </c>
      <c r="BO171" t="s">
        <v>102</v>
      </c>
      <c r="BP171" t="s">
        <v>112</v>
      </c>
      <c r="BQ171" t="s">
        <v>1526</v>
      </c>
      <c r="BR171" t="s">
        <v>99</v>
      </c>
      <c r="BS171" t="s">
        <v>171</v>
      </c>
      <c r="BT171" t="s">
        <v>1527</v>
      </c>
      <c r="BW171">
        <v>0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</v>
      </c>
      <c r="CP171">
        <v>42047</v>
      </c>
      <c r="CQ171">
        <v>44153</v>
      </c>
      <c r="CR171">
        <v>42423</v>
      </c>
      <c r="CT171">
        <v>11</v>
      </c>
      <c r="CU171">
        <v>1</v>
      </c>
      <c r="CV171">
        <v>12</v>
      </c>
      <c r="CW171">
        <v>1</v>
      </c>
      <c r="CX171">
        <v>12</v>
      </c>
      <c r="CY171">
        <v>1</v>
      </c>
      <c r="CZ171">
        <v>56</v>
      </c>
      <c r="DA171">
        <v>0</v>
      </c>
      <c r="DB171">
        <v>56</v>
      </c>
      <c r="DC171">
        <v>0</v>
      </c>
      <c r="DD171">
        <v>69</v>
      </c>
      <c r="DE171">
        <v>0</v>
      </c>
      <c r="DF171">
        <v>60</v>
      </c>
      <c r="DG171">
        <v>0</v>
      </c>
    </row>
    <row r="172" spans="1:111">
      <c r="A172" t="s">
        <v>1543</v>
      </c>
      <c r="B172">
        <v>10240678</v>
      </c>
      <c r="C172">
        <v>1</v>
      </c>
      <c r="D172" t="s">
        <v>1544</v>
      </c>
      <c r="E172">
        <v>1</v>
      </c>
      <c r="F172">
        <v>63</v>
      </c>
      <c r="G172">
        <v>42048.5833333333</v>
      </c>
      <c r="H172">
        <v>42072.4583333333</v>
      </c>
      <c r="I172">
        <v>2</v>
      </c>
      <c r="J172">
        <v>42051</v>
      </c>
      <c r="K172" t="s">
        <v>134</v>
      </c>
      <c r="L172">
        <v>1</v>
      </c>
      <c r="M172">
        <v>1</v>
      </c>
      <c r="N172">
        <v>1</v>
      </c>
      <c r="O172">
        <v>1</v>
      </c>
      <c r="P172" t="s">
        <v>99</v>
      </c>
      <c r="Q172" t="s">
        <v>99</v>
      </c>
      <c r="R172">
        <v>36</v>
      </c>
      <c r="S172" t="s">
        <v>112</v>
      </c>
      <c r="T172">
        <v>15.4</v>
      </c>
      <c r="U172" t="s">
        <v>112</v>
      </c>
      <c r="V172">
        <v>0.97</v>
      </c>
      <c r="W172">
        <v>11.3</v>
      </c>
      <c r="X172" t="s">
        <v>112</v>
      </c>
      <c r="Y172">
        <v>151.4</v>
      </c>
      <c r="Z172" t="s">
        <v>99</v>
      </c>
      <c r="AA172">
        <v>40.2</v>
      </c>
      <c r="AB172" t="s">
        <v>99</v>
      </c>
      <c r="AC172">
        <v>19.8</v>
      </c>
      <c r="AD172" t="s">
        <v>112</v>
      </c>
      <c r="AE172">
        <v>655.1</v>
      </c>
      <c r="AF172" t="s">
        <v>99</v>
      </c>
      <c r="AG172">
        <v>169</v>
      </c>
      <c r="AH172" t="s">
        <v>112</v>
      </c>
      <c r="AI172">
        <v>1.33</v>
      </c>
      <c r="AJ172" t="s">
        <v>112</v>
      </c>
      <c r="AK172">
        <v>0.6</v>
      </c>
      <c r="AL172" t="s">
        <v>112</v>
      </c>
      <c r="AM172">
        <v>2.08</v>
      </c>
      <c r="AN172" t="s">
        <v>112</v>
      </c>
      <c r="AO172">
        <v>1581</v>
      </c>
      <c r="AP172" t="s">
        <v>99</v>
      </c>
      <c r="AQ172">
        <v>1</v>
      </c>
      <c r="AR172" t="s">
        <v>120</v>
      </c>
      <c r="AS172">
        <v>1</v>
      </c>
      <c r="AT172" t="s">
        <v>111</v>
      </c>
      <c r="AU172" t="s">
        <v>112</v>
      </c>
      <c r="AV172">
        <v>1</v>
      </c>
      <c r="AW172" t="s">
        <v>121</v>
      </c>
      <c r="AX172">
        <v>3</v>
      </c>
      <c r="AY172">
        <v>3</v>
      </c>
      <c r="AZ172">
        <v>1</v>
      </c>
      <c r="BA172">
        <v>2</v>
      </c>
      <c r="BB172">
        <v>2</v>
      </c>
      <c r="BC172">
        <v>3</v>
      </c>
      <c r="BD172">
        <v>2</v>
      </c>
      <c r="BE172">
        <v>1</v>
      </c>
      <c r="BF172" t="s">
        <v>101</v>
      </c>
      <c r="BG172">
        <v>1</v>
      </c>
      <c r="BH172">
        <v>0</v>
      </c>
      <c r="BI172" t="s">
        <v>101</v>
      </c>
      <c r="BJ172" t="s">
        <v>101</v>
      </c>
      <c r="BK172" t="s">
        <v>101</v>
      </c>
      <c r="BL172" t="s">
        <v>101</v>
      </c>
      <c r="BM172" t="s">
        <v>462</v>
      </c>
      <c r="BN172" t="s">
        <v>102</v>
      </c>
      <c r="BO172" t="s">
        <v>102</v>
      </c>
      <c r="BP172" t="s">
        <v>112</v>
      </c>
      <c r="BQ172" t="s">
        <v>129</v>
      </c>
      <c r="BR172" t="s">
        <v>99</v>
      </c>
      <c r="BS172" t="s">
        <v>1545</v>
      </c>
      <c r="BT172" t="s">
        <v>1546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P172">
        <v>42063</v>
      </c>
      <c r="CQ172">
        <v>44155</v>
      </c>
      <c r="CR172">
        <v>43390</v>
      </c>
      <c r="CT172">
        <v>68</v>
      </c>
      <c r="CU172">
        <v>0</v>
      </c>
      <c r="CV172">
        <v>43</v>
      </c>
      <c r="CW172">
        <v>1</v>
      </c>
      <c r="CX172">
        <v>24</v>
      </c>
      <c r="CY172">
        <v>0</v>
      </c>
      <c r="CZ172">
        <v>25</v>
      </c>
      <c r="DA172">
        <v>0</v>
      </c>
      <c r="DB172">
        <v>25</v>
      </c>
      <c r="DC172">
        <v>0</v>
      </c>
      <c r="DD172">
        <v>68</v>
      </c>
      <c r="DE172">
        <v>0</v>
      </c>
      <c r="DF172">
        <v>60</v>
      </c>
      <c r="DG172">
        <v>0</v>
      </c>
    </row>
    <row r="173" spans="1:113">
      <c r="A173" t="s">
        <v>1553</v>
      </c>
      <c r="B173">
        <v>10241122</v>
      </c>
      <c r="C173">
        <v>1</v>
      </c>
      <c r="D173" t="s">
        <v>1554</v>
      </c>
      <c r="E173">
        <v>1</v>
      </c>
      <c r="F173">
        <v>64</v>
      </c>
      <c r="G173">
        <v>42061.375</v>
      </c>
      <c r="H173">
        <v>42075.4166666667</v>
      </c>
      <c r="I173">
        <v>2</v>
      </c>
      <c r="J173">
        <v>42063</v>
      </c>
      <c r="K173" t="s">
        <v>1137</v>
      </c>
      <c r="L173">
        <v>2</v>
      </c>
      <c r="M173">
        <v>1</v>
      </c>
      <c r="N173">
        <v>1</v>
      </c>
      <c r="O173">
        <v>1</v>
      </c>
      <c r="P173" t="s">
        <v>99</v>
      </c>
      <c r="Q173" t="s">
        <v>99</v>
      </c>
      <c r="R173">
        <v>44.1</v>
      </c>
      <c r="S173" t="s">
        <v>112</v>
      </c>
      <c r="T173" t="s">
        <v>2353</v>
      </c>
      <c r="U173" t="s">
        <v>99</v>
      </c>
      <c r="V173">
        <v>0.94</v>
      </c>
      <c r="W173">
        <v>11</v>
      </c>
      <c r="X173" t="s">
        <v>112</v>
      </c>
      <c r="Y173">
        <v>69.4</v>
      </c>
      <c r="Z173" t="s">
        <v>112</v>
      </c>
      <c r="AA173">
        <v>28.9</v>
      </c>
      <c r="AB173" t="s">
        <v>112</v>
      </c>
      <c r="AC173">
        <v>24.1</v>
      </c>
      <c r="AD173" t="s">
        <v>112</v>
      </c>
      <c r="AE173">
        <v>45.6</v>
      </c>
      <c r="AF173" t="s">
        <v>112</v>
      </c>
      <c r="AG173">
        <v>200</v>
      </c>
      <c r="AH173" t="s">
        <v>112</v>
      </c>
      <c r="AI173">
        <v>2.46</v>
      </c>
      <c r="AJ173" t="s">
        <v>112</v>
      </c>
      <c r="AK173">
        <v>15.18</v>
      </c>
      <c r="AL173" t="s">
        <v>112</v>
      </c>
      <c r="AM173">
        <v>5.3</v>
      </c>
      <c r="AN173" t="s">
        <v>99</v>
      </c>
      <c r="AO173">
        <v>104.9</v>
      </c>
      <c r="AP173" t="s">
        <v>112</v>
      </c>
      <c r="AQ173">
        <v>0</v>
      </c>
      <c r="AR173" t="s">
        <v>171</v>
      </c>
      <c r="AS173">
        <v>2</v>
      </c>
      <c r="AT173" t="s">
        <v>98</v>
      </c>
      <c r="AU173" t="s">
        <v>99</v>
      </c>
      <c r="AV173">
        <v>1</v>
      </c>
      <c r="AW173" t="s">
        <v>121</v>
      </c>
      <c r="AX173">
        <v>2</v>
      </c>
      <c r="AY173">
        <v>3</v>
      </c>
      <c r="AZ173">
        <v>2</v>
      </c>
      <c r="BA173">
        <v>2</v>
      </c>
      <c r="BB173">
        <v>2</v>
      </c>
      <c r="BC173">
        <v>3</v>
      </c>
      <c r="BD173">
        <v>2</v>
      </c>
      <c r="BE173" t="s">
        <v>101</v>
      </c>
      <c r="BF173" t="s">
        <v>101</v>
      </c>
      <c r="BG173" t="s">
        <v>101</v>
      </c>
      <c r="BH173" t="s">
        <v>101</v>
      </c>
      <c r="BI173" t="s">
        <v>101</v>
      </c>
      <c r="BJ173" t="s">
        <v>101</v>
      </c>
      <c r="BK173" t="s">
        <v>101</v>
      </c>
      <c r="BL173" t="s">
        <v>101</v>
      </c>
      <c r="BM173" t="s">
        <v>1555</v>
      </c>
      <c r="BN173" t="s">
        <v>102</v>
      </c>
      <c r="BO173">
        <v>0</v>
      </c>
      <c r="BP173" t="s">
        <v>112</v>
      </c>
      <c r="BQ173" t="s">
        <v>129</v>
      </c>
      <c r="BR173" t="s">
        <v>99</v>
      </c>
      <c r="BS173" t="s">
        <v>580</v>
      </c>
      <c r="BT173" t="s">
        <v>1556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P173">
        <v>42069</v>
      </c>
      <c r="CQ173">
        <v>44165</v>
      </c>
      <c r="CR173">
        <v>42674</v>
      </c>
      <c r="CT173">
        <v>68</v>
      </c>
      <c r="CU173">
        <v>0</v>
      </c>
      <c r="CV173">
        <v>19</v>
      </c>
      <c r="CW173">
        <v>1</v>
      </c>
      <c r="CX173">
        <v>19</v>
      </c>
      <c r="CY173">
        <v>1</v>
      </c>
      <c r="CZ173">
        <v>48</v>
      </c>
      <c r="DA173">
        <v>1</v>
      </c>
      <c r="DB173">
        <v>48</v>
      </c>
      <c r="DC173">
        <v>1</v>
      </c>
      <c r="DD173">
        <v>68</v>
      </c>
      <c r="DE173">
        <v>1</v>
      </c>
      <c r="DF173">
        <v>60</v>
      </c>
      <c r="DG173">
        <v>0</v>
      </c>
      <c r="DH173">
        <v>44144</v>
      </c>
      <c r="DI173" t="s">
        <v>1557</v>
      </c>
    </row>
    <row r="174" spans="1:111">
      <c r="A174" t="s">
        <v>1562</v>
      </c>
      <c r="B174">
        <v>10242116</v>
      </c>
      <c r="C174">
        <v>1</v>
      </c>
      <c r="D174" t="s">
        <v>1563</v>
      </c>
      <c r="E174">
        <v>1</v>
      </c>
      <c r="F174">
        <v>44</v>
      </c>
      <c r="G174">
        <v>42073.4583333333</v>
      </c>
      <c r="H174">
        <v>42095.4166666667</v>
      </c>
      <c r="I174">
        <v>2</v>
      </c>
      <c r="J174">
        <v>42069</v>
      </c>
      <c r="K174" t="s">
        <v>1504</v>
      </c>
      <c r="L174">
        <v>3</v>
      </c>
      <c r="M174">
        <v>1</v>
      </c>
      <c r="N174">
        <v>1</v>
      </c>
      <c r="O174">
        <v>2</v>
      </c>
      <c r="P174" t="s">
        <v>99</v>
      </c>
      <c r="Q174" t="s">
        <v>112</v>
      </c>
      <c r="R174">
        <v>42.1</v>
      </c>
      <c r="S174" t="s">
        <v>112</v>
      </c>
      <c r="T174">
        <v>4.8</v>
      </c>
      <c r="U174" t="s">
        <v>112</v>
      </c>
      <c r="V174">
        <v>0.91</v>
      </c>
      <c r="W174">
        <v>10.4</v>
      </c>
      <c r="X174" t="s">
        <v>112</v>
      </c>
      <c r="Y174">
        <v>97.1</v>
      </c>
      <c r="Z174" t="s">
        <v>112</v>
      </c>
      <c r="AA174">
        <v>157.6</v>
      </c>
      <c r="AB174" t="s">
        <v>99</v>
      </c>
      <c r="AC174">
        <v>115.4</v>
      </c>
      <c r="AD174" t="s">
        <v>99</v>
      </c>
      <c r="AE174">
        <v>41.1</v>
      </c>
      <c r="AF174" t="s">
        <v>112</v>
      </c>
      <c r="AG174">
        <v>293</v>
      </c>
      <c r="AH174" t="s">
        <v>112</v>
      </c>
      <c r="AI174">
        <v>4.79</v>
      </c>
      <c r="AJ174" t="s">
        <v>112</v>
      </c>
      <c r="AK174">
        <v>18.56</v>
      </c>
      <c r="AL174" t="s">
        <v>112</v>
      </c>
      <c r="AM174">
        <v>0.698</v>
      </c>
      <c r="AN174" t="s">
        <v>112</v>
      </c>
      <c r="AO174">
        <v>284.5</v>
      </c>
      <c r="AP174" t="s">
        <v>112</v>
      </c>
      <c r="AQ174">
        <v>1</v>
      </c>
      <c r="AR174" t="s">
        <v>1564</v>
      </c>
      <c r="AS174">
        <v>2</v>
      </c>
      <c r="AT174" t="s">
        <v>98</v>
      </c>
      <c r="AU174" t="s">
        <v>99</v>
      </c>
      <c r="AV174">
        <v>1</v>
      </c>
      <c r="AW174" t="s">
        <v>121</v>
      </c>
      <c r="AX174">
        <v>1</v>
      </c>
      <c r="AY174">
        <v>1</v>
      </c>
      <c r="AZ174">
        <v>1</v>
      </c>
      <c r="BA174">
        <v>2</v>
      </c>
      <c r="BB174">
        <v>2</v>
      </c>
      <c r="BC174">
        <v>3</v>
      </c>
      <c r="BD174">
        <v>2</v>
      </c>
      <c r="BE174" t="s">
        <v>101</v>
      </c>
      <c r="BF174" t="s">
        <v>101</v>
      </c>
      <c r="BG174" t="s">
        <v>101</v>
      </c>
      <c r="BH174" t="s">
        <v>101</v>
      </c>
      <c r="BI174" t="s">
        <v>101</v>
      </c>
      <c r="BJ174" t="s">
        <v>101</v>
      </c>
      <c r="BK174" t="s">
        <v>101</v>
      </c>
      <c r="BL174" t="s">
        <v>101</v>
      </c>
      <c r="BN174" t="s">
        <v>102</v>
      </c>
      <c r="BO174" t="s">
        <v>102</v>
      </c>
      <c r="BP174" t="s">
        <v>112</v>
      </c>
      <c r="BQ174" t="s">
        <v>113</v>
      </c>
      <c r="BR174" t="s">
        <v>99</v>
      </c>
      <c r="BS174" t="s">
        <v>624</v>
      </c>
      <c r="BT174" t="s">
        <v>1565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1</v>
      </c>
      <c r="CP174">
        <v>42082</v>
      </c>
      <c r="CQ174">
        <v>43595</v>
      </c>
      <c r="CR174">
        <v>43595</v>
      </c>
      <c r="CT174">
        <v>19</v>
      </c>
      <c r="CU174">
        <v>1</v>
      </c>
      <c r="CV174">
        <v>49</v>
      </c>
      <c r="CW174">
        <v>1</v>
      </c>
      <c r="CX174">
        <v>24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49</v>
      </c>
      <c r="DE174">
        <v>0</v>
      </c>
      <c r="DF174">
        <v>49</v>
      </c>
      <c r="DG174">
        <v>0</v>
      </c>
    </row>
    <row r="175" spans="1:113">
      <c r="A175" t="s">
        <v>1558</v>
      </c>
      <c r="B175">
        <v>10242538</v>
      </c>
      <c r="C175">
        <v>1</v>
      </c>
      <c r="D175" t="s">
        <v>1559</v>
      </c>
      <c r="E175">
        <v>1</v>
      </c>
      <c r="F175">
        <v>58</v>
      </c>
      <c r="G175">
        <v>42073.4583333333</v>
      </c>
      <c r="H175">
        <v>42087.375</v>
      </c>
      <c r="I175">
        <v>2</v>
      </c>
      <c r="J175">
        <v>42076</v>
      </c>
      <c r="K175" t="s">
        <v>1137</v>
      </c>
      <c r="L175">
        <v>2</v>
      </c>
      <c r="M175">
        <v>1</v>
      </c>
      <c r="N175">
        <v>1</v>
      </c>
      <c r="O175">
        <v>1</v>
      </c>
      <c r="P175" t="s">
        <v>99</v>
      </c>
      <c r="Q175" t="s">
        <v>99</v>
      </c>
      <c r="R175">
        <v>43.4</v>
      </c>
      <c r="S175" t="s">
        <v>112</v>
      </c>
      <c r="T175">
        <v>6.1</v>
      </c>
      <c r="U175" t="s">
        <v>112</v>
      </c>
      <c r="V175">
        <v>0.88</v>
      </c>
      <c r="W175">
        <v>10.1</v>
      </c>
      <c r="X175" t="s">
        <v>112</v>
      </c>
      <c r="Y175">
        <v>70.5</v>
      </c>
      <c r="Z175" t="s">
        <v>112</v>
      </c>
      <c r="AA175">
        <v>20.8</v>
      </c>
      <c r="AB175" t="s">
        <v>112</v>
      </c>
      <c r="AC175">
        <v>19.9</v>
      </c>
      <c r="AD175" t="s">
        <v>112</v>
      </c>
      <c r="AE175">
        <v>56</v>
      </c>
      <c r="AF175" t="s">
        <v>99</v>
      </c>
      <c r="AG175">
        <v>210</v>
      </c>
      <c r="AH175" t="s">
        <v>112</v>
      </c>
      <c r="AI175">
        <v>94.74</v>
      </c>
      <c r="AJ175" t="s">
        <v>112</v>
      </c>
      <c r="AK175">
        <v>52.21</v>
      </c>
      <c r="AL175" t="s">
        <v>99</v>
      </c>
      <c r="AM175">
        <v>2.75</v>
      </c>
      <c r="AN175" t="s">
        <v>112</v>
      </c>
      <c r="AO175">
        <v>439.1</v>
      </c>
      <c r="AP175" t="s">
        <v>99</v>
      </c>
      <c r="AQ175">
        <v>0</v>
      </c>
      <c r="AR175" t="s">
        <v>265</v>
      </c>
      <c r="AS175">
        <v>2</v>
      </c>
      <c r="AT175" t="s">
        <v>111</v>
      </c>
      <c r="AU175" t="s">
        <v>112</v>
      </c>
      <c r="AV175">
        <v>1</v>
      </c>
      <c r="AW175" t="s">
        <v>121</v>
      </c>
      <c r="AX175">
        <v>1</v>
      </c>
      <c r="AY175">
        <v>3</v>
      </c>
      <c r="AZ175">
        <v>3</v>
      </c>
      <c r="BA175">
        <v>2</v>
      </c>
      <c r="BB175">
        <v>2</v>
      </c>
      <c r="BC175">
        <v>2</v>
      </c>
      <c r="BD175">
        <v>3</v>
      </c>
      <c r="BE175" t="s">
        <v>101</v>
      </c>
      <c r="BF175" t="s">
        <v>101</v>
      </c>
      <c r="BG175" t="s">
        <v>101</v>
      </c>
      <c r="BH175" t="s">
        <v>101</v>
      </c>
      <c r="BI175" t="s">
        <v>101</v>
      </c>
      <c r="BJ175" t="s">
        <v>101</v>
      </c>
      <c r="BK175" t="s">
        <v>101</v>
      </c>
      <c r="BL175" t="s">
        <v>101</v>
      </c>
      <c r="BM175" t="s">
        <v>1505</v>
      </c>
      <c r="BN175" t="s">
        <v>102</v>
      </c>
      <c r="BO175" t="s">
        <v>122</v>
      </c>
      <c r="BP175" t="s">
        <v>112</v>
      </c>
      <c r="BQ175" t="s">
        <v>129</v>
      </c>
      <c r="BR175" t="s">
        <v>121</v>
      </c>
      <c r="BS175" t="s">
        <v>1515</v>
      </c>
      <c r="BT175" t="s">
        <v>1560</v>
      </c>
      <c r="BU175" t="s">
        <v>1561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1</v>
      </c>
      <c r="CP175">
        <v>42081</v>
      </c>
      <c r="CQ175">
        <v>43563</v>
      </c>
      <c r="CR175">
        <v>42181</v>
      </c>
      <c r="CT175">
        <v>49</v>
      </c>
      <c r="CU175">
        <v>1</v>
      </c>
      <c r="CV175">
        <v>3</v>
      </c>
      <c r="CW175">
        <v>1</v>
      </c>
      <c r="CX175">
        <v>3</v>
      </c>
      <c r="CY175">
        <v>1</v>
      </c>
      <c r="CZ175">
        <v>8</v>
      </c>
      <c r="DA175">
        <v>1</v>
      </c>
      <c r="DB175">
        <v>8</v>
      </c>
      <c r="DC175">
        <v>1</v>
      </c>
      <c r="DD175">
        <v>12</v>
      </c>
      <c r="DE175">
        <v>1</v>
      </c>
      <c r="DF175">
        <v>12</v>
      </c>
      <c r="DG175">
        <v>1</v>
      </c>
      <c r="DH175">
        <v>42454</v>
      </c>
      <c r="DI175">
        <v>1</v>
      </c>
    </row>
    <row r="176" spans="1:111">
      <c r="A176" t="s">
        <v>1575</v>
      </c>
      <c r="B176">
        <v>10242653</v>
      </c>
      <c r="C176">
        <v>1</v>
      </c>
      <c r="D176" t="s">
        <v>1576</v>
      </c>
      <c r="E176">
        <v>1</v>
      </c>
      <c r="F176">
        <v>53</v>
      </c>
      <c r="G176">
        <v>42082.5416666667</v>
      </c>
      <c r="H176">
        <v>42101.4583333333</v>
      </c>
      <c r="I176">
        <v>2</v>
      </c>
      <c r="J176">
        <v>42075</v>
      </c>
      <c r="K176" t="s">
        <v>1427</v>
      </c>
      <c r="L176">
        <v>3</v>
      </c>
      <c r="M176">
        <v>1</v>
      </c>
      <c r="N176">
        <v>1</v>
      </c>
      <c r="O176">
        <v>2</v>
      </c>
      <c r="P176" t="s">
        <v>99</v>
      </c>
      <c r="Q176" t="s">
        <v>112</v>
      </c>
      <c r="R176">
        <v>41.8</v>
      </c>
      <c r="S176" t="s">
        <v>112</v>
      </c>
      <c r="T176">
        <v>13.5</v>
      </c>
      <c r="U176" t="s">
        <v>112</v>
      </c>
      <c r="V176">
        <v>0.96</v>
      </c>
      <c r="W176">
        <v>11.2</v>
      </c>
      <c r="X176" t="s">
        <v>112</v>
      </c>
      <c r="Y176">
        <v>101.8</v>
      </c>
      <c r="Z176" t="s">
        <v>99</v>
      </c>
      <c r="AA176">
        <v>129.3</v>
      </c>
      <c r="AB176" t="s">
        <v>99</v>
      </c>
      <c r="AC176">
        <v>66</v>
      </c>
      <c r="AD176" t="s">
        <v>99</v>
      </c>
      <c r="AE176">
        <v>48</v>
      </c>
      <c r="AF176" t="s">
        <v>112</v>
      </c>
      <c r="AG176">
        <v>222.9</v>
      </c>
      <c r="AH176" t="s">
        <v>112</v>
      </c>
      <c r="AI176">
        <v>4.78</v>
      </c>
      <c r="AJ176" t="s">
        <v>112</v>
      </c>
      <c r="AK176">
        <v>70.19</v>
      </c>
      <c r="AL176" t="s">
        <v>99</v>
      </c>
      <c r="AM176">
        <v>12.78</v>
      </c>
      <c r="AN176" t="s">
        <v>99</v>
      </c>
      <c r="AO176">
        <v>183.8</v>
      </c>
      <c r="AP176" t="s">
        <v>112</v>
      </c>
      <c r="AQ176">
        <v>1</v>
      </c>
      <c r="AR176" t="s">
        <v>1564</v>
      </c>
      <c r="AS176">
        <v>2</v>
      </c>
      <c r="AT176" t="s">
        <v>370</v>
      </c>
      <c r="AU176" t="s">
        <v>99</v>
      </c>
      <c r="AV176">
        <v>1</v>
      </c>
      <c r="AW176" t="s">
        <v>121</v>
      </c>
      <c r="AX176">
        <v>1</v>
      </c>
      <c r="AY176">
        <v>1</v>
      </c>
      <c r="AZ176">
        <v>1</v>
      </c>
      <c r="BA176">
        <v>2</v>
      </c>
      <c r="BB176">
        <v>1</v>
      </c>
      <c r="BC176">
        <v>3</v>
      </c>
      <c r="BD176">
        <v>2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1</v>
      </c>
      <c r="BK176" t="s">
        <v>1089</v>
      </c>
      <c r="BL176">
        <v>1</v>
      </c>
      <c r="BN176" t="s">
        <v>102</v>
      </c>
      <c r="BO176" t="s">
        <v>177</v>
      </c>
      <c r="BP176" t="s">
        <v>112</v>
      </c>
      <c r="BQ176" t="s">
        <v>113</v>
      </c>
      <c r="BR176" t="s">
        <v>99</v>
      </c>
      <c r="BS176" t="s">
        <v>1577</v>
      </c>
      <c r="BT176" t="s">
        <v>1578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P176">
        <v>42090</v>
      </c>
      <c r="CQ176">
        <v>44155</v>
      </c>
      <c r="CR176">
        <v>43117</v>
      </c>
      <c r="CT176">
        <v>3</v>
      </c>
      <c r="CU176">
        <v>1</v>
      </c>
      <c r="CV176">
        <v>33</v>
      </c>
      <c r="CW176">
        <v>1</v>
      </c>
      <c r="CX176">
        <v>24</v>
      </c>
      <c r="CY176">
        <v>0</v>
      </c>
      <c r="CZ176">
        <v>34</v>
      </c>
      <c r="DA176">
        <v>0</v>
      </c>
      <c r="DB176">
        <v>34</v>
      </c>
      <c r="DC176">
        <v>0</v>
      </c>
      <c r="DD176">
        <v>67</v>
      </c>
      <c r="DE176">
        <v>0</v>
      </c>
      <c r="DF176">
        <v>60</v>
      </c>
      <c r="DG176">
        <v>0</v>
      </c>
    </row>
    <row r="177" spans="1:111">
      <c r="A177" t="s">
        <v>1566</v>
      </c>
      <c r="B177">
        <v>10243009</v>
      </c>
      <c r="C177">
        <v>1</v>
      </c>
      <c r="D177" t="s">
        <v>1567</v>
      </c>
      <c r="E177">
        <v>1</v>
      </c>
      <c r="F177">
        <v>34</v>
      </c>
      <c r="G177">
        <v>42080.7083333333</v>
      </c>
      <c r="H177">
        <v>42088.4166666667</v>
      </c>
      <c r="I177">
        <v>2</v>
      </c>
      <c r="J177">
        <v>42076</v>
      </c>
      <c r="K177" t="s">
        <v>1137</v>
      </c>
      <c r="L177">
        <v>2</v>
      </c>
      <c r="M177">
        <v>1</v>
      </c>
      <c r="N177">
        <v>1</v>
      </c>
      <c r="O177">
        <v>1</v>
      </c>
      <c r="P177" t="s">
        <v>99</v>
      </c>
      <c r="Q177" t="s">
        <v>99</v>
      </c>
      <c r="R177">
        <v>44.2</v>
      </c>
      <c r="S177" t="s">
        <v>112</v>
      </c>
      <c r="T177">
        <v>14.4</v>
      </c>
      <c r="U177" t="s">
        <v>112</v>
      </c>
      <c r="V177">
        <v>1.05</v>
      </c>
      <c r="W177">
        <v>12.3</v>
      </c>
      <c r="X177" t="s">
        <v>112</v>
      </c>
      <c r="Y177">
        <v>70.4</v>
      </c>
      <c r="Z177" t="s">
        <v>112</v>
      </c>
      <c r="AA177">
        <v>41</v>
      </c>
      <c r="AB177" t="s">
        <v>99</v>
      </c>
      <c r="AC177">
        <v>48.4</v>
      </c>
      <c r="AD177" t="s">
        <v>99</v>
      </c>
      <c r="AE177">
        <v>13.6</v>
      </c>
      <c r="AF177" t="s">
        <v>112</v>
      </c>
      <c r="AG177">
        <v>170</v>
      </c>
      <c r="AH177" t="s">
        <v>112</v>
      </c>
      <c r="AI177">
        <v>8.71</v>
      </c>
      <c r="AJ177" t="s">
        <v>112</v>
      </c>
      <c r="AK177">
        <v>21.38</v>
      </c>
      <c r="AL177" t="s">
        <v>112</v>
      </c>
      <c r="AM177">
        <v>0.41</v>
      </c>
      <c r="AN177" t="s">
        <v>112</v>
      </c>
      <c r="AO177">
        <v>488.5</v>
      </c>
      <c r="AP177" t="s">
        <v>99</v>
      </c>
      <c r="AQ177">
        <v>0</v>
      </c>
      <c r="AR177" t="s">
        <v>702</v>
      </c>
      <c r="AS177">
        <v>2</v>
      </c>
      <c r="AT177" t="s">
        <v>196</v>
      </c>
      <c r="AU177" t="s">
        <v>99</v>
      </c>
      <c r="AV177">
        <v>1</v>
      </c>
      <c r="AW177" t="s">
        <v>100</v>
      </c>
      <c r="AX177">
        <v>1</v>
      </c>
      <c r="AY177">
        <v>3</v>
      </c>
      <c r="AZ177">
        <v>3</v>
      </c>
      <c r="BA177">
        <v>2</v>
      </c>
      <c r="BB177">
        <v>1</v>
      </c>
      <c r="BC177">
        <v>3</v>
      </c>
      <c r="BD177">
        <v>2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 t="s">
        <v>1568</v>
      </c>
      <c r="BL177">
        <v>1</v>
      </c>
      <c r="BM177" t="s">
        <v>1569</v>
      </c>
      <c r="BN177" t="s">
        <v>102</v>
      </c>
      <c r="BO177" t="s">
        <v>102</v>
      </c>
      <c r="BP177" t="s">
        <v>99</v>
      </c>
      <c r="BQ177" t="s">
        <v>1287</v>
      </c>
      <c r="BR177" t="s">
        <v>99</v>
      </c>
      <c r="BS177" t="s">
        <v>1570</v>
      </c>
      <c r="BT177" t="s">
        <v>1571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42083</v>
      </c>
      <c r="CQ177">
        <v>44147</v>
      </c>
      <c r="CR177">
        <v>42191</v>
      </c>
      <c r="CT177">
        <v>33</v>
      </c>
      <c r="CU177">
        <v>1</v>
      </c>
      <c r="CV177">
        <v>3</v>
      </c>
      <c r="CW177">
        <v>1</v>
      </c>
      <c r="CX177">
        <v>3</v>
      </c>
      <c r="CY177">
        <v>1</v>
      </c>
      <c r="CZ177">
        <v>64</v>
      </c>
      <c r="DA177">
        <v>0</v>
      </c>
      <c r="DB177">
        <v>60</v>
      </c>
      <c r="DC177">
        <v>0</v>
      </c>
      <c r="DD177">
        <v>67</v>
      </c>
      <c r="DE177">
        <v>0</v>
      </c>
      <c r="DF177">
        <v>60</v>
      </c>
      <c r="DG177">
        <v>0</v>
      </c>
    </row>
    <row r="178" spans="1:113">
      <c r="A178" t="s">
        <v>1572</v>
      </c>
      <c r="B178">
        <v>10243854</v>
      </c>
      <c r="C178">
        <v>1</v>
      </c>
      <c r="D178" t="s">
        <v>1573</v>
      </c>
      <c r="E178">
        <v>1</v>
      </c>
      <c r="F178">
        <v>37</v>
      </c>
      <c r="G178">
        <v>42082.4166666667</v>
      </c>
      <c r="H178">
        <v>42095.4166666667</v>
      </c>
      <c r="I178">
        <v>2</v>
      </c>
      <c r="J178">
        <v>42084</v>
      </c>
      <c r="K178" t="s">
        <v>134</v>
      </c>
      <c r="L178">
        <v>1</v>
      </c>
      <c r="M178">
        <v>1</v>
      </c>
      <c r="N178">
        <v>1</v>
      </c>
      <c r="O178">
        <v>1</v>
      </c>
      <c r="P178" t="s">
        <v>99</v>
      </c>
      <c r="Q178" t="s">
        <v>99</v>
      </c>
      <c r="R178">
        <v>42.6</v>
      </c>
      <c r="S178" t="s">
        <v>112</v>
      </c>
      <c r="T178">
        <v>13.8</v>
      </c>
      <c r="U178" t="s">
        <v>112</v>
      </c>
      <c r="V178">
        <v>0.96</v>
      </c>
      <c r="W178">
        <v>11.2</v>
      </c>
      <c r="X178" t="s">
        <v>112</v>
      </c>
      <c r="Y178">
        <v>112.2</v>
      </c>
      <c r="Z178" t="s">
        <v>99</v>
      </c>
      <c r="AA178">
        <v>32.9</v>
      </c>
      <c r="AB178" t="s">
        <v>112</v>
      </c>
      <c r="AC178">
        <v>37.5</v>
      </c>
      <c r="AD178" t="s">
        <v>99</v>
      </c>
      <c r="AE178">
        <v>158.5</v>
      </c>
      <c r="AF178" t="s">
        <v>99</v>
      </c>
      <c r="AG178">
        <v>316</v>
      </c>
      <c r="AH178" t="s">
        <v>112</v>
      </c>
      <c r="AI178">
        <v>16114</v>
      </c>
      <c r="AJ178" t="s">
        <v>99</v>
      </c>
      <c r="AK178">
        <v>34.26</v>
      </c>
      <c r="AL178" t="s">
        <v>112</v>
      </c>
      <c r="AM178">
        <v>1.5</v>
      </c>
      <c r="AN178" t="s">
        <v>112</v>
      </c>
      <c r="AO178">
        <v>802.8</v>
      </c>
      <c r="AP178" t="s">
        <v>99</v>
      </c>
      <c r="AQ178">
        <v>1</v>
      </c>
      <c r="AR178" t="s">
        <v>265</v>
      </c>
      <c r="AS178">
        <v>2</v>
      </c>
      <c r="AT178" t="s">
        <v>370</v>
      </c>
      <c r="AU178" t="s">
        <v>99</v>
      </c>
      <c r="AV178">
        <v>1</v>
      </c>
      <c r="AW178" t="s">
        <v>100</v>
      </c>
      <c r="AX178">
        <v>1</v>
      </c>
      <c r="AY178">
        <v>3</v>
      </c>
      <c r="AZ178">
        <v>1</v>
      </c>
      <c r="BA178">
        <v>2</v>
      </c>
      <c r="BB178">
        <v>2</v>
      </c>
      <c r="BC178">
        <v>3</v>
      </c>
      <c r="BD178">
        <v>3</v>
      </c>
      <c r="BE178" t="s">
        <v>101</v>
      </c>
      <c r="BF178" t="s">
        <v>101</v>
      </c>
      <c r="BG178" t="s">
        <v>101</v>
      </c>
      <c r="BH178" t="s">
        <v>101</v>
      </c>
      <c r="BI178" t="s">
        <v>101</v>
      </c>
      <c r="BJ178" t="s">
        <v>101</v>
      </c>
      <c r="BK178" t="s">
        <v>935</v>
      </c>
      <c r="BL178" t="s">
        <v>101</v>
      </c>
      <c r="BN178" t="s">
        <v>102</v>
      </c>
      <c r="BO178" t="s">
        <v>177</v>
      </c>
      <c r="BP178" t="s">
        <v>112</v>
      </c>
      <c r="BQ178" t="s">
        <v>129</v>
      </c>
      <c r="BR178" t="s">
        <v>99</v>
      </c>
      <c r="BS178" t="s">
        <v>737</v>
      </c>
      <c r="BT178" t="s">
        <v>1574</v>
      </c>
      <c r="BW178">
        <v>1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1</v>
      </c>
      <c r="CN178">
        <v>1</v>
      </c>
      <c r="CP178">
        <v>42088</v>
      </c>
      <c r="CQ178">
        <v>44155</v>
      </c>
      <c r="CR178">
        <v>42158</v>
      </c>
      <c r="CT178">
        <v>3</v>
      </c>
      <c r="CU178">
        <v>1</v>
      </c>
      <c r="CV178">
        <v>2</v>
      </c>
      <c r="CW178">
        <v>1</v>
      </c>
      <c r="CX178">
        <v>2</v>
      </c>
      <c r="CY178">
        <v>1</v>
      </c>
      <c r="CZ178">
        <v>5</v>
      </c>
      <c r="DA178">
        <v>1</v>
      </c>
      <c r="DB178">
        <v>5</v>
      </c>
      <c r="DC178">
        <v>1</v>
      </c>
      <c r="DD178">
        <v>7</v>
      </c>
      <c r="DE178">
        <v>1</v>
      </c>
      <c r="DF178">
        <v>7</v>
      </c>
      <c r="DG178">
        <v>1</v>
      </c>
      <c r="DH178">
        <v>42323</v>
      </c>
      <c r="DI178">
        <v>1</v>
      </c>
    </row>
    <row r="179" spans="1:111">
      <c r="A179" t="s">
        <v>1583</v>
      </c>
      <c r="B179">
        <v>10244026</v>
      </c>
      <c r="C179">
        <v>1</v>
      </c>
      <c r="D179" t="s">
        <v>1584</v>
      </c>
      <c r="E179">
        <v>1</v>
      </c>
      <c r="F179">
        <v>55</v>
      </c>
      <c r="G179">
        <v>42087.375</v>
      </c>
      <c r="H179">
        <v>42094.4166666667</v>
      </c>
      <c r="I179">
        <v>2</v>
      </c>
      <c r="J179">
        <v>42084</v>
      </c>
      <c r="K179" t="s">
        <v>134</v>
      </c>
      <c r="L179">
        <v>1</v>
      </c>
      <c r="M179">
        <v>1</v>
      </c>
      <c r="N179">
        <v>1</v>
      </c>
      <c r="O179">
        <v>2</v>
      </c>
      <c r="P179" t="s">
        <v>99</v>
      </c>
      <c r="Q179" t="s">
        <v>112</v>
      </c>
      <c r="R179">
        <v>43</v>
      </c>
      <c r="S179" t="s">
        <v>112</v>
      </c>
      <c r="T179">
        <v>8.9</v>
      </c>
      <c r="U179" t="s">
        <v>112</v>
      </c>
      <c r="V179">
        <v>1</v>
      </c>
      <c r="W179">
        <v>11.5</v>
      </c>
      <c r="X179" t="s">
        <v>112</v>
      </c>
      <c r="Y179">
        <v>78.3</v>
      </c>
      <c r="Z179" t="s">
        <v>112</v>
      </c>
      <c r="AA179">
        <v>17.5</v>
      </c>
      <c r="AB179" t="s">
        <v>112</v>
      </c>
      <c r="AC179">
        <v>20.4</v>
      </c>
      <c r="AD179" t="s">
        <v>112</v>
      </c>
      <c r="AE179">
        <v>30.4</v>
      </c>
      <c r="AF179" t="s">
        <v>112</v>
      </c>
      <c r="AG179">
        <v>223</v>
      </c>
      <c r="AH179" t="s">
        <v>112</v>
      </c>
      <c r="AI179">
        <v>2.79</v>
      </c>
      <c r="AJ179" t="s">
        <v>112</v>
      </c>
      <c r="AK179">
        <v>6.24</v>
      </c>
      <c r="AL179" t="s">
        <v>112</v>
      </c>
      <c r="AM179">
        <v>2.01</v>
      </c>
      <c r="AN179" t="s">
        <v>112</v>
      </c>
      <c r="AO179">
        <v>174.7</v>
      </c>
      <c r="AP179" t="s">
        <v>112</v>
      </c>
      <c r="AQ179">
        <v>1</v>
      </c>
      <c r="AR179" t="s">
        <v>99</v>
      </c>
      <c r="AS179">
        <v>0</v>
      </c>
      <c r="AT179" t="s">
        <v>111</v>
      </c>
      <c r="AU179" t="s">
        <v>112</v>
      </c>
      <c r="AV179">
        <v>1</v>
      </c>
      <c r="AW179" t="s">
        <v>121</v>
      </c>
      <c r="AX179">
        <v>2</v>
      </c>
      <c r="AY179">
        <v>3</v>
      </c>
      <c r="AZ179">
        <v>3</v>
      </c>
      <c r="BA179">
        <v>2</v>
      </c>
      <c r="BB179">
        <v>2</v>
      </c>
      <c r="BC179">
        <v>3</v>
      </c>
      <c r="BD179">
        <v>2</v>
      </c>
      <c r="BE179" t="s">
        <v>101</v>
      </c>
      <c r="BF179" t="s">
        <v>101</v>
      </c>
      <c r="BG179" t="s">
        <v>101</v>
      </c>
      <c r="BH179" t="s">
        <v>101</v>
      </c>
      <c r="BI179" t="s">
        <v>101</v>
      </c>
      <c r="BJ179" t="s">
        <v>101</v>
      </c>
      <c r="BK179" t="s">
        <v>101</v>
      </c>
      <c r="BL179" t="s">
        <v>101</v>
      </c>
      <c r="BM179" t="s">
        <v>1433</v>
      </c>
      <c r="BN179" t="s">
        <v>102</v>
      </c>
      <c r="BO179" t="s">
        <v>102</v>
      </c>
      <c r="BP179" t="s">
        <v>112</v>
      </c>
      <c r="BQ179" t="s">
        <v>147</v>
      </c>
      <c r="BR179" t="s">
        <v>99</v>
      </c>
      <c r="BS179" t="s">
        <v>1585</v>
      </c>
      <c r="BT179" t="s">
        <v>1586</v>
      </c>
      <c r="BW179">
        <v>0</v>
      </c>
      <c r="BX179">
        <v>0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1</v>
      </c>
      <c r="CP179">
        <v>42091</v>
      </c>
      <c r="CQ179">
        <v>44155</v>
      </c>
      <c r="CR179">
        <v>42415</v>
      </c>
      <c r="CT179">
        <v>67</v>
      </c>
      <c r="CU179">
        <v>0</v>
      </c>
      <c r="CV179">
        <v>10</v>
      </c>
      <c r="CW179">
        <v>1</v>
      </c>
      <c r="CX179">
        <v>10</v>
      </c>
      <c r="CY179">
        <v>1</v>
      </c>
      <c r="CZ179">
        <v>57</v>
      </c>
      <c r="DA179">
        <v>0</v>
      </c>
      <c r="DB179">
        <v>57</v>
      </c>
      <c r="DC179">
        <v>0</v>
      </c>
      <c r="DD179">
        <v>67</v>
      </c>
      <c r="DE179">
        <v>0</v>
      </c>
      <c r="DF179">
        <v>60</v>
      </c>
      <c r="DG179">
        <v>0</v>
      </c>
    </row>
    <row r="180" spans="1:113">
      <c r="A180" t="s">
        <v>1587</v>
      </c>
      <c r="B180">
        <v>10244249</v>
      </c>
      <c r="C180">
        <v>1</v>
      </c>
      <c r="D180" t="s">
        <v>1588</v>
      </c>
      <c r="E180">
        <v>1</v>
      </c>
      <c r="F180">
        <v>45</v>
      </c>
      <c r="G180">
        <v>42086.5833333333</v>
      </c>
      <c r="H180">
        <v>42102.4166666667</v>
      </c>
      <c r="I180">
        <v>2</v>
      </c>
      <c r="J180">
        <v>42090</v>
      </c>
      <c r="K180" t="s">
        <v>1504</v>
      </c>
      <c r="L180">
        <v>3</v>
      </c>
      <c r="M180">
        <v>1</v>
      </c>
      <c r="N180">
        <v>1</v>
      </c>
      <c r="O180">
        <v>2</v>
      </c>
      <c r="P180" t="s">
        <v>99</v>
      </c>
      <c r="Q180" t="s">
        <v>112</v>
      </c>
      <c r="R180">
        <v>44.7</v>
      </c>
      <c r="S180" t="s">
        <v>112</v>
      </c>
      <c r="T180">
        <v>10.9</v>
      </c>
      <c r="U180" t="s">
        <v>112</v>
      </c>
      <c r="V180">
        <v>0.81</v>
      </c>
      <c r="W180">
        <v>9.4</v>
      </c>
      <c r="X180" t="s">
        <v>112</v>
      </c>
      <c r="Y180">
        <v>114.7</v>
      </c>
      <c r="Z180" t="s">
        <v>99</v>
      </c>
      <c r="AA180">
        <v>48.9</v>
      </c>
      <c r="AB180" t="s">
        <v>99</v>
      </c>
      <c r="AC180">
        <v>42.3</v>
      </c>
      <c r="AD180" t="s">
        <v>99</v>
      </c>
      <c r="AE180">
        <v>184.8</v>
      </c>
      <c r="AF180" t="s">
        <v>99</v>
      </c>
      <c r="AG180">
        <v>213</v>
      </c>
      <c r="AH180" t="s">
        <v>112</v>
      </c>
      <c r="AI180">
        <v>4.78</v>
      </c>
      <c r="AJ180" t="s">
        <v>112</v>
      </c>
      <c r="AK180">
        <v>17.33</v>
      </c>
      <c r="AL180" t="s">
        <v>112</v>
      </c>
      <c r="AM180">
        <v>3.6</v>
      </c>
      <c r="AN180" t="s">
        <v>112</v>
      </c>
      <c r="AO180">
        <v>585.1</v>
      </c>
      <c r="AP180" t="s">
        <v>99</v>
      </c>
      <c r="AQ180">
        <v>0</v>
      </c>
      <c r="AR180" t="s">
        <v>1589</v>
      </c>
      <c r="AS180">
        <v>2</v>
      </c>
      <c r="AT180" t="s">
        <v>370</v>
      </c>
      <c r="AU180" t="s">
        <v>99</v>
      </c>
      <c r="AV180">
        <v>1</v>
      </c>
      <c r="AW180" t="s">
        <v>121</v>
      </c>
      <c r="AX180">
        <v>1</v>
      </c>
      <c r="AY180">
        <v>3</v>
      </c>
      <c r="AZ180">
        <v>1</v>
      </c>
      <c r="BA180">
        <v>2</v>
      </c>
      <c r="BB180">
        <v>2</v>
      </c>
      <c r="BC180">
        <v>3</v>
      </c>
      <c r="BD180">
        <v>2</v>
      </c>
      <c r="BE180" t="s">
        <v>101</v>
      </c>
      <c r="BF180" t="s">
        <v>101</v>
      </c>
      <c r="BG180" t="s">
        <v>101</v>
      </c>
      <c r="BH180" t="s">
        <v>101</v>
      </c>
      <c r="BI180" t="s">
        <v>101</v>
      </c>
      <c r="BJ180" t="s">
        <v>101</v>
      </c>
      <c r="BK180" t="s">
        <v>101</v>
      </c>
      <c r="BL180" t="s">
        <v>101</v>
      </c>
      <c r="BM180" t="s">
        <v>1446</v>
      </c>
      <c r="BN180" t="s">
        <v>102</v>
      </c>
      <c r="BO180" t="s">
        <v>102</v>
      </c>
      <c r="BP180" t="s">
        <v>112</v>
      </c>
      <c r="BQ180" t="s">
        <v>155</v>
      </c>
      <c r="BR180" t="s">
        <v>99</v>
      </c>
      <c r="BS180" t="s">
        <v>1590</v>
      </c>
      <c r="BT180" t="s">
        <v>1591</v>
      </c>
      <c r="BW180">
        <v>0</v>
      </c>
      <c r="BX180">
        <v>0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1</v>
      </c>
      <c r="CP180">
        <v>42095</v>
      </c>
      <c r="CQ180">
        <v>44155</v>
      </c>
      <c r="CR180">
        <v>43207</v>
      </c>
      <c r="CT180">
        <v>66</v>
      </c>
      <c r="CU180">
        <v>0</v>
      </c>
      <c r="CV180">
        <v>36</v>
      </c>
      <c r="CW180">
        <v>1</v>
      </c>
      <c r="CX180">
        <v>24</v>
      </c>
      <c r="CY180">
        <v>0</v>
      </c>
      <c r="CZ180">
        <v>20</v>
      </c>
      <c r="DA180">
        <v>1</v>
      </c>
      <c r="DB180">
        <v>20</v>
      </c>
      <c r="DC180">
        <v>1</v>
      </c>
      <c r="DD180">
        <v>56</v>
      </c>
      <c r="DE180">
        <v>1</v>
      </c>
      <c r="DF180">
        <v>56</v>
      </c>
      <c r="DG180">
        <v>1</v>
      </c>
      <c r="DH180">
        <v>43826</v>
      </c>
      <c r="DI180">
        <v>2</v>
      </c>
    </row>
    <row r="181" spans="1:111">
      <c r="A181" t="s">
        <v>1604</v>
      </c>
      <c r="B181">
        <v>10245213</v>
      </c>
      <c r="C181">
        <v>1</v>
      </c>
      <c r="D181" t="s">
        <v>1605</v>
      </c>
      <c r="E181">
        <v>1</v>
      </c>
      <c r="F181">
        <v>59</v>
      </c>
      <c r="G181">
        <v>42095.625</v>
      </c>
      <c r="H181">
        <v>42107.4583333333</v>
      </c>
      <c r="I181">
        <v>2</v>
      </c>
      <c r="J181">
        <v>42094</v>
      </c>
      <c r="K181" t="s">
        <v>1504</v>
      </c>
      <c r="L181">
        <v>3</v>
      </c>
      <c r="M181">
        <v>1</v>
      </c>
      <c r="N181">
        <v>1</v>
      </c>
      <c r="O181">
        <v>1</v>
      </c>
      <c r="P181" t="s">
        <v>99</v>
      </c>
      <c r="Q181" t="s">
        <v>99</v>
      </c>
      <c r="R181">
        <v>40.3</v>
      </c>
      <c r="S181" t="s">
        <v>112</v>
      </c>
      <c r="T181">
        <v>15.3</v>
      </c>
      <c r="U181" t="s">
        <v>112</v>
      </c>
      <c r="V181">
        <v>1.07</v>
      </c>
      <c r="W181">
        <v>12.3</v>
      </c>
      <c r="X181" t="s">
        <v>112</v>
      </c>
      <c r="Y181">
        <v>85.9</v>
      </c>
      <c r="Z181" t="s">
        <v>112</v>
      </c>
      <c r="AA181">
        <v>18.3</v>
      </c>
      <c r="AB181" t="s">
        <v>112</v>
      </c>
      <c r="AC181">
        <v>44.1</v>
      </c>
      <c r="AD181" t="s">
        <v>99</v>
      </c>
      <c r="AE181">
        <v>163.5</v>
      </c>
      <c r="AF181" t="s">
        <v>99</v>
      </c>
      <c r="AG181">
        <v>173</v>
      </c>
      <c r="AH181" t="s">
        <v>112</v>
      </c>
      <c r="AI181">
        <v>127.4</v>
      </c>
      <c r="AJ181" t="s">
        <v>112</v>
      </c>
      <c r="AK181">
        <v>57.15</v>
      </c>
      <c r="AL181" t="s">
        <v>99</v>
      </c>
      <c r="AM181">
        <v>3.1</v>
      </c>
      <c r="AN181" t="s">
        <v>112</v>
      </c>
      <c r="AO181">
        <v>464.2</v>
      </c>
      <c r="AP181" t="s">
        <v>99</v>
      </c>
      <c r="AQ181">
        <v>0</v>
      </c>
      <c r="AR181" t="s">
        <v>1606</v>
      </c>
      <c r="AS181">
        <v>2</v>
      </c>
      <c r="AT181" t="s">
        <v>370</v>
      </c>
      <c r="AU181" t="s">
        <v>99</v>
      </c>
      <c r="AV181">
        <v>1</v>
      </c>
      <c r="AW181" t="s">
        <v>121</v>
      </c>
      <c r="AX181">
        <v>1</v>
      </c>
      <c r="AY181">
        <v>3</v>
      </c>
      <c r="AZ181">
        <v>2</v>
      </c>
      <c r="BA181">
        <v>2</v>
      </c>
      <c r="BB181">
        <v>2</v>
      </c>
      <c r="BC181">
        <v>3</v>
      </c>
      <c r="BD181">
        <v>2</v>
      </c>
      <c r="BE181" t="s">
        <v>101</v>
      </c>
      <c r="BF181" t="s">
        <v>101</v>
      </c>
      <c r="BG181" t="s">
        <v>101</v>
      </c>
      <c r="BH181">
        <v>0</v>
      </c>
      <c r="BI181">
        <v>0</v>
      </c>
      <c r="BJ181">
        <v>1</v>
      </c>
      <c r="BK181" t="s">
        <v>935</v>
      </c>
      <c r="BL181" t="s">
        <v>101</v>
      </c>
      <c r="BN181" t="s">
        <v>102</v>
      </c>
      <c r="BO181" t="s">
        <v>102</v>
      </c>
      <c r="BP181" t="s">
        <v>112</v>
      </c>
      <c r="BQ181" t="s">
        <v>202</v>
      </c>
      <c r="BR181" t="s">
        <v>99</v>
      </c>
      <c r="BS181" t="s">
        <v>1607</v>
      </c>
      <c r="BT181" t="s">
        <v>1608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P181">
        <v>42101</v>
      </c>
      <c r="CQ181">
        <v>44151</v>
      </c>
      <c r="CR181">
        <v>42366</v>
      </c>
      <c r="CT181">
        <v>67</v>
      </c>
      <c r="CU181">
        <v>0</v>
      </c>
      <c r="CV181">
        <v>8</v>
      </c>
      <c r="CW181">
        <v>1</v>
      </c>
      <c r="CX181">
        <v>8</v>
      </c>
      <c r="CY181">
        <v>1</v>
      </c>
      <c r="CZ181">
        <v>58</v>
      </c>
      <c r="DA181">
        <v>0</v>
      </c>
      <c r="DB181">
        <v>58</v>
      </c>
      <c r="DC181">
        <v>0</v>
      </c>
      <c r="DD181">
        <v>67</v>
      </c>
      <c r="DE181">
        <v>0</v>
      </c>
      <c r="DF181">
        <v>60</v>
      </c>
      <c r="DG181">
        <v>0</v>
      </c>
    </row>
    <row r="182" spans="1:113">
      <c r="A182" t="s">
        <v>1613</v>
      </c>
      <c r="B182">
        <v>10245760</v>
      </c>
      <c r="C182">
        <v>1</v>
      </c>
      <c r="D182" t="s">
        <v>1614</v>
      </c>
      <c r="E182">
        <v>1</v>
      </c>
      <c r="F182">
        <v>32</v>
      </c>
      <c r="G182">
        <v>42101.4166666667</v>
      </c>
      <c r="H182">
        <v>42108.4166666667</v>
      </c>
      <c r="I182">
        <v>2</v>
      </c>
      <c r="J182">
        <v>42097</v>
      </c>
      <c r="K182" t="s">
        <v>1427</v>
      </c>
      <c r="L182">
        <v>3</v>
      </c>
      <c r="M182">
        <v>1</v>
      </c>
      <c r="N182">
        <v>1</v>
      </c>
      <c r="O182">
        <v>1</v>
      </c>
      <c r="P182" t="s">
        <v>99</v>
      </c>
      <c r="Q182" t="s">
        <v>99</v>
      </c>
      <c r="R182">
        <v>46.1</v>
      </c>
      <c r="S182" t="s">
        <v>112</v>
      </c>
      <c r="T182">
        <v>21.5</v>
      </c>
      <c r="U182" t="s">
        <v>112</v>
      </c>
      <c r="V182">
        <v>0.96</v>
      </c>
      <c r="W182">
        <v>11.2</v>
      </c>
      <c r="X182" t="s">
        <v>112</v>
      </c>
      <c r="Y182">
        <v>113.8</v>
      </c>
      <c r="Z182" t="s">
        <v>99</v>
      </c>
      <c r="AA182">
        <v>32.8</v>
      </c>
      <c r="AB182" t="s">
        <v>112</v>
      </c>
      <c r="AC182">
        <v>23.2</v>
      </c>
      <c r="AD182" t="s">
        <v>112</v>
      </c>
      <c r="AE182">
        <v>65.2</v>
      </c>
      <c r="AF182" t="s">
        <v>99</v>
      </c>
      <c r="AG182">
        <v>120</v>
      </c>
      <c r="AH182" t="s">
        <v>112</v>
      </c>
      <c r="AI182">
        <v>149.7</v>
      </c>
      <c r="AJ182" t="s">
        <v>112</v>
      </c>
      <c r="AK182">
        <v>13.63</v>
      </c>
      <c r="AL182" t="s">
        <v>112</v>
      </c>
      <c r="AM182">
        <v>3.92</v>
      </c>
      <c r="AN182" t="s">
        <v>112</v>
      </c>
      <c r="AP182" t="s">
        <v>112</v>
      </c>
      <c r="AQ182">
        <v>0</v>
      </c>
      <c r="AR182" t="s">
        <v>741</v>
      </c>
      <c r="AS182">
        <v>2</v>
      </c>
      <c r="AT182" t="s">
        <v>111</v>
      </c>
      <c r="AU182" t="s">
        <v>112</v>
      </c>
      <c r="AV182">
        <v>1</v>
      </c>
      <c r="AW182" t="s">
        <v>121</v>
      </c>
      <c r="AX182">
        <v>1</v>
      </c>
      <c r="AY182">
        <v>3</v>
      </c>
      <c r="AZ182">
        <v>2</v>
      </c>
      <c r="BA182">
        <v>2</v>
      </c>
      <c r="BB182">
        <v>2</v>
      </c>
      <c r="BC182">
        <v>3</v>
      </c>
      <c r="BD182">
        <v>2</v>
      </c>
      <c r="BE182" t="s">
        <v>101</v>
      </c>
      <c r="BF182" t="s">
        <v>101</v>
      </c>
      <c r="BG182" t="s">
        <v>101</v>
      </c>
      <c r="BH182" t="s">
        <v>101</v>
      </c>
      <c r="BI182" t="s">
        <v>101</v>
      </c>
      <c r="BJ182" t="s">
        <v>101</v>
      </c>
      <c r="BK182" t="s">
        <v>101</v>
      </c>
      <c r="BL182" t="s">
        <v>101</v>
      </c>
      <c r="BM182" t="s">
        <v>1433</v>
      </c>
      <c r="BN182" t="s">
        <v>102</v>
      </c>
      <c r="BO182">
        <v>0</v>
      </c>
      <c r="BP182" t="s">
        <v>99</v>
      </c>
      <c r="BQ182" t="s">
        <v>147</v>
      </c>
      <c r="BR182" t="s">
        <v>99</v>
      </c>
      <c r="BS182" t="s">
        <v>265</v>
      </c>
      <c r="BT182" t="s">
        <v>1615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42104</v>
      </c>
      <c r="CQ182">
        <v>43613</v>
      </c>
      <c r="CR182">
        <v>42627</v>
      </c>
      <c r="CT182">
        <v>8</v>
      </c>
      <c r="CU182">
        <v>1</v>
      </c>
      <c r="CV182">
        <v>17</v>
      </c>
      <c r="CW182">
        <v>1</v>
      </c>
      <c r="CX182">
        <v>17</v>
      </c>
      <c r="CY182">
        <v>1</v>
      </c>
      <c r="CZ182">
        <v>31</v>
      </c>
      <c r="DA182">
        <v>1</v>
      </c>
      <c r="DB182">
        <v>31</v>
      </c>
      <c r="DC182">
        <v>1</v>
      </c>
      <c r="DD182">
        <v>48</v>
      </c>
      <c r="DE182">
        <v>1</v>
      </c>
      <c r="DF182">
        <v>48</v>
      </c>
      <c r="DG182">
        <v>1</v>
      </c>
      <c r="DH182">
        <v>43570</v>
      </c>
      <c r="DI182">
        <v>1</v>
      </c>
    </row>
    <row r="183" spans="1:113">
      <c r="A183" t="s">
        <v>1637</v>
      </c>
      <c r="B183">
        <v>10246332</v>
      </c>
      <c r="C183">
        <v>1</v>
      </c>
      <c r="D183" t="s">
        <v>1638</v>
      </c>
      <c r="E183">
        <v>1</v>
      </c>
      <c r="F183">
        <v>45</v>
      </c>
      <c r="G183">
        <v>42102.375</v>
      </c>
      <c r="H183">
        <v>42123.4583333333</v>
      </c>
      <c r="I183">
        <v>2</v>
      </c>
      <c r="J183">
        <v>42104</v>
      </c>
      <c r="K183" t="s">
        <v>1504</v>
      </c>
      <c r="L183">
        <v>3</v>
      </c>
      <c r="M183">
        <v>1</v>
      </c>
      <c r="N183">
        <v>2</v>
      </c>
      <c r="O183">
        <v>2</v>
      </c>
      <c r="P183" t="s">
        <v>112</v>
      </c>
      <c r="Q183" t="s">
        <v>112</v>
      </c>
      <c r="R183">
        <v>47.5</v>
      </c>
      <c r="S183" t="s">
        <v>112</v>
      </c>
      <c r="T183">
        <v>17</v>
      </c>
      <c r="U183" t="s">
        <v>112</v>
      </c>
      <c r="V183">
        <v>0.9</v>
      </c>
      <c r="W183">
        <v>10.5</v>
      </c>
      <c r="X183" t="s">
        <v>112</v>
      </c>
      <c r="Y183">
        <v>87.4</v>
      </c>
      <c r="Z183" t="s">
        <v>112</v>
      </c>
      <c r="AA183">
        <v>87.5</v>
      </c>
      <c r="AB183" t="s">
        <v>99</v>
      </c>
      <c r="AC183">
        <v>41.5</v>
      </c>
      <c r="AD183" t="s">
        <v>99</v>
      </c>
      <c r="AE183">
        <v>70.7</v>
      </c>
      <c r="AF183" t="s">
        <v>99</v>
      </c>
      <c r="AG183">
        <v>158</v>
      </c>
      <c r="AH183" t="s">
        <v>112</v>
      </c>
      <c r="AI183">
        <v>2.43</v>
      </c>
      <c r="AJ183" t="s">
        <v>112</v>
      </c>
      <c r="AK183">
        <v>5.55</v>
      </c>
      <c r="AL183" t="s">
        <v>112</v>
      </c>
      <c r="AM183">
        <v>2.82</v>
      </c>
      <c r="AN183" t="s">
        <v>112</v>
      </c>
      <c r="AO183">
        <v>91.96</v>
      </c>
      <c r="AP183" t="s">
        <v>112</v>
      </c>
      <c r="AQ183">
        <v>0</v>
      </c>
      <c r="AR183" t="s">
        <v>490</v>
      </c>
      <c r="AS183">
        <v>2</v>
      </c>
      <c r="AT183" t="s">
        <v>98</v>
      </c>
      <c r="AU183" t="s">
        <v>99</v>
      </c>
      <c r="AV183">
        <v>1</v>
      </c>
      <c r="AW183" t="s">
        <v>100</v>
      </c>
      <c r="AX183">
        <v>1</v>
      </c>
      <c r="AY183">
        <v>3</v>
      </c>
      <c r="AZ183">
        <v>3</v>
      </c>
      <c r="BA183">
        <v>2</v>
      </c>
      <c r="BB183">
        <v>1</v>
      </c>
      <c r="BC183">
        <v>3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 t="s">
        <v>780</v>
      </c>
      <c r="BL183" t="s">
        <v>101</v>
      </c>
      <c r="BN183" t="s">
        <v>102</v>
      </c>
      <c r="BO183" t="s">
        <v>102</v>
      </c>
      <c r="BP183" t="s">
        <v>112</v>
      </c>
      <c r="BQ183" t="s">
        <v>155</v>
      </c>
      <c r="BR183" t="s">
        <v>99</v>
      </c>
      <c r="BS183" t="s">
        <v>1458</v>
      </c>
      <c r="BT183" t="s">
        <v>1623</v>
      </c>
      <c r="BW183">
        <v>0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1</v>
      </c>
      <c r="CN183">
        <v>1</v>
      </c>
      <c r="CP183">
        <v>42116</v>
      </c>
      <c r="CQ183">
        <v>44165</v>
      </c>
      <c r="CR183">
        <v>42423</v>
      </c>
      <c r="CT183">
        <v>17</v>
      </c>
      <c r="CU183">
        <v>1</v>
      </c>
      <c r="CV183">
        <v>10</v>
      </c>
      <c r="CW183">
        <v>1</v>
      </c>
      <c r="CX183">
        <v>10</v>
      </c>
      <c r="CY183">
        <v>1</v>
      </c>
      <c r="CZ183">
        <v>44</v>
      </c>
      <c r="DA183">
        <v>1</v>
      </c>
      <c r="DB183">
        <v>44</v>
      </c>
      <c r="DC183">
        <v>1</v>
      </c>
      <c r="DD183">
        <v>54</v>
      </c>
      <c r="DE183">
        <v>1</v>
      </c>
      <c r="DF183">
        <v>54</v>
      </c>
      <c r="DG183">
        <v>1</v>
      </c>
      <c r="DH183">
        <v>43786</v>
      </c>
      <c r="DI183">
        <v>3</v>
      </c>
    </row>
    <row r="184" spans="1:111">
      <c r="A184" t="s">
        <v>1624</v>
      </c>
      <c r="B184">
        <v>10246396</v>
      </c>
      <c r="C184">
        <v>1</v>
      </c>
      <c r="D184" t="s">
        <v>1625</v>
      </c>
      <c r="E184">
        <v>1</v>
      </c>
      <c r="F184">
        <v>41</v>
      </c>
      <c r="G184">
        <v>42107.5833333333</v>
      </c>
      <c r="H184">
        <v>42116.4166666667</v>
      </c>
      <c r="I184">
        <v>2</v>
      </c>
      <c r="J184">
        <v>42103</v>
      </c>
      <c r="K184" t="s">
        <v>286</v>
      </c>
      <c r="L184">
        <v>2</v>
      </c>
      <c r="M184">
        <v>1</v>
      </c>
      <c r="N184">
        <v>1</v>
      </c>
      <c r="O184">
        <v>2</v>
      </c>
      <c r="P184" t="s">
        <v>99</v>
      </c>
      <c r="Q184" t="s">
        <v>112</v>
      </c>
      <c r="R184">
        <v>46.2</v>
      </c>
      <c r="S184" t="s">
        <v>112</v>
      </c>
      <c r="T184">
        <v>14</v>
      </c>
      <c r="U184" t="s">
        <v>112</v>
      </c>
      <c r="V184">
        <v>1.08</v>
      </c>
      <c r="W184">
        <v>12.4</v>
      </c>
      <c r="X184" t="s">
        <v>112</v>
      </c>
      <c r="Y184">
        <v>85.8</v>
      </c>
      <c r="Z184" t="s">
        <v>112</v>
      </c>
      <c r="AA184">
        <v>115.3</v>
      </c>
      <c r="AB184" t="s">
        <v>99</v>
      </c>
      <c r="AC184">
        <v>54.3</v>
      </c>
      <c r="AD184" t="s">
        <v>99</v>
      </c>
      <c r="AE184">
        <v>159.1</v>
      </c>
      <c r="AF184" t="s">
        <v>99</v>
      </c>
      <c r="AG184">
        <v>117</v>
      </c>
      <c r="AH184" t="s">
        <v>112</v>
      </c>
      <c r="AI184">
        <v>46.09</v>
      </c>
      <c r="AJ184" t="s">
        <v>112</v>
      </c>
      <c r="AK184">
        <v>68.93</v>
      </c>
      <c r="AL184" t="s">
        <v>99</v>
      </c>
      <c r="AM184">
        <v>1.83</v>
      </c>
      <c r="AN184" t="s">
        <v>112</v>
      </c>
      <c r="AO184">
        <v>824</v>
      </c>
      <c r="AP184" t="s">
        <v>99</v>
      </c>
      <c r="AQ184">
        <v>1</v>
      </c>
      <c r="AR184" t="s">
        <v>1626</v>
      </c>
      <c r="AS184">
        <v>2</v>
      </c>
      <c r="AT184" t="s">
        <v>111</v>
      </c>
      <c r="AU184" t="s">
        <v>112</v>
      </c>
      <c r="AV184">
        <v>1</v>
      </c>
      <c r="AW184" t="s">
        <v>121</v>
      </c>
      <c r="AX184">
        <v>1</v>
      </c>
      <c r="AY184">
        <v>3</v>
      </c>
      <c r="AZ184">
        <v>1</v>
      </c>
      <c r="BA184">
        <v>2</v>
      </c>
      <c r="BB184">
        <v>1</v>
      </c>
      <c r="BC184">
        <v>3</v>
      </c>
      <c r="BD184">
        <v>2</v>
      </c>
      <c r="BE184" t="s">
        <v>101</v>
      </c>
      <c r="BF184" t="s">
        <v>101</v>
      </c>
      <c r="BG184" t="s">
        <v>101</v>
      </c>
      <c r="BH184" t="s">
        <v>101</v>
      </c>
      <c r="BI184" t="s">
        <v>101</v>
      </c>
      <c r="BJ184" t="s">
        <v>101</v>
      </c>
      <c r="BK184" t="s">
        <v>101</v>
      </c>
      <c r="BL184" t="s">
        <v>101</v>
      </c>
      <c r="BM184" t="s">
        <v>1505</v>
      </c>
      <c r="BN184" t="s">
        <v>102</v>
      </c>
      <c r="BO184" t="s">
        <v>102</v>
      </c>
      <c r="BP184" t="s">
        <v>112</v>
      </c>
      <c r="BQ184" t="s">
        <v>103</v>
      </c>
      <c r="BR184" t="s">
        <v>99</v>
      </c>
      <c r="BS184" t="s">
        <v>1627</v>
      </c>
      <c r="BT184" t="s">
        <v>1628</v>
      </c>
      <c r="BW184">
        <v>0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P184">
        <v>42110</v>
      </c>
      <c r="CQ184">
        <v>44146</v>
      </c>
      <c r="CR184">
        <v>42558</v>
      </c>
      <c r="CT184">
        <v>67</v>
      </c>
      <c r="CU184">
        <v>0</v>
      </c>
      <c r="CV184">
        <v>14</v>
      </c>
      <c r="CW184">
        <v>1</v>
      </c>
      <c r="CX184">
        <v>14</v>
      </c>
      <c r="CY184">
        <v>1</v>
      </c>
      <c r="CZ184">
        <v>52</v>
      </c>
      <c r="DA184">
        <v>0</v>
      </c>
      <c r="DB184">
        <v>52</v>
      </c>
      <c r="DC184">
        <v>0</v>
      </c>
      <c r="DD184">
        <v>66</v>
      </c>
      <c r="DE184">
        <v>0</v>
      </c>
      <c r="DF184">
        <v>60</v>
      </c>
      <c r="DG184">
        <v>0</v>
      </c>
    </row>
    <row r="185" spans="1:113">
      <c r="A185" t="s">
        <v>1632</v>
      </c>
      <c r="B185">
        <v>10247030</v>
      </c>
      <c r="C185">
        <v>1</v>
      </c>
      <c r="D185" t="s">
        <v>1633</v>
      </c>
      <c r="E185">
        <v>1</v>
      </c>
      <c r="F185">
        <v>49</v>
      </c>
      <c r="G185">
        <v>42107.4166666667</v>
      </c>
      <c r="H185">
        <v>42118.625</v>
      </c>
      <c r="I185">
        <v>2</v>
      </c>
      <c r="J185">
        <v>42109</v>
      </c>
      <c r="K185" t="s">
        <v>1504</v>
      </c>
      <c r="L185">
        <v>3</v>
      </c>
      <c r="M185">
        <v>1</v>
      </c>
      <c r="N185">
        <v>1</v>
      </c>
      <c r="O185">
        <v>2</v>
      </c>
      <c r="P185" t="s">
        <v>99</v>
      </c>
      <c r="Q185" t="s">
        <v>112</v>
      </c>
      <c r="R185">
        <v>43.4</v>
      </c>
      <c r="S185" t="s">
        <v>112</v>
      </c>
      <c r="T185">
        <v>7.9</v>
      </c>
      <c r="U185" t="s">
        <v>112</v>
      </c>
      <c r="V185">
        <v>0.99</v>
      </c>
      <c r="W185">
        <v>11.4</v>
      </c>
      <c r="X185" t="s">
        <v>112</v>
      </c>
      <c r="Y185">
        <v>75.7</v>
      </c>
      <c r="Z185" t="s">
        <v>112</v>
      </c>
      <c r="AA185">
        <v>30.2</v>
      </c>
      <c r="AB185" t="s">
        <v>112</v>
      </c>
      <c r="AC185">
        <v>20.7</v>
      </c>
      <c r="AD185" t="s">
        <v>112</v>
      </c>
      <c r="AE185">
        <v>36</v>
      </c>
      <c r="AF185" t="s">
        <v>112</v>
      </c>
      <c r="AG185">
        <v>177</v>
      </c>
      <c r="AH185" t="s">
        <v>112</v>
      </c>
      <c r="AI185">
        <v>3.58</v>
      </c>
      <c r="AJ185" t="s">
        <v>112</v>
      </c>
      <c r="AK185">
        <v>16.76</v>
      </c>
      <c r="AL185" t="s">
        <v>112</v>
      </c>
      <c r="AM185">
        <v>4.08</v>
      </c>
      <c r="AN185" t="s">
        <v>112</v>
      </c>
      <c r="AO185">
        <v>744.4</v>
      </c>
      <c r="AP185" t="s">
        <v>99</v>
      </c>
      <c r="AQ185">
        <v>1</v>
      </c>
      <c r="AR185" t="s">
        <v>490</v>
      </c>
      <c r="AS185">
        <v>2</v>
      </c>
      <c r="AT185" t="s">
        <v>1634</v>
      </c>
      <c r="AU185" t="s">
        <v>99</v>
      </c>
      <c r="AV185">
        <v>1</v>
      </c>
      <c r="AW185" t="s">
        <v>100</v>
      </c>
      <c r="AX185">
        <v>1</v>
      </c>
      <c r="AY185">
        <v>3</v>
      </c>
      <c r="AZ185">
        <v>1</v>
      </c>
      <c r="BA185">
        <v>2</v>
      </c>
      <c r="BB185">
        <v>2</v>
      </c>
      <c r="BC185">
        <v>3</v>
      </c>
      <c r="BD185">
        <v>2</v>
      </c>
      <c r="BE185" t="s">
        <v>101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0.5</v>
      </c>
      <c r="BL185" t="s">
        <v>101</v>
      </c>
      <c r="BN185" t="s">
        <v>102</v>
      </c>
      <c r="BO185" t="s">
        <v>102</v>
      </c>
      <c r="BP185" t="s">
        <v>112</v>
      </c>
      <c r="BQ185" t="s">
        <v>892</v>
      </c>
      <c r="BR185" t="s">
        <v>99</v>
      </c>
      <c r="BS185" t="s">
        <v>1635</v>
      </c>
      <c r="BT185" t="s">
        <v>1636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0</v>
      </c>
      <c r="CP185">
        <v>42111</v>
      </c>
      <c r="CQ185">
        <v>43590</v>
      </c>
      <c r="CR185">
        <v>42248</v>
      </c>
      <c r="CT185">
        <v>67</v>
      </c>
      <c r="CU185">
        <v>0</v>
      </c>
      <c r="CV185">
        <v>4</v>
      </c>
      <c r="CW185">
        <v>1</v>
      </c>
      <c r="CX185">
        <v>4</v>
      </c>
      <c r="CY185">
        <v>1</v>
      </c>
      <c r="CZ185">
        <v>25</v>
      </c>
      <c r="DA185">
        <v>1</v>
      </c>
      <c r="DB185">
        <v>25</v>
      </c>
      <c r="DC185">
        <v>1</v>
      </c>
      <c r="DD185">
        <v>29</v>
      </c>
      <c r="DE185">
        <v>1</v>
      </c>
      <c r="DF185">
        <v>29</v>
      </c>
      <c r="DG185">
        <v>1</v>
      </c>
      <c r="DH185">
        <v>43023</v>
      </c>
      <c r="DI185">
        <v>1</v>
      </c>
    </row>
    <row r="186" spans="1:113">
      <c r="A186" t="s">
        <v>1639</v>
      </c>
      <c r="B186">
        <v>10248051</v>
      </c>
      <c r="C186">
        <v>1</v>
      </c>
      <c r="D186" t="s">
        <v>1640</v>
      </c>
      <c r="E186">
        <v>1</v>
      </c>
      <c r="F186">
        <v>29</v>
      </c>
      <c r="G186">
        <v>42114.625</v>
      </c>
      <c r="H186">
        <v>42124.5</v>
      </c>
      <c r="I186">
        <v>2</v>
      </c>
      <c r="J186">
        <v>42115</v>
      </c>
      <c r="K186" t="s">
        <v>1504</v>
      </c>
      <c r="L186">
        <v>3</v>
      </c>
      <c r="M186">
        <v>1</v>
      </c>
      <c r="N186">
        <v>1</v>
      </c>
      <c r="O186">
        <v>2</v>
      </c>
      <c r="P186" t="s">
        <v>99</v>
      </c>
      <c r="Q186" t="s">
        <v>112</v>
      </c>
      <c r="R186">
        <v>48.1</v>
      </c>
      <c r="S186" t="s">
        <v>112</v>
      </c>
      <c r="T186">
        <v>10.6</v>
      </c>
      <c r="U186" t="s">
        <v>112</v>
      </c>
      <c r="V186">
        <v>0.93</v>
      </c>
      <c r="W186">
        <v>10.8</v>
      </c>
      <c r="X186" t="s">
        <v>112</v>
      </c>
      <c r="Y186">
        <v>112.6</v>
      </c>
      <c r="Z186" t="s">
        <v>99</v>
      </c>
      <c r="AA186">
        <v>23.8</v>
      </c>
      <c r="AB186" t="s">
        <v>112</v>
      </c>
      <c r="AC186">
        <v>20.3</v>
      </c>
      <c r="AD186" t="s">
        <v>112</v>
      </c>
      <c r="AE186">
        <v>44.4</v>
      </c>
      <c r="AF186" t="s">
        <v>112</v>
      </c>
      <c r="AG186">
        <v>183</v>
      </c>
      <c r="AH186" t="s">
        <v>112</v>
      </c>
      <c r="AI186">
        <v>15362</v>
      </c>
      <c r="AJ186" t="s">
        <v>99</v>
      </c>
      <c r="AK186">
        <v>7.61</v>
      </c>
      <c r="AL186" t="s">
        <v>112</v>
      </c>
      <c r="AM186">
        <v>1.29</v>
      </c>
      <c r="AN186" t="s">
        <v>112</v>
      </c>
      <c r="AO186">
        <v>420.6</v>
      </c>
      <c r="AP186" t="s">
        <v>99</v>
      </c>
      <c r="AQ186">
        <v>1</v>
      </c>
      <c r="AR186" t="s">
        <v>265</v>
      </c>
      <c r="AS186">
        <v>2</v>
      </c>
      <c r="AT186" t="s">
        <v>111</v>
      </c>
      <c r="AU186" t="s">
        <v>112</v>
      </c>
      <c r="AV186">
        <v>1</v>
      </c>
      <c r="AW186" t="s">
        <v>121</v>
      </c>
      <c r="AX186">
        <v>1</v>
      </c>
      <c r="AY186">
        <v>3</v>
      </c>
      <c r="AZ186">
        <v>1</v>
      </c>
      <c r="BA186">
        <v>2</v>
      </c>
      <c r="BB186">
        <v>1</v>
      </c>
      <c r="BC186">
        <v>3</v>
      </c>
      <c r="BD186">
        <v>2</v>
      </c>
      <c r="BE186" t="s">
        <v>101</v>
      </c>
      <c r="BF186" t="s">
        <v>101</v>
      </c>
      <c r="BG186" t="s">
        <v>101</v>
      </c>
      <c r="BH186" t="s">
        <v>101</v>
      </c>
      <c r="BI186" t="s">
        <v>101</v>
      </c>
      <c r="BJ186" t="s">
        <v>101</v>
      </c>
      <c r="BK186" t="s">
        <v>101</v>
      </c>
      <c r="BL186" t="s">
        <v>101</v>
      </c>
      <c r="BN186" t="s">
        <v>102</v>
      </c>
      <c r="BO186" t="s">
        <v>102</v>
      </c>
      <c r="BP186" t="s">
        <v>112</v>
      </c>
      <c r="BQ186" t="s">
        <v>1641</v>
      </c>
      <c r="BR186" t="s">
        <v>99</v>
      </c>
      <c r="BS186" t="s">
        <v>1570</v>
      </c>
      <c r="BT186" t="s">
        <v>1642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P186">
        <v>42118</v>
      </c>
      <c r="CQ186">
        <v>44155</v>
      </c>
      <c r="CR186">
        <v>42209</v>
      </c>
      <c r="CT186">
        <v>4</v>
      </c>
      <c r="CU186">
        <v>1</v>
      </c>
      <c r="CV186">
        <v>3</v>
      </c>
      <c r="CW186">
        <v>1</v>
      </c>
      <c r="CX186">
        <v>3</v>
      </c>
      <c r="CY186">
        <v>1</v>
      </c>
      <c r="CZ186">
        <v>33</v>
      </c>
      <c r="DA186">
        <v>1</v>
      </c>
      <c r="DB186">
        <v>33</v>
      </c>
      <c r="DC186">
        <v>1</v>
      </c>
      <c r="DD186">
        <v>36</v>
      </c>
      <c r="DE186">
        <v>1</v>
      </c>
      <c r="DF186">
        <v>36</v>
      </c>
      <c r="DG186">
        <v>1</v>
      </c>
      <c r="DH186">
        <v>43225</v>
      </c>
      <c r="DI186">
        <v>2</v>
      </c>
    </row>
    <row r="187" spans="1:111">
      <c r="A187" t="s">
        <v>1643</v>
      </c>
      <c r="B187">
        <v>10248221</v>
      </c>
      <c r="C187">
        <v>1</v>
      </c>
      <c r="D187" t="s">
        <v>1644</v>
      </c>
      <c r="E187">
        <v>1</v>
      </c>
      <c r="F187">
        <v>48</v>
      </c>
      <c r="G187">
        <v>42121.625</v>
      </c>
      <c r="H187">
        <v>42131.4166666667</v>
      </c>
      <c r="I187">
        <v>2</v>
      </c>
      <c r="J187">
        <v>42115</v>
      </c>
      <c r="K187" t="s">
        <v>1504</v>
      </c>
      <c r="L187">
        <v>3</v>
      </c>
      <c r="M187">
        <v>1</v>
      </c>
      <c r="N187">
        <v>1</v>
      </c>
      <c r="O187">
        <v>2</v>
      </c>
      <c r="P187" t="s">
        <v>99</v>
      </c>
      <c r="Q187" t="s">
        <v>112</v>
      </c>
      <c r="R187">
        <v>33.5</v>
      </c>
      <c r="S187" t="s">
        <v>99</v>
      </c>
      <c r="T187">
        <v>8.4</v>
      </c>
      <c r="U187" t="s">
        <v>112</v>
      </c>
      <c r="V187">
        <v>0.98</v>
      </c>
      <c r="W187">
        <v>11.5</v>
      </c>
      <c r="X187" t="s">
        <v>112</v>
      </c>
      <c r="Y187">
        <v>111.7</v>
      </c>
      <c r="Z187" t="s">
        <v>99</v>
      </c>
      <c r="AA187">
        <v>38.5</v>
      </c>
      <c r="AB187" t="s">
        <v>112</v>
      </c>
      <c r="AC187">
        <v>30.8</v>
      </c>
      <c r="AD187" t="s">
        <v>112</v>
      </c>
      <c r="AE187">
        <v>30.2</v>
      </c>
      <c r="AF187" t="s">
        <v>112</v>
      </c>
      <c r="AG187">
        <v>186.8</v>
      </c>
      <c r="AH187" t="s">
        <v>112</v>
      </c>
      <c r="AI187">
        <v>11.14</v>
      </c>
      <c r="AJ187" t="s">
        <v>112</v>
      </c>
      <c r="AK187">
        <v>29.96</v>
      </c>
      <c r="AL187" t="s">
        <v>112</v>
      </c>
      <c r="AM187">
        <v>3.2</v>
      </c>
      <c r="AN187" t="s">
        <v>112</v>
      </c>
      <c r="AO187">
        <v>362.2</v>
      </c>
      <c r="AP187" t="s">
        <v>112</v>
      </c>
      <c r="AQ187">
        <v>0</v>
      </c>
      <c r="AR187" t="s">
        <v>120</v>
      </c>
      <c r="AS187">
        <v>1</v>
      </c>
      <c r="AT187" t="s">
        <v>111</v>
      </c>
      <c r="AU187" t="s">
        <v>112</v>
      </c>
      <c r="AV187">
        <v>1</v>
      </c>
      <c r="AW187" t="s">
        <v>121</v>
      </c>
      <c r="AX187">
        <v>1</v>
      </c>
      <c r="AY187">
        <v>3</v>
      </c>
      <c r="AZ187">
        <v>2</v>
      </c>
      <c r="BA187">
        <v>3</v>
      </c>
      <c r="BB187">
        <v>1</v>
      </c>
      <c r="BC187">
        <v>3</v>
      </c>
      <c r="BD187">
        <v>2</v>
      </c>
      <c r="BE187" t="s">
        <v>101</v>
      </c>
      <c r="BF187" t="s">
        <v>101</v>
      </c>
      <c r="BG187" t="s">
        <v>101</v>
      </c>
      <c r="BH187" t="s">
        <v>101</v>
      </c>
      <c r="BI187" t="s">
        <v>101</v>
      </c>
      <c r="BJ187" t="s">
        <v>101</v>
      </c>
      <c r="BK187" t="s">
        <v>101</v>
      </c>
      <c r="BL187" t="s">
        <v>101</v>
      </c>
      <c r="BN187" t="s">
        <v>102</v>
      </c>
      <c r="BO187" t="s">
        <v>102</v>
      </c>
      <c r="BP187" t="s">
        <v>112</v>
      </c>
      <c r="BQ187" t="s">
        <v>103</v>
      </c>
      <c r="BR187" t="s">
        <v>99</v>
      </c>
      <c r="BS187" t="s">
        <v>1645</v>
      </c>
      <c r="BT187" t="s">
        <v>1646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P187">
        <v>42128</v>
      </c>
      <c r="CQ187">
        <v>44155</v>
      </c>
      <c r="CR187">
        <v>42448</v>
      </c>
      <c r="CT187">
        <v>3</v>
      </c>
      <c r="CU187">
        <v>1</v>
      </c>
      <c r="CV187">
        <v>10</v>
      </c>
      <c r="CW187">
        <v>1</v>
      </c>
      <c r="CX187">
        <v>10</v>
      </c>
      <c r="CY187">
        <v>1</v>
      </c>
      <c r="CZ187">
        <v>56</v>
      </c>
      <c r="DA187">
        <v>0</v>
      </c>
      <c r="DB187">
        <v>56</v>
      </c>
      <c r="DC187">
        <v>0</v>
      </c>
      <c r="DD187">
        <v>66</v>
      </c>
      <c r="DE187">
        <v>0</v>
      </c>
      <c r="DF187">
        <v>60</v>
      </c>
      <c r="DG187">
        <v>0</v>
      </c>
    </row>
    <row r="188" spans="1:111">
      <c r="A188" t="s">
        <v>1659</v>
      </c>
      <c r="B188">
        <v>10250181</v>
      </c>
      <c r="C188">
        <v>1</v>
      </c>
      <c r="D188" t="s">
        <v>1660</v>
      </c>
      <c r="E188">
        <v>1</v>
      </c>
      <c r="F188">
        <v>54</v>
      </c>
      <c r="G188">
        <v>42129.6666666667</v>
      </c>
      <c r="H188">
        <v>42142.4166666667</v>
      </c>
      <c r="I188">
        <v>2</v>
      </c>
      <c r="J188">
        <v>42130</v>
      </c>
      <c r="K188" t="s">
        <v>286</v>
      </c>
      <c r="L188">
        <v>2</v>
      </c>
      <c r="M188">
        <v>1</v>
      </c>
      <c r="N188">
        <v>1</v>
      </c>
      <c r="O188">
        <v>1</v>
      </c>
      <c r="P188" t="s">
        <v>99</v>
      </c>
      <c r="Q188" t="s">
        <v>99</v>
      </c>
      <c r="R188">
        <v>35.6</v>
      </c>
      <c r="S188" t="s">
        <v>112</v>
      </c>
      <c r="T188">
        <v>12.8</v>
      </c>
      <c r="U188" t="s">
        <v>112</v>
      </c>
      <c r="V188">
        <v>1.1</v>
      </c>
      <c r="W188">
        <v>12.7</v>
      </c>
      <c r="X188" t="s">
        <v>112</v>
      </c>
      <c r="Y188">
        <v>133.8</v>
      </c>
      <c r="Z188" t="s">
        <v>99</v>
      </c>
      <c r="AA188">
        <v>172.8</v>
      </c>
      <c r="AB188" t="s">
        <v>99</v>
      </c>
      <c r="AC188">
        <v>97.1</v>
      </c>
      <c r="AD188" t="s">
        <v>99</v>
      </c>
      <c r="AE188">
        <v>117.8</v>
      </c>
      <c r="AF188" t="s">
        <v>99</v>
      </c>
      <c r="AG188">
        <v>137</v>
      </c>
      <c r="AH188" t="s">
        <v>112</v>
      </c>
      <c r="AI188">
        <v>68.28</v>
      </c>
      <c r="AJ188" t="s">
        <v>112</v>
      </c>
      <c r="AK188">
        <v>286.5</v>
      </c>
      <c r="AL188" t="s">
        <v>99</v>
      </c>
      <c r="AM188">
        <v>4.79</v>
      </c>
      <c r="AN188" t="s">
        <v>112</v>
      </c>
      <c r="AO188">
        <v>1268</v>
      </c>
      <c r="AP188" t="s">
        <v>99</v>
      </c>
      <c r="AQ188">
        <v>0</v>
      </c>
      <c r="AR188" t="s">
        <v>195</v>
      </c>
      <c r="AS188">
        <v>2</v>
      </c>
      <c r="AT188" t="s">
        <v>1661</v>
      </c>
      <c r="AU188" t="s">
        <v>99</v>
      </c>
      <c r="AV188">
        <v>1</v>
      </c>
      <c r="AW188" t="s">
        <v>99</v>
      </c>
      <c r="AX188">
        <v>2</v>
      </c>
      <c r="AY188">
        <v>3</v>
      </c>
      <c r="AZ188">
        <v>3</v>
      </c>
      <c r="BA188">
        <v>2</v>
      </c>
      <c r="BB188">
        <v>2</v>
      </c>
      <c r="BC188">
        <v>3</v>
      </c>
      <c r="BD188">
        <v>3</v>
      </c>
      <c r="BE188">
        <v>1</v>
      </c>
      <c r="BF188">
        <v>0</v>
      </c>
      <c r="BG188">
        <v>0</v>
      </c>
      <c r="BH188" t="s">
        <v>101</v>
      </c>
      <c r="BI188">
        <v>1</v>
      </c>
      <c r="BJ188">
        <v>1</v>
      </c>
      <c r="BK188" t="s">
        <v>1110</v>
      </c>
      <c r="BL188" t="s">
        <v>101</v>
      </c>
      <c r="BM188" t="s">
        <v>1446</v>
      </c>
      <c r="BN188" t="s">
        <v>102</v>
      </c>
      <c r="BO188" t="s">
        <v>102</v>
      </c>
      <c r="BP188" t="s">
        <v>112</v>
      </c>
      <c r="BQ188" t="s">
        <v>147</v>
      </c>
      <c r="BR188" t="s">
        <v>99</v>
      </c>
      <c r="BS188" t="s">
        <v>1662</v>
      </c>
      <c r="BT188" t="s">
        <v>1663</v>
      </c>
      <c r="BW188">
        <v>0</v>
      </c>
      <c r="BX188">
        <v>0</v>
      </c>
      <c r="BY188">
        <v>1</v>
      </c>
      <c r="BZ188">
        <v>1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P188">
        <v>42133</v>
      </c>
      <c r="CQ188">
        <v>43191</v>
      </c>
      <c r="CR188">
        <v>43191</v>
      </c>
      <c r="CT188">
        <v>66</v>
      </c>
      <c r="CU188">
        <v>0</v>
      </c>
      <c r="CV188">
        <v>34</v>
      </c>
      <c r="CW188">
        <v>1</v>
      </c>
      <c r="CX188">
        <v>24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34</v>
      </c>
      <c r="DE188">
        <v>0</v>
      </c>
      <c r="DF188">
        <v>34</v>
      </c>
      <c r="DG188">
        <v>0</v>
      </c>
    </row>
    <row r="189" spans="1:113">
      <c r="A189" t="s">
        <v>1664</v>
      </c>
      <c r="B189">
        <v>10250338</v>
      </c>
      <c r="C189">
        <v>1</v>
      </c>
      <c r="D189" t="s">
        <v>1665</v>
      </c>
      <c r="E189">
        <v>1</v>
      </c>
      <c r="F189">
        <v>52</v>
      </c>
      <c r="G189">
        <v>42131.5833333333</v>
      </c>
      <c r="H189">
        <v>42143.4166666667</v>
      </c>
      <c r="I189">
        <v>2</v>
      </c>
      <c r="J189">
        <v>42130</v>
      </c>
      <c r="K189" t="s">
        <v>134</v>
      </c>
      <c r="L189">
        <v>1</v>
      </c>
      <c r="M189">
        <v>1</v>
      </c>
      <c r="N189">
        <v>2</v>
      </c>
      <c r="O189">
        <v>1</v>
      </c>
      <c r="P189" t="s">
        <v>112</v>
      </c>
      <c r="Q189" t="s">
        <v>99</v>
      </c>
      <c r="R189">
        <v>39.7</v>
      </c>
      <c r="S189" t="s">
        <v>112</v>
      </c>
      <c r="T189">
        <v>10</v>
      </c>
      <c r="U189" t="s">
        <v>112</v>
      </c>
      <c r="V189">
        <v>0.94</v>
      </c>
      <c r="W189">
        <v>11</v>
      </c>
      <c r="X189" t="s">
        <v>112</v>
      </c>
      <c r="Y189">
        <v>100.2</v>
      </c>
      <c r="Z189" t="s">
        <v>99</v>
      </c>
      <c r="AA189">
        <v>30.9</v>
      </c>
      <c r="AB189" t="s">
        <v>112</v>
      </c>
      <c r="AC189">
        <v>29.2</v>
      </c>
      <c r="AD189" t="s">
        <v>112</v>
      </c>
      <c r="AE189">
        <v>65.3</v>
      </c>
      <c r="AF189" t="s">
        <v>99</v>
      </c>
      <c r="AG189">
        <v>202</v>
      </c>
      <c r="AH189" t="s">
        <v>112</v>
      </c>
      <c r="AI189">
        <v>6.16</v>
      </c>
      <c r="AJ189" t="s">
        <v>112</v>
      </c>
      <c r="AK189">
        <v>1.39</v>
      </c>
      <c r="AL189" t="s">
        <v>112</v>
      </c>
      <c r="AM189">
        <v>3.64</v>
      </c>
      <c r="AN189" t="s">
        <v>112</v>
      </c>
      <c r="AO189">
        <v>60.17</v>
      </c>
      <c r="AP189" t="s">
        <v>112</v>
      </c>
      <c r="AQ189">
        <v>1</v>
      </c>
      <c r="AR189" t="s">
        <v>265</v>
      </c>
      <c r="AS189">
        <v>2</v>
      </c>
      <c r="AT189" t="s">
        <v>111</v>
      </c>
      <c r="AU189" t="s">
        <v>112</v>
      </c>
      <c r="AV189">
        <v>1</v>
      </c>
      <c r="AW189" t="s">
        <v>121</v>
      </c>
      <c r="AX189">
        <v>1</v>
      </c>
      <c r="AY189">
        <v>3</v>
      </c>
      <c r="AZ189">
        <v>3</v>
      </c>
      <c r="BA189">
        <v>2</v>
      </c>
      <c r="BB189">
        <v>2</v>
      </c>
      <c r="BC189">
        <v>3</v>
      </c>
      <c r="BD189">
        <v>3</v>
      </c>
      <c r="BE189">
        <v>1</v>
      </c>
      <c r="BF189" t="s">
        <v>101</v>
      </c>
      <c r="BG189" t="s">
        <v>101</v>
      </c>
      <c r="BH189" t="s">
        <v>101</v>
      </c>
      <c r="BI189">
        <v>1</v>
      </c>
      <c r="BJ189" t="s">
        <v>101</v>
      </c>
      <c r="BK189">
        <v>0.1</v>
      </c>
      <c r="BL189" t="s">
        <v>101</v>
      </c>
      <c r="BM189" t="s">
        <v>1666</v>
      </c>
      <c r="BN189" t="s">
        <v>102</v>
      </c>
      <c r="BO189" t="s">
        <v>102</v>
      </c>
      <c r="BP189" t="s">
        <v>112</v>
      </c>
      <c r="BQ189" t="s">
        <v>103</v>
      </c>
      <c r="BR189" t="s">
        <v>99</v>
      </c>
      <c r="BS189" t="s">
        <v>1530</v>
      </c>
      <c r="BT189" t="s">
        <v>1667</v>
      </c>
      <c r="BW189">
        <v>0</v>
      </c>
      <c r="BX189">
        <v>0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P189">
        <v>42139</v>
      </c>
      <c r="CQ189">
        <v>43677</v>
      </c>
      <c r="CR189">
        <v>42716</v>
      </c>
      <c r="CT189">
        <v>34</v>
      </c>
      <c r="CU189">
        <v>1</v>
      </c>
      <c r="CV189">
        <v>18</v>
      </c>
      <c r="CW189">
        <v>1</v>
      </c>
      <c r="CX189">
        <v>18</v>
      </c>
      <c r="CY189">
        <v>1</v>
      </c>
      <c r="CZ189">
        <v>17</v>
      </c>
      <c r="DA189">
        <v>1</v>
      </c>
      <c r="DB189">
        <v>17</v>
      </c>
      <c r="DC189">
        <v>1</v>
      </c>
      <c r="DD189">
        <v>36</v>
      </c>
      <c r="DE189">
        <v>1</v>
      </c>
      <c r="DF189">
        <v>36</v>
      </c>
      <c r="DG189">
        <v>1</v>
      </c>
      <c r="DH189">
        <v>43235</v>
      </c>
      <c r="DI189">
        <v>2</v>
      </c>
    </row>
    <row r="190" spans="1:111">
      <c r="A190" t="s">
        <v>1695</v>
      </c>
      <c r="B190">
        <v>10251901</v>
      </c>
      <c r="C190">
        <v>1</v>
      </c>
      <c r="D190" t="s">
        <v>1696</v>
      </c>
      <c r="E190">
        <v>1</v>
      </c>
      <c r="F190">
        <v>37</v>
      </c>
      <c r="G190">
        <v>42145.375</v>
      </c>
      <c r="H190">
        <v>42158.4166666667</v>
      </c>
      <c r="I190">
        <v>2</v>
      </c>
      <c r="J190">
        <v>42139</v>
      </c>
      <c r="K190" t="s">
        <v>134</v>
      </c>
      <c r="L190">
        <v>1</v>
      </c>
      <c r="M190">
        <v>1</v>
      </c>
      <c r="N190">
        <v>1</v>
      </c>
      <c r="O190">
        <v>1</v>
      </c>
      <c r="P190" t="s">
        <v>99</v>
      </c>
      <c r="Q190" t="s">
        <v>99</v>
      </c>
      <c r="R190">
        <v>52.3</v>
      </c>
      <c r="S190" t="s">
        <v>112</v>
      </c>
      <c r="T190">
        <v>10.8</v>
      </c>
      <c r="U190" t="s">
        <v>112</v>
      </c>
      <c r="V190">
        <v>0.99</v>
      </c>
      <c r="W190">
        <v>11.4</v>
      </c>
      <c r="X190" t="s">
        <v>112</v>
      </c>
      <c r="Y190">
        <v>140.7</v>
      </c>
      <c r="Z190" t="s">
        <v>99</v>
      </c>
      <c r="AA190">
        <v>38.6</v>
      </c>
      <c r="AB190" t="s">
        <v>112</v>
      </c>
      <c r="AC190">
        <v>78.2</v>
      </c>
      <c r="AD190" t="s">
        <v>99</v>
      </c>
      <c r="AE190">
        <v>96.9</v>
      </c>
      <c r="AF190" t="s">
        <v>99</v>
      </c>
      <c r="AG190">
        <v>223</v>
      </c>
      <c r="AH190" t="s">
        <v>112</v>
      </c>
      <c r="AI190" t="s">
        <v>2272</v>
      </c>
      <c r="AJ190" t="s">
        <v>99</v>
      </c>
      <c r="AK190">
        <v>25.4</v>
      </c>
      <c r="AL190" t="s">
        <v>112</v>
      </c>
      <c r="AM190">
        <v>6.58</v>
      </c>
      <c r="AN190" t="s">
        <v>99</v>
      </c>
      <c r="AO190">
        <v>226.1</v>
      </c>
      <c r="AP190" t="s">
        <v>112</v>
      </c>
      <c r="AQ190">
        <v>0</v>
      </c>
      <c r="AR190" t="s">
        <v>1697</v>
      </c>
      <c r="AS190">
        <v>2</v>
      </c>
      <c r="AT190" t="s">
        <v>1678</v>
      </c>
      <c r="AU190" t="s">
        <v>112</v>
      </c>
      <c r="AV190">
        <v>1</v>
      </c>
      <c r="AW190" t="s">
        <v>100</v>
      </c>
      <c r="AX190">
        <v>1</v>
      </c>
      <c r="AY190">
        <v>3</v>
      </c>
      <c r="AZ190">
        <v>2</v>
      </c>
      <c r="BA190">
        <v>2</v>
      </c>
      <c r="BB190">
        <v>1</v>
      </c>
      <c r="BC190">
        <v>3</v>
      </c>
      <c r="BD190">
        <v>2</v>
      </c>
      <c r="BE190" t="s">
        <v>101</v>
      </c>
      <c r="BF190" t="s">
        <v>101</v>
      </c>
      <c r="BG190" t="s">
        <v>101</v>
      </c>
      <c r="BH190" t="s">
        <v>101</v>
      </c>
      <c r="BI190" t="s">
        <v>101</v>
      </c>
      <c r="BJ190" t="s">
        <v>101</v>
      </c>
      <c r="BK190" t="s">
        <v>101</v>
      </c>
      <c r="BL190" t="s">
        <v>101</v>
      </c>
      <c r="BM190" t="s">
        <v>1698</v>
      </c>
      <c r="BN190" t="s">
        <v>102</v>
      </c>
      <c r="BO190" t="s">
        <v>177</v>
      </c>
      <c r="BP190" t="s">
        <v>112</v>
      </c>
      <c r="BQ190" t="s">
        <v>224</v>
      </c>
      <c r="BR190" t="s">
        <v>99</v>
      </c>
      <c r="BS190" t="s">
        <v>1699</v>
      </c>
      <c r="BT190" t="s">
        <v>1700</v>
      </c>
      <c r="BW190">
        <v>1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1</v>
      </c>
      <c r="CP190">
        <v>42151</v>
      </c>
      <c r="CQ190">
        <v>44138</v>
      </c>
      <c r="CR190">
        <v>42172</v>
      </c>
      <c r="CT190">
        <v>66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64</v>
      </c>
      <c r="DA190">
        <v>0</v>
      </c>
      <c r="DB190">
        <v>60</v>
      </c>
      <c r="DC190">
        <v>0</v>
      </c>
      <c r="DD190">
        <v>65</v>
      </c>
      <c r="DE190">
        <v>0</v>
      </c>
      <c r="DF190">
        <v>60</v>
      </c>
      <c r="DG190">
        <v>0</v>
      </c>
    </row>
    <row r="191" spans="1:113">
      <c r="A191" t="s">
        <v>1691</v>
      </c>
      <c r="B191">
        <v>10251977</v>
      </c>
      <c r="C191">
        <v>1</v>
      </c>
      <c r="D191" t="s">
        <v>1692</v>
      </c>
      <c r="E191">
        <v>1</v>
      </c>
      <c r="F191">
        <v>51</v>
      </c>
      <c r="G191">
        <v>42139.4166666667</v>
      </c>
      <c r="H191">
        <v>42153.4166666667</v>
      </c>
      <c r="I191">
        <v>2</v>
      </c>
      <c r="J191">
        <v>42139</v>
      </c>
      <c r="K191" t="s">
        <v>1427</v>
      </c>
      <c r="L191">
        <v>3</v>
      </c>
      <c r="M191">
        <v>1</v>
      </c>
      <c r="N191">
        <v>1</v>
      </c>
      <c r="O191">
        <v>1</v>
      </c>
      <c r="P191" t="s">
        <v>99</v>
      </c>
      <c r="Q191" t="s">
        <v>99</v>
      </c>
      <c r="R191">
        <v>51.4</v>
      </c>
      <c r="S191" t="s">
        <v>112</v>
      </c>
      <c r="T191">
        <v>11.7</v>
      </c>
      <c r="U191" t="s">
        <v>112</v>
      </c>
      <c r="V191">
        <v>0.9</v>
      </c>
      <c r="W191">
        <v>10.5</v>
      </c>
      <c r="X191" t="s">
        <v>112</v>
      </c>
      <c r="Y191">
        <v>69.6</v>
      </c>
      <c r="Z191" t="s">
        <v>112</v>
      </c>
      <c r="AA191">
        <v>28.7</v>
      </c>
      <c r="AB191" t="s">
        <v>112</v>
      </c>
      <c r="AC191">
        <v>26.6</v>
      </c>
      <c r="AD191" t="s">
        <v>112</v>
      </c>
      <c r="AE191">
        <v>29.3</v>
      </c>
      <c r="AF191" t="s">
        <v>112</v>
      </c>
      <c r="AG191">
        <v>116.3</v>
      </c>
      <c r="AH191" t="s">
        <v>112</v>
      </c>
      <c r="AI191">
        <v>2.41</v>
      </c>
      <c r="AJ191" t="s">
        <v>112</v>
      </c>
      <c r="AK191">
        <v>7.07</v>
      </c>
      <c r="AL191" t="s">
        <v>112</v>
      </c>
      <c r="AM191">
        <v>0.995</v>
      </c>
      <c r="AN191" t="s">
        <v>112</v>
      </c>
      <c r="AO191">
        <v>253.8</v>
      </c>
      <c r="AP191" t="s">
        <v>112</v>
      </c>
      <c r="AQ191">
        <v>0</v>
      </c>
      <c r="AR191" t="s">
        <v>99</v>
      </c>
      <c r="AS191">
        <v>0</v>
      </c>
      <c r="AT191" t="s">
        <v>111</v>
      </c>
      <c r="AU191" t="s">
        <v>112</v>
      </c>
      <c r="AV191">
        <v>1</v>
      </c>
      <c r="AW191" t="s">
        <v>100</v>
      </c>
      <c r="AX191">
        <v>1</v>
      </c>
      <c r="AY191">
        <v>3</v>
      </c>
      <c r="AZ191">
        <v>2</v>
      </c>
      <c r="BA191">
        <v>3</v>
      </c>
      <c r="BB191">
        <v>1</v>
      </c>
      <c r="BC191">
        <v>3</v>
      </c>
      <c r="BD191">
        <v>2</v>
      </c>
      <c r="BE191" t="s">
        <v>101</v>
      </c>
      <c r="BF191" t="s">
        <v>101</v>
      </c>
      <c r="BG191" t="s">
        <v>101</v>
      </c>
      <c r="BH191" t="s">
        <v>101</v>
      </c>
      <c r="BI191" t="s">
        <v>101</v>
      </c>
      <c r="BJ191" t="s">
        <v>101</v>
      </c>
      <c r="BK191" t="s">
        <v>101</v>
      </c>
      <c r="BL191" t="s">
        <v>101</v>
      </c>
      <c r="BM191" t="s">
        <v>726</v>
      </c>
      <c r="BN191" t="s">
        <v>102</v>
      </c>
      <c r="BO191" t="s">
        <v>102</v>
      </c>
      <c r="BP191" t="s">
        <v>112</v>
      </c>
      <c r="BQ191" t="s">
        <v>103</v>
      </c>
      <c r="BR191" t="s">
        <v>99</v>
      </c>
      <c r="BS191" t="s">
        <v>1693</v>
      </c>
      <c r="BT191" t="s">
        <v>1694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P191">
        <v>42147</v>
      </c>
      <c r="CQ191">
        <v>44165</v>
      </c>
      <c r="CR191">
        <v>42634</v>
      </c>
      <c r="CT191">
        <v>0</v>
      </c>
      <c r="CU191">
        <v>1</v>
      </c>
      <c r="CV191">
        <v>15</v>
      </c>
      <c r="CW191">
        <v>1</v>
      </c>
      <c r="CX191">
        <v>15</v>
      </c>
      <c r="CY191">
        <v>1</v>
      </c>
      <c r="CZ191">
        <v>8</v>
      </c>
      <c r="DA191">
        <v>1</v>
      </c>
      <c r="DB191">
        <v>8</v>
      </c>
      <c r="DC191">
        <v>1</v>
      </c>
      <c r="DD191">
        <v>24</v>
      </c>
      <c r="DE191">
        <v>1</v>
      </c>
      <c r="DF191">
        <v>24</v>
      </c>
      <c r="DG191">
        <v>1</v>
      </c>
      <c r="DH191">
        <v>42901</v>
      </c>
      <c r="DI191">
        <v>1</v>
      </c>
    </row>
    <row r="192" spans="1:114">
      <c r="A192" t="s">
        <v>1686</v>
      </c>
      <c r="B192">
        <v>10252091</v>
      </c>
      <c r="C192">
        <v>1</v>
      </c>
      <c r="D192" t="s">
        <v>1687</v>
      </c>
      <c r="E192">
        <v>1</v>
      </c>
      <c r="F192">
        <v>55</v>
      </c>
      <c r="G192">
        <v>42139.4166666667</v>
      </c>
      <c r="H192">
        <v>42151.4166666667</v>
      </c>
      <c r="I192">
        <v>2</v>
      </c>
      <c r="J192">
        <v>42142</v>
      </c>
      <c r="K192" t="s">
        <v>1427</v>
      </c>
      <c r="L192">
        <v>3</v>
      </c>
      <c r="M192">
        <v>1</v>
      </c>
      <c r="N192">
        <v>1</v>
      </c>
      <c r="O192">
        <v>1</v>
      </c>
      <c r="P192" t="s">
        <v>99</v>
      </c>
      <c r="Q192" t="s">
        <v>99</v>
      </c>
      <c r="R192">
        <v>41.5</v>
      </c>
      <c r="S192" t="s">
        <v>112</v>
      </c>
      <c r="T192">
        <v>9.3</v>
      </c>
      <c r="U192" t="s">
        <v>112</v>
      </c>
      <c r="V192">
        <v>0.9</v>
      </c>
      <c r="W192">
        <v>10.5</v>
      </c>
      <c r="X192" t="s">
        <v>112</v>
      </c>
      <c r="Y192">
        <v>69.9</v>
      </c>
      <c r="Z192" t="s">
        <v>112</v>
      </c>
      <c r="AA192">
        <v>26.6</v>
      </c>
      <c r="AB192" t="s">
        <v>112</v>
      </c>
      <c r="AC192">
        <v>54.8</v>
      </c>
      <c r="AD192" t="s">
        <v>99</v>
      </c>
      <c r="AE192">
        <v>84.5</v>
      </c>
      <c r="AF192" t="s">
        <v>99</v>
      </c>
      <c r="AG192">
        <v>502.9</v>
      </c>
      <c r="AH192" t="s">
        <v>112</v>
      </c>
      <c r="AI192">
        <v>4214</v>
      </c>
      <c r="AJ192" t="s">
        <v>99</v>
      </c>
      <c r="AK192">
        <v>27.42</v>
      </c>
      <c r="AL192" t="s">
        <v>112</v>
      </c>
      <c r="AM192">
        <v>2.31</v>
      </c>
      <c r="AN192" t="s">
        <v>112</v>
      </c>
      <c r="AO192">
        <v>299.2</v>
      </c>
      <c r="AP192" t="s">
        <v>112</v>
      </c>
      <c r="AQ192">
        <v>0</v>
      </c>
      <c r="AR192" t="s">
        <v>153</v>
      </c>
      <c r="AS192">
        <v>2</v>
      </c>
      <c r="AT192" t="s">
        <v>1634</v>
      </c>
      <c r="AU192" t="s">
        <v>99</v>
      </c>
      <c r="AV192">
        <v>1</v>
      </c>
      <c r="AW192" t="s">
        <v>100</v>
      </c>
      <c r="AX192">
        <v>1</v>
      </c>
      <c r="AY192">
        <v>1</v>
      </c>
      <c r="AZ192">
        <v>1</v>
      </c>
      <c r="BA192">
        <v>2</v>
      </c>
      <c r="BB192">
        <v>1</v>
      </c>
      <c r="BC192">
        <v>3</v>
      </c>
      <c r="BD192">
        <v>2</v>
      </c>
      <c r="BE192" t="s">
        <v>101</v>
      </c>
      <c r="BF192" t="s">
        <v>101</v>
      </c>
      <c r="BG192" t="s">
        <v>101</v>
      </c>
      <c r="BH192" t="s">
        <v>101</v>
      </c>
      <c r="BI192" t="s">
        <v>101</v>
      </c>
      <c r="BJ192" t="s">
        <v>101</v>
      </c>
      <c r="BK192" t="s">
        <v>101</v>
      </c>
      <c r="BL192" t="s">
        <v>101</v>
      </c>
      <c r="BM192" t="s">
        <v>1688</v>
      </c>
      <c r="BN192" t="s">
        <v>102</v>
      </c>
      <c r="BO192" t="s">
        <v>177</v>
      </c>
      <c r="BP192" t="s">
        <v>112</v>
      </c>
      <c r="BQ192" t="s">
        <v>1287</v>
      </c>
      <c r="BR192" t="s">
        <v>121</v>
      </c>
      <c r="BS192" t="s">
        <v>1689</v>
      </c>
      <c r="BT192" t="s">
        <v>1690</v>
      </c>
      <c r="BW192">
        <v>1</v>
      </c>
      <c r="BX192">
        <v>0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P192">
        <v>42146</v>
      </c>
      <c r="CQ192">
        <v>44155</v>
      </c>
      <c r="CR192">
        <v>42305</v>
      </c>
      <c r="CT192">
        <v>15</v>
      </c>
      <c r="CU192">
        <v>1</v>
      </c>
      <c r="CV192">
        <v>5</v>
      </c>
      <c r="CW192">
        <v>1</v>
      </c>
      <c r="CX192">
        <v>5</v>
      </c>
      <c r="CY192">
        <v>1</v>
      </c>
      <c r="CZ192">
        <v>60</v>
      </c>
      <c r="DA192">
        <v>0</v>
      </c>
      <c r="DB192">
        <v>60</v>
      </c>
      <c r="DC192">
        <v>0</v>
      </c>
      <c r="DD192">
        <v>65</v>
      </c>
      <c r="DE192">
        <v>0</v>
      </c>
      <c r="DF192">
        <v>60</v>
      </c>
      <c r="DG192">
        <v>0</v>
      </c>
      <c r="DJ192" t="s">
        <v>278</v>
      </c>
    </row>
    <row r="193" spans="1:111">
      <c r="A193" t="s">
        <v>1708</v>
      </c>
      <c r="B193">
        <v>10252492</v>
      </c>
      <c r="C193">
        <v>1</v>
      </c>
      <c r="D193" t="s">
        <v>1709</v>
      </c>
      <c r="E193">
        <v>1</v>
      </c>
      <c r="F193">
        <v>45</v>
      </c>
      <c r="G193">
        <v>42149.375</v>
      </c>
      <c r="H193">
        <v>42160.375</v>
      </c>
      <c r="I193">
        <v>2</v>
      </c>
      <c r="J193">
        <v>42144</v>
      </c>
      <c r="K193" t="s">
        <v>1137</v>
      </c>
      <c r="L193">
        <v>2</v>
      </c>
      <c r="M193">
        <v>1</v>
      </c>
      <c r="N193">
        <v>1</v>
      </c>
      <c r="O193">
        <v>1</v>
      </c>
      <c r="P193" t="s">
        <v>99</v>
      </c>
      <c r="Q193" t="s">
        <v>99</v>
      </c>
      <c r="R193">
        <v>42.6</v>
      </c>
      <c r="S193" t="s">
        <v>112</v>
      </c>
      <c r="T193">
        <v>9.6</v>
      </c>
      <c r="U193" t="s">
        <v>112</v>
      </c>
      <c r="V193">
        <v>0.91</v>
      </c>
      <c r="W193">
        <v>10.5</v>
      </c>
      <c r="X193" t="s">
        <v>112</v>
      </c>
      <c r="Y193">
        <v>82.3</v>
      </c>
      <c r="Z193" t="s">
        <v>112</v>
      </c>
      <c r="AA193">
        <v>31.3</v>
      </c>
      <c r="AB193" t="s">
        <v>112</v>
      </c>
      <c r="AC193">
        <v>24.2</v>
      </c>
      <c r="AD193" t="s">
        <v>112</v>
      </c>
      <c r="AE193">
        <v>55.1</v>
      </c>
      <c r="AF193" t="s">
        <v>99</v>
      </c>
      <c r="AG193">
        <v>181</v>
      </c>
      <c r="AH193" t="s">
        <v>112</v>
      </c>
      <c r="AI193">
        <v>436</v>
      </c>
      <c r="AJ193" t="s">
        <v>99</v>
      </c>
      <c r="AK193">
        <v>17.36</v>
      </c>
      <c r="AL193" t="s">
        <v>112</v>
      </c>
      <c r="AM193">
        <v>0.426</v>
      </c>
      <c r="AN193" t="s">
        <v>112</v>
      </c>
      <c r="AO193" t="s">
        <v>2309</v>
      </c>
      <c r="AP193" t="s">
        <v>99</v>
      </c>
      <c r="AQ193">
        <v>0</v>
      </c>
      <c r="AR193" t="s">
        <v>1710</v>
      </c>
      <c r="AS193">
        <v>2</v>
      </c>
      <c r="AT193" t="s">
        <v>111</v>
      </c>
      <c r="AU193" t="s">
        <v>112</v>
      </c>
      <c r="AV193">
        <v>1</v>
      </c>
      <c r="AW193" t="s">
        <v>121</v>
      </c>
      <c r="AX193">
        <v>2</v>
      </c>
      <c r="AY193">
        <v>3</v>
      </c>
      <c r="AZ193">
        <v>3</v>
      </c>
      <c r="BA193">
        <v>2</v>
      </c>
      <c r="BB193">
        <v>2</v>
      </c>
      <c r="BC193">
        <v>3</v>
      </c>
      <c r="BD193">
        <v>3</v>
      </c>
      <c r="BE193" t="s">
        <v>101</v>
      </c>
      <c r="BF193" t="s">
        <v>101</v>
      </c>
      <c r="BG193" t="s">
        <v>101</v>
      </c>
      <c r="BH193" t="s">
        <v>101</v>
      </c>
      <c r="BI193" t="s">
        <v>101</v>
      </c>
      <c r="BJ193" t="s">
        <v>101</v>
      </c>
      <c r="BK193" t="s">
        <v>101</v>
      </c>
      <c r="BL193" t="s">
        <v>101</v>
      </c>
      <c r="BN193" t="s">
        <v>102</v>
      </c>
      <c r="BO193" t="s">
        <v>102</v>
      </c>
      <c r="BP193" t="s">
        <v>112</v>
      </c>
      <c r="BQ193" t="s">
        <v>1711</v>
      </c>
      <c r="BR193" t="s">
        <v>121</v>
      </c>
      <c r="BS193" t="s">
        <v>1618</v>
      </c>
      <c r="BT193" t="s">
        <v>1712</v>
      </c>
      <c r="BU193" t="s">
        <v>1713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</v>
      </c>
      <c r="CP193">
        <v>42153</v>
      </c>
      <c r="CQ193">
        <v>44134</v>
      </c>
      <c r="CR193">
        <v>42808</v>
      </c>
      <c r="CT193">
        <v>5</v>
      </c>
      <c r="CU193">
        <v>1</v>
      </c>
      <c r="CV193">
        <v>21</v>
      </c>
      <c r="CW193">
        <v>1</v>
      </c>
      <c r="CX193">
        <v>21</v>
      </c>
      <c r="CY193">
        <v>1</v>
      </c>
      <c r="CZ193">
        <v>43</v>
      </c>
      <c r="DA193">
        <v>0</v>
      </c>
      <c r="DB193">
        <v>43</v>
      </c>
      <c r="DC193">
        <v>0</v>
      </c>
      <c r="DD193">
        <v>65</v>
      </c>
      <c r="DE193">
        <v>0</v>
      </c>
      <c r="DF193">
        <v>60</v>
      </c>
      <c r="DG193">
        <v>0</v>
      </c>
    </row>
    <row r="194" spans="1:113">
      <c r="A194" t="s">
        <v>1701</v>
      </c>
      <c r="B194">
        <v>10252859</v>
      </c>
      <c r="C194">
        <v>1</v>
      </c>
      <c r="D194" t="s">
        <v>1702</v>
      </c>
      <c r="E194">
        <v>2</v>
      </c>
      <c r="F194">
        <v>59</v>
      </c>
      <c r="G194">
        <v>42146.625</v>
      </c>
      <c r="H194">
        <v>42159.4166666667</v>
      </c>
      <c r="I194">
        <v>2</v>
      </c>
      <c r="J194">
        <v>42145</v>
      </c>
      <c r="K194" t="s">
        <v>1504</v>
      </c>
      <c r="L194">
        <v>3</v>
      </c>
      <c r="M194">
        <v>1</v>
      </c>
      <c r="N194">
        <v>1</v>
      </c>
      <c r="O194">
        <v>1</v>
      </c>
      <c r="P194" t="s">
        <v>99</v>
      </c>
      <c r="Q194" t="s">
        <v>99</v>
      </c>
      <c r="R194">
        <v>45.6</v>
      </c>
      <c r="S194" t="s">
        <v>112</v>
      </c>
      <c r="T194">
        <v>8.2</v>
      </c>
      <c r="U194" t="s">
        <v>112</v>
      </c>
      <c r="V194">
        <v>0.92</v>
      </c>
      <c r="W194">
        <v>10.6</v>
      </c>
      <c r="X194" t="s">
        <v>112</v>
      </c>
      <c r="Y194">
        <v>101.1</v>
      </c>
      <c r="Z194" t="s">
        <v>99</v>
      </c>
      <c r="AA194">
        <v>25.9</v>
      </c>
      <c r="AB194" t="s">
        <v>112</v>
      </c>
      <c r="AC194">
        <v>35.4</v>
      </c>
      <c r="AD194" t="s">
        <v>99</v>
      </c>
      <c r="AE194">
        <v>49.6</v>
      </c>
      <c r="AF194" t="s">
        <v>112</v>
      </c>
      <c r="AG194">
        <v>220</v>
      </c>
      <c r="AH194" t="s">
        <v>112</v>
      </c>
      <c r="AI194">
        <v>675.3</v>
      </c>
      <c r="AJ194" t="s">
        <v>99</v>
      </c>
      <c r="AK194">
        <v>10.86</v>
      </c>
      <c r="AL194" t="s">
        <v>112</v>
      </c>
      <c r="AM194">
        <v>1.93</v>
      </c>
      <c r="AN194" t="s">
        <v>112</v>
      </c>
      <c r="AO194">
        <v>218.2</v>
      </c>
      <c r="AP194" t="s">
        <v>112</v>
      </c>
      <c r="AQ194">
        <v>0</v>
      </c>
      <c r="AR194" t="s">
        <v>120</v>
      </c>
      <c r="AS194">
        <v>1</v>
      </c>
      <c r="AT194" t="s">
        <v>1634</v>
      </c>
      <c r="AU194" t="s">
        <v>99</v>
      </c>
      <c r="AV194">
        <v>1</v>
      </c>
      <c r="AW194" t="s">
        <v>121</v>
      </c>
      <c r="AX194">
        <v>2</v>
      </c>
      <c r="AY194">
        <v>3</v>
      </c>
      <c r="AZ194">
        <v>2</v>
      </c>
      <c r="BA194">
        <v>2</v>
      </c>
      <c r="BB194">
        <v>2</v>
      </c>
      <c r="BC194">
        <v>3</v>
      </c>
      <c r="BD194">
        <v>2</v>
      </c>
      <c r="BE194" t="s">
        <v>101</v>
      </c>
      <c r="BF194" t="s">
        <v>101</v>
      </c>
      <c r="BG194" t="s">
        <v>101</v>
      </c>
      <c r="BH194" t="s">
        <v>101</v>
      </c>
      <c r="BI194" t="s">
        <v>101</v>
      </c>
      <c r="BJ194" t="s">
        <v>101</v>
      </c>
      <c r="BK194" t="s">
        <v>101</v>
      </c>
      <c r="BL194" t="s">
        <v>101</v>
      </c>
      <c r="BM194" t="s">
        <v>154</v>
      </c>
      <c r="BN194" t="s">
        <v>102</v>
      </c>
      <c r="BO194" t="s">
        <v>102</v>
      </c>
      <c r="BP194" t="s">
        <v>112</v>
      </c>
      <c r="BQ194" t="s">
        <v>233</v>
      </c>
      <c r="BR194" t="s">
        <v>99</v>
      </c>
      <c r="BS194" t="s">
        <v>1645</v>
      </c>
      <c r="BT194" t="s">
        <v>1703</v>
      </c>
      <c r="BW194">
        <v>0</v>
      </c>
      <c r="BX194">
        <v>0</v>
      </c>
      <c r="BY194">
        <v>1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1</v>
      </c>
      <c r="CP194">
        <v>42151</v>
      </c>
      <c r="CQ194">
        <v>43893</v>
      </c>
      <c r="CR194">
        <v>43236</v>
      </c>
      <c r="CT194">
        <v>65</v>
      </c>
      <c r="CU194">
        <v>0</v>
      </c>
      <c r="CV194">
        <v>35</v>
      </c>
      <c r="CW194">
        <v>1</v>
      </c>
      <c r="CX194">
        <v>24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37</v>
      </c>
      <c r="DE194">
        <v>1</v>
      </c>
      <c r="DF194">
        <v>37</v>
      </c>
      <c r="DG194">
        <v>1</v>
      </c>
      <c r="DH194">
        <v>43296</v>
      </c>
      <c r="DI194">
        <v>1</v>
      </c>
    </row>
    <row r="195" spans="1:113">
      <c r="A195" t="s">
        <v>1739</v>
      </c>
      <c r="B195">
        <v>10253486</v>
      </c>
      <c r="C195">
        <v>1</v>
      </c>
      <c r="D195" t="s">
        <v>1740</v>
      </c>
      <c r="E195">
        <v>1</v>
      </c>
      <c r="F195">
        <v>41</v>
      </c>
      <c r="G195">
        <v>42157.4583333333</v>
      </c>
      <c r="H195">
        <v>42174.4583333333</v>
      </c>
      <c r="I195">
        <v>2</v>
      </c>
      <c r="J195">
        <v>42150</v>
      </c>
      <c r="K195" t="s">
        <v>1504</v>
      </c>
      <c r="L195">
        <v>3</v>
      </c>
      <c r="M195">
        <v>1</v>
      </c>
      <c r="N195">
        <v>1</v>
      </c>
      <c r="O195">
        <v>1</v>
      </c>
      <c r="P195" t="s">
        <v>99</v>
      </c>
      <c r="Q195" t="s">
        <v>99</v>
      </c>
      <c r="R195">
        <v>46.6</v>
      </c>
      <c r="S195" t="s">
        <v>112</v>
      </c>
      <c r="T195">
        <v>17.4</v>
      </c>
      <c r="U195" t="s">
        <v>112</v>
      </c>
      <c r="V195">
        <v>1.05</v>
      </c>
      <c r="W195">
        <v>12.3</v>
      </c>
      <c r="X195" t="s">
        <v>112</v>
      </c>
      <c r="Y195">
        <v>63.4</v>
      </c>
      <c r="Z195" t="s">
        <v>112</v>
      </c>
      <c r="AA195">
        <v>20.3</v>
      </c>
      <c r="AB195" t="s">
        <v>112</v>
      </c>
      <c r="AC195">
        <v>19.5</v>
      </c>
      <c r="AD195" t="s">
        <v>112</v>
      </c>
      <c r="AE195">
        <v>16.1</v>
      </c>
      <c r="AF195" t="s">
        <v>112</v>
      </c>
      <c r="AG195">
        <v>102.9</v>
      </c>
      <c r="AH195" t="s">
        <v>112</v>
      </c>
      <c r="AI195">
        <v>2.31</v>
      </c>
      <c r="AJ195" t="s">
        <v>112</v>
      </c>
      <c r="AK195">
        <v>14.67</v>
      </c>
      <c r="AL195" t="s">
        <v>112</v>
      </c>
      <c r="AM195">
        <v>1.63</v>
      </c>
      <c r="AN195" t="s">
        <v>112</v>
      </c>
      <c r="AP195" t="s">
        <v>112</v>
      </c>
      <c r="AQ195">
        <v>0</v>
      </c>
      <c r="AR195" t="s">
        <v>99</v>
      </c>
      <c r="AS195">
        <v>0</v>
      </c>
      <c r="AT195" t="s">
        <v>98</v>
      </c>
      <c r="AU195" t="s">
        <v>99</v>
      </c>
      <c r="AV195">
        <v>1</v>
      </c>
      <c r="AW195" t="s">
        <v>100</v>
      </c>
      <c r="AX195">
        <v>2</v>
      </c>
      <c r="AY195">
        <v>1</v>
      </c>
      <c r="AZ195">
        <v>2</v>
      </c>
      <c r="BA195">
        <v>2</v>
      </c>
      <c r="BB195">
        <v>1</v>
      </c>
      <c r="BC195">
        <v>3</v>
      </c>
      <c r="BD195">
        <v>2</v>
      </c>
      <c r="BE195" t="s">
        <v>101</v>
      </c>
      <c r="BF195" t="s">
        <v>101</v>
      </c>
      <c r="BG195" t="s">
        <v>101</v>
      </c>
      <c r="BH195" t="s">
        <v>101</v>
      </c>
      <c r="BI195" t="s">
        <v>101</v>
      </c>
      <c r="BJ195" t="s">
        <v>101</v>
      </c>
      <c r="BK195" t="s">
        <v>101</v>
      </c>
      <c r="BL195" t="s">
        <v>101</v>
      </c>
      <c r="BM195" t="s">
        <v>726</v>
      </c>
      <c r="BN195" t="s">
        <v>102</v>
      </c>
      <c r="BO195" t="s">
        <v>102</v>
      </c>
      <c r="BP195" t="s">
        <v>99</v>
      </c>
      <c r="BQ195" t="s">
        <v>1526</v>
      </c>
      <c r="BR195" t="s">
        <v>99</v>
      </c>
      <c r="BS195" t="s">
        <v>1741</v>
      </c>
      <c r="BT195" t="s">
        <v>1742</v>
      </c>
      <c r="BU195" t="s">
        <v>501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42166</v>
      </c>
      <c r="CQ195">
        <v>43679</v>
      </c>
      <c r="CR195">
        <v>43174</v>
      </c>
      <c r="CT195">
        <v>35</v>
      </c>
      <c r="CU195">
        <v>1</v>
      </c>
      <c r="CV195">
        <v>33</v>
      </c>
      <c r="CW195">
        <v>1</v>
      </c>
      <c r="CX195">
        <v>24</v>
      </c>
      <c r="CY195">
        <v>0</v>
      </c>
      <c r="CZ195">
        <v>6</v>
      </c>
      <c r="DA195">
        <v>1</v>
      </c>
      <c r="DB195">
        <v>6</v>
      </c>
      <c r="DC195">
        <v>1</v>
      </c>
      <c r="DD195">
        <v>39</v>
      </c>
      <c r="DE195">
        <v>1</v>
      </c>
      <c r="DF195">
        <v>39</v>
      </c>
      <c r="DG195">
        <v>1</v>
      </c>
      <c r="DH195">
        <v>43358</v>
      </c>
      <c r="DI195">
        <v>2</v>
      </c>
    </row>
    <row r="196" spans="1:111">
      <c r="A196" t="s">
        <v>1723</v>
      </c>
      <c r="B196">
        <v>10253816</v>
      </c>
      <c r="C196">
        <v>1</v>
      </c>
      <c r="D196" t="s">
        <v>1724</v>
      </c>
      <c r="E196">
        <v>1</v>
      </c>
      <c r="F196">
        <v>62</v>
      </c>
      <c r="G196">
        <v>42156.625</v>
      </c>
      <c r="H196">
        <v>42167.4166666667</v>
      </c>
      <c r="I196">
        <v>2</v>
      </c>
      <c r="J196">
        <v>42151</v>
      </c>
      <c r="K196" t="s">
        <v>1137</v>
      </c>
      <c r="L196">
        <v>2</v>
      </c>
      <c r="M196">
        <v>1</v>
      </c>
      <c r="N196">
        <v>2</v>
      </c>
      <c r="O196">
        <v>1</v>
      </c>
      <c r="P196" t="s">
        <v>112</v>
      </c>
      <c r="Q196" t="s">
        <v>99</v>
      </c>
      <c r="R196">
        <v>39.1</v>
      </c>
      <c r="S196" t="s">
        <v>112</v>
      </c>
      <c r="T196">
        <v>19.4</v>
      </c>
      <c r="U196" t="s">
        <v>112</v>
      </c>
      <c r="V196">
        <v>0.99</v>
      </c>
      <c r="W196">
        <v>11.6</v>
      </c>
      <c r="X196" t="s">
        <v>112</v>
      </c>
      <c r="Y196">
        <v>76.5</v>
      </c>
      <c r="Z196" t="s">
        <v>112</v>
      </c>
      <c r="AA196">
        <v>30.3</v>
      </c>
      <c r="AB196" t="s">
        <v>112</v>
      </c>
      <c r="AC196">
        <v>42.8</v>
      </c>
      <c r="AD196" t="s">
        <v>99</v>
      </c>
      <c r="AE196">
        <v>18.3</v>
      </c>
      <c r="AF196" t="s">
        <v>112</v>
      </c>
      <c r="AG196">
        <v>137</v>
      </c>
      <c r="AH196" t="s">
        <v>112</v>
      </c>
      <c r="AI196">
        <v>2.5</v>
      </c>
      <c r="AJ196" t="s">
        <v>112</v>
      </c>
      <c r="AK196">
        <v>20.49</v>
      </c>
      <c r="AL196" t="s">
        <v>112</v>
      </c>
      <c r="AM196">
        <v>3.36</v>
      </c>
      <c r="AN196" t="s">
        <v>112</v>
      </c>
      <c r="AO196">
        <v>9.86</v>
      </c>
      <c r="AP196" t="s">
        <v>112</v>
      </c>
      <c r="AQ196">
        <v>1</v>
      </c>
      <c r="AR196" t="s">
        <v>1725</v>
      </c>
      <c r="AS196">
        <v>2</v>
      </c>
      <c r="AT196" t="s">
        <v>111</v>
      </c>
      <c r="AU196" t="s">
        <v>112</v>
      </c>
      <c r="AV196">
        <v>1</v>
      </c>
      <c r="AW196" t="s">
        <v>100</v>
      </c>
      <c r="AX196">
        <v>1</v>
      </c>
      <c r="AY196">
        <v>3</v>
      </c>
      <c r="AZ196">
        <v>2</v>
      </c>
      <c r="BA196">
        <v>2</v>
      </c>
      <c r="BB196">
        <v>2</v>
      </c>
      <c r="BC196">
        <v>3</v>
      </c>
      <c r="BD196">
        <v>2</v>
      </c>
      <c r="BE196" t="s">
        <v>101</v>
      </c>
      <c r="BF196" t="s">
        <v>101</v>
      </c>
      <c r="BG196" t="s">
        <v>101</v>
      </c>
      <c r="BH196" t="s">
        <v>101</v>
      </c>
      <c r="BI196" t="s">
        <v>101</v>
      </c>
      <c r="BJ196" t="s">
        <v>101</v>
      </c>
      <c r="BK196" t="s">
        <v>101</v>
      </c>
      <c r="BL196" t="s">
        <v>101</v>
      </c>
      <c r="BN196" t="s">
        <v>102</v>
      </c>
      <c r="BO196" t="s">
        <v>102</v>
      </c>
      <c r="BP196" t="s">
        <v>112</v>
      </c>
      <c r="BQ196" t="s">
        <v>129</v>
      </c>
      <c r="BR196" t="s">
        <v>99</v>
      </c>
      <c r="BS196" t="s">
        <v>1726</v>
      </c>
      <c r="BT196" t="s">
        <v>1727</v>
      </c>
      <c r="BW196">
        <v>0</v>
      </c>
      <c r="BX196">
        <v>0</v>
      </c>
      <c r="BY196">
        <v>1</v>
      </c>
      <c r="BZ196">
        <v>1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1</v>
      </c>
      <c r="CP196">
        <v>42160</v>
      </c>
      <c r="CQ196">
        <v>44124</v>
      </c>
      <c r="CR196">
        <v>42479</v>
      </c>
      <c r="CT196">
        <v>33</v>
      </c>
      <c r="CU196">
        <v>1</v>
      </c>
      <c r="CV196">
        <v>10</v>
      </c>
      <c r="CW196">
        <v>1</v>
      </c>
      <c r="CX196">
        <v>10</v>
      </c>
      <c r="CY196">
        <v>1</v>
      </c>
      <c r="CZ196">
        <v>54</v>
      </c>
      <c r="DA196">
        <v>0</v>
      </c>
      <c r="DB196">
        <v>54</v>
      </c>
      <c r="DC196">
        <v>0</v>
      </c>
      <c r="DD196">
        <v>64</v>
      </c>
      <c r="DE196">
        <v>0</v>
      </c>
      <c r="DF196">
        <v>60</v>
      </c>
      <c r="DG196">
        <v>0</v>
      </c>
    </row>
    <row r="197" spans="1:113">
      <c r="A197" t="s">
        <v>1717</v>
      </c>
      <c r="B197">
        <v>10254059</v>
      </c>
      <c r="C197">
        <v>1</v>
      </c>
      <c r="D197" t="s">
        <v>1718</v>
      </c>
      <c r="E197">
        <v>1</v>
      </c>
      <c r="F197">
        <v>56</v>
      </c>
      <c r="G197">
        <v>42149.375</v>
      </c>
      <c r="H197">
        <v>42163.4166666667</v>
      </c>
      <c r="I197">
        <v>2</v>
      </c>
      <c r="J197">
        <v>42152</v>
      </c>
      <c r="K197" t="s">
        <v>1137</v>
      </c>
      <c r="L197">
        <v>2</v>
      </c>
      <c r="M197">
        <v>1</v>
      </c>
      <c r="N197">
        <v>1</v>
      </c>
      <c r="O197">
        <v>2</v>
      </c>
      <c r="P197" t="s">
        <v>99</v>
      </c>
      <c r="Q197" t="s">
        <v>112</v>
      </c>
      <c r="R197">
        <v>39.8</v>
      </c>
      <c r="S197" t="s">
        <v>112</v>
      </c>
      <c r="T197">
        <v>15.1</v>
      </c>
      <c r="U197" t="s">
        <v>112</v>
      </c>
      <c r="V197">
        <v>0.94</v>
      </c>
      <c r="W197">
        <v>10.8</v>
      </c>
      <c r="X197" t="s">
        <v>112</v>
      </c>
      <c r="Y197">
        <v>98.7</v>
      </c>
      <c r="Z197" t="s">
        <v>112</v>
      </c>
      <c r="AA197">
        <v>24.6</v>
      </c>
      <c r="AB197" t="s">
        <v>112</v>
      </c>
      <c r="AC197">
        <v>33.8</v>
      </c>
      <c r="AD197" t="s">
        <v>112</v>
      </c>
      <c r="AE197">
        <v>109.6</v>
      </c>
      <c r="AF197" t="s">
        <v>99</v>
      </c>
      <c r="AG197">
        <v>162</v>
      </c>
      <c r="AH197" t="s">
        <v>112</v>
      </c>
      <c r="AI197">
        <v>15431</v>
      </c>
      <c r="AJ197" t="s">
        <v>99</v>
      </c>
      <c r="AK197">
        <v>30.69</v>
      </c>
      <c r="AL197" t="s">
        <v>112</v>
      </c>
      <c r="AM197">
        <v>3.98</v>
      </c>
      <c r="AN197" t="s">
        <v>112</v>
      </c>
      <c r="AO197">
        <v>428.9</v>
      </c>
      <c r="AP197" t="s">
        <v>99</v>
      </c>
      <c r="AQ197">
        <v>0</v>
      </c>
      <c r="AR197" t="s">
        <v>1719</v>
      </c>
      <c r="AS197">
        <v>2</v>
      </c>
      <c r="AT197" t="s">
        <v>1720</v>
      </c>
      <c r="AU197" t="s">
        <v>99</v>
      </c>
      <c r="AV197">
        <v>1</v>
      </c>
      <c r="AW197" t="s">
        <v>100</v>
      </c>
      <c r="AX197">
        <v>1</v>
      </c>
      <c r="AY197">
        <v>3</v>
      </c>
      <c r="AZ197">
        <v>1</v>
      </c>
      <c r="BA197">
        <v>2</v>
      </c>
      <c r="BB197">
        <v>1</v>
      </c>
      <c r="BC197">
        <v>3</v>
      </c>
      <c r="BD197">
        <v>2</v>
      </c>
      <c r="BE197">
        <v>1</v>
      </c>
      <c r="BF197">
        <v>1</v>
      </c>
      <c r="BG197" t="s">
        <v>101</v>
      </c>
      <c r="BH197" t="s">
        <v>101</v>
      </c>
      <c r="BI197">
        <v>1</v>
      </c>
      <c r="BJ197">
        <v>1</v>
      </c>
      <c r="BK197" t="s">
        <v>101</v>
      </c>
      <c r="BL197" t="s">
        <v>101</v>
      </c>
      <c r="BM197" t="s">
        <v>1457</v>
      </c>
      <c r="BN197" t="s">
        <v>102</v>
      </c>
      <c r="BO197" t="s">
        <v>102</v>
      </c>
      <c r="BP197" t="s">
        <v>112</v>
      </c>
      <c r="BQ197" t="s">
        <v>208</v>
      </c>
      <c r="BR197" t="s">
        <v>99</v>
      </c>
      <c r="BS197" t="s">
        <v>1721</v>
      </c>
      <c r="BT197" t="s">
        <v>1722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P197">
        <v>42157</v>
      </c>
      <c r="CQ197">
        <v>43679</v>
      </c>
      <c r="CR197">
        <v>42415</v>
      </c>
      <c r="CT197">
        <v>62</v>
      </c>
      <c r="CU197">
        <v>0</v>
      </c>
      <c r="CV197">
        <v>8</v>
      </c>
      <c r="CW197">
        <v>1</v>
      </c>
      <c r="CX197">
        <v>8</v>
      </c>
      <c r="CY197">
        <v>1</v>
      </c>
      <c r="CZ197">
        <v>5</v>
      </c>
      <c r="DA197">
        <v>1</v>
      </c>
      <c r="DB197">
        <v>5</v>
      </c>
      <c r="DC197">
        <v>1</v>
      </c>
      <c r="DD197">
        <v>13</v>
      </c>
      <c r="DE197">
        <v>1</v>
      </c>
      <c r="DF197">
        <v>13</v>
      </c>
      <c r="DG197">
        <v>1</v>
      </c>
      <c r="DH197">
        <v>42580</v>
      </c>
      <c r="DI197">
        <v>1</v>
      </c>
    </row>
    <row r="198" spans="1:113">
      <c r="A198" t="s">
        <v>1735</v>
      </c>
      <c r="B198">
        <v>10255051</v>
      </c>
      <c r="C198">
        <v>1</v>
      </c>
      <c r="D198" t="s">
        <v>1736</v>
      </c>
      <c r="E198">
        <v>1</v>
      </c>
      <c r="F198">
        <v>35</v>
      </c>
      <c r="G198">
        <v>42158.3333333333</v>
      </c>
      <c r="H198">
        <v>42170.4583333333</v>
      </c>
      <c r="I198">
        <v>2</v>
      </c>
      <c r="J198">
        <v>42158</v>
      </c>
      <c r="K198" t="s">
        <v>1427</v>
      </c>
      <c r="L198">
        <v>3</v>
      </c>
      <c r="M198">
        <v>1</v>
      </c>
      <c r="N198">
        <v>1</v>
      </c>
      <c r="O198">
        <v>2</v>
      </c>
      <c r="P198" t="s">
        <v>99</v>
      </c>
      <c r="Q198" t="s">
        <v>112</v>
      </c>
      <c r="R198">
        <v>47.2</v>
      </c>
      <c r="S198" t="s">
        <v>112</v>
      </c>
      <c r="T198">
        <v>13.1</v>
      </c>
      <c r="U198" t="s">
        <v>112</v>
      </c>
      <c r="V198">
        <v>0.92</v>
      </c>
      <c r="W198">
        <v>10.6</v>
      </c>
      <c r="X198" t="s">
        <v>112</v>
      </c>
      <c r="Y198">
        <v>66.1</v>
      </c>
      <c r="Z198" t="s">
        <v>112</v>
      </c>
      <c r="AA198">
        <v>119.8</v>
      </c>
      <c r="AB198" t="s">
        <v>99</v>
      </c>
      <c r="AC198">
        <v>59.5</v>
      </c>
      <c r="AD198" t="s">
        <v>99</v>
      </c>
      <c r="AE198">
        <v>164.5</v>
      </c>
      <c r="AF198" t="s">
        <v>99</v>
      </c>
      <c r="AG198">
        <v>176</v>
      </c>
      <c r="AH198" t="s">
        <v>112</v>
      </c>
      <c r="AI198" t="s">
        <v>2354</v>
      </c>
      <c r="AJ198" t="s">
        <v>99</v>
      </c>
      <c r="AK198">
        <v>14.79</v>
      </c>
      <c r="AL198" t="s">
        <v>112</v>
      </c>
      <c r="AM198">
        <v>1.22</v>
      </c>
      <c r="AN198" t="s">
        <v>112</v>
      </c>
      <c r="AO198">
        <v>375.8</v>
      </c>
      <c r="AP198" t="s">
        <v>112</v>
      </c>
      <c r="AQ198">
        <v>0</v>
      </c>
      <c r="AR198" t="s">
        <v>195</v>
      </c>
      <c r="AS198">
        <v>2</v>
      </c>
      <c r="AT198" t="s">
        <v>111</v>
      </c>
      <c r="AU198" t="s">
        <v>112</v>
      </c>
      <c r="AV198">
        <v>1</v>
      </c>
      <c r="AW198" t="s">
        <v>100</v>
      </c>
      <c r="AX198">
        <v>1</v>
      </c>
      <c r="AY198">
        <v>3</v>
      </c>
      <c r="AZ198">
        <v>2</v>
      </c>
      <c r="BA198">
        <v>2</v>
      </c>
      <c r="BB198">
        <v>2</v>
      </c>
      <c r="BC198">
        <v>3</v>
      </c>
      <c r="BD198">
        <v>2</v>
      </c>
      <c r="BE198" t="s">
        <v>101</v>
      </c>
      <c r="BF198" t="s">
        <v>101</v>
      </c>
      <c r="BG198" t="s">
        <v>101</v>
      </c>
      <c r="BH198" t="s">
        <v>101</v>
      </c>
      <c r="BI198" t="s">
        <v>101</v>
      </c>
      <c r="BJ198" t="s">
        <v>101</v>
      </c>
      <c r="BK198" t="s">
        <v>101</v>
      </c>
      <c r="BL198" t="s">
        <v>101</v>
      </c>
      <c r="BM198" t="s">
        <v>1433</v>
      </c>
      <c r="BN198" t="s">
        <v>102</v>
      </c>
      <c r="BO198" t="s">
        <v>102</v>
      </c>
      <c r="BP198" t="s">
        <v>112</v>
      </c>
      <c r="BQ198" t="s">
        <v>492</v>
      </c>
      <c r="BR198" t="s">
        <v>99</v>
      </c>
      <c r="BS198" t="s">
        <v>1737</v>
      </c>
      <c r="BT198" t="s">
        <v>1738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P198">
        <v>42164</v>
      </c>
      <c r="CQ198">
        <v>43476</v>
      </c>
      <c r="CR198">
        <v>42433</v>
      </c>
      <c r="CT198">
        <v>65</v>
      </c>
      <c r="CU198">
        <v>0</v>
      </c>
      <c r="CV198">
        <v>8</v>
      </c>
      <c r="CW198">
        <v>1</v>
      </c>
      <c r="CX198">
        <v>8</v>
      </c>
      <c r="CY198">
        <v>1</v>
      </c>
      <c r="CZ198">
        <v>9</v>
      </c>
      <c r="DA198">
        <v>1</v>
      </c>
      <c r="DB198">
        <v>9</v>
      </c>
      <c r="DC198">
        <v>1</v>
      </c>
      <c r="DD198">
        <v>18</v>
      </c>
      <c r="DE198">
        <v>1</v>
      </c>
      <c r="DF198">
        <v>18</v>
      </c>
      <c r="DG198">
        <v>1</v>
      </c>
      <c r="DH198">
        <v>42725</v>
      </c>
      <c r="DI198">
        <v>3</v>
      </c>
    </row>
    <row r="199" spans="1:111">
      <c r="A199" t="s">
        <v>1743</v>
      </c>
      <c r="B199">
        <v>10255801</v>
      </c>
      <c r="C199">
        <v>1</v>
      </c>
      <c r="D199" t="s">
        <v>1744</v>
      </c>
      <c r="E199">
        <v>2</v>
      </c>
      <c r="F199">
        <v>20</v>
      </c>
      <c r="G199">
        <v>42163.375</v>
      </c>
      <c r="H199">
        <v>42171.4166666667</v>
      </c>
      <c r="I199">
        <v>2</v>
      </c>
      <c r="J199">
        <v>42163</v>
      </c>
      <c r="K199" t="s">
        <v>1427</v>
      </c>
      <c r="L199">
        <v>3</v>
      </c>
      <c r="M199">
        <v>1</v>
      </c>
      <c r="N199">
        <v>1</v>
      </c>
      <c r="O199">
        <v>2</v>
      </c>
      <c r="P199" t="s">
        <v>99</v>
      </c>
      <c r="Q199" t="s">
        <v>112</v>
      </c>
      <c r="R199">
        <v>37.4</v>
      </c>
      <c r="S199" t="s">
        <v>112</v>
      </c>
      <c r="T199">
        <v>7.7</v>
      </c>
      <c r="U199" t="s">
        <v>112</v>
      </c>
      <c r="V199">
        <v>0.95</v>
      </c>
      <c r="W199">
        <v>11.1</v>
      </c>
      <c r="X199" t="s">
        <v>112</v>
      </c>
      <c r="Y199">
        <v>235.4</v>
      </c>
      <c r="Z199" t="s">
        <v>99</v>
      </c>
      <c r="AA199">
        <v>16</v>
      </c>
      <c r="AB199" t="s">
        <v>112</v>
      </c>
      <c r="AC199">
        <v>56.3</v>
      </c>
      <c r="AD199" t="s">
        <v>99</v>
      </c>
      <c r="AE199">
        <v>41.3</v>
      </c>
      <c r="AF199" t="s">
        <v>112</v>
      </c>
      <c r="AG199">
        <v>345</v>
      </c>
      <c r="AH199" t="s">
        <v>112</v>
      </c>
      <c r="AI199">
        <v>4.58</v>
      </c>
      <c r="AJ199" t="s">
        <v>112</v>
      </c>
      <c r="AK199">
        <v>10.76</v>
      </c>
      <c r="AL199" t="s">
        <v>112</v>
      </c>
      <c r="AM199">
        <v>1.39</v>
      </c>
      <c r="AN199" t="s">
        <v>112</v>
      </c>
      <c r="AO199">
        <v>25.49</v>
      </c>
      <c r="AP199" t="s">
        <v>112</v>
      </c>
      <c r="AQ199">
        <v>0</v>
      </c>
      <c r="AR199" t="s">
        <v>1745</v>
      </c>
      <c r="AS199">
        <v>2</v>
      </c>
      <c r="AT199" t="s">
        <v>98</v>
      </c>
      <c r="AU199" t="s">
        <v>99</v>
      </c>
      <c r="AV199">
        <v>1</v>
      </c>
      <c r="AW199" t="s">
        <v>100</v>
      </c>
      <c r="AX199">
        <v>1</v>
      </c>
      <c r="AY199">
        <v>3</v>
      </c>
      <c r="AZ199">
        <v>1</v>
      </c>
      <c r="BA199">
        <v>2</v>
      </c>
      <c r="BB199">
        <v>1</v>
      </c>
      <c r="BC199">
        <v>3</v>
      </c>
      <c r="BD199">
        <v>3</v>
      </c>
      <c r="BE199">
        <v>1</v>
      </c>
      <c r="BF199">
        <v>1</v>
      </c>
      <c r="BG199">
        <v>0</v>
      </c>
      <c r="BH199">
        <v>0</v>
      </c>
      <c r="BI199" t="s">
        <v>101</v>
      </c>
      <c r="BJ199">
        <v>1</v>
      </c>
      <c r="BK199" t="s">
        <v>1110</v>
      </c>
      <c r="BL199" t="s">
        <v>101</v>
      </c>
      <c r="BM199" t="s">
        <v>1671</v>
      </c>
      <c r="BN199" t="s">
        <v>102</v>
      </c>
      <c r="BO199" t="s">
        <v>102</v>
      </c>
      <c r="BP199" t="s">
        <v>112</v>
      </c>
      <c r="BQ199" t="s">
        <v>129</v>
      </c>
      <c r="BR199" t="s">
        <v>99</v>
      </c>
      <c r="BS199" t="s">
        <v>1746</v>
      </c>
      <c r="BT199" t="s">
        <v>1747</v>
      </c>
      <c r="BW199">
        <v>0</v>
      </c>
      <c r="BX199">
        <v>0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P199">
        <v>42166</v>
      </c>
      <c r="CQ199">
        <v>44153</v>
      </c>
      <c r="CR199">
        <v>43171</v>
      </c>
      <c r="CT199">
        <v>8</v>
      </c>
      <c r="CU199">
        <v>1</v>
      </c>
      <c r="CV199">
        <v>33</v>
      </c>
      <c r="CW199">
        <v>1</v>
      </c>
      <c r="CX199">
        <v>24</v>
      </c>
      <c r="CY199">
        <v>0</v>
      </c>
      <c r="CZ199">
        <v>32</v>
      </c>
      <c r="DA199">
        <v>0</v>
      </c>
      <c r="DB199">
        <v>32</v>
      </c>
      <c r="DC199">
        <v>0</v>
      </c>
      <c r="DD199">
        <v>65</v>
      </c>
      <c r="DE199">
        <v>0</v>
      </c>
      <c r="DF199">
        <v>60</v>
      </c>
      <c r="DG199">
        <v>0</v>
      </c>
    </row>
    <row r="200" spans="1:113">
      <c r="A200" t="s">
        <v>1762</v>
      </c>
      <c r="B200">
        <v>10255894</v>
      </c>
      <c r="C200">
        <v>1</v>
      </c>
      <c r="D200" t="s">
        <v>1763</v>
      </c>
      <c r="E200">
        <v>2</v>
      </c>
      <c r="F200">
        <v>57</v>
      </c>
      <c r="G200">
        <v>42166.375</v>
      </c>
      <c r="H200">
        <v>42178.375</v>
      </c>
      <c r="I200">
        <v>2</v>
      </c>
      <c r="J200">
        <v>42164</v>
      </c>
      <c r="K200" t="s">
        <v>1504</v>
      </c>
      <c r="L200">
        <v>3</v>
      </c>
      <c r="M200">
        <v>1</v>
      </c>
      <c r="N200">
        <v>1</v>
      </c>
      <c r="O200">
        <v>2</v>
      </c>
      <c r="P200" t="s">
        <v>99</v>
      </c>
      <c r="Q200" t="s">
        <v>112</v>
      </c>
      <c r="R200">
        <v>38.5</v>
      </c>
      <c r="S200" t="s">
        <v>112</v>
      </c>
      <c r="T200">
        <v>11.3</v>
      </c>
      <c r="U200" t="s">
        <v>112</v>
      </c>
      <c r="V200">
        <v>1.07</v>
      </c>
      <c r="W200">
        <v>12.5</v>
      </c>
      <c r="X200" t="s">
        <v>112</v>
      </c>
      <c r="Y200">
        <v>96.5</v>
      </c>
      <c r="Z200" t="s">
        <v>112</v>
      </c>
      <c r="AA200">
        <v>26</v>
      </c>
      <c r="AB200" t="s">
        <v>112</v>
      </c>
      <c r="AC200">
        <v>185.8</v>
      </c>
      <c r="AD200" t="s">
        <v>99</v>
      </c>
      <c r="AE200">
        <v>53.2</v>
      </c>
      <c r="AF200" t="s">
        <v>99</v>
      </c>
      <c r="AG200">
        <v>273</v>
      </c>
      <c r="AH200" t="s">
        <v>112</v>
      </c>
      <c r="AI200">
        <v>99198</v>
      </c>
      <c r="AJ200" t="s">
        <v>99</v>
      </c>
      <c r="AK200">
        <v>35.5</v>
      </c>
      <c r="AL200" t="s">
        <v>99</v>
      </c>
      <c r="AM200">
        <v>2.2</v>
      </c>
      <c r="AN200" t="s">
        <v>112</v>
      </c>
      <c r="AO200">
        <v>290</v>
      </c>
      <c r="AP200" t="s">
        <v>112</v>
      </c>
      <c r="AQ200">
        <v>0</v>
      </c>
      <c r="AR200" t="s">
        <v>99</v>
      </c>
      <c r="AS200">
        <v>0</v>
      </c>
      <c r="AT200" t="s">
        <v>1720</v>
      </c>
      <c r="AU200" t="s">
        <v>99</v>
      </c>
      <c r="AV200">
        <v>1</v>
      </c>
      <c r="AW200" t="s">
        <v>100</v>
      </c>
      <c r="AX200">
        <v>1</v>
      </c>
      <c r="AY200">
        <v>3</v>
      </c>
      <c r="AZ200">
        <v>1</v>
      </c>
      <c r="BA200">
        <v>2</v>
      </c>
      <c r="BB200">
        <v>1</v>
      </c>
      <c r="BC200">
        <v>3</v>
      </c>
      <c r="BD200">
        <v>2</v>
      </c>
      <c r="BE200" t="s">
        <v>101</v>
      </c>
      <c r="BF200" t="s">
        <v>101</v>
      </c>
      <c r="BG200" t="s">
        <v>101</v>
      </c>
      <c r="BH200" t="s">
        <v>101</v>
      </c>
      <c r="BI200" t="s">
        <v>101</v>
      </c>
      <c r="BJ200" t="s">
        <v>101</v>
      </c>
      <c r="BK200" t="s">
        <v>101</v>
      </c>
      <c r="BL200" t="s">
        <v>101</v>
      </c>
      <c r="BM200" t="s">
        <v>101</v>
      </c>
      <c r="BN200" t="s">
        <v>102</v>
      </c>
      <c r="BO200" t="s">
        <v>102</v>
      </c>
      <c r="BP200" t="s">
        <v>112</v>
      </c>
      <c r="BQ200" t="s">
        <v>1764</v>
      </c>
      <c r="BR200" t="s">
        <v>99</v>
      </c>
      <c r="BS200" t="s">
        <v>1765</v>
      </c>
      <c r="BT200" t="s">
        <v>1766</v>
      </c>
      <c r="BW200">
        <v>0</v>
      </c>
      <c r="BX200">
        <v>0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1</v>
      </c>
      <c r="CN200">
        <v>1</v>
      </c>
      <c r="CP200">
        <v>42171</v>
      </c>
      <c r="CQ200">
        <v>42691</v>
      </c>
      <c r="CR200">
        <v>42285</v>
      </c>
      <c r="CT200">
        <v>65</v>
      </c>
      <c r="CU200">
        <v>0</v>
      </c>
      <c r="CV200">
        <v>3</v>
      </c>
      <c r="CW200">
        <v>1</v>
      </c>
      <c r="CX200">
        <v>3</v>
      </c>
      <c r="CY200">
        <v>1</v>
      </c>
      <c r="CZ200">
        <v>2</v>
      </c>
      <c r="DA200">
        <v>1</v>
      </c>
      <c r="DB200">
        <v>2</v>
      </c>
      <c r="DC200">
        <v>1</v>
      </c>
      <c r="DD200">
        <v>5</v>
      </c>
      <c r="DE200">
        <v>1</v>
      </c>
      <c r="DF200">
        <v>5</v>
      </c>
      <c r="DG200">
        <v>1</v>
      </c>
      <c r="DH200">
        <v>42353</v>
      </c>
      <c r="DI200">
        <v>1</v>
      </c>
    </row>
    <row r="201" spans="1:113">
      <c r="A201" t="s">
        <v>1777</v>
      </c>
      <c r="B201">
        <v>10257511</v>
      </c>
      <c r="C201">
        <v>1</v>
      </c>
      <c r="D201" t="s">
        <v>1778</v>
      </c>
      <c r="E201">
        <v>1</v>
      </c>
      <c r="F201">
        <v>45</v>
      </c>
      <c r="G201">
        <v>42178.3333333333</v>
      </c>
      <c r="H201">
        <v>42191.4166666667</v>
      </c>
      <c r="I201">
        <v>2</v>
      </c>
      <c r="J201">
        <v>42173</v>
      </c>
      <c r="K201" t="s">
        <v>1137</v>
      </c>
      <c r="L201">
        <v>2</v>
      </c>
      <c r="M201">
        <v>1</v>
      </c>
      <c r="N201">
        <v>1</v>
      </c>
      <c r="O201">
        <v>2</v>
      </c>
      <c r="P201" t="s">
        <v>99</v>
      </c>
      <c r="Q201" t="s">
        <v>112</v>
      </c>
      <c r="R201">
        <v>39.9</v>
      </c>
      <c r="S201" t="s">
        <v>112</v>
      </c>
      <c r="T201">
        <v>9.9</v>
      </c>
      <c r="U201" t="s">
        <v>112</v>
      </c>
      <c r="V201">
        <v>1.06</v>
      </c>
      <c r="W201">
        <v>12.2</v>
      </c>
      <c r="X201" t="s">
        <v>112</v>
      </c>
      <c r="Y201">
        <v>90.3</v>
      </c>
      <c r="Z201" t="s">
        <v>112</v>
      </c>
      <c r="AA201">
        <v>21.5</v>
      </c>
      <c r="AB201" t="s">
        <v>112</v>
      </c>
      <c r="AC201">
        <v>25.8</v>
      </c>
      <c r="AD201" t="s">
        <v>112</v>
      </c>
      <c r="AE201">
        <v>85</v>
      </c>
      <c r="AF201" t="s">
        <v>99</v>
      </c>
      <c r="AG201">
        <v>175</v>
      </c>
      <c r="AH201" t="s">
        <v>112</v>
      </c>
      <c r="AI201" t="s">
        <v>2272</v>
      </c>
      <c r="AJ201" t="s">
        <v>99</v>
      </c>
      <c r="AK201">
        <v>26.13</v>
      </c>
      <c r="AL201" t="s">
        <v>112</v>
      </c>
      <c r="AM201">
        <v>3.41</v>
      </c>
      <c r="AN201" t="s">
        <v>112</v>
      </c>
      <c r="AO201">
        <v>432.2</v>
      </c>
      <c r="AP201" t="s">
        <v>99</v>
      </c>
      <c r="AQ201">
        <v>0</v>
      </c>
      <c r="AR201" t="s">
        <v>99</v>
      </c>
      <c r="AS201">
        <v>0</v>
      </c>
      <c r="AT201" t="s">
        <v>111</v>
      </c>
      <c r="AU201" t="s">
        <v>112</v>
      </c>
      <c r="AV201">
        <v>1</v>
      </c>
      <c r="AW201" t="s">
        <v>100</v>
      </c>
      <c r="AX201">
        <v>1</v>
      </c>
      <c r="AY201">
        <v>3</v>
      </c>
      <c r="AZ201">
        <v>1</v>
      </c>
      <c r="BA201">
        <v>3</v>
      </c>
      <c r="BB201">
        <v>1</v>
      </c>
      <c r="BC201">
        <v>3</v>
      </c>
      <c r="BD201">
        <v>3</v>
      </c>
      <c r="BE201" t="s">
        <v>101</v>
      </c>
      <c r="BF201" t="s">
        <v>101</v>
      </c>
      <c r="BG201" t="s">
        <v>101</v>
      </c>
      <c r="BH201" t="s">
        <v>101</v>
      </c>
      <c r="BI201" t="s">
        <v>101</v>
      </c>
      <c r="BJ201" t="s">
        <v>101</v>
      </c>
      <c r="BK201" t="s">
        <v>101</v>
      </c>
      <c r="BL201" t="s">
        <v>101</v>
      </c>
      <c r="BM201" t="s">
        <v>1569</v>
      </c>
      <c r="BN201" t="s">
        <v>102</v>
      </c>
      <c r="BO201" t="s">
        <v>177</v>
      </c>
      <c r="BP201" t="s">
        <v>112</v>
      </c>
      <c r="BQ201" t="s">
        <v>103</v>
      </c>
      <c r="BR201" t="s">
        <v>99</v>
      </c>
      <c r="BS201" t="s">
        <v>1719</v>
      </c>
      <c r="BT201" t="s">
        <v>1779</v>
      </c>
      <c r="BU201" t="s">
        <v>1780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</v>
      </c>
      <c r="CP201">
        <v>42185</v>
      </c>
      <c r="CQ201">
        <v>42558</v>
      </c>
      <c r="CR201">
        <v>42240</v>
      </c>
      <c r="CT201">
        <v>65</v>
      </c>
      <c r="CU201">
        <v>0</v>
      </c>
      <c r="CV201">
        <v>1</v>
      </c>
      <c r="CW201">
        <v>1</v>
      </c>
      <c r="CX201">
        <v>1</v>
      </c>
      <c r="CY201">
        <v>1</v>
      </c>
      <c r="CZ201">
        <v>2</v>
      </c>
      <c r="DA201">
        <v>1</v>
      </c>
      <c r="DB201">
        <v>2</v>
      </c>
      <c r="DC201">
        <v>1</v>
      </c>
      <c r="DD201">
        <v>4</v>
      </c>
      <c r="DE201">
        <v>1</v>
      </c>
      <c r="DF201">
        <v>4</v>
      </c>
      <c r="DG201">
        <v>1</v>
      </c>
      <c r="DH201">
        <v>42323</v>
      </c>
      <c r="DI201">
        <v>1</v>
      </c>
    </row>
    <row r="202" spans="1:111">
      <c r="A202" t="s">
        <v>1771</v>
      </c>
      <c r="B202">
        <v>10257605</v>
      </c>
      <c r="C202">
        <v>1</v>
      </c>
      <c r="D202" t="s">
        <v>1772</v>
      </c>
      <c r="E202">
        <v>1</v>
      </c>
      <c r="F202">
        <v>39</v>
      </c>
      <c r="G202">
        <v>42173.5833333333</v>
      </c>
      <c r="H202">
        <v>42184.6666666667</v>
      </c>
      <c r="I202">
        <v>2</v>
      </c>
      <c r="J202">
        <v>42179</v>
      </c>
      <c r="K202" t="s">
        <v>1137</v>
      </c>
      <c r="L202">
        <v>2</v>
      </c>
      <c r="M202">
        <v>1</v>
      </c>
      <c r="N202">
        <v>1</v>
      </c>
      <c r="O202">
        <v>2</v>
      </c>
      <c r="P202" t="s">
        <v>99</v>
      </c>
      <c r="Q202" t="s">
        <v>112</v>
      </c>
      <c r="R202">
        <v>47.5</v>
      </c>
      <c r="S202" t="s">
        <v>112</v>
      </c>
      <c r="T202">
        <v>12.6</v>
      </c>
      <c r="U202" t="s">
        <v>112</v>
      </c>
      <c r="V202">
        <v>0.98</v>
      </c>
      <c r="W202">
        <v>11.5</v>
      </c>
      <c r="X202" t="s">
        <v>112</v>
      </c>
      <c r="Y202">
        <v>51.8</v>
      </c>
      <c r="Z202" t="s">
        <v>112</v>
      </c>
      <c r="AA202">
        <v>34.8</v>
      </c>
      <c r="AB202" t="s">
        <v>112</v>
      </c>
      <c r="AC202">
        <v>35.7</v>
      </c>
      <c r="AD202" t="s">
        <v>99</v>
      </c>
      <c r="AE202">
        <v>56.5</v>
      </c>
      <c r="AF202" t="s">
        <v>99</v>
      </c>
      <c r="AG202">
        <v>191</v>
      </c>
      <c r="AH202" t="s">
        <v>112</v>
      </c>
      <c r="AI202">
        <v>27.59</v>
      </c>
      <c r="AJ202" t="s">
        <v>112</v>
      </c>
      <c r="AK202">
        <v>29.27</v>
      </c>
      <c r="AL202" t="s">
        <v>112</v>
      </c>
      <c r="AM202">
        <v>5.29</v>
      </c>
      <c r="AN202" t="s">
        <v>99</v>
      </c>
      <c r="AP202" t="s">
        <v>112</v>
      </c>
      <c r="AQ202">
        <v>0</v>
      </c>
      <c r="AR202" t="s">
        <v>1773</v>
      </c>
      <c r="AS202">
        <v>2</v>
      </c>
      <c r="AT202" t="s">
        <v>111</v>
      </c>
      <c r="AU202" t="s">
        <v>112</v>
      </c>
      <c r="AV202">
        <v>1</v>
      </c>
      <c r="AW202" t="s">
        <v>121</v>
      </c>
      <c r="AX202">
        <v>1</v>
      </c>
      <c r="AY202">
        <v>3</v>
      </c>
      <c r="AZ202">
        <v>2</v>
      </c>
      <c r="BA202">
        <v>2</v>
      </c>
      <c r="BB202">
        <v>2</v>
      </c>
      <c r="BC202">
        <v>3</v>
      </c>
      <c r="BD202">
        <v>3</v>
      </c>
      <c r="BE202" t="s">
        <v>101</v>
      </c>
      <c r="BF202" t="s">
        <v>101</v>
      </c>
      <c r="BG202" t="s">
        <v>101</v>
      </c>
      <c r="BH202" t="s">
        <v>101</v>
      </c>
      <c r="BI202" t="s">
        <v>101</v>
      </c>
      <c r="BJ202" t="s">
        <v>101</v>
      </c>
      <c r="BK202" t="s">
        <v>101</v>
      </c>
      <c r="BL202" t="s">
        <v>101</v>
      </c>
      <c r="BM202" t="s">
        <v>1774</v>
      </c>
      <c r="BN202" t="s">
        <v>102</v>
      </c>
      <c r="BO202" t="s">
        <v>122</v>
      </c>
      <c r="BP202" t="s">
        <v>112</v>
      </c>
      <c r="BQ202" t="s">
        <v>492</v>
      </c>
      <c r="BR202" t="s">
        <v>121</v>
      </c>
      <c r="BS202" t="s">
        <v>1645</v>
      </c>
      <c r="BT202" t="s">
        <v>1775</v>
      </c>
      <c r="BU202" t="s">
        <v>1776</v>
      </c>
      <c r="BW202">
        <v>0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1</v>
      </c>
      <c r="CP202">
        <v>42180</v>
      </c>
      <c r="CQ202">
        <v>44114</v>
      </c>
      <c r="CR202">
        <v>42564</v>
      </c>
      <c r="CT202">
        <v>1</v>
      </c>
      <c r="CU202">
        <v>1</v>
      </c>
      <c r="CV202">
        <v>12</v>
      </c>
      <c r="CW202">
        <v>1</v>
      </c>
      <c r="CX202">
        <v>12</v>
      </c>
      <c r="CY202">
        <v>1</v>
      </c>
      <c r="CZ202">
        <v>50</v>
      </c>
      <c r="DA202">
        <v>0</v>
      </c>
      <c r="DB202">
        <v>50</v>
      </c>
      <c r="DC202">
        <v>0</v>
      </c>
      <c r="DD202">
        <v>63</v>
      </c>
      <c r="DE202">
        <v>0</v>
      </c>
      <c r="DF202">
        <v>60</v>
      </c>
      <c r="DG202">
        <v>0</v>
      </c>
    </row>
    <row r="203" spans="1:113">
      <c r="A203" t="s">
        <v>1781</v>
      </c>
      <c r="B203">
        <v>10258453</v>
      </c>
      <c r="C203">
        <v>1</v>
      </c>
      <c r="D203" t="s">
        <v>1782</v>
      </c>
      <c r="E203">
        <v>1</v>
      </c>
      <c r="F203">
        <v>60</v>
      </c>
      <c r="G203">
        <v>42180.375</v>
      </c>
      <c r="H203">
        <v>42195.4166666667</v>
      </c>
      <c r="I203">
        <v>2</v>
      </c>
      <c r="J203">
        <v>42184</v>
      </c>
      <c r="K203" t="s">
        <v>134</v>
      </c>
      <c r="L203">
        <v>1</v>
      </c>
      <c r="M203">
        <v>1</v>
      </c>
      <c r="N203">
        <v>2</v>
      </c>
      <c r="O203">
        <v>2</v>
      </c>
      <c r="P203" t="s">
        <v>112</v>
      </c>
      <c r="Q203" t="s">
        <v>112</v>
      </c>
      <c r="R203">
        <v>45.9</v>
      </c>
      <c r="S203" t="s">
        <v>112</v>
      </c>
      <c r="T203">
        <v>18.8</v>
      </c>
      <c r="U203" t="s">
        <v>112</v>
      </c>
      <c r="V203">
        <v>0.92</v>
      </c>
      <c r="W203">
        <v>10.8</v>
      </c>
      <c r="X203" t="s">
        <v>112</v>
      </c>
      <c r="Y203">
        <v>92.5</v>
      </c>
      <c r="Z203" t="s">
        <v>112</v>
      </c>
      <c r="AA203">
        <v>46.7</v>
      </c>
      <c r="AB203" t="s">
        <v>99</v>
      </c>
      <c r="AC203">
        <v>36.3</v>
      </c>
      <c r="AD203" t="s">
        <v>99</v>
      </c>
      <c r="AE203">
        <v>98.6</v>
      </c>
      <c r="AF203" t="s">
        <v>99</v>
      </c>
      <c r="AG203">
        <v>264</v>
      </c>
      <c r="AH203" t="s">
        <v>112</v>
      </c>
      <c r="AI203">
        <v>824.4</v>
      </c>
      <c r="AJ203" t="s">
        <v>99</v>
      </c>
      <c r="AK203">
        <v>13.43</v>
      </c>
      <c r="AL203" t="s">
        <v>112</v>
      </c>
      <c r="AM203">
        <v>2.99</v>
      </c>
      <c r="AN203" t="s">
        <v>112</v>
      </c>
      <c r="AO203">
        <v>480.5</v>
      </c>
      <c r="AP203" t="s">
        <v>99</v>
      </c>
      <c r="AQ203">
        <v>0</v>
      </c>
      <c r="AR203" t="s">
        <v>265</v>
      </c>
      <c r="AS203">
        <v>2</v>
      </c>
      <c r="AT203" t="s">
        <v>370</v>
      </c>
      <c r="AU203" t="s">
        <v>99</v>
      </c>
      <c r="AV203">
        <v>1</v>
      </c>
      <c r="AW203" t="s">
        <v>121</v>
      </c>
      <c r="AX203">
        <v>2</v>
      </c>
      <c r="AY203">
        <v>3</v>
      </c>
      <c r="AZ203">
        <v>2</v>
      </c>
      <c r="BA203">
        <v>2</v>
      </c>
      <c r="BB203">
        <v>2</v>
      </c>
      <c r="BC203">
        <v>3</v>
      </c>
      <c r="BD203">
        <v>2</v>
      </c>
      <c r="BE203" t="s">
        <v>101</v>
      </c>
      <c r="BF203" t="s">
        <v>101</v>
      </c>
      <c r="BG203" t="s">
        <v>101</v>
      </c>
      <c r="BH203" t="s">
        <v>101</v>
      </c>
      <c r="BI203" t="s">
        <v>101</v>
      </c>
      <c r="BJ203" t="s">
        <v>101</v>
      </c>
      <c r="BK203" t="s">
        <v>101</v>
      </c>
      <c r="BL203" t="s">
        <v>101</v>
      </c>
      <c r="BM203" t="s">
        <v>154</v>
      </c>
      <c r="BN203" t="s">
        <v>102</v>
      </c>
      <c r="BO203" t="s">
        <v>177</v>
      </c>
      <c r="BP203" t="s">
        <v>112</v>
      </c>
      <c r="BQ203" t="s">
        <v>1783</v>
      </c>
      <c r="BR203" t="s">
        <v>99</v>
      </c>
      <c r="BS203" t="s">
        <v>1534</v>
      </c>
      <c r="BT203" t="s">
        <v>1784</v>
      </c>
      <c r="BW203">
        <v>1</v>
      </c>
      <c r="BX203">
        <v>0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</v>
      </c>
      <c r="CP203">
        <v>42186</v>
      </c>
      <c r="CQ203">
        <v>43648</v>
      </c>
      <c r="CR203">
        <v>42314</v>
      </c>
      <c r="CT203">
        <v>60</v>
      </c>
      <c r="CU203">
        <v>0</v>
      </c>
      <c r="CV203">
        <v>4</v>
      </c>
      <c r="CW203">
        <v>1</v>
      </c>
      <c r="CX203">
        <v>4</v>
      </c>
      <c r="CY203">
        <v>1</v>
      </c>
      <c r="CZ203">
        <v>15</v>
      </c>
      <c r="DA203">
        <v>1</v>
      </c>
      <c r="DB203">
        <v>15</v>
      </c>
      <c r="DC203">
        <v>1</v>
      </c>
      <c r="DD203">
        <v>20</v>
      </c>
      <c r="DE203">
        <v>1</v>
      </c>
      <c r="DF203">
        <v>20</v>
      </c>
      <c r="DG203">
        <v>1</v>
      </c>
      <c r="DH203">
        <v>42799</v>
      </c>
      <c r="DI203">
        <v>1</v>
      </c>
    </row>
    <row r="204" spans="1:111">
      <c r="A204" t="s">
        <v>1813</v>
      </c>
      <c r="B204">
        <v>10258716</v>
      </c>
      <c r="C204">
        <v>1</v>
      </c>
      <c r="D204" t="s">
        <v>1814</v>
      </c>
      <c r="E204">
        <v>2</v>
      </c>
      <c r="F204">
        <v>44</v>
      </c>
      <c r="G204">
        <v>42198.3333333333</v>
      </c>
      <c r="H204">
        <v>42205.4583333333</v>
      </c>
      <c r="I204">
        <v>2</v>
      </c>
      <c r="J204">
        <v>42184</v>
      </c>
      <c r="K204" t="s">
        <v>1504</v>
      </c>
      <c r="L204">
        <v>3</v>
      </c>
      <c r="M204">
        <v>1</v>
      </c>
      <c r="N204">
        <v>2</v>
      </c>
      <c r="O204">
        <v>1</v>
      </c>
      <c r="P204" t="s">
        <v>112</v>
      </c>
      <c r="Q204" t="s">
        <v>99</v>
      </c>
      <c r="R204">
        <v>45</v>
      </c>
      <c r="S204" t="s">
        <v>112</v>
      </c>
      <c r="T204">
        <v>8.1</v>
      </c>
      <c r="U204" t="s">
        <v>112</v>
      </c>
      <c r="V204">
        <v>1</v>
      </c>
      <c r="W204">
        <v>11.5</v>
      </c>
      <c r="X204" t="s">
        <v>112</v>
      </c>
      <c r="Y204">
        <v>61.7</v>
      </c>
      <c r="Z204" t="s">
        <v>112</v>
      </c>
      <c r="AA204">
        <v>14.2</v>
      </c>
      <c r="AB204" t="s">
        <v>112</v>
      </c>
      <c r="AC204">
        <v>21.4</v>
      </c>
      <c r="AD204" t="s">
        <v>112</v>
      </c>
      <c r="AE204">
        <v>37</v>
      </c>
      <c r="AF204" t="s">
        <v>112</v>
      </c>
      <c r="AG204">
        <v>212</v>
      </c>
      <c r="AH204" t="s">
        <v>112</v>
      </c>
      <c r="AI204">
        <v>3.1</v>
      </c>
      <c r="AJ204" t="s">
        <v>112</v>
      </c>
      <c r="AK204">
        <v>47.16</v>
      </c>
      <c r="AL204" t="s">
        <v>99</v>
      </c>
      <c r="AM204">
        <v>5.6</v>
      </c>
      <c r="AN204" t="s">
        <v>99</v>
      </c>
      <c r="AO204">
        <v>18.71</v>
      </c>
      <c r="AP204" t="s">
        <v>112</v>
      </c>
      <c r="AQ204">
        <v>0</v>
      </c>
      <c r="AR204" t="s">
        <v>99</v>
      </c>
      <c r="AS204">
        <v>0</v>
      </c>
      <c r="AT204" t="s">
        <v>111</v>
      </c>
      <c r="AU204" t="s">
        <v>112</v>
      </c>
      <c r="AV204">
        <v>1</v>
      </c>
      <c r="AW204" t="s">
        <v>121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3</v>
      </c>
      <c r="BD204">
        <v>2</v>
      </c>
      <c r="BE204" t="s">
        <v>101</v>
      </c>
      <c r="BF204" t="s">
        <v>101</v>
      </c>
      <c r="BG204" t="s">
        <v>101</v>
      </c>
      <c r="BH204" t="s">
        <v>101</v>
      </c>
      <c r="BI204" t="s">
        <v>101</v>
      </c>
      <c r="BJ204" t="s">
        <v>101</v>
      </c>
      <c r="BK204" t="s">
        <v>101</v>
      </c>
      <c r="BL204" t="s">
        <v>101</v>
      </c>
      <c r="BM204" t="s">
        <v>1671</v>
      </c>
      <c r="BN204" t="s">
        <v>102</v>
      </c>
      <c r="BO204">
        <v>0</v>
      </c>
      <c r="BP204" t="s">
        <v>112</v>
      </c>
      <c r="BQ204" t="s">
        <v>233</v>
      </c>
      <c r="BR204" t="s">
        <v>99</v>
      </c>
      <c r="BS204" t="s">
        <v>1741</v>
      </c>
      <c r="BT204" t="s">
        <v>1815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1</v>
      </c>
      <c r="CM204">
        <v>0</v>
      </c>
      <c r="CN204">
        <v>1</v>
      </c>
      <c r="CP204">
        <v>42202</v>
      </c>
      <c r="CQ204">
        <v>44158</v>
      </c>
      <c r="CR204">
        <v>43045</v>
      </c>
      <c r="CT204">
        <v>64</v>
      </c>
      <c r="CU204">
        <v>0</v>
      </c>
      <c r="CV204">
        <v>27</v>
      </c>
      <c r="CW204">
        <v>1</v>
      </c>
      <c r="CX204">
        <v>24</v>
      </c>
      <c r="CY204">
        <v>0</v>
      </c>
      <c r="CZ204">
        <v>36</v>
      </c>
      <c r="DA204">
        <v>0</v>
      </c>
      <c r="DB204">
        <v>36</v>
      </c>
      <c r="DC204">
        <v>0</v>
      </c>
      <c r="DD204">
        <v>64</v>
      </c>
      <c r="DE204">
        <v>0</v>
      </c>
      <c r="DF204">
        <v>60</v>
      </c>
      <c r="DG204">
        <v>0</v>
      </c>
    </row>
    <row r="205" spans="1:111">
      <c r="A205" t="s">
        <v>1790</v>
      </c>
      <c r="B205">
        <v>10259179</v>
      </c>
      <c r="C205">
        <v>1</v>
      </c>
      <c r="D205" t="s">
        <v>1791</v>
      </c>
      <c r="E205">
        <v>2</v>
      </c>
      <c r="F205">
        <v>63</v>
      </c>
      <c r="G205">
        <v>42185.3333333333</v>
      </c>
      <c r="H205">
        <v>42198.375</v>
      </c>
      <c r="I205">
        <v>2</v>
      </c>
      <c r="J205">
        <v>42187</v>
      </c>
      <c r="K205" t="s">
        <v>1504</v>
      </c>
      <c r="L205">
        <v>3</v>
      </c>
      <c r="M205">
        <v>1</v>
      </c>
      <c r="N205">
        <v>1</v>
      </c>
      <c r="O205">
        <v>1</v>
      </c>
      <c r="P205" t="s">
        <v>99</v>
      </c>
      <c r="Q205" t="s">
        <v>99</v>
      </c>
      <c r="R205">
        <v>42.3</v>
      </c>
      <c r="S205" t="s">
        <v>112</v>
      </c>
      <c r="T205">
        <v>17.4</v>
      </c>
      <c r="U205" t="s">
        <v>112</v>
      </c>
      <c r="V205">
        <v>1.03</v>
      </c>
      <c r="W205">
        <v>11.9</v>
      </c>
      <c r="X205" t="s">
        <v>112</v>
      </c>
      <c r="Y205">
        <v>78.4</v>
      </c>
      <c r="Z205" t="s">
        <v>112</v>
      </c>
      <c r="AA205">
        <v>32.3</v>
      </c>
      <c r="AB205" t="s">
        <v>112</v>
      </c>
      <c r="AC205">
        <v>30.5</v>
      </c>
      <c r="AD205" t="s">
        <v>112</v>
      </c>
      <c r="AE205">
        <v>37.5</v>
      </c>
      <c r="AF205" t="s">
        <v>112</v>
      </c>
      <c r="AG205">
        <v>170.7</v>
      </c>
      <c r="AH205" t="s">
        <v>112</v>
      </c>
      <c r="AI205">
        <v>4660</v>
      </c>
      <c r="AJ205" t="s">
        <v>99</v>
      </c>
      <c r="AK205">
        <v>1.22</v>
      </c>
      <c r="AL205" t="s">
        <v>112</v>
      </c>
      <c r="AM205">
        <v>12.06</v>
      </c>
      <c r="AN205" t="s">
        <v>99</v>
      </c>
      <c r="AO205">
        <v>436.6</v>
      </c>
      <c r="AP205" t="s">
        <v>99</v>
      </c>
      <c r="AQ205">
        <v>0</v>
      </c>
      <c r="AR205" t="s">
        <v>195</v>
      </c>
      <c r="AS205">
        <v>2</v>
      </c>
      <c r="AT205" t="s">
        <v>111</v>
      </c>
      <c r="AU205" t="s">
        <v>112</v>
      </c>
      <c r="AV205">
        <v>1</v>
      </c>
      <c r="AW205" t="s">
        <v>100</v>
      </c>
      <c r="AX205">
        <v>1</v>
      </c>
      <c r="AY205">
        <v>3</v>
      </c>
      <c r="AZ205">
        <v>3</v>
      </c>
      <c r="BA205">
        <v>2</v>
      </c>
      <c r="BB205">
        <v>2</v>
      </c>
      <c r="BC205">
        <v>3</v>
      </c>
      <c r="BD205">
        <v>2</v>
      </c>
      <c r="BE205">
        <v>1</v>
      </c>
      <c r="BF205">
        <v>1</v>
      </c>
      <c r="BG205">
        <v>0</v>
      </c>
      <c r="BH205" t="s">
        <v>101</v>
      </c>
      <c r="BI205">
        <v>1</v>
      </c>
      <c r="BJ205" t="s">
        <v>101</v>
      </c>
      <c r="BK205" t="s">
        <v>891</v>
      </c>
      <c r="BL205">
        <v>1</v>
      </c>
      <c r="BM205" t="s">
        <v>154</v>
      </c>
      <c r="BN205" t="s">
        <v>102</v>
      </c>
      <c r="BO205" t="s">
        <v>102</v>
      </c>
      <c r="BP205" t="s">
        <v>112</v>
      </c>
      <c r="BQ205" t="s">
        <v>147</v>
      </c>
      <c r="BR205" t="s">
        <v>99</v>
      </c>
      <c r="BS205" t="s">
        <v>1733</v>
      </c>
      <c r="BT205" t="s">
        <v>1792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1</v>
      </c>
      <c r="CP205">
        <v>42193</v>
      </c>
      <c r="CQ205">
        <v>44158</v>
      </c>
      <c r="CR205">
        <v>42726</v>
      </c>
      <c r="CT205">
        <v>59</v>
      </c>
      <c r="CU205">
        <v>0</v>
      </c>
      <c r="CV205">
        <v>17</v>
      </c>
      <c r="CW205">
        <v>1</v>
      </c>
      <c r="CX205">
        <v>17</v>
      </c>
      <c r="CY205">
        <v>1</v>
      </c>
      <c r="CZ205">
        <v>47</v>
      </c>
      <c r="DA205">
        <v>0</v>
      </c>
      <c r="DB205">
        <v>47</v>
      </c>
      <c r="DC205">
        <v>0</v>
      </c>
      <c r="DD205">
        <v>64</v>
      </c>
      <c r="DE205">
        <v>0</v>
      </c>
      <c r="DF205">
        <v>60</v>
      </c>
      <c r="DG205">
        <v>0</v>
      </c>
    </row>
    <row r="206" spans="1:113">
      <c r="A206" t="s">
        <v>1810</v>
      </c>
      <c r="B206">
        <v>10259961</v>
      </c>
      <c r="C206">
        <v>1</v>
      </c>
      <c r="D206" t="s">
        <v>1811</v>
      </c>
      <c r="E206">
        <v>1</v>
      </c>
      <c r="F206">
        <v>57</v>
      </c>
      <c r="G206">
        <v>42195.375</v>
      </c>
      <c r="H206">
        <v>42207.4583333333</v>
      </c>
      <c r="I206">
        <v>2</v>
      </c>
      <c r="J206">
        <v>42192</v>
      </c>
      <c r="K206" t="s">
        <v>134</v>
      </c>
      <c r="L206">
        <v>1</v>
      </c>
      <c r="M206">
        <v>1</v>
      </c>
      <c r="N206">
        <v>1</v>
      </c>
      <c r="O206">
        <v>1</v>
      </c>
      <c r="P206" t="s">
        <v>99</v>
      </c>
      <c r="Q206" t="s">
        <v>99</v>
      </c>
      <c r="R206">
        <v>38.8</v>
      </c>
      <c r="S206" t="s">
        <v>112</v>
      </c>
      <c r="T206">
        <v>10.2</v>
      </c>
      <c r="U206" t="s">
        <v>112</v>
      </c>
      <c r="V206">
        <v>0.86</v>
      </c>
      <c r="W206">
        <v>9.9</v>
      </c>
      <c r="X206" t="s">
        <v>112</v>
      </c>
      <c r="Y206">
        <v>98.5</v>
      </c>
      <c r="Z206" t="s">
        <v>112</v>
      </c>
      <c r="AA206">
        <v>67.5</v>
      </c>
      <c r="AB206" t="s">
        <v>99</v>
      </c>
      <c r="AC206">
        <v>46.3</v>
      </c>
      <c r="AD206" t="s">
        <v>99</v>
      </c>
      <c r="AE206">
        <v>101.8</v>
      </c>
      <c r="AF206" t="s">
        <v>99</v>
      </c>
      <c r="AG206">
        <v>143</v>
      </c>
      <c r="AH206" t="s">
        <v>112</v>
      </c>
      <c r="AI206">
        <v>538.2</v>
      </c>
      <c r="AJ206" t="s">
        <v>99</v>
      </c>
      <c r="AK206">
        <v>39.03</v>
      </c>
      <c r="AL206" t="s">
        <v>99</v>
      </c>
      <c r="AM206">
        <v>1.74</v>
      </c>
      <c r="AN206" t="s">
        <v>112</v>
      </c>
      <c r="AO206">
        <v>637.3</v>
      </c>
      <c r="AP206" t="s">
        <v>99</v>
      </c>
      <c r="AQ206">
        <v>0</v>
      </c>
      <c r="AR206" t="s">
        <v>265</v>
      </c>
      <c r="AS206">
        <v>2</v>
      </c>
      <c r="AT206" t="s">
        <v>111</v>
      </c>
      <c r="AU206" t="s">
        <v>112</v>
      </c>
      <c r="AV206">
        <v>1</v>
      </c>
      <c r="AW206" t="s">
        <v>100</v>
      </c>
      <c r="AX206">
        <v>1</v>
      </c>
      <c r="AY206">
        <v>3</v>
      </c>
      <c r="AZ206">
        <v>2</v>
      </c>
      <c r="BA206">
        <v>2</v>
      </c>
      <c r="BB206">
        <v>2</v>
      </c>
      <c r="BC206">
        <v>3</v>
      </c>
      <c r="BD206">
        <v>2</v>
      </c>
      <c r="BE206" t="s">
        <v>101</v>
      </c>
      <c r="BF206">
        <v>1</v>
      </c>
      <c r="BG206">
        <v>1</v>
      </c>
      <c r="BH206">
        <v>1</v>
      </c>
      <c r="BI206">
        <v>1</v>
      </c>
      <c r="BJ206">
        <v>1</v>
      </c>
      <c r="BK206" t="s">
        <v>101</v>
      </c>
      <c r="BL206" t="s">
        <v>101</v>
      </c>
      <c r="BM206" t="s">
        <v>1433</v>
      </c>
      <c r="BN206" t="s">
        <v>102</v>
      </c>
      <c r="BO206" t="s">
        <v>102</v>
      </c>
      <c r="BP206" t="s">
        <v>112</v>
      </c>
      <c r="BQ206" t="s">
        <v>291</v>
      </c>
      <c r="BR206" t="s">
        <v>99</v>
      </c>
      <c r="BS206" t="s">
        <v>1458</v>
      </c>
      <c r="BT206" t="s">
        <v>1812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0</v>
      </c>
      <c r="CP206">
        <v>42201</v>
      </c>
      <c r="CQ206">
        <v>42814</v>
      </c>
      <c r="CR206">
        <v>42275</v>
      </c>
      <c r="CT206">
        <v>63</v>
      </c>
      <c r="CU206">
        <v>0</v>
      </c>
      <c r="CV206">
        <v>2</v>
      </c>
      <c r="CW206">
        <v>1</v>
      </c>
      <c r="CX206">
        <v>2</v>
      </c>
      <c r="CY206">
        <v>1</v>
      </c>
      <c r="CZ206">
        <v>6</v>
      </c>
      <c r="DA206">
        <v>1</v>
      </c>
      <c r="DB206">
        <v>6</v>
      </c>
      <c r="DC206">
        <v>1</v>
      </c>
      <c r="DD206">
        <v>8</v>
      </c>
      <c r="DE206">
        <v>1</v>
      </c>
      <c r="DF206">
        <v>8</v>
      </c>
      <c r="DG206">
        <v>1</v>
      </c>
      <c r="DH206">
        <v>42461</v>
      </c>
      <c r="DI206">
        <v>1</v>
      </c>
    </row>
    <row r="207" spans="1:112">
      <c r="A207" t="s">
        <v>1798</v>
      </c>
      <c r="B207">
        <v>10260175</v>
      </c>
      <c r="C207">
        <v>1</v>
      </c>
      <c r="D207" t="s">
        <v>1799</v>
      </c>
      <c r="E207">
        <v>1</v>
      </c>
      <c r="F207">
        <v>52</v>
      </c>
      <c r="G207">
        <v>42194.375</v>
      </c>
      <c r="H207">
        <v>42205.5833333333</v>
      </c>
      <c r="I207">
        <v>2</v>
      </c>
      <c r="J207">
        <v>42193</v>
      </c>
      <c r="K207" t="s">
        <v>134</v>
      </c>
      <c r="L207">
        <v>1</v>
      </c>
      <c r="M207">
        <v>1</v>
      </c>
      <c r="N207">
        <v>1</v>
      </c>
      <c r="O207">
        <v>2</v>
      </c>
      <c r="P207" t="s">
        <v>99</v>
      </c>
      <c r="Q207" t="s">
        <v>112</v>
      </c>
      <c r="R207">
        <v>37.7</v>
      </c>
      <c r="S207" t="s">
        <v>112</v>
      </c>
      <c r="T207">
        <v>29.5</v>
      </c>
      <c r="U207" t="s">
        <v>112</v>
      </c>
      <c r="V207">
        <v>1.18</v>
      </c>
      <c r="W207">
        <v>13.6</v>
      </c>
      <c r="X207" t="s">
        <v>99</v>
      </c>
      <c r="Y207">
        <v>565</v>
      </c>
      <c r="Z207" t="s">
        <v>99</v>
      </c>
      <c r="AA207">
        <v>104.9</v>
      </c>
      <c r="AB207" t="s">
        <v>99</v>
      </c>
      <c r="AC207">
        <v>84.1</v>
      </c>
      <c r="AD207" t="s">
        <v>99</v>
      </c>
      <c r="AE207">
        <v>321.9</v>
      </c>
      <c r="AF207" t="s">
        <v>99</v>
      </c>
      <c r="AG207">
        <v>169</v>
      </c>
      <c r="AH207" t="s">
        <v>112</v>
      </c>
      <c r="AI207">
        <v>8.78</v>
      </c>
      <c r="AJ207" t="s">
        <v>112</v>
      </c>
      <c r="AK207">
        <v>105.4</v>
      </c>
      <c r="AL207" t="s">
        <v>99</v>
      </c>
      <c r="AM207">
        <v>4.49</v>
      </c>
      <c r="AN207" t="s">
        <v>112</v>
      </c>
      <c r="AO207">
        <v>1007</v>
      </c>
      <c r="AP207" t="s">
        <v>99</v>
      </c>
      <c r="AQ207">
        <v>1</v>
      </c>
      <c r="AR207" t="s">
        <v>490</v>
      </c>
      <c r="AS207">
        <v>2</v>
      </c>
      <c r="AT207" t="s">
        <v>370</v>
      </c>
      <c r="AU207" t="s">
        <v>99</v>
      </c>
      <c r="AV207">
        <v>1</v>
      </c>
      <c r="AW207" t="s">
        <v>121</v>
      </c>
      <c r="AX207">
        <v>1</v>
      </c>
      <c r="AY207">
        <v>1</v>
      </c>
      <c r="AZ207">
        <v>1</v>
      </c>
      <c r="BA207">
        <v>2</v>
      </c>
      <c r="BB207">
        <v>2</v>
      </c>
      <c r="BC207">
        <v>3</v>
      </c>
      <c r="BD207">
        <v>2</v>
      </c>
      <c r="BE207" t="s">
        <v>101</v>
      </c>
      <c r="BF207" t="s">
        <v>101</v>
      </c>
      <c r="BG207" t="s">
        <v>101</v>
      </c>
      <c r="BH207" t="s">
        <v>101</v>
      </c>
      <c r="BI207" t="s">
        <v>101</v>
      </c>
      <c r="BJ207" t="s">
        <v>101</v>
      </c>
      <c r="BK207" t="s">
        <v>101</v>
      </c>
      <c r="BL207" t="s">
        <v>101</v>
      </c>
      <c r="BM207" t="s">
        <v>154</v>
      </c>
      <c r="BN207" t="s">
        <v>102</v>
      </c>
      <c r="BO207" t="s">
        <v>102</v>
      </c>
      <c r="BP207" t="s">
        <v>112</v>
      </c>
      <c r="BQ207" t="s">
        <v>1800</v>
      </c>
      <c r="BR207" t="s">
        <v>99</v>
      </c>
      <c r="BS207" t="s">
        <v>171</v>
      </c>
      <c r="BT207" t="s">
        <v>1801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</v>
      </c>
      <c r="CP207">
        <v>42200</v>
      </c>
      <c r="CQ207">
        <v>44158</v>
      </c>
      <c r="CR207">
        <v>42479</v>
      </c>
      <c r="CT207">
        <v>2</v>
      </c>
      <c r="CU207">
        <v>1</v>
      </c>
      <c r="CV207">
        <v>9</v>
      </c>
      <c r="CW207">
        <v>1</v>
      </c>
      <c r="CX207">
        <v>9</v>
      </c>
      <c r="CY207">
        <v>1</v>
      </c>
      <c r="CZ207">
        <v>51</v>
      </c>
      <c r="DA207">
        <v>1</v>
      </c>
      <c r="DB207">
        <v>51</v>
      </c>
      <c r="DC207">
        <v>1</v>
      </c>
      <c r="DD207">
        <v>60</v>
      </c>
      <c r="DE207">
        <v>1</v>
      </c>
      <c r="DF207">
        <v>60</v>
      </c>
      <c r="DG207">
        <v>0</v>
      </c>
      <c r="DH207">
        <v>44037</v>
      </c>
    </row>
    <row r="208" spans="1:113">
      <c r="A208" t="s">
        <v>1805</v>
      </c>
      <c r="B208">
        <v>10260402</v>
      </c>
      <c r="C208">
        <v>1</v>
      </c>
      <c r="D208" t="s">
        <v>1806</v>
      </c>
      <c r="E208">
        <v>2</v>
      </c>
      <c r="F208">
        <v>46</v>
      </c>
      <c r="G208">
        <v>42194.375</v>
      </c>
      <c r="H208">
        <v>42207.5</v>
      </c>
      <c r="I208">
        <v>2</v>
      </c>
      <c r="J208">
        <v>42195</v>
      </c>
      <c r="K208" t="s">
        <v>134</v>
      </c>
      <c r="L208">
        <v>1</v>
      </c>
      <c r="M208">
        <v>1</v>
      </c>
      <c r="N208">
        <v>1</v>
      </c>
      <c r="O208">
        <v>2</v>
      </c>
      <c r="P208" t="s">
        <v>99</v>
      </c>
      <c r="Q208" t="s">
        <v>112</v>
      </c>
      <c r="R208">
        <v>42.3</v>
      </c>
      <c r="S208" t="s">
        <v>112</v>
      </c>
      <c r="T208">
        <v>16</v>
      </c>
      <c r="U208" t="s">
        <v>112</v>
      </c>
      <c r="V208">
        <v>1.11</v>
      </c>
      <c r="W208">
        <v>12.8</v>
      </c>
      <c r="X208" t="s">
        <v>112</v>
      </c>
      <c r="Y208">
        <v>64.9</v>
      </c>
      <c r="Z208" t="s">
        <v>112</v>
      </c>
      <c r="AA208">
        <v>20.7</v>
      </c>
      <c r="AB208" t="s">
        <v>112</v>
      </c>
      <c r="AC208">
        <v>55.2</v>
      </c>
      <c r="AD208" t="s">
        <v>99</v>
      </c>
      <c r="AE208">
        <v>76.4</v>
      </c>
      <c r="AF208" t="s">
        <v>99</v>
      </c>
      <c r="AG208">
        <v>169</v>
      </c>
      <c r="AH208" t="s">
        <v>112</v>
      </c>
      <c r="AI208">
        <v>20312</v>
      </c>
      <c r="AJ208" t="s">
        <v>99</v>
      </c>
      <c r="AK208">
        <v>21.99</v>
      </c>
      <c r="AL208" t="s">
        <v>112</v>
      </c>
      <c r="AM208">
        <v>4.07</v>
      </c>
      <c r="AN208" t="s">
        <v>112</v>
      </c>
      <c r="AO208">
        <v>172.4</v>
      </c>
      <c r="AP208" t="s">
        <v>112</v>
      </c>
      <c r="AQ208">
        <v>0</v>
      </c>
      <c r="AR208" t="s">
        <v>99</v>
      </c>
      <c r="AS208">
        <v>0</v>
      </c>
      <c r="AT208" t="s">
        <v>111</v>
      </c>
      <c r="AU208" t="s">
        <v>112</v>
      </c>
      <c r="AV208">
        <v>1</v>
      </c>
      <c r="AW208" t="s">
        <v>100</v>
      </c>
      <c r="AX208">
        <v>1</v>
      </c>
      <c r="AY208">
        <v>3</v>
      </c>
      <c r="AZ208">
        <v>1</v>
      </c>
      <c r="BA208">
        <v>2</v>
      </c>
      <c r="BB208">
        <v>1</v>
      </c>
      <c r="BC208">
        <v>3</v>
      </c>
      <c r="BD208">
        <v>2</v>
      </c>
      <c r="BE208" t="s">
        <v>101</v>
      </c>
      <c r="BF208">
        <v>1</v>
      </c>
      <c r="BG208">
        <v>0</v>
      </c>
      <c r="BH208">
        <v>0</v>
      </c>
      <c r="BI208">
        <v>0</v>
      </c>
      <c r="BJ208">
        <v>1</v>
      </c>
      <c r="BK208" t="s">
        <v>101</v>
      </c>
      <c r="BL208" t="s">
        <v>101</v>
      </c>
      <c r="BN208" t="s">
        <v>102</v>
      </c>
      <c r="BO208" t="s">
        <v>122</v>
      </c>
      <c r="BP208" t="s">
        <v>99</v>
      </c>
      <c r="BQ208" t="s">
        <v>202</v>
      </c>
      <c r="BR208" t="s">
        <v>121</v>
      </c>
      <c r="BS208" t="s">
        <v>1807</v>
      </c>
      <c r="BT208" t="s">
        <v>1808</v>
      </c>
      <c r="BU208" t="s">
        <v>1809</v>
      </c>
      <c r="BW208">
        <v>0</v>
      </c>
      <c r="BX208">
        <v>0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42200</v>
      </c>
      <c r="CQ208">
        <v>42297</v>
      </c>
      <c r="CR208">
        <v>42296</v>
      </c>
      <c r="CT208">
        <v>64</v>
      </c>
      <c r="CU208">
        <v>0</v>
      </c>
      <c r="CV208">
        <v>3</v>
      </c>
      <c r="CW208">
        <v>1</v>
      </c>
      <c r="CX208">
        <v>3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5</v>
      </c>
      <c r="DE208">
        <v>1</v>
      </c>
      <c r="DF208">
        <v>5</v>
      </c>
      <c r="DG208">
        <v>1</v>
      </c>
      <c r="DH208">
        <v>42353</v>
      </c>
      <c r="DI208">
        <v>1</v>
      </c>
    </row>
    <row r="209" spans="1:111">
      <c r="A209" t="s">
        <v>1821</v>
      </c>
      <c r="B209">
        <v>10260579</v>
      </c>
      <c r="C209">
        <v>1</v>
      </c>
      <c r="D209" t="s">
        <v>1822</v>
      </c>
      <c r="E209">
        <v>1</v>
      </c>
      <c r="F209">
        <v>71</v>
      </c>
      <c r="G209">
        <v>42205.375</v>
      </c>
      <c r="H209">
        <v>42213.4583333333</v>
      </c>
      <c r="I209">
        <v>2</v>
      </c>
      <c r="J209">
        <v>42196</v>
      </c>
      <c r="K209" t="s">
        <v>1137</v>
      </c>
      <c r="L209">
        <v>2</v>
      </c>
      <c r="M209">
        <v>1</v>
      </c>
      <c r="N209">
        <v>1</v>
      </c>
      <c r="O209">
        <v>2</v>
      </c>
      <c r="P209" t="s">
        <v>99</v>
      </c>
      <c r="Q209" t="s">
        <v>112</v>
      </c>
      <c r="R209">
        <v>47.6</v>
      </c>
      <c r="S209" t="s">
        <v>112</v>
      </c>
      <c r="T209">
        <v>13.9</v>
      </c>
      <c r="U209" t="s">
        <v>112</v>
      </c>
      <c r="V209">
        <v>0.96</v>
      </c>
      <c r="W209">
        <v>11</v>
      </c>
      <c r="X209" t="s">
        <v>112</v>
      </c>
      <c r="Y209">
        <v>64.2</v>
      </c>
      <c r="Z209" t="s">
        <v>112</v>
      </c>
      <c r="AA209">
        <v>18.4</v>
      </c>
      <c r="AB209" t="s">
        <v>112</v>
      </c>
      <c r="AC209">
        <v>21.1</v>
      </c>
      <c r="AD209" t="s">
        <v>112</v>
      </c>
      <c r="AE209">
        <v>35</v>
      </c>
      <c r="AF209" t="s">
        <v>112</v>
      </c>
      <c r="AG209">
        <v>220</v>
      </c>
      <c r="AH209" t="s">
        <v>112</v>
      </c>
      <c r="AI209">
        <v>61.74</v>
      </c>
      <c r="AJ209" t="s">
        <v>112</v>
      </c>
      <c r="AK209">
        <v>10.56</v>
      </c>
      <c r="AL209" t="s">
        <v>112</v>
      </c>
      <c r="AM209">
        <v>1.8</v>
      </c>
      <c r="AN209" t="s">
        <v>112</v>
      </c>
      <c r="AO209">
        <v>399</v>
      </c>
      <c r="AP209" t="s">
        <v>112</v>
      </c>
      <c r="AQ209">
        <v>0</v>
      </c>
      <c r="AR209" t="s">
        <v>1823</v>
      </c>
      <c r="AS209">
        <v>2</v>
      </c>
      <c r="AT209" t="s">
        <v>98</v>
      </c>
      <c r="AU209" t="s">
        <v>99</v>
      </c>
      <c r="AV209">
        <v>1</v>
      </c>
      <c r="AW209" t="s">
        <v>100</v>
      </c>
      <c r="AX209">
        <v>1</v>
      </c>
      <c r="AY209">
        <v>3</v>
      </c>
      <c r="AZ209">
        <v>2</v>
      </c>
      <c r="BA209">
        <v>2</v>
      </c>
      <c r="BB209">
        <v>2</v>
      </c>
      <c r="BC209">
        <v>3</v>
      </c>
      <c r="BD209">
        <v>2</v>
      </c>
      <c r="BE209" t="s">
        <v>101</v>
      </c>
      <c r="BF209" t="s">
        <v>101</v>
      </c>
      <c r="BG209" t="s">
        <v>101</v>
      </c>
      <c r="BH209" t="s">
        <v>101</v>
      </c>
      <c r="BI209" t="s">
        <v>101</v>
      </c>
      <c r="BJ209" t="s">
        <v>101</v>
      </c>
      <c r="BK209" t="s">
        <v>101</v>
      </c>
      <c r="BL209" t="s">
        <v>101</v>
      </c>
      <c r="BM209" t="s">
        <v>1671</v>
      </c>
      <c r="BN209" t="s">
        <v>102</v>
      </c>
      <c r="BO209">
        <v>0</v>
      </c>
      <c r="BP209" t="s">
        <v>99</v>
      </c>
      <c r="BQ209" t="s">
        <v>129</v>
      </c>
      <c r="BR209" t="s">
        <v>99</v>
      </c>
      <c r="BS209" t="s">
        <v>1650</v>
      </c>
      <c r="BT209" t="s">
        <v>982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42208</v>
      </c>
      <c r="CQ209">
        <v>44153</v>
      </c>
      <c r="CR209">
        <v>42460</v>
      </c>
      <c r="CT209">
        <v>3</v>
      </c>
      <c r="CU209">
        <v>1</v>
      </c>
      <c r="CV209">
        <v>8</v>
      </c>
      <c r="CW209">
        <v>1</v>
      </c>
      <c r="CX209">
        <v>8</v>
      </c>
      <c r="CY209">
        <v>1</v>
      </c>
      <c r="CZ209">
        <v>55</v>
      </c>
      <c r="DA209">
        <v>0</v>
      </c>
      <c r="DB209">
        <v>55</v>
      </c>
      <c r="DC209">
        <v>0</v>
      </c>
      <c r="DD209">
        <v>63</v>
      </c>
      <c r="DE209">
        <v>0</v>
      </c>
      <c r="DF209">
        <v>60</v>
      </c>
      <c r="DG209">
        <v>0</v>
      </c>
    </row>
    <row r="210" spans="1:111">
      <c r="A210" t="s">
        <v>1844</v>
      </c>
      <c r="B210">
        <v>10260664</v>
      </c>
      <c r="C210">
        <v>1</v>
      </c>
      <c r="D210" t="s">
        <v>1845</v>
      </c>
      <c r="E210">
        <v>1</v>
      </c>
      <c r="F210">
        <v>58</v>
      </c>
      <c r="G210">
        <v>42213.4166666667</v>
      </c>
      <c r="H210">
        <v>42226.4583333333</v>
      </c>
      <c r="I210">
        <v>2</v>
      </c>
      <c r="J210">
        <v>42207</v>
      </c>
      <c r="K210" t="s">
        <v>1427</v>
      </c>
      <c r="L210">
        <v>3</v>
      </c>
      <c r="M210">
        <v>1</v>
      </c>
      <c r="N210">
        <v>1</v>
      </c>
      <c r="O210">
        <v>1</v>
      </c>
      <c r="P210" t="s">
        <v>99</v>
      </c>
      <c r="Q210" t="s">
        <v>99</v>
      </c>
      <c r="R210">
        <v>39.9</v>
      </c>
      <c r="S210" t="s">
        <v>112</v>
      </c>
      <c r="T210">
        <v>10.5</v>
      </c>
      <c r="U210" t="s">
        <v>112</v>
      </c>
      <c r="V210">
        <v>0.92</v>
      </c>
      <c r="W210">
        <v>11.2</v>
      </c>
      <c r="X210" t="s">
        <v>112</v>
      </c>
      <c r="Y210">
        <v>77.8</v>
      </c>
      <c r="Z210" t="s">
        <v>112</v>
      </c>
      <c r="AA210">
        <v>51.3</v>
      </c>
      <c r="AB210" t="s">
        <v>99</v>
      </c>
      <c r="AC210">
        <v>33.2</v>
      </c>
      <c r="AD210" t="s">
        <v>112</v>
      </c>
      <c r="AE210">
        <v>272.1</v>
      </c>
      <c r="AF210" t="s">
        <v>99</v>
      </c>
      <c r="AG210">
        <v>140.8</v>
      </c>
      <c r="AH210" t="s">
        <v>112</v>
      </c>
      <c r="AI210">
        <v>4.41</v>
      </c>
      <c r="AJ210" t="s">
        <v>112</v>
      </c>
      <c r="AK210">
        <v>1.25</v>
      </c>
      <c r="AL210" t="s">
        <v>112</v>
      </c>
      <c r="AM210">
        <v>4.54</v>
      </c>
      <c r="AN210" t="s">
        <v>112</v>
      </c>
      <c r="AO210" t="s">
        <v>2309</v>
      </c>
      <c r="AP210" t="s">
        <v>99</v>
      </c>
      <c r="AQ210">
        <v>1</v>
      </c>
      <c r="AR210" t="s">
        <v>120</v>
      </c>
      <c r="AS210">
        <v>1</v>
      </c>
      <c r="AT210" t="s">
        <v>111</v>
      </c>
      <c r="AU210" t="s">
        <v>112</v>
      </c>
      <c r="AV210">
        <v>1</v>
      </c>
      <c r="AW210" t="s">
        <v>121</v>
      </c>
      <c r="AX210">
        <v>1</v>
      </c>
      <c r="AY210">
        <v>1</v>
      </c>
      <c r="AZ210">
        <v>1</v>
      </c>
      <c r="BA210">
        <v>2</v>
      </c>
      <c r="BB210">
        <v>2</v>
      </c>
      <c r="BC210">
        <v>3</v>
      </c>
      <c r="BD210">
        <v>2</v>
      </c>
      <c r="BE210" t="s">
        <v>101</v>
      </c>
      <c r="BF210">
        <v>0</v>
      </c>
      <c r="BG210">
        <v>0</v>
      </c>
      <c r="BH210">
        <v>0</v>
      </c>
      <c r="BI210">
        <v>1</v>
      </c>
      <c r="BJ210">
        <v>1</v>
      </c>
      <c r="BK210" t="s">
        <v>1408</v>
      </c>
      <c r="BL210" t="s">
        <v>101</v>
      </c>
      <c r="BN210" t="s">
        <v>102</v>
      </c>
      <c r="BO210" t="s">
        <v>102</v>
      </c>
      <c r="BP210" t="s">
        <v>99</v>
      </c>
      <c r="BQ210" t="s">
        <v>103</v>
      </c>
      <c r="BR210" t="s">
        <v>99</v>
      </c>
      <c r="BS210" t="s">
        <v>1599</v>
      </c>
      <c r="BT210" t="s">
        <v>1846</v>
      </c>
      <c r="BW210">
        <v>0</v>
      </c>
      <c r="BX210">
        <v>0</v>
      </c>
      <c r="BY210">
        <v>1</v>
      </c>
      <c r="BZ210">
        <v>1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42220</v>
      </c>
      <c r="CQ210">
        <v>44166</v>
      </c>
      <c r="CR210">
        <v>43533</v>
      </c>
      <c r="CT210">
        <v>1</v>
      </c>
      <c r="CU210">
        <v>1</v>
      </c>
      <c r="CV210">
        <v>43</v>
      </c>
      <c r="CW210">
        <v>1</v>
      </c>
      <c r="CX210">
        <v>24</v>
      </c>
      <c r="CY210">
        <v>0</v>
      </c>
      <c r="CZ210">
        <v>20</v>
      </c>
      <c r="DA210">
        <v>0</v>
      </c>
      <c r="DB210">
        <v>20</v>
      </c>
      <c r="DC210">
        <v>0</v>
      </c>
      <c r="DD210">
        <v>63</v>
      </c>
      <c r="DE210">
        <v>0</v>
      </c>
      <c r="DF210">
        <v>60</v>
      </c>
      <c r="DG210">
        <v>0</v>
      </c>
    </row>
    <row r="211" spans="1:111">
      <c r="A211" t="s">
        <v>1816</v>
      </c>
      <c r="B211">
        <v>10261000</v>
      </c>
      <c r="C211">
        <v>1</v>
      </c>
      <c r="D211" t="s">
        <v>1817</v>
      </c>
      <c r="E211">
        <v>1</v>
      </c>
      <c r="F211">
        <v>58</v>
      </c>
      <c r="G211">
        <v>42199.6666666667</v>
      </c>
      <c r="H211">
        <v>42212.4166666667</v>
      </c>
      <c r="I211">
        <v>2</v>
      </c>
      <c r="J211">
        <v>42201</v>
      </c>
      <c r="K211" t="s">
        <v>1427</v>
      </c>
      <c r="L211">
        <v>3</v>
      </c>
      <c r="M211">
        <v>1</v>
      </c>
      <c r="N211">
        <v>1</v>
      </c>
      <c r="O211">
        <v>2</v>
      </c>
      <c r="P211" t="s">
        <v>99</v>
      </c>
      <c r="Q211" t="s">
        <v>112</v>
      </c>
      <c r="R211">
        <v>39.3</v>
      </c>
      <c r="S211" t="s">
        <v>112</v>
      </c>
      <c r="T211">
        <v>10.8</v>
      </c>
      <c r="U211" t="s">
        <v>112</v>
      </c>
      <c r="V211">
        <v>1.09</v>
      </c>
      <c r="W211">
        <v>12.5</v>
      </c>
      <c r="X211" t="s">
        <v>112</v>
      </c>
      <c r="Y211">
        <v>147.1</v>
      </c>
      <c r="Z211" t="s">
        <v>99</v>
      </c>
      <c r="AA211">
        <v>28.6</v>
      </c>
      <c r="AB211" t="s">
        <v>112</v>
      </c>
      <c r="AC211">
        <v>35.9</v>
      </c>
      <c r="AD211" t="s">
        <v>99</v>
      </c>
      <c r="AE211">
        <v>25.1</v>
      </c>
      <c r="AF211" t="s">
        <v>112</v>
      </c>
      <c r="AG211">
        <v>193</v>
      </c>
      <c r="AH211" t="s">
        <v>112</v>
      </c>
      <c r="AI211">
        <v>3.66</v>
      </c>
      <c r="AJ211" t="s">
        <v>112</v>
      </c>
      <c r="AK211">
        <v>23.85</v>
      </c>
      <c r="AL211" t="s">
        <v>112</v>
      </c>
      <c r="AM211">
        <v>2.05</v>
      </c>
      <c r="AN211" t="s">
        <v>112</v>
      </c>
      <c r="AO211">
        <v>7.96</v>
      </c>
      <c r="AP211" t="s">
        <v>112</v>
      </c>
      <c r="AQ211">
        <v>0</v>
      </c>
      <c r="AR211" t="s">
        <v>99</v>
      </c>
      <c r="AS211">
        <v>0</v>
      </c>
      <c r="AT211" t="s">
        <v>1818</v>
      </c>
      <c r="AU211" t="s">
        <v>112</v>
      </c>
      <c r="AV211">
        <v>1</v>
      </c>
      <c r="AW211" t="s">
        <v>100</v>
      </c>
      <c r="AX211">
        <v>1</v>
      </c>
      <c r="AY211">
        <v>3</v>
      </c>
      <c r="AZ211">
        <v>2</v>
      </c>
      <c r="BA211">
        <v>2</v>
      </c>
      <c r="BB211">
        <v>2</v>
      </c>
      <c r="BC211">
        <v>1</v>
      </c>
      <c r="BD211">
        <v>3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1</v>
      </c>
      <c r="BK211" t="s">
        <v>891</v>
      </c>
      <c r="BL211" t="s">
        <v>101</v>
      </c>
      <c r="BN211" t="s">
        <v>102</v>
      </c>
      <c r="BO211" t="s">
        <v>102</v>
      </c>
      <c r="BP211" t="s">
        <v>112</v>
      </c>
      <c r="BQ211" t="s">
        <v>129</v>
      </c>
      <c r="BR211" t="s">
        <v>99</v>
      </c>
      <c r="BS211" t="s">
        <v>1819</v>
      </c>
      <c r="BT211" t="s">
        <v>1820</v>
      </c>
      <c r="BW211">
        <v>0</v>
      </c>
      <c r="BX211">
        <v>0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P211">
        <v>42205</v>
      </c>
      <c r="CQ211">
        <v>44152</v>
      </c>
      <c r="CR211">
        <v>43986</v>
      </c>
      <c r="CT211">
        <v>8</v>
      </c>
      <c r="CU211">
        <v>1</v>
      </c>
      <c r="CV211">
        <v>58</v>
      </c>
      <c r="CW211">
        <v>1</v>
      </c>
      <c r="CX211">
        <v>24</v>
      </c>
      <c r="CY211">
        <v>0</v>
      </c>
      <c r="CZ211">
        <v>5</v>
      </c>
      <c r="DA211">
        <v>0</v>
      </c>
      <c r="DB211">
        <v>5</v>
      </c>
      <c r="DC211">
        <v>0</v>
      </c>
      <c r="DD211">
        <v>63</v>
      </c>
      <c r="DE211">
        <v>0</v>
      </c>
      <c r="DF211">
        <v>60</v>
      </c>
      <c r="DG211">
        <v>0</v>
      </c>
    </row>
    <row r="212" spans="1:113">
      <c r="A212" t="s">
        <v>1829</v>
      </c>
      <c r="B212">
        <v>10261045</v>
      </c>
      <c r="C212">
        <v>1</v>
      </c>
      <c r="D212" t="s">
        <v>1830</v>
      </c>
      <c r="E212">
        <v>1</v>
      </c>
      <c r="F212">
        <v>49</v>
      </c>
      <c r="G212">
        <v>42208.625</v>
      </c>
      <c r="H212">
        <v>42220.4583333333</v>
      </c>
      <c r="I212">
        <v>2</v>
      </c>
      <c r="J212">
        <v>42200</v>
      </c>
      <c r="K212" t="s">
        <v>1137</v>
      </c>
      <c r="L212">
        <v>2</v>
      </c>
      <c r="M212">
        <v>1</v>
      </c>
      <c r="N212">
        <v>1</v>
      </c>
      <c r="O212">
        <v>1</v>
      </c>
      <c r="P212" t="s">
        <v>99</v>
      </c>
      <c r="Q212" t="s">
        <v>99</v>
      </c>
      <c r="R212">
        <v>45.3</v>
      </c>
      <c r="S212" t="s">
        <v>112</v>
      </c>
      <c r="T212">
        <v>31.7</v>
      </c>
      <c r="U212" t="s">
        <v>112</v>
      </c>
      <c r="V212">
        <v>1.01</v>
      </c>
      <c r="W212">
        <v>11.6</v>
      </c>
      <c r="X212" t="s">
        <v>112</v>
      </c>
      <c r="Y212">
        <v>509.7</v>
      </c>
      <c r="Z212" t="s">
        <v>99</v>
      </c>
      <c r="AA212">
        <v>104</v>
      </c>
      <c r="AB212" t="s">
        <v>99</v>
      </c>
      <c r="AC212">
        <v>205.4</v>
      </c>
      <c r="AD212" t="s">
        <v>99</v>
      </c>
      <c r="AE212">
        <v>245.6</v>
      </c>
      <c r="AF212" t="s">
        <v>99</v>
      </c>
      <c r="AG212">
        <v>165.6</v>
      </c>
      <c r="AH212" t="s">
        <v>112</v>
      </c>
      <c r="AI212">
        <v>6.19</v>
      </c>
      <c r="AJ212" t="s">
        <v>112</v>
      </c>
      <c r="AK212">
        <v>62.58</v>
      </c>
      <c r="AL212" t="s">
        <v>99</v>
      </c>
      <c r="AM212">
        <v>2.43</v>
      </c>
      <c r="AN212" t="s">
        <v>112</v>
      </c>
      <c r="AO212">
        <v>303.6</v>
      </c>
      <c r="AP212" t="s">
        <v>112</v>
      </c>
      <c r="AQ212">
        <v>1</v>
      </c>
      <c r="AR212" t="s">
        <v>265</v>
      </c>
      <c r="AS212">
        <v>2</v>
      </c>
      <c r="AT212" t="s">
        <v>1634</v>
      </c>
      <c r="AU212" t="s">
        <v>99</v>
      </c>
      <c r="AV212">
        <v>1</v>
      </c>
      <c r="AW212" t="s">
        <v>100</v>
      </c>
      <c r="AX212">
        <v>1</v>
      </c>
      <c r="AY212">
        <v>3</v>
      </c>
      <c r="AZ212">
        <v>1</v>
      </c>
      <c r="BA212">
        <v>2</v>
      </c>
      <c r="BB212">
        <v>1</v>
      </c>
      <c r="BC212">
        <v>3</v>
      </c>
      <c r="BD212">
        <v>1</v>
      </c>
      <c r="BE212">
        <v>1</v>
      </c>
      <c r="BF212">
        <v>0</v>
      </c>
      <c r="BG212">
        <v>0</v>
      </c>
      <c r="BH212" t="s">
        <v>101</v>
      </c>
      <c r="BI212">
        <v>1</v>
      </c>
      <c r="BJ212">
        <v>0</v>
      </c>
      <c r="BK212" t="s">
        <v>101</v>
      </c>
      <c r="BL212" t="s">
        <v>101</v>
      </c>
      <c r="BM212" t="s">
        <v>1457</v>
      </c>
      <c r="BN212" t="s">
        <v>102</v>
      </c>
      <c r="BO212" t="s">
        <v>177</v>
      </c>
      <c r="BP212" t="s">
        <v>112</v>
      </c>
      <c r="BQ212" t="s">
        <v>189</v>
      </c>
      <c r="BR212" t="s">
        <v>121</v>
      </c>
      <c r="BS212" t="s">
        <v>1515</v>
      </c>
      <c r="BT212" t="s">
        <v>1831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0</v>
      </c>
      <c r="CL212">
        <v>1</v>
      </c>
      <c r="CM212">
        <v>0</v>
      </c>
      <c r="CN212">
        <v>1</v>
      </c>
      <c r="CP212">
        <v>42214</v>
      </c>
      <c r="CQ212">
        <v>42810</v>
      </c>
      <c r="CR212">
        <v>42258</v>
      </c>
      <c r="CT212">
        <v>43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3</v>
      </c>
      <c r="DA212">
        <v>1</v>
      </c>
      <c r="DB212">
        <v>3</v>
      </c>
      <c r="DC212">
        <v>1</v>
      </c>
      <c r="DD212">
        <v>4</v>
      </c>
      <c r="DE212">
        <v>1</v>
      </c>
      <c r="DF212">
        <v>4</v>
      </c>
      <c r="DG212">
        <v>1</v>
      </c>
      <c r="DH212">
        <v>42353</v>
      </c>
      <c r="DI212">
        <v>1</v>
      </c>
    </row>
    <row r="213" spans="1:111">
      <c r="A213" t="s">
        <v>1824</v>
      </c>
      <c r="B213">
        <v>10261667</v>
      </c>
      <c r="C213">
        <v>1</v>
      </c>
      <c r="D213" t="s">
        <v>1825</v>
      </c>
      <c r="E213">
        <v>1</v>
      </c>
      <c r="F213">
        <v>73</v>
      </c>
      <c r="G213">
        <v>42205.375</v>
      </c>
      <c r="H213">
        <v>42217.4166666667</v>
      </c>
      <c r="I213">
        <v>2</v>
      </c>
      <c r="J213">
        <v>42208</v>
      </c>
      <c r="K213" t="s">
        <v>134</v>
      </c>
      <c r="L213">
        <v>1</v>
      </c>
      <c r="M213">
        <v>1</v>
      </c>
      <c r="N213">
        <v>2</v>
      </c>
      <c r="O213">
        <v>1</v>
      </c>
      <c r="P213" t="s">
        <v>112</v>
      </c>
      <c r="Q213" t="s">
        <v>99</v>
      </c>
      <c r="R213">
        <v>42.3</v>
      </c>
      <c r="S213" t="s">
        <v>112</v>
      </c>
      <c r="T213">
        <v>4.2</v>
      </c>
      <c r="U213" t="s">
        <v>112</v>
      </c>
      <c r="V213">
        <v>0.95</v>
      </c>
      <c r="W213">
        <v>10.9</v>
      </c>
      <c r="X213" t="s">
        <v>112</v>
      </c>
      <c r="Y213">
        <v>59.3</v>
      </c>
      <c r="Z213" t="s">
        <v>112</v>
      </c>
      <c r="AA213">
        <v>26</v>
      </c>
      <c r="AB213" t="s">
        <v>112</v>
      </c>
      <c r="AC213">
        <v>27.3</v>
      </c>
      <c r="AD213" t="s">
        <v>112</v>
      </c>
      <c r="AE213">
        <v>36.4</v>
      </c>
      <c r="AF213" t="s">
        <v>112</v>
      </c>
      <c r="AG213">
        <v>192.1</v>
      </c>
      <c r="AH213" t="s">
        <v>112</v>
      </c>
      <c r="AI213">
        <v>454.3</v>
      </c>
      <c r="AJ213" t="s">
        <v>99</v>
      </c>
      <c r="AK213">
        <v>25.09</v>
      </c>
      <c r="AL213" t="s">
        <v>112</v>
      </c>
      <c r="AM213">
        <v>3.6</v>
      </c>
      <c r="AN213" t="s">
        <v>112</v>
      </c>
      <c r="AO213">
        <v>521.6</v>
      </c>
      <c r="AP213" t="s">
        <v>99</v>
      </c>
      <c r="AQ213">
        <v>1</v>
      </c>
      <c r="AR213" t="s">
        <v>99</v>
      </c>
      <c r="AS213">
        <v>0</v>
      </c>
      <c r="AT213" t="s">
        <v>1818</v>
      </c>
      <c r="AU213" t="s">
        <v>112</v>
      </c>
      <c r="AV213">
        <v>1</v>
      </c>
      <c r="AW213" t="s">
        <v>121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3</v>
      </c>
      <c r="BD213">
        <v>2</v>
      </c>
      <c r="BE213" t="s">
        <v>101</v>
      </c>
      <c r="BF213" t="s">
        <v>101</v>
      </c>
      <c r="BG213" t="s">
        <v>101</v>
      </c>
      <c r="BH213" t="s">
        <v>101</v>
      </c>
      <c r="BI213" t="s">
        <v>101</v>
      </c>
      <c r="BJ213" t="s">
        <v>101</v>
      </c>
      <c r="BK213" t="s">
        <v>101</v>
      </c>
      <c r="BL213" t="s">
        <v>101</v>
      </c>
      <c r="BN213" t="s">
        <v>102</v>
      </c>
      <c r="BO213" t="s">
        <v>102</v>
      </c>
      <c r="BP213" t="s">
        <v>112</v>
      </c>
      <c r="BQ213" t="s">
        <v>1826</v>
      </c>
      <c r="BR213" t="s">
        <v>99</v>
      </c>
      <c r="BS213" t="s">
        <v>1827</v>
      </c>
      <c r="BT213" t="s">
        <v>1828</v>
      </c>
      <c r="BW213">
        <v>0</v>
      </c>
      <c r="BX213">
        <v>0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</v>
      </c>
      <c r="CP213">
        <v>42210</v>
      </c>
      <c r="CQ213">
        <v>43769</v>
      </c>
      <c r="CR213">
        <v>43769</v>
      </c>
      <c r="CT213">
        <v>58</v>
      </c>
      <c r="CU213">
        <v>1</v>
      </c>
      <c r="CV213">
        <v>51</v>
      </c>
      <c r="CW213">
        <v>1</v>
      </c>
      <c r="CX213">
        <v>24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51</v>
      </c>
      <c r="DE213">
        <v>0</v>
      </c>
      <c r="DF213">
        <v>51</v>
      </c>
      <c r="DG213">
        <v>0</v>
      </c>
    </row>
    <row r="214" spans="1:113">
      <c r="A214" t="s">
        <v>1858</v>
      </c>
      <c r="B214">
        <v>10262073</v>
      </c>
      <c r="C214">
        <v>1</v>
      </c>
      <c r="D214" t="s">
        <v>1859</v>
      </c>
      <c r="E214">
        <v>2</v>
      </c>
      <c r="F214">
        <v>64</v>
      </c>
      <c r="G214">
        <v>42216.5833333333</v>
      </c>
      <c r="H214">
        <v>42228.625</v>
      </c>
      <c r="I214">
        <v>2</v>
      </c>
      <c r="J214">
        <v>42208</v>
      </c>
      <c r="K214" t="s">
        <v>1504</v>
      </c>
      <c r="L214">
        <v>3</v>
      </c>
      <c r="M214">
        <v>1</v>
      </c>
      <c r="N214">
        <v>1</v>
      </c>
      <c r="O214">
        <v>1</v>
      </c>
      <c r="P214" t="s">
        <v>99</v>
      </c>
      <c r="Q214" t="s">
        <v>99</v>
      </c>
      <c r="R214">
        <v>42.9</v>
      </c>
      <c r="S214" t="s">
        <v>112</v>
      </c>
      <c r="T214">
        <v>12</v>
      </c>
      <c r="U214" t="s">
        <v>112</v>
      </c>
      <c r="V214">
        <v>1.04</v>
      </c>
      <c r="W214">
        <v>12</v>
      </c>
      <c r="X214" t="s">
        <v>112</v>
      </c>
      <c r="Y214">
        <v>80.9</v>
      </c>
      <c r="Z214" t="s">
        <v>112</v>
      </c>
      <c r="AA214">
        <v>24.6</v>
      </c>
      <c r="AB214" t="s">
        <v>112</v>
      </c>
      <c r="AC214">
        <v>41.9</v>
      </c>
      <c r="AD214" t="s">
        <v>99</v>
      </c>
      <c r="AE214">
        <v>25.8</v>
      </c>
      <c r="AF214" t="s">
        <v>112</v>
      </c>
      <c r="AG214">
        <v>67.8</v>
      </c>
      <c r="AH214" t="s">
        <v>99</v>
      </c>
      <c r="AI214">
        <v>1472</v>
      </c>
      <c r="AJ214" t="s">
        <v>99</v>
      </c>
      <c r="AK214">
        <v>97.37</v>
      </c>
      <c r="AL214" t="s">
        <v>99</v>
      </c>
      <c r="AM214">
        <v>17.71</v>
      </c>
      <c r="AN214" t="s">
        <v>99</v>
      </c>
      <c r="AO214">
        <v>85.54</v>
      </c>
      <c r="AP214" t="s">
        <v>112</v>
      </c>
      <c r="AQ214">
        <v>0</v>
      </c>
      <c r="AR214" t="s">
        <v>99</v>
      </c>
      <c r="AS214">
        <v>0</v>
      </c>
      <c r="AT214" t="s">
        <v>1860</v>
      </c>
      <c r="AU214" t="s">
        <v>99</v>
      </c>
      <c r="AV214">
        <v>1</v>
      </c>
      <c r="AW214" t="s">
        <v>100</v>
      </c>
      <c r="AX214">
        <v>1</v>
      </c>
      <c r="AY214">
        <v>3</v>
      </c>
      <c r="AZ214">
        <v>3</v>
      </c>
      <c r="BA214">
        <v>2</v>
      </c>
      <c r="BB214">
        <v>2</v>
      </c>
      <c r="BC214">
        <v>2</v>
      </c>
      <c r="BD214">
        <v>2</v>
      </c>
      <c r="BE214">
        <v>1</v>
      </c>
      <c r="BF214">
        <v>1</v>
      </c>
      <c r="BG214">
        <v>0</v>
      </c>
      <c r="BH214">
        <v>1</v>
      </c>
      <c r="BI214">
        <v>1</v>
      </c>
      <c r="BJ214">
        <v>1</v>
      </c>
      <c r="BK214" t="s">
        <v>101</v>
      </c>
      <c r="BL214" t="s">
        <v>101</v>
      </c>
      <c r="BN214" t="s">
        <v>102</v>
      </c>
      <c r="BO214" t="s">
        <v>102</v>
      </c>
      <c r="BP214" t="s">
        <v>112</v>
      </c>
      <c r="BQ214" t="s">
        <v>1861</v>
      </c>
      <c r="BR214" t="s">
        <v>99</v>
      </c>
      <c r="BS214" t="s">
        <v>1470</v>
      </c>
      <c r="BT214" t="s">
        <v>1862</v>
      </c>
      <c r="BW214">
        <v>0</v>
      </c>
      <c r="BX214">
        <v>0</v>
      </c>
      <c r="BY214">
        <v>1</v>
      </c>
      <c r="BZ214">
        <v>1</v>
      </c>
      <c r="CA214">
        <v>1</v>
      </c>
      <c r="CB214">
        <v>1</v>
      </c>
      <c r="CC214">
        <v>0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1</v>
      </c>
      <c r="CP214">
        <v>42221</v>
      </c>
      <c r="CQ214">
        <v>42695</v>
      </c>
      <c r="CR214">
        <v>42312</v>
      </c>
      <c r="CT214">
        <v>1</v>
      </c>
      <c r="CU214">
        <v>1</v>
      </c>
      <c r="CV214">
        <v>2</v>
      </c>
      <c r="CW214">
        <v>1</v>
      </c>
      <c r="CX214">
        <v>2</v>
      </c>
      <c r="CY214">
        <v>1</v>
      </c>
      <c r="CZ214">
        <v>5</v>
      </c>
      <c r="DA214">
        <v>1</v>
      </c>
      <c r="DB214">
        <v>5</v>
      </c>
      <c r="DC214">
        <v>1</v>
      </c>
      <c r="DD214">
        <v>8</v>
      </c>
      <c r="DE214">
        <v>1</v>
      </c>
      <c r="DF214">
        <v>8</v>
      </c>
      <c r="DG214">
        <v>1</v>
      </c>
      <c r="DH214">
        <v>42475</v>
      </c>
      <c r="DI214">
        <v>1</v>
      </c>
    </row>
    <row r="215" spans="1:113">
      <c r="A215" t="s">
        <v>1837</v>
      </c>
      <c r="B215">
        <v>10262274</v>
      </c>
      <c r="C215">
        <v>1</v>
      </c>
      <c r="D215" t="s">
        <v>1838</v>
      </c>
      <c r="E215">
        <v>1</v>
      </c>
      <c r="F215">
        <v>66</v>
      </c>
      <c r="G215">
        <v>42213.375</v>
      </c>
      <c r="H215">
        <v>42220.4583333333</v>
      </c>
      <c r="I215">
        <v>2</v>
      </c>
      <c r="J215">
        <v>42209</v>
      </c>
      <c r="K215" t="s">
        <v>1137</v>
      </c>
      <c r="L215">
        <v>2</v>
      </c>
      <c r="M215">
        <v>1</v>
      </c>
      <c r="N215">
        <v>2</v>
      </c>
      <c r="O215">
        <v>2</v>
      </c>
      <c r="P215" t="s">
        <v>112</v>
      </c>
      <c r="Q215" t="s">
        <v>112</v>
      </c>
      <c r="R215">
        <v>42.8</v>
      </c>
      <c r="S215" t="s">
        <v>112</v>
      </c>
      <c r="T215">
        <v>8.6</v>
      </c>
      <c r="U215" t="s">
        <v>112</v>
      </c>
      <c r="V215">
        <v>0.91</v>
      </c>
      <c r="W215">
        <v>10.4</v>
      </c>
      <c r="X215" t="s">
        <v>112</v>
      </c>
      <c r="Y215">
        <v>58.2</v>
      </c>
      <c r="Z215" t="s">
        <v>112</v>
      </c>
      <c r="AA215">
        <v>17.5</v>
      </c>
      <c r="AB215" t="s">
        <v>112</v>
      </c>
      <c r="AC215">
        <v>16.9</v>
      </c>
      <c r="AD215" t="s">
        <v>112</v>
      </c>
      <c r="AE215">
        <v>28.2</v>
      </c>
      <c r="AF215" t="s">
        <v>112</v>
      </c>
      <c r="AG215">
        <v>221</v>
      </c>
      <c r="AH215" t="s">
        <v>112</v>
      </c>
      <c r="AI215">
        <v>40.38</v>
      </c>
      <c r="AJ215" t="s">
        <v>112</v>
      </c>
      <c r="AK215">
        <v>7.03</v>
      </c>
      <c r="AL215" t="s">
        <v>112</v>
      </c>
      <c r="AM215">
        <v>1.25</v>
      </c>
      <c r="AN215" t="s">
        <v>112</v>
      </c>
      <c r="AO215">
        <v>322.5</v>
      </c>
      <c r="AP215" t="s">
        <v>112</v>
      </c>
      <c r="AQ215">
        <v>1</v>
      </c>
      <c r="AR215" t="s">
        <v>1839</v>
      </c>
      <c r="AS215">
        <v>2</v>
      </c>
      <c r="AT215" t="s">
        <v>196</v>
      </c>
      <c r="AU215" t="s">
        <v>99</v>
      </c>
      <c r="AV215">
        <v>1</v>
      </c>
      <c r="AW215" t="s">
        <v>121</v>
      </c>
      <c r="AX215">
        <v>1</v>
      </c>
      <c r="AY215">
        <v>3</v>
      </c>
      <c r="AZ215">
        <v>2</v>
      </c>
      <c r="BA215">
        <v>2</v>
      </c>
      <c r="BB215">
        <v>1</v>
      </c>
      <c r="BC215">
        <v>3</v>
      </c>
      <c r="BD215">
        <v>1</v>
      </c>
      <c r="BE215" t="s">
        <v>101</v>
      </c>
      <c r="BF215" t="s">
        <v>101</v>
      </c>
      <c r="BG215" t="s">
        <v>101</v>
      </c>
      <c r="BH215" t="s">
        <v>101</v>
      </c>
      <c r="BI215" t="s">
        <v>101</v>
      </c>
      <c r="BJ215" t="s">
        <v>101</v>
      </c>
      <c r="BK215" t="s">
        <v>101</v>
      </c>
      <c r="BL215" t="s">
        <v>101</v>
      </c>
      <c r="BM215" t="s">
        <v>1774</v>
      </c>
      <c r="BN215" t="s">
        <v>102</v>
      </c>
      <c r="BO215" t="s">
        <v>122</v>
      </c>
      <c r="BP215" t="s">
        <v>112</v>
      </c>
      <c r="BQ215" t="s">
        <v>189</v>
      </c>
      <c r="BR215" t="s">
        <v>121</v>
      </c>
      <c r="BS215" t="s">
        <v>558</v>
      </c>
      <c r="BT215" t="s">
        <v>297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0</v>
      </c>
      <c r="CL215">
        <v>1</v>
      </c>
      <c r="CM215">
        <v>0</v>
      </c>
      <c r="CN215">
        <v>1</v>
      </c>
      <c r="CP215">
        <v>42217</v>
      </c>
      <c r="CQ215">
        <v>44166</v>
      </c>
      <c r="CR215">
        <v>42342</v>
      </c>
      <c r="CT215">
        <v>51</v>
      </c>
      <c r="CU215">
        <v>1</v>
      </c>
      <c r="CV215">
        <v>4</v>
      </c>
      <c r="CW215">
        <v>1</v>
      </c>
      <c r="CX215">
        <v>4</v>
      </c>
      <c r="CY215">
        <v>1</v>
      </c>
      <c r="CZ215">
        <v>52</v>
      </c>
      <c r="DA215">
        <v>1</v>
      </c>
      <c r="DB215">
        <v>52</v>
      </c>
      <c r="DC215">
        <v>1</v>
      </c>
      <c r="DD215">
        <v>56</v>
      </c>
      <c r="DE215">
        <v>1</v>
      </c>
      <c r="DF215">
        <v>56</v>
      </c>
      <c r="DG215">
        <v>1</v>
      </c>
      <c r="DH215">
        <v>43936</v>
      </c>
      <c r="DI215">
        <v>3</v>
      </c>
    </row>
    <row r="216" spans="1:111">
      <c r="A216" t="s">
        <v>1832</v>
      </c>
      <c r="B216">
        <v>10262363</v>
      </c>
      <c r="C216">
        <v>1</v>
      </c>
      <c r="D216" t="s">
        <v>1833</v>
      </c>
      <c r="E216">
        <v>1</v>
      </c>
      <c r="F216">
        <v>55</v>
      </c>
      <c r="G216">
        <v>42212.625</v>
      </c>
      <c r="H216">
        <v>42220.4583333333</v>
      </c>
      <c r="I216">
        <v>2</v>
      </c>
      <c r="J216">
        <v>42210</v>
      </c>
      <c r="K216" t="s">
        <v>1427</v>
      </c>
      <c r="L216">
        <v>3</v>
      </c>
      <c r="M216">
        <v>1</v>
      </c>
      <c r="N216">
        <v>1</v>
      </c>
      <c r="O216">
        <v>2</v>
      </c>
      <c r="P216" t="s">
        <v>99</v>
      </c>
      <c r="Q216" t="s">
        <v>112</v>
      </c>
      <c r="R216">
        <v>42.6</v>
      </c>
      <c r="S216" t="s">
        <v>112</v>
      </c>
      <c r="T216">
        <v>11.4</v>
      </c>
      <c r="U216" t="s">
        <v>112</v>
      </c>
      <c r="V216">
        <v>0.94</v>
      </c>
      <c r="W216">
        <v>10.8</v>
      </c>
      <c r="X216" t="s">
        <v>112</v>
      </c>
      <c r="Y216">
        <v>99.5</v>
      </c>
      <c r="Z216" t="s">
        <v>112</v>
      </c>
      <c r="AA216">
        <v>18.7</v>
      </c>
      <c r="AB216" t="s">
        <v>112</v>
      </c>
      <c r="AC216">
        <v>37.7</v>
      </c>
      <c r="AD216" t="s">
        <v>99</v>
      </c>
      <c r="AE216">
        <v>85.2</v>
      </c>
      <c r="AF216" t="s">
        <v>99</v>
      </c>
      <c r="AG216">
        <v>164</v>
      </c>
      <c r="AH216" t="s">
        <v>112</v>
      </c>
      <c r="AI216">
        <v>10.89</v>
      </c>
      <c r="AJ216" t="s">
        <v>112</v>
      </c>
      <c r="AK216">
        <v>24.93</v>
      </c>
      <c r="AL216" t="s">
        <v>112</v>
      </c>
      <c r="AM216">
        <v>7.44</v>
      </c>
      <c r="AN216" t="s">
        <v>99</v>
      </c>
      <c r="AO216">
        <v>400</v>
      </c>
      <c r="AP216" t="s">
        <v>112</v>
      </c>
      <c r="AQ216">
        <v>1</v>
      </c>
      <c r="AR216" t="s">
        <v>1834</v>
      </c>
      <c r="AS216">
        <v>2</v>
      </c>
      <c r="AT216" t="s">
        <v>111</v>
      </c>
      <c r="AU216" t="s">
        <v>112</v>
      </c>
      <c r="AV216">
        <v>1</v>
      </c>
      <c r="AW216" t="s">
        <v>100</v>
      </c>
      <c r="AX216">
        <v>1</v>
      </c>
      <c r="AY216">
        <v>3</v>
      </c>
      <c r="AZ216">
        <v>3</v>
      </c>
      <c r="BA216">
        <v>2</v>
      </c>
      <c r="BB216">
        <v>1</v>
      </c>
      <c r="BC216">
        <v>3</v>
      </c>
      <c r="BD216">
        <v>3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 t="s">
        <v>1568</v>
      </c>
      <c r="BL216">
        <v>1</v>
      </c>
      <c r="BM216" t="s">
        <v>1183</v>
      </c>
      <c r="BN216" t="s">
        <v>102</v>
      </c>
      <c r="BO216" t="s">
        <v>102</v>
      </c>
      <c r="BP216" t="s">
        <v>112</v>
      </c>
      <c r="BQ216" t="s">
        <v>1835</v>
      </c>
      <c r="BR216" t="s">
        <v>99</v>
      </c>
      <c r="BS216" t="s">
        <v>1674</v>
      </c>
      <c r="BT216" t="s">
        <v>1836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0</v>
      </c>
      <c r="CP216">
        <v>42215</v>
      </c>
      <c r="CQ216">
        <v>44158</v>
      </c>
      <c r="CR216">
        <v>42258</v>
      </c>
      <c r="CT216">
        <v>4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62</v>
      </c>
      <c r="DA216">
        <v>0</v>
      </c>
      <c r="DB216">
        <v>60</v>
      </c>
      <c r="DC216">
        <v>0</v>
      </c>
      <c r="DD216">
        <v>63</v>
      </c>
      <c r="DE216">
        <v>0</v>
      </c>
      <c r="DF216">
        <v>60</v>
      </c>
      <c r="DG216">
        <v>0</v>
      </c>
    </row>
    <row r="217" spans="1:113">
      <c r="A217" t="s">
        <v>1852</v>
      </c>
      <c r="B217">
        <v>10262674</v>
      </c>
      <c r="C217">
        <v>1</v>
      </c>
      <c r="D217" t="s">
        <v>1853</v>
      </c>
      <c r="E217">
        <v>1</v>
      </c>
      <c r="F217">
        <v>59</v>
      </c>
      <c r="G217">
        <v>42212.625</v>
      </c>
      <c r="H217">
        <v>42228.4583333333</v>
      </c>
      <c r="I217">
        <v>2</v>
      </c>
      <c r="J217">
        <v>42193</v>
      </c>
      <c r="K217" t="s">
        <v>1504</v>
      </c>
      <c r="L217">
        <v>3</v>
      </c>
      <c r="M217">
        <v>1</v>
      </c>
      <c r="N217">
        <v>1</v>
      </c>
      <c r="O217">
        <v>2</v>
      </c>
      <c r="P217" t="s">
        <v>99</v>
      </c>
      <c r="Q217" t="s">
        <v>112</v>
      </c>
      <c r="R217">
        <v>39.6</v>
      </c>
      <c r="S217" t="s">
        <v>112</v>
      </c>
      <c r="T217">
        <v>12.7</v>
      </c>
      <c r="U217" t="s">
        <v>112</v>
      </c>
      <c r="V217">
        <v>0.95</v>
      </c>
      <c r="W217">
        <v>10.9</v>
      </c>
      <c r="X217" t="s">
        <v>112</v>
      </c>
      <c r="Y217">
        <v>115.1</v>
      </c>
      <c r="Z217" t="s">
        <v>99</v>
      </c>
      <c r="AA217">
        <v>64.1</v>
      </c>
      <c r="AB217" t="s">
        <v>99</v>
      </c>
      <c r="AC217">
        <v>89.3</v>
      </c>
      <c r="AD217" t="s">
        <v>99</v>
      </c>
      <c r="AE217">
        <v>112.9</v>
      </c>
      <c r="AF217" t="s">
        <v>99</v>
      </c>
      <c r="AG217">
        <v>183.8</v>
      </c>
      <c r="AH217" t="s">
        <v>112</v>
      </c>
      <c r="AI217">
        <v>55.31</v>
      </c>
      <c r="AJ217" t="s">
        <v>112</v>
      </c>
      <c r="AK217">
        <v>19.96</v>
      </c>
      <c r="AL217" t="s">
        <v>112</v>
      </c>
      <c r="AM217">
        <v>1.07</v>
      </c>
      <c r="AN217" t="s">
        <v>112</v>
      </c>
      <c r="AO217">
        <v>654.3</v>
      </c>
      <c r="AP217" t="s">
        <v>99</v>
      </c>
      <c r="AQ217">
        <v>0</v>
      </c>
      <c r="AR217" t="s">
        <v>99</v>
      </c>
      <c r="AS217">
        <v>0</v>
      </c>
      <c r="AT217" t="s">
        <v>1854</v>
      </c>
      <c r="AU217" t="s">
        <v>99</v>
      </c>
      <c r="AV217">
        <v>1</v>
      </c>
      <c r="AW217" t="s">
        <v>100</v>
      </c>
      <c r="AX217">
        <v>1</v>
      </c>
      <c r="AY217">
        <v>3</v>
      </c>
      <c r="AZ217">
        <v>1</v>
      </c>
      <c r="BA217">
        <v>2</v>
      </c>
      <c r="BB217">
        <v>1</v>
      </c>
      <c r="BC217">
        <v>3</v>
      </c>
      <c r="BD217">
        <v>3</v>
      </c>
      <c r="BE217">
        <v>1</v>
      </c>
      <c r="BF217">
        <v>0</v>
      </c>
      <c r="BG217" t="s">
        <v>101</v>
      </c>
      <c r="BH217" t="s">
        <v>101</v>
      </c>
      <c r="BI217">
        <v>1</v>
      </c>
      <c r="BJ217">
        <v>0</v>
      </c>
      <c r="BK217">
        <v>0.4</v>
      </c>
      <c r="BL217" t="s">
        <v>101</v>
      </c>
      <c r="BM217" t="s">
        <v>452</v>
      </c>
      <c r="BN217" t="s">
        <v>102</v>
      </c>
      <c r="BO217" t="s">
        <v>177</v>
      </c>
      <c r="BP217" t="s">
        <v>112</v>
      </c>
      <c r="BQ217" t="s">
        <v>189</v>
      </c>
      <c r="BR217" t="s">
        <v>121</v>
      </c>
      <c r="BS217" t="s">
        <v>1855</v>
      </c>
      <c r="BT217" t="s">
        <v>1856</v>
      </c>
      <c r="BU217" t="s">
        <v>1857</v>
      </c>
      <c r="BW217">
        <v>1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1</v>
      </c>
      <c r="CL217">
        <v>1</v>
      </c>
      <c r="CM217">
        <v>0</v>
      </c>
      <c r="CN217">
        <v>1</v>
      </c>
      <c r="CP217">
        <v>42220</v>
      </c>
      <c r="CQ217">
        <v>42927</v>
      </c>
      <c r="CR217">
        <v>42569</v>
      </c>
      <c r="CT217">
        <v>63</v>
      </c>
      <c r="CU217">
        <v>0</v>
      </c>
      <c r="CV217">
        <v>11</v>
      </c>
      <c r="CW217">
        <v>1</v>
      </c>
      <c r="CX217">
        <v>11</v>
      </c>
      <c r="CY217">
        <v>1</v>
      </c>
      <c r="CZ217">
        <v>4</v>
      </c>
      <c r="DA217">
        <v>1</v>
      </c>
      <c r="DB217">
        <v>4</v>
      </c>
      <c r="DC217">
        <v>1</v>
      </c>
      <c r="DD217">
        <v>16</v>
      </c>
      <c r="DE217">
        <v>1</v>
      </c>
      <c r="DF217">
        <v>16</v>
      </c>
      <c r="DG217">
        <v>1</v>
      </c>
      <c r="DH217">
        <v>42719</v>
      </c>
      <c r="DI217">
        <v>1</v>
      </c>
    </row>
    <row r="218" spans="1:111">
      <c r="A218" t="s">
        <v>1863</v>
      </c>
      <c r="B218">
        <v>10263303</v>
      </c>
      <c r="C218">
        <v>1</v>
      </c>
      <c r="D218" t="s">
        <v>1864</v>
      </c>
      <c r="E218">
        <v>1</v>
      </c>
      <c r="F218">
        <v>62</v>
      </c>
      <c r="G218">
        <v>42220.625</v>
      </c>
      <c r="H218">
        <v>42236.5833333333</v>
      </c>
      <c r="I218">
        <v>2</v>
      </c>
      <c r="J218">
        <v>42217</v>
      </c>
      <c r="K218" t="s">
        <v>1137</v>
      </c>
      <c r="L218">
        <v>2</v>
      </c>
      <c r="M218">
        <v>1</v>
      </c>
      <c r="N218">
        <v>1</v>
      </c>
      <c r="O218">
        <v>1</v>
      </c>
      <c r="P218" t="s">
        <v>99</v>
      </c>
      <c r="Q218" t="s">
        <v>99</v>
      </c>
      <c r="R218">
        <v>40.7</v>
      </c>
      <c r="S218" t="s">
        <v>112</v>
      </c>
      <c r="T218">
        <v>25.4</v>
      </c>
      <c r="U218" t="s">
        <v>112</v>
      </c>
      <c r="V218">
        <v>0.93</v>
      </c>
      <c r="W218">
        <v>10.7</v>
      </c>
      <c r="X218" t="s">
        <v>112</v>
      </c>
      <c r="Y218">
        <v>120.1</v>
      </c>
      <c r="Z218" t="s">
        <v>99</v>
      </c>
      <c r="AA218">
        <v>75.4</v>
      </c>
      <c r="AB218" t="s">
        <v>99</v>
      </c>
      <c r="AC218">
        <v>44.8</v>
      </c>
      <c r="AD218" t="s">
        <v>99</v>
      </c>
      <c r="AE218">
        <v>302.1</v>
      </c>
      <c r="AF218" t="s">
        <v>99</v>
      </c>
      <c r="AG218">
        <v>129</v>
      </c>
      <c r="AH218" t="s">
        <v>112</v>
      </c>
      <c r="AI218">
        <v>32.88</v>
      </c>
      <c r="AJ218" t="s">
        <v>112</v>
      </c>
      <c r="AK218">
        <v>128</v>
      </c>
      <c r="AL218" t="s">
        <v>99</v>
      </c>
      <c r="AM218">
        <v>3.61</v>
      </c>
      <c r="AN218" t="s">
        <v>112</v>
      </c>
      <c r="AO218">
        <v>1607</v>
      </c>
      <c r="AP218" t="s">
        <v>99</v>
      </c>
      <c r="AQ218">
        <v>0</v>
      </c>
      <c r="AR218" t="s">
        <v>1865</v>
      </c>
      <c r="AS218">
        <v>2</v>
      </c>
      <c r="AT218" t="s">
        <v>111</v>
      </c>
      <c r="AU218" t="s">
        <v>112</v>
      </c>
      <c r="AV218">
        <v>1</v>
      </c>
      <c r="AW218" t="s">
        <v>121</v>
      </c>
      <c r="AX218">
        <v>1</v>
      </c>
      <c r="AY218">
        <v>3</v>
      </c>
      <c r="AZ218">
        <v>2</v>
      </c>
      <c r="BA218">
        <v>3</v>
      </c>
      <c r="BB218">
        <v>2</v>
      </c>
      <c r="BC218">
        <v>3</v>
      </c>
      <c r="BD218">
        <v>2</v>
      </c>
      <c r="BE218" t="s">
        <v>101</v>
      </c>
      <c r="BF218" t="s">
        <v>101</v>
      </c>
      <c r="BG218" t="s">
        <v>101</v>
      </c>
      <c r="BH218" t="s">
        <v>101</v>
      </c>
      <c r="BI218" t="s">
        <v>101</v>
      </c>
      <c r="BJ218" t="s">
        <v>101</v>
      </c>
      <c r="BK218" t="s">
        <v>101</v>
      </c>
      <c r="BL218" t="s">
        <v>101</v>
      </c>
      <c r="BM218" t="s">
        <v>154</v>
      </c>
      <c r="BN218" t="s">
        <v>102</v>
      </c>
      <c r="BO218" t="s">
        <v>102</v>
      </c>
      <c r="BP218" t="s">
        <v>99</v>
      </c>
      <c r="BQ218" t="s">
        <v>233</v>
      </c>
      <c r="BR218" t="s">
        <v>99</v>
      </c>
      <c r="BS218" t="s">
        <v>1599</v>
      </c>
      <c r="BT218" t="s">
        <v>1866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42224</v>
      </c>
      <c r="CQ218">
        <v>44123</v>
      </c>
      <c r="CR218">
        <v>43244</v>
      </c>
      <c r="CT218">
        <v>1</v>
      </c>
      <c r="CU218">
        <v>1</v>
      </c>
      <c r="CV218">
        <v>33</v>
      </c>
      <c r="CW218">
        <v>1</v>
      </c>
      <c r="CX218">
        <v>24</v>
      </c>
      <c r="CY218">
        <v>0</v>
      </c>
      <c r="CZ218">
        <v>28</v>
      </c>
      <c r="DA218">
        <v>0</v>
      </c>
      <c r="DB218">
        <v>28</v>
      </c>
      <c r="DC218">
        <v>0</v>
      </c>
      <c r="DD218">
        <v>62</v>
      </c>
      <c r="DE218">
        <v>0</v>
      </c>
      <c r="DF218">
        <v>60</v>
      </c>
      <c r="DG218">
        <v>0</v>
      </c>
    </row>
    <row r="219" spans="1:113">
      <c r="A219" t="s">
        <v>1872</v>
      </c>
      <c r="B219">
        <v>10263650</v>
      </c>
      <c r="C219">
        <v>1</v>
      </c>
      <c r="D219" t="s">
        <v>1873</v>
      </c>
      <c r="E219">
        <v>2</v>
      </c>
      <c r="F219">
        <v>59</v>
      </c>
      <c r="G219">
        <v>42219.4583333333</v>
      </c>
      <c r="H219">
        <v>42237.5416666667</v>
      </c>
      <c r="I219">
        <v>2</v>
      </c>
      <c r="J219">
        <v>42220</v>
      </c>
      <c r="K219" t="s">
        <v>1427</v>
      </c>
      <c r="L219">
        <v>3</v>
      </c>
      <c r="M219">
        <v>1</v>
      </c>
      <c r="N219">
        <v>1</v>
      </c>
      <c r="O219">
        <v>1</v>
      </c>
      <c r="P219" t="s">
        <v>99</v>
      </c>
      <c r="Q219" t="s">
        <v>99</v>
      </c>
      <c r="R219">
        <v>41.8</v>
      </c>
      <c r="S219" t="s">
        <v>112</v>
      </c>
      <c r="T219">
        <v>6.7</v>
      </c>
      <c r="U219" t="s">
        <v>112</v>
      </c>
      <c r="V219">
        <v>1</v>
      </c>
      <c r="W219">
        <v>11.5</v>
      </c>
      <c r="X219" t="s">
        <v>112</v>
      </c>
      <c r="Y219">
        <v>140.6</v>
      </c>
      <c r="Z219" t="s">
        <v>99</v>
      </c>
      <c r="AA219">
        <v>18.1</v>
      </c>
      <c r="AB219" t="s">
        <v>112</v>
      </c>
      <c r="AC219">
        <v>19.3</v>
      </c>
      <c r="AD219" t="s">
        <v>112</v>
      </c>
      <c r="AE219">
        <v>54.3</v>
      </c>
      <c r="AF219" t="s">
        <v>99</v>
      </c>
      <c r="AG219">
        <v>190</v>
      </c>
      <c r="AH219" t="s">
        <v>112</v>
      </c>
      <c r="AI219">
        <v>38.42</v>
      </c>
      <c r="AJ219" t="s">
        <v>112</v>
      </c>
      <c r="AK219">
        <v>1.2</v>
      </c>
      <c r="AL219" t="s">
        <v>112</v>
      </c>
      <c r="AM219">
        <v>2.03</v>
      </c>
      <c r="AN219" t="s">
        <v>112</v>
      </c>
      <c r="AO219">
        <v>176.1</v>
      </c>
      <c r="AP219" t="s">
        <v>112</v>
      </c>
      <c r="AQ219">
        <v>0</v>
      </c>
      <c r="AR219" t="s">
        <v>195</v>
      </c>
      <c r="AS219">
        <v>2</v>
      </c>
      <c r="AT219" t="s">
        <v>111</v>
      </c>
      <c r="AU219" t="s">
        <v>112</v>
      </c>
      <c r="AV219">
        <v>1</v>
      </c>
      <c r="AW219" t="s">
        <v>100</v>
      </c>
      <c r="AX219">
        <v>1</v>
      </c>
      <c r="AY219">
        <v>3</v>
      </c>
      <c r="AZ219">
        <v>1</v>
      </c>
      <c r="BA219">
        <v>2</v>
      </c>
      <c r="BB219">
        <v>1</v>
      </c>
      <c r="BC219">
        <v>3</v>
      </c>
      <c r="BD219">
        <v>2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0.2</v>
      </c>
      <c r="BL219">
        <v>1</v>
      </c>
      <c r="BM219" t="s">
        <v>726</v>
      </c>
      <c r="BN219" t="s">
        <v>102</v>
      </c>
      <c r="BO219" t="s">
        <v>122</v>
      </c>
      <c r="BP219" t="s">
        <v>99</v>
      </c>
      <c r="BQ219" t="s">
        <v>202</v>
      </c>
      <c r="BR219" t="s">
        <v>121</v>
      </c>
      <c r="BS219" t="s">
        <v>1458</v>
      </c>
      <c r="BT219" t="s">
        <v>1874</v>
      </c>
      <c r="BU219" t="s">
        <v>1875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1</v>
      </c>
      <c r="CJ219">
        <v>1</v>
      </c>
      <c r="CK219">
        <v>1</v>
      </c>
      <c r="CL219">
        <v>1</v>
      </c>
      <c r="CM219">
        <v>0</v>
      </c>
      <c r="CN219">
        <v>0</v>
      </c>
      <c r="CO219">
        <v>1</v>
      </c>
      <c r="CP219">
        <v>42228</v>
      </c>
      <c r="CQ219">
        <v>43683</v>
      </c>
      <c r="CR219">
        <v>42816</v>
      </c>
      <c r="CT219">
        <v>61</v>
      </c>
      <c r="CU219">
        <v>0</v>
      </c>
      <c r="CV219">
        <v>19</v>
      </c>
      <c r="CW219">
        <v>1</v>
      </c>
      <c r="CX219">
        <v>19</v>
      </c>
      <c r="CY219">
        <v>1</v>
      </c>
      <c r="CZ219">
        <v>9</v>
      </c>
      <c r="DA219">
        <v>1</v>
      </c>
      <c r="DB219">
        <v>9</v>
      </c>
      <c r="DC219">
        <v>1</v>
      </c>
      <c r="DD219">
        <v>29</v>
      </c>
      <c r="DE219">
        <v>1</v>
      </c>
      <c r="DF219">
        <v>29</v>
      </c>
      <c r="DG219">
        <v>1</v>
      </c>
      <c r="DH219">
        <v>43120</v>
      </c>
      <c r="DI219">
        <v>3</v>
      </c>
    </row>
    <row r="220" spans="1:113">
      <c r="A220" t="s">
        <v>1879</v>
      </c>
      <c r="B220">
        <v>10263690</v>
      </c>
      <c r="C220">
        <v>1</v>
      </c>
      <c r="D220" t="s">
        <v>1880</v>
      </c>
      <c r="E220">
        <v>1</v>
      </c>
      <c r="F220">
        <v>61</v>
      </c>
      <c r="G220">
        <v>42220.5416666667</v>
      </c>
      <c r="H220">
        <v>42234.4166666667</v>
      </c>
      <c r="I220">
        <v>2</v>
      </c>
      <c r="J220">
        <v>42221</v>
      </c>
      <c r="K220" t="s">
        <v>1427</v>
      </c>
      <c r="L220">
        <v>3</v>
      </c>
      <c r="M220">
        <v>1</v>
      </c>
      <c r="N220">
        <v>2</v>
      </c>
      <c r="O220">
        <v>1</v>
      </c>
      <c r="P220" t="s">
        <v>112</v>
      </c>
      <c r="Q220" t="s">
        <v>99</v>
      </c>
      <c r="R220">
        <v>46.5</v>
      </c>
      <c r="S220" t="s">
        <v>112</v>
      </c>
      <c r="T220">
        <v>7.4</v>
      </c>
      <c r="U220" t="s">
        <v>112</v>
      </c>
      <c r="V220">
        <v>0.9</v>
      </c>
      <c r="W220">
        <v>10.3</v>
      </c>
      <c r="X220" t="s">
        <v>112</v>
      </c>
      <c r="Y220">
        <v>85</v>
      </c>
      <c r="Z220" t="s">
        <v>112</v>
      </c>
      <c r="AA220">
        <v>37.7</v>
      </c>
      <c r="AB220" t="s">
        <v>112</v>
      </c>
      <c r="AC220">
        <v>18.9</v>
      </c>
      <c r="AD220" t="s">
        <v>112</v>
      </c>
      <c r="AE220">
        <v>146.8</v>
      </c>
      <c r="AF220" t="s">
        <v>99</v>
      </c>
      <c r="AG220">
        <v>277.8</v>
      </c>
      <c r="AH220" t="s">
        <v>112</v>
      </c>
      <c r="AI220">
        <v>46.84</v>
      </c>
      <c r="AJ220" t="s">
        <v>112</v>
      </c>
      <c r="AK220">
        <v>34.64</v>
      </c>
      <c r="AL220" t="s">
        <v>112</v>
      </c>
      <c r="AM220">
        <v>2.89</v>
      </c>
      <c r="AN220" t="s">
        <v>112</v>
      </c>
      <c r="AO220">
        <v>1130</v>
      </c>
      <c r="AP220" t="s">
        <v>99</v>
      </c>
      <c r="AQ220">
        <v>0</v>
      </c>
      <c r="AR220" t="s">
        <v>99</v>
      </c>
      <c r="AS220">
        <v>0</v>
      </c>
      <c r="AT220" t="s">
        <v>1634</v>
      </c>
      <c r="AU220" t="s">
        <v>99</v>
      </c>
      <c r="AV220">
        <v>1</v>
      </c>
      <c r="AW220" t="s">
        <v>100</v>
      </c>
      <c r="AX220">
        <v>1</v>
      </c>
      <c r="AY220">
        <v>3</v>
      </c>
      <c r="AZ220">
        <v>1</v>
      </c>
      <c r="BA220">
        <v>3</v>
      </c>
      <c r="BB220">
        <v>1</v>
      </c>
      <c r="BC220">
        <v>3</v>
      </c>
      <c r="BD220">
        <v>2</v>
      </c>
      <c r="BE220" t="s">
        <v>101</v>
      </c>
      <c r="BF220">
        <v>1</v>
      </c>
      <c r="BG220">
        <v>0</v>
      </c>
      <c r="BH220" t="s">
        <v>101</v>
      </c>
      <c r="BJ220">
        <v>1</v>
      </c>
      <c r="BK220" t="s">
        <v>101</v>
      </c>
      <c r="BL220" t="s">
        <v>101</v>
      </c>
      <c r="BM220" t="s">
        <v>1881</v>
      </c>
      <c r="BN220" t="s">
        <v>102</v>
      </c>
      <c r="BO220" t="s">
        <v>177</v>
      </c>
      <c r="BP220" t="s">
        <v>112</v>
      </c>
      <c r="BQ220" t="s">
        <v>233</v>
      </c>
      <c r="BR220" t="s">
        <v>99</v>
      </c>
      <c r="BS220" t="s">
        <v>1534</v>
      </c>
      <c r="BT220" t="s">
        <v>1882</v>
      </c>
      <c r="BW220">
        <v>1</v>
      </c>
      <c r="BX220">
        <v>0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1</v>
      </c>
      <c r="CN220">
        <v>1</v>
      </c>
      <c r="CP220">
        <v>42230</v>
      </c>
      <c r="CQ220">
        <v>43186</v>
      </c>
      <c r="CR220">
        <v>42328</v>
      </c>
      <c r="CT220">
        <v>52</v>
      </c>
      <c r="CU220">
        <v>0</v>
      </c>
      <c r="CV220">
        <v>3</v>
      </c>
      <c r="CW220">
        <v>1</v>
      </c>
      <c r="CX220">
        <v>3</v>
      </c>
      <c r="CY220">
        <v>1</v>
      </c>
      <c r="CZ220">
        <v>14</v>
      </c>
      <c r="DA220">
        <v>1</v>
      </c>
      <c r="DB220">
        <v>14</v>
      </c>
      <c r="DC220">
        <v>1</v>
      </c>
      <c r="DD220">
        <v>18</v>
      </c>
      <c r="DE220">
        <v>1</v>
      </c>
      <c r="DF220">
        <v>18</v>
      </c>
      <c r="DG220">
        <v>1</v>
      </c>
      <c r="DH220">
        <v>42781</v>
      </c>
      <c r="DI220">
        <v>1</v>
      </c>
    </row>
    <row r="221" spans="1:111">
      <c r="A221" t="s">
        <v>1893</v>
      </c>
      <c r="B221">
        <v>10264241</v>
      </c>
      <c r="C221">
        <v>1</v>
      </c>
      <c r="D221" t="s">
        <v>1894</v>
      </c>
      <c r="E221">
        <v>1</v>
      </c>
      <c r="F221">
        <v>48</v>
      </c>
      <c r="G221">
        <v>42229.625</v>
      </c>
      <c r="H221">
        <v>42242.5416666667</v>
      </c>
      <c r="I221">
        <v>2</v>
      </c>
      <c r="J221">
        <v>42224</v>
      </c>
      <c r="K221" t="s">
        <v>134</v>
      </c>
      <c r="L221">
        <v>1</v>
      </c>
      <c r="M221">
        <v>1</v>
      </c>
      <c r="N221">
        <v>1</v>
      </c>
      <c r="O221">
        <v>1</v>
      </c>
      <c r="P221" t="s">
        <v>99</v>
      </c>
      <c r="Q221" t="s">
        <v>99</v>
      </c>
      <c r="R221">
        <v>44.1</v>
      </c>
      <c r="S221" t="s">
        <v>112</v>
      </c>
      <c r="T221">
        <v>11.8</v>
      </c>
      <c r="U221" t="s">
        <v>112</v>
      </c>
      <c r="V221">
        <v>0.98</v>
      </c>
      <c r="W221">
        <v>11.3</v>
      </c>
      <c r="X221" t="s">
        <v>112</v>
      </c>
      <c r="Y221">
        <v>110.4</v>
      </c>
      <c r="Z221" t="s">
        <v>99</v>
      </c>
      <c r="AA221">
        <v>27</v>
      </c>
      <c r="AB221" t="s">
        <v>112</v>
      </c>
      <c r="AC221">
        <v>30.7</v>
      </c>
      <c r="AD221" t="s">
        <v>112</v>
      </c>
      <c r="AE221">
        <v>75</v>
      </c>
      <c r="AF221" t="s">
        <v>99</v>
      </c>
      <c r="AG221">
        <v>78</v>
      </c>
      <c r="AH221" t="s">
        <v>99</v>
      </c>
      <c r="AI221">
        <v>128.4</v>
      </c>
      <c r="AJ221" t="s">
        <v>112</v>
      </c>
      <c r="AK221">
        <v>29.3</v>
      </c>
      <c r="AL221" t="s">
        <v>112</v>
      </c>
      <c r="AM221">
        <v>4.8</v>
      </c>
      <c r="AN221" t="s">
        <v>112</v>
      </c>
      <c r="AO221">
        <v>165.9</v>
      </c>
      <c r="AP221" t="s">
        <v>112</v>
      </c>
      <c r="AQ221">
        <v>0</v>
      </c>
      <c r="AR221" t="s">
        <v>1895</v>
      </c>
      <c r="AS221">
        <v>2</v>
      </c>
      <c r="AT221" t="s">
        <v>1854</v>
      </c>
      <c r="AU221" t="s">
        <v>112</v>
      </c>
      <c r="AV221">
        <v>1</v>
      </c>
      <c r="AW221" t="s">
        <v>121</v>
      </c>
      <c r="AX221">
        <v>2</v>
      </c>
      <c r="AY221">
        <v>3</v>
      </c>
      <c r="AZ221">
        <v>2</v>
      </c>
      <c r="BA221">
        <v>2</v>
      </c>
      <c r="BB221">
        <v>2</v>
      </c>
      <c r="BC221">
        <v>3</v>
      </c>
      <c r="BD221">
        <v>3</v>
      </c>
      <c r="BE221" t="s">
        <v>101</v>
      </c>
      <c r="BF221" t="s">
        <v>101</v>
      </c>
      <c r="BG221" t="s">
        <v>101</v>
      </c>
      <c r="BH221" t="s">
        <v>101</v>
      </c>
      <c r="BI221" t="s">
        <v>101</v>
      </c>
      <c r="BJ221" t="s">
        <v>101</v>
      </c>
      <c r="BK221" t="s">
        <v>101</v>
      </c>
      <c r="BL221" t="s">
        <v>101</v>
      </c>
      <c r="BM221" t="s">
        <v>1688</v>
      </c>
      <c r="BN221" t="s">
        <v>102</v>
      </c>
      <c r="BO221" t="s">
        <v>122</v>
      </c>
      <c r="BP221" t="s">
        <v>99</v>
      </c>
      <c r="BQ221" t="s">
        <v>1896</v>
      </c>
      <c r="BR221" t="s">
        <v>121</v>
      </c>
      <c r="BS221" t="s">
        <v>1897</v>
      </c>
      <c r="BT221" t="s">
        <v>1898</v>
      </c>
      <c r="BU221" t="s">
        <v>361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0</v>
      </c>
      <c r="CC221">
        <v>1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42234</v>
      </c>
      <c r="CQ221">
        <v>44129</v>
      </c>
      <c r="CR221">
        <v>43297</v>
      </c>
      <c r="CT221">
        <v>62</v>
      </c>
      <c r="CU221">
        <v>0</v>
      </c>
      <c r="CV221">
        <v>34</v>
      </c>
      <c r="CW221">
        <v>1</v>
      </c>
      <c r="CX221">
        <v>24</v>
      </c>
      <c r="CY221">
        <v>0</v>
      </c>
      <c r="CZ221">
        <v>27</v>
      </c>
      <c r="DA221">
        <v>0</v>
      </c>
      <c r="DB221">
        <v>27</v>
      </c>
      <c r="DC221">
        <v>0</v>
      </c>
      <c r="DD221">
        <v>62</v>
      </c>
      <c r="DE221">
        <v>0</v>
      </c>
      <c r="DF221">
        <v>60</v>
      </c>
      <c r="DG221">
        <v>0</v>
      </c>
    </row>
    <row r="222" spans="1:111">
      <c r="A222" t="s">
        <v>1889</v>
      </c>
      <c r="B222">
        <v>10264391</v>
      </c>
      <c r="C222">
        <v>1</v>
      </c>
      <c r="D222" t="s">
        <v>1890</v>
      </c>
      <c r="E222">
        <v>1</v>
      </c>
      <c r="F222">
        <v>63</v>
      </c>
      <c r="G222">
        <v>42226.375</v>
      </c>
      <c r="H222">
        <v>42240.4583333333</v>
      </c>
      <c r="I222">
        <v>2</v>
      </c>
      <c r="J222">
        <v>42227</v>
      </c>
      <c r="K222" t="s">
        <v>1427</v>
      </c>
      <c r="L222">
        <v>3</v>
      </c>
      <c r="M222">
        <v>1</v>
      </c>
      <c r="N222">
        <v>1</v>
      </c>
      <c r="O222">
        <v>1</v>
      </c>
      <c r="P222" t="s">
        <v>99</v>
      </c>
      <c r="Q222" t="s">
        <v>99</v>
      </c>
      <c r="R222">
        <v>43.1</v>
      </c>
      <c r="S222" t="s">
        <v>112</v>
      </c>
      <c r="T222">
        <v>18.9</v>
      </c>
      <c r="U222" t="s">
        <v>112</v>
      </c>
      <c r="V222">
        <v>0.91</v>
      </c>
      <c r="W222">
        <v>10.5</v>
      </c>
      <c r="X222" t="s">
        <v>112</v>
      </c>
      <c r="Y222">
        <v>73.3</v>
      </c>
      <c r="Z222" t="s">
        <v>112</v>
      </c>
      <c r="AA222">
        <v>64.1</v>
      </c>
      <c r="AB222" t="s">
        <v>99</v>
      </c>
      <c r="AC222">
        <v>39.5</v>
      </c>
      <c r="AD222" t="s">
        <v>99</v>
      </c>
      <c r="AE222">
        <v>57.4</v>
      </c>
      <c r="AF222" t="s">
        <v>99</v>
      </c>
      <c r="AG222">
        <v>188.3</v>
      </c>
      <c r="AH222" t="s">
        <v>112</v>
      </c>
      <c r="AI222">
        <v>4.23</v>
      </c>
      <c r="AJ222" t="s">
        <v>112</v>
      </c>
      <c r="AK222">
        <v>12.52</v>
      </c>
      <c r="AL222" t="s">
        <v>112</v>
      </c>
      <c r="AM222">
        <v>1.02</v>
      </c>
      <c r="AN222" t="s">
        <v>112</v>
      </c>
      <c r="AO222">
        <v>613.3</v>
      </c>
      <c r="AP222" t="s">
        <v>99</v>
      </c>
      <c r="AQ222">
        <v>1</v>
      </c>
      <c r="AR222" t="s">
        <v>1891</v>
      </c>
      <c r="AS222">
        <v>2</v>
      </c>
      <c r="AT222" t="s">
        <v>111</v>
      </c>
      <c r="AU222" t="s">
        <v>112</v>
      </c>
      <c r="AV222">
        <v>1</v>
      </c>
      <c r="AW222" t="s">
        <v>121</v>
      </c>
      <c r="AX222">
        <v>3</v>
      </c>
      <c r="AY222">
        <v>3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1</v>
      </c>
      <c r="BF222">
        <v>0</v>
      </c>
      <c r="BG222" t="s">
        <v>101</v>
      </c>
      <c r="BH222">
        <v>0</v>
      </c>
      <c r="BI222">
        <v>1</v>
      </c>
      <c r="BJ222">
        <v>0</v>
      </c>
      <c r="BK222" t="s">
        <v>1408</v>
      </c>
      <c r="BL222" t="s">
        <v>101</v>
      </c>
      <c r="BM222" t="s">
        <v>1433</v>
      </c>
      <c r="BN222" t="s">
        <v>102</v>
      </c>
      <c r="BO222" t="s">
        <v>102</v>
      </c>
      <c r="BP222" t="s">
        <v>112</v>
      </c>
      <c r="BQ222" t="s">
        <v>1595</v>
      </c>
      <c r="BR222" t="s">
        <v>99</v>
      </c>
      <c r="BS222" t="s">
        <v>1443</v>
      </c>
      <c r="BT222" t="s">
        <v>1892</v>
      </c>
      <c r="BW222">
        <v>0</v>
      </c>
      <c r="BX222">
        <v>0</v>
      </c>
      <c r="BY222">
        <v>1</v>
      </c>
      <c r="BZ222">
        <v>1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P222">
        <v>42233</v>
      </c>
      <c r="CQ222">
        <v>44158</v>
      </c>
      <c r="CR222">
        <v>43531</v>
      </c>
      <c r="CT222">
        <v>63</v>
      </c>
      <c r="CU222">
        <v>0</v>
      </c>
      <c r="CV222">
        <v>42</v>
      </c>
      <c r="CW222">
        <v>1</v>
      </c>
      <c r="CX222">
        <v>24</v>
      </c>
      <c r="CY222">
        <v>0</v>
      </c>
      <c r="CZ222">
        <v>20</v>
      </c>
      <c r="DA222">
        <v>0</v>
      </c>
      <c r="DB222">
        <v>20</v>
      </c>
      <c r="DC222">
        <v>0</v>
      </c>
      <c r="DD222">
        <v>63</v>
      </c>
      <c r="DE222">
        <v>0</v>
      </c>
      <c r="DF222">
        <v>60</v>
      </c>
      <c r="DG222">
        <v>0</v>
      </c>
    </row>
    <row r="223" spans="1:113">
      <c r="A223" t="s">
        <v>1899</v>
      </c>
      <c r="B223">
        <v>10264604</v>
      </c>
      <c r="C223">
        <v>1</v>
      </c>
      <c r="D223" t="s">
        <v>1900</v>
      </c>
      <c r="E223">
        <v>1</v>
      </c>
      <c r="F223">
        <v>69</v>
      </c>
      <c r="G223">
        <v>42229.5833333333</v>
      </c>
      <c r="H223">
        <v>42241.4583333333</v>
      </c>
      <c r="I223">
        <v>2</v>
      </c>
      <c r="J223">
        <v>42228</v>
      </c>
      <c r="K223" t="s">
        <v>1137</v>
      </c>
      <c r="L223">
        <v>2</v>
      </c>
      <c r="M223">
        <v>1</v>
      </c>
      <c r="N223">
        <v>1</v>
      </c>
      <c r="O223">
        <v>1</v>
      </c>
      <c r="P223" t="s">
        <v>99</v>
      </c>
      <c r="Q223" t="s">
        <v>99</v>
      </c>
      <c r="R223">
        <v>43.1</v>
      </c>
      <c r="S223" t="s">
        <v>112</v>
      </c>
      <c r="T223">
        <v>10</v>
      </c>
      <c r="U223" t="s">
        <v>112</v>
      </c>
      <c r="V223">
        <v>1.01</v>
      </c>
      <c r="W223">
        <v>11.6</v>
      </c>
      <c r="X223" t="s">
        <v>112</v>
      </c>
      <c r="Y223">
        <v>76.2</v>
      </c>
      <c r="Z223" t="s">
        <v>112</v>
      </c>
      <c r="AA223">
        <v>28.2</v>
      </c>
      <c r="AB223" t="s">
        <v>112</v>
      </c>
      <c r="AC223">
        <v>28.4</v>
      </c>
      <c r="AD223" t="s">
        <v>112</v>
      </c>
      <c r="AE223">
        <v>21.9</v>
      </c>
      <c r="AF223" t="s">
        <v>112</v>
      </c>
      <c r="AG223">
        <v>206</v>
      </c>
      <c r="AH223" t="s">
        <v>112</v>
      </c>
      <c r="AI223">
        <v>5.95</v>
      </c>
      <c r="AJ223" t="s">
        <v>112</v>
      </c>
      <c r="AK223">
        <v>36.45</v>
      </c>
      <c r="AL223" t="s">
        <v>99</v>
      </c>
      <c r="AM223">
        <v>1.68</v>
      </c>
      <c r="AN223" t="s">
        <v>112</v>
      </c>
      <c r="AO223">
        <v>323.9</v>
      </c>
      <c r="AP223" t="s">
        <v>112</v>
      </c>
      <c r="AQ223">
        <v>0</v>
      </c>
      <c r="AR223" t="s">
        <v>1901</v>
      </c>
      <c r="AS223">
        <v>2</v>
      </c>
      <c r="AT223" t="s">
        <v>111</v>
      </c>
      <c r="AU223" t="s">
        <v>112</v>
      </c>
      <c r="AV223">
        <v>1</v>
      </c>
      <c r="AW223" t="s">
        <v>121</v>
      </c>
      <c r="AX223">
        <v>1</v>
      </c>
      <c r="AY223">
        <v>3</v>
      </c>
      <c r="AZ223">
        <v>1</v>
      </c>
      <c r="BA223">
        <v>2</v>
      </c>
      <c r="BB223">
        <v>1</v>
      </c>
      <c r="BC223">
        <v>3</v>
      </c>
      <c r="BD223">
        <v>2</v>
      </c>
      <c r="BE223" t="s">
        <v>101</v>
      </c>
      <c r="BF223" t="s">
        <v>101</v>
      </c>
      <c r="BG223" t="s">
        <v>101</v>
      </c>
      <c r="BH223" t="s">
        <v>101</v>
      </c>
      <c r="BI223" t="s">
        <v>101</v>
      </c>
      <c r="BJ223" t="s">
        <v>101</v>
      </c>
      <c r="BK223" t="s">
        <v>101</v>
      </c>
      <c r="BL223" t="s">
        <v>101</v>
      </c>
      <c r="BM223" t="s">
        <v>726</v>
      </c>
      <c r="BN223" t="s">
        <v>102</v>
      </c>
      <c r="BO223" t="s">
        <v>102</v>
      </c>
      <c r="BP223" t="s">
        <v>99</v>
      </c>
      <c r="BQ223" t="s">
        <v>155</v>
      </c>
      <c r="BR223" t="s">
        <v>99</v>
      </c>
      <c r="BS223" t="s">
        <v>369</v>
      </c>
      <c r="BT223" t="s">
        <v>261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1</v>
      </c>
      <c r="CO223">
        <v>0</v>
      </c>
      <c r="CP223">
        <v>42234</v>
      </c>
      <c r="CQ223">
        <v>44032</v>
      </c>
      <c r="CR223">
        <v>43129</v>
      </c>
      <c r="CT223">
        <v>34</v>
      </c>
      <c r="CU223">
        <v>1</v>
      </c>
      <c r="CV223">
        <v>29</v>
      </c>
      <c r="CW223">
        <v>1</v>
      </c>
      <c r="CX223">
        <v>24</v>
      </c>
      <c r="CY223">
        <v>0</v>
      </c>
      <c r="CZ223">
        <v>20</v>
      </c>
      <c r="DA223">
        <v>1</v>
      </c>
      <c r="DB223">
        <v>20</v>
      </c>
      <c r="DC223">
        <v>1</v>
      </c>
      <c r="DD223">
        <v>49</v>
      </c>
      <c r="DE223">
        <v>1</v>
      </c>
      <c r="DF223">
        <v>49</v>
      </c>
      <c r="DG223">
        <v>1</v>
      </c>
      <c r="DH223">
        <v>43738</v>
      </c>
      <c r="DI223">
        <v>2</v>
      </c>
    </row>
    <row r="224" spans="1:111">
      <c r="A224" t="s">
        <v>1906</v>
      </c>
      <c r="B224">
        <v>10264685</v>
      </c>
      <c r="C224">
        <v>1</v>
      </c>
      <c r="D224" t="s">
        <v>1907</v>
      </c>
      <c r="E224">
        <v>1</v>
      </c>
      <c r="F224">
        <v>58</v>
      </c>
      <c r="G224">
        <v>42233.625</v>
      </c>
      <c r="H224">
        <v>42247.4166666667</v>
      </c>
      <c r="I224">
        <v>2</v>
      </c>
      <c r="J224">
        <v>42229</v>
      </c>
      <c r="K224" t="s">
        <v>1427</v>
      </c>
      <c r="L224">
        <v>3</v>
      </c>
      <c r="M224">
        <v>1</v>
      </c>
      <c r="N224">
        <v>1</v>
      </c>
      <c r="O224">
        <v>1</v>
      </c>
      <c r="P224" t="s">
        <v>99</v>
      </c>
      <c r="Q224" t="s">
        <v>99</v>
      </c>
      <c r="R224">
        <v>41.4</v>
      </c>
      <c r="S224" t="s">
        <v>112</v>
      </c>
      <c r="T224">
        <v>8.4</v>
      </c>
      <c r="U224" t="s">
        <v>112</v>
      </c>
      <c r="V224">
        <v>0.96</v>
      </c>
      <c r="W224">
        <v>11</v>
      </c>
      <c r="X224" t="s">
        <v>112</v>
      </c>
      <c r="Y224">
        <v>96.2</v>
      </c>
      <c r="Z224" t="s">
        <v>112</v>
      </c>
      <c r="AA224">
        <v>73.7</v>
      </c>
      <c r="AB224" t="s">
        <v>99</v>
      </c>
      <c r="AC224">
        <v>99.1</v>
      </c>
      <c r="AD224" t="s">
        <v>99</v>
      </c>
      <c r="AE224">
        <v>133.3</v>
      </c>
      <c r="AF224" t="s">
        <v>99</v>
      </c>
      <c r="AG224">
        <v>205</v>
      </c>
      <c r="AH224" t="s">
        <v>112</v>
      </c>
      <c r="AI224">
        <v>173.9</v>
      </c>
      <c r="AJ224" t="s">
        <v>112</v>
      </c>
      <c r="AK224">
        <v>177.6</v>
      </c>
      <c r="AL224" t="s">
        <v>99</v>
      </c>
      <c r="AM224">
        <v>7.34</v>
      </c>
      <c r="AN224" t="s">
        <v>99</v>
      </c>
      <c r="AO224">
        <v>961.5</v>
      </c>
      <c r="AP224" t="s">
        <v>99</v>
      </c>
      <c r="AQ224">
        <v>1</v>
      </c>
      <c r="AR224" t="s">
        <v>1015</v>
      </c>
      <c r="AS224">
        <v>2</v>
      </c>
      <c r="AT224" t="s">
        <v>98</v>
      </c>
      <c r="AU224" t="s">
        <v>99</v>
      </c>
      <c r="AV224">
        <v>1</v>
      </c>
      <c r="AW224" t="s">
        <v>100</v>
      </c>
      <c r="AX224">
        <v>1</v>
      </c>
      <c r="AY224">
        <v>3</v>
      </c>
      <c r="AZ224">
        <v>1</v>
      </c>
      <c r="BA224">
        <v>3</v>
      </c>
      <c r="BB224">
        <v>2</v>
      </c>
      <c r="BC224">
        <v>3</v>
      </c>
      <c r="BD224">
        <v>2</v>
      </c>
      <c r="BE224" t="s">
        <v>101</v>
      </c>
      <c r="BF224" t="s">
        <v>101</v>
      </c>
      <c r="BG224" t="s">
        <v>101</v>
      </c>
      <c r="BH224" t="s">
        <v>101</v>
      </c>
      <c r="BI224">
        <v>1</v>
      </c>
      <c r="BJ224">
        <v>1</v>
      </c>
      <c r="BK224" t="s">
        <v>101</v>
      </c>
      <c r="BL224" t="s">
        <v>101</v>
      </c>
      <c r="BN224" t="s">
        <v>102</v>
      </c>
      <c r="BO224" t="s">
        <v>102</v>
      </c>
      <c r="BP224" t="s">
        <v>112</v>
      </c>
      <c r="BQ224" t="s">
        <v>189</v>
      </c>
      <c r="BR224" t="s">
        <v>99</v>
      </c>
      <c r="BS224" t="s">
        <v>1908</v>
      </c>
      <c r="BT224" t="s">
        <v>1909</v>
      </c>
      <c r="BW224">
        <v>0</v>
      </c>
      <c r="BX224">
        <v>0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1</v>
      </c>
      <c r="CM224">
        <v>1</v>
      </c>
      <c r="CN224">
        <v>1</v>
      </c>
      <c r="CP224">
        <v>42237</v>
      </c>
      <c r="CQ224">
        <v>44158</v>
      </c>
      <c r="CR224">
        <v>43945</v>
      </c>
      <c r="CT224">
        <v>42</v>
      </c>
      <c r="CU224">
        <v>1</v>
      </c>
      <c r="CV224">
        <v>56</v>
      </c>
      <c r="CW224">
        <v>1</v>
      </c>
      <c r="CX224">
        <v>24</v>
      </c>
      <c r="CY224">
        <v>0</v>
      </c>
      <c r="CZ224">
        <v>6</v>
      </c>
      <c r="DA224">
        <v>0</v>
      </c>
      <c r="DB224">
        <v>6</v>
      </c>
      <c r="DC224">
        <v>0</v>
      </c>
      <c r="DD224">
        <v>63</v>
      </c>
      <c r="DE224">
        <v>0</v>
      </c>
      <c r="DF224">
        <v>60</v>
      </c>
      <c r="DG224">
        <v>0</v>
      </c>
    </row>
    <row r="225" spans="1:111">
      <c r="A225" t="s">
        <v>1902</v>
      </c>
      <c r="B225">
        <v>10264859</v>
      </c>
      <c r="C225">
        <v>1</v>
      </c>
      <c r="D225" t="s">
        <v>1903</v>
      </c>
      <c r="E225">
        <v>1</v>
      </c>
      <c r="F225">
        <v>73</v>
      </c>
      <c r="G225">
        <v>42233.3333333333</v>
      </c>
      <c r="H225">
        <v>42247.4166666667</v>
      </c>
      <c r="I225">
        <v>2</v>
      </c>
      <c r="J225">
        <v>42229</v>
      </c>
      <c r="K225" t="s">
        <v>1427</v>
      </c>
      <c r="L225">
        <v>3</v>
      </c>
      <c r="M225">
        <v>1</v>
      </c>
      <c r="N225">
        <v>1</v>
      </c>
      <c r="O225">
        <v>1</v>
      </c>
      <c r="P225" t="s">
        <v>99</v>
      </c>
      <c r="Q225" t="s">
        <v>99</v>
      </c>
      <c r="R225">
        <v>36.3</v>
      </c>
      <c r="S225" t="s">
        <v>112</v>
      </c>
      <c r="T225">
        <v>9.3</v>
      </c>
      <c r="U225" t="s">
        <v>112</v>
      </c>
      <c r="V225">
        <v>0.97</v>
      </c>
      <c r="W225">
        <v>11.2</v>
      </c>
      <c r="X225" t="s">
        <v>112</v>
      </c>
      <c r="Y225">
        <v>62.5</v>
      </c>
      <c r="Z225" t="s">
        <v>112</v>
      </c>
      <c r="AA225">
        <v>55.9</v>
      </c>
      <c r="AB225" t="s">
        <v>99</v>
      </c>
      <c r="AC225">
        <v>49.5</v>
      </c>
      <c r="AD225" t="s">
        <v>99</v>
      </c>
      <c r="AE225">
        <v>34</v>
      </c>
      <c r="AF225" t="s">
        <v>112</v>
      </c>
      <c r="AG225">
        <v>145</v>
      </c>
      <c r="AH225" t="s">
        <v>112</v>
      </c>
      <c r="AI225">
        <v>24.94</v>
      </c>
      <c r="AJ225" t="s">
        <v>112</v>
      </c>
      <c r="AK225">
        <v>62.66</v>
      </c>
      <c r="AL225" t="s">
        <v>99</v>
      </c>
      <c r="AM225">
        <v>4.8</v>
      </c>
      <c r="AN225" t="s">
        <v>112</v>
      </c>
      <c r="AO225">
        <v>451.8</v>
      </c>
      <c r="AP225" t="s">
        <v>99</v>
      </c>
      <c r="AQ225">
        <v>1</v>
      </c>
      <c r="AR225" t="s">
        <v>1904</v>
      </c>
      <c r="AS225">
        <v>2</v>
      </c>
      <c r="AT225" t="s">
        <v>111</v>
      </c>
      <c r="AU225" t="s">
        <v>112</v>
      </c>
      <c r="AV225">
        <v>1</v>
      </c>
      <c r="AW225" t="s">
        <v>100</v>
      </c>
      <c r="AX225">
        <v>2</v>
      </c>
      <c r="AY225">
        <v>3</v>
      </c>
      <c r="AZ225">
        <v>1</v>
      </c>
      <c r="BA225">
        <v>2</v>
      </c>
      <c r="BB225">
        <v>2</v>
      </c>
      <c r="BC225">
        <v>3</v>
      </c>
      <c r="BD225">
        <v>2</v>
      </c>
      <c r="BE225" t="s">
        <v>101</v>
      </c>
      <c r="BF225">
        <v>1</v>
      </c>
      <c r="BG225" t="s">
        <v>101</v>
      </c>
      <c r="BH225">
        <v>0</v>
      </c>
      <c r="BI225">
        <v>1</v>
      </c>
      <c r="BJ225">
        <v>1</v>
      </c>
      <c r="BK225" t="s">
        <v>784</v>
      </c>
      <c r="BL225" t="s">
        <v>101</v>
      </c>
      <c r="BM225" t="s">
        <v>1433</v>
      </c>
      <c r="BN225" t="s">
        <v>102</v>
      </c>
      <c r="BO225" t="s">
        <v>102</v>
      </c>
      <c r="BP225" t="s">
        <v>112</v>
      </c>
      <c r="BQ225" t="s">
        <v>155</v>
      </c>
      <c r="BR225" t="s">
        <v>99</v>
      </c>
      <c r="BS225" t="s">
        <v>1519</v>
      </c>
      <c r="BT225" t="s">
        <v>1905</v>
      </c>
      <c r="BW225">
        <v>0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P225">
        <v>42236</v>
      </c>
      <c r="CQ225">
        <v>44142</v>
      </c>
      <c r="CR225">
        <v>44020</v>
      </c>
      <c r="CT225">
        <v>29</v>
      </c>
      <c r="CU225">
        <v>1</v>
      </c>
      <c r="CV225">
        <v>58</v>
      </c>
      <c r="CW225">
        <v>1</v>
      </c>
      <c r="CX225">
        <v>24</v>
      </c>
      <c r="CY225">
        <v>0</v>
      </c>
      <c r="CZ225">
        <v>3</v>
      </c>
      <c r="DA225">
        <v>0</v>
      </c>
      <c r="DB225">
        <v>3</v>
      </c>
      <c r="DC225">
        <v>0</v>
      </c>
      <c r="DD225">
        <v>62</v>
      </c>
      <c r="DE225">
        <v>0</v>
      </c>
      <c r="DF225">
        <v>60</v>
      </c>
      <c r="DG225">
        <v>0</v>
      </c>
    </row>
    <row r="226" spans="1:111">
      <c r="A226" t="s">
        <v>1886</v>
      </c>
      <c r="B226">
        <v>10265044</v>
      </c>
      <c r="C226">
        <v>1</v>
      </c>
      <c r="D226" t="s">
        <v>1887</v>
      </c>
      <c r="E226">
        <v>1</v>
      </c>
      <c r="F226">
        <v>50</v>
      </c>
      <c r="G226">
        <v>42237.625</v>
      </c>
      <c r="H226">
        <v>42249.4166666667</v>
      </c>
      <c r="I226">
        <v>2</v>
      </c>
      <c r="J226">
        <v>42230</v>
      </c>
      <c r="K226" t="s">
        <v>134</v>
      </c>
      <c r="L226">
        <v>1</v>
      </c>
      <c r="M226">
        <v>1</v>
      </c>
      <c r="N226">
        <v>1</v>
      </c>
      <c r="O226">
        <v>1</v>
      </c>
      <c r="P226" t="s">
        <v>99</v>
      </c>
      <c r="Q226" t="s">
        <v>99</v>
      </c>
      <c r="R226">
        <v>45.1</v>
      </c>
      <c r="S226" t="s">
        <v>112</v>
      </c>
      <c r="T226">
        <v>14.9</v>
      </c>
      <c r="U226" t="s">
        <v>112</v>
      </c>
      <c r="V226">
        <v>0.97</v>
      </c>
      <c r="W226">
        <v>11.2</v>
      </c>
      <c r="X226" t="s">
        <v>112</v>
      </c>
      <c r="Y226">
        <v>100.7</v>
      </c>
      <c r="Z226" t="s">
        <v>99</v>
      </c>
      <c r="AA226">
        <v>32.2</v>
      </c>
      <c r="AB226" t="s">
        <v>112</v>
      </c>
      <c r="AC226">
        <v>24.4</v>
      </c>
      <c r="AD226" t="s">
        <v>112</v>
      </c>
      <c r="AE226">
        <v>56.5</v>
      </c>
      <c r="AF226" t="s">
        <v>99</v>
      </c>
      <c r="AG226">
        <v>140</v>
      </c>
      <c r="AH226" t="s">
        <v>112</v>
      </c>
      <c r="AI226">
        <v>9.23</v>
      </c>
      <c r="AJ226" t="s">
        <v>112</v>
      </c>
      <c r="AK226">
        <v>20.66</v>
      </c>
      <c r="AL226" t="s">
        <v>112</v>
      </c>
      <c r="AM226">
        <v>2.35</v>
      </c>
      <c r="AN226" t="s">
        <v>112</v>
      </c>
      <c r="AO226">
        <v>334.4</v>
      </c>
      <c r="AP226" t="s">
        <v>112</v>
      </c>
      <c r="AQ226">
        <v>0</v>
      </c>
      <c r="AR226" t="s">
        <v>1015</v>
      </c>
      <c r="AS226">
        <v>2</v>
      </c>
      <c r="AT226" t="s">
        <v>98</v>
      </c>
      <c r="AU226" t="s">
        <v>112</v>
      </c>
      <c r="AV226">
        <v>1</v>
      </c>
      <c r="AW226" t="s">
        <v>100</v>
      </c>
      <c r="AX226">
        <v>3</v>
      </c>
      <c r="AY226">
        <v>3</v>
      </c>
      <c r="AZ226">
        <v>2</v>
      </c>
      <c r="BA226">
        <v>2</v>
      </c>
      <c r="BB226">
        <v>2</v>
      </c>
      <c r="BC226">
        <v>3</v>
      </c>
      <c r="BD226">
        <v>2</v>
      </c>
      <c r="BE226" t="s">
        <v>101</v>
      </c>
      <c r="BF226" t="s">
        <v>101</v>
      </c>
      <c r="BG226" t="s">
        <v>101</v>
      </c>
      <c r="BH226" t="s">
        <v>101</v>
      </c>
      <c r="BI226" t="s">
        <v>101</v>
      </c>
      <c r="BJ226" t="s">
        <v>101</v>
      </c>
      <c r="BK226" t="s">
        <v>101</v>
      </c>
      <c r="BL226" t="s">
        <v>101</v>
      </c>
      <c r="BM226" t="s">
        <v>485</v>
      </c>
      <c r="BN226" t="s">
        <v>102</v>
      </c>
      <c r="BO226" t="s">
        <v>102</v>
      </c>
      <c r="BP226" t="s">
        <v>99</v>
      </c>
      <c r="BQ226" t="s">
        <v>103</v>
      </c>
      <c r="BR226" t="s">
        <v>99</v>
      </c>
      <c r="BS226" t="s">
        <v>1044</v>
      </c>
      <c r="BT226" t="s">
        <v>1888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42230</v>
      </c>
      <c r="CQ226">
        <v>44146</v>
      </c>
      <c r="CR226">
        <v>43946</v>
      </c>
      <c r="CT226">
        <v>56</v>
      </c>
      <c r="CU226">
        <v>1</v>
      </c>
      <c r="CV226">
        <v>56</v>
      </c>
      <c r="CW226">
        <v>1</v>
      </c>
      <c r="CX226">
        <v>24</v>
      </c>
      <c r="CY226">
        <v>0</v>
      </c>
      <c r="CZ226">
        <v>6</v>
      </c>
      <c r="DA226">
        <v>0</v>
      </c>
      <c r="DB226">
        <v>6</v>
      </c>
      <c r="DC226">
        <v>0</v>
      </c>
      <c r="DD226">
        <v>62</v>
      </c>
      <c r="DE226">
        <v>0</v>
      </c>
      <c r="DF226">
        <v>60</v>
      </c>
      <c r="DG226">
        <v>0</v>
      </c>
    </row>
    <row r="227" spans="1:113">
      <c r="A227" t="s">
        <v>1918</v>
      </c>
      <c r="B227">
        <v>10265160</v>
      </c>
      <c r="C227">
        <v>1</v>
      </c>
      <c r="D227" t="s">
        <v>1919</v>
      </c>
      <c r="E227">
        <v>1</v>
      </c>
      <c r="F227">
        <v>38</v>
      </c>
      <c r="G227">
        <v>42240.4583333333</v>
      </c>
      <c r="H227">
        <v>42254.4166666667</v>
      </c>
      <c r="I227">
        <v>2</v>
      </c>
      <c r="J227">
        <v>42231</v>
      </c>
      <c r="K227" t="s">
        <v>286</v>
      </c>
      <c r="L227">
        <v>2</v>
      </c>
      <c r="M227">
        <v>1</v>
      </c>
      <c r="N227">
        <v>1</v>
      </c>
      <c r="O227">
        <v>1</v>
      </c>
      <c r="P227" t="s">
        <v>99</v>
      </c>
      <c r="Q227" t="s">
        <v>99</v>
      </c>
      <c r="R227">
        <v>42.5</v>
      </c>
      <c r="S227" t="s">
        <v>112</v>
      </c>
      <c r="T227">
        <v>11.6</v>
      </c>
      <c r="U227" t="s">
        <v>112</v>
      </c>
      <c r="V227">
        <v>0.92</v>
      </c>
      <c r="W227">
        <v>10.6</v>
      </c>
      <c r="X227" t="s">
        <v>112</v>
      </c>
      <c r="Y227">
        <v>132.9</v>
      </c>
      <c r="Z227" t="s">
        <v>99</v>
      </c>
      <c r="AA227">
        <v>32.7</v>
      </c>
      <c r="AB227" t="s">
        <v>112</v>
      </c>
      <c r="AC227">
        <v>42</v>
      </c>
      <c r="AD227" t="s">
        <v>99</v>
      </c>
      <c r="AE227">
        <v>87.2</v>
      </c>
      <c r="AF227" t="s">
        <v>99</v>
      </c>
      <c r="AG227">
        <v>307</v>
      </c>
      <c r="AH227" t="s">
        <v>112</v>
      </c>
      <c r="AI227">
        <v>193.3</v>
      </c>
      <c r="AJ227" t="s">
        <v>112</v>
      </c>
      <c r="AK227">
        <v>15.37</v>
      </c>
      <c r="AL227" t="s">
        <v>112</v>
      </c>
      <c r="AM227">
        <v>1.52</v>
      </c>
      <c r="AN227" t="s">
        <v>112</v>
      </c>
      <c r="AO227">
        <v>879.8</v>
      </c>
      <c r="AP227" t="s">
        <v>99</v>
      </c>
      <c r="AQ227">
        <v>0</v>
      </c>
      <c r="AR227" t="s">
        <v>99</v>
      </c>
      <c r="AS227">
        <v>0</v>
      </c>
      <c r="AT227" t="s">
        <v>370</v>
      </c>
      <c r="AU227" t="s">
        <v>99</v>
      </c>
      <c r="AV227">
        <v>1</v>
      </c>
      <c r="AW227" t="s">
        <v>121</v>
      </c>
      <c r="AX227">
        <v>1</v>
      </c>
      <c r="AY227">
        <v>3</v>
      </c>
      <c r="AZ227">
        <v>1</v>
      </c>
      <c r="BA227">
        <v>2</v>
      </c>
      <c r="BB227">
        <v>1</v>
      </c>
      <c r="BC227">
        <v>3</v>
      </c>
      <c r="BD227">
        <v>2</v>
      </c>
      <c r="BE227" t="s">
        <v>101</v>
      </c>
      <c r="BF227" t="s">
        <v>101</v>
      </c>
      <c r="BG227" t="s">
        <v>101</v>
      </c>
      <c r="BH227" t="s">
        <v>101</v>
      </c>
      <c r="BI227" t="s">
        <v>101</v>
      </c>
      <c r="BJ227" t="s">
        <v>101</v>
      </c>
      <c r="BK227" t="s">
        <v>101</v>
      </c>
      <c r="BL227" t="s">
        <v>101</v>
      </c>
      <c r="BM227" t="s">
        <v>1505</v>
      </c>
      <c r="BN227" t="s">
        <v>102</v>
      </c>
      <c r="BO227" t="s">
        <v>102</v>
      </c>
      <c r="BP227" t="s">
        <v>112</v>
      </c>
      <c r="BQ227" t="s">
        <v>113</v>
      </c>
      <c r="BR227" t="s">
        <v>99</v>
      </c>
      <c r="BS227" t="s">
        <v>1870</v>
      </c>
      <c r="BT227" t="s">
        <v>1920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1</v>
      </c>
      <c r="CP227">
        <v>42246</v>
      </c>
      <c r="CQ227">
        <v>44084</v>
      </c>
      <c r="CR227">
        <v>42493</v>
      </c>
      <c r="CT227">
        <v>58</v>
      </c>
      <c r="CU227">
        <v>1</v>
      </c>
      <c r="CV227">
        <v>8</v>
      </c>
      <c r="CW227">
        <v>1</v>
      </c>
      <c r="CX227">
        <v>8</v>
      </c>
      <c r="CY227">
        <v>1</v>
      </c>
      <c r="CZ227">
        <v>43</v>
      </c>
      <c r="DA227">
        <v>1</v>
      </c>
      <c r="DB227">
        <v>43</v>
      </c>
      <c r="DC227">
        <v>1</v>
      </c>
      <c r="DD227">
        <v>51</v>
      </c>
      <c r="DE227">
        <v>1</v>
      </c>
      <c r="DF227">
        <v>51</v>
      </c>
      <c r="DG227">
        <v>1</v>
      </c>
      <c r="DH227">
        <v>43815</v>
      </c>
      <c r="DI227">
        <v>3</v>
      </c>
    </row>
    <row r="228" spans="1:111">
      <c r="A228" t="s">
        <v>1910</v>
      </c>
      <c r="B228">
        <v>10265812</v>
      </c>
      <c r="C228">
        <v>1</v>
      </c>
      <c r="D228" t="s">
        <v>1911</v>
      </c>
      <c r="E228">
        <v>1</v>
      </c>
      <c r="F228">
        <v>52</v>
      </c>
      <c r="G228">
        <v>42234.6666666667</v>
      </c>
      <c r="H228">
        <v>42249.375</v>
      </c>
      <c r="I228">
        <v>2</v>
      </c>
      <c r="J228">
        <v>42238</v>
      </c>
      <c r="K228" t="s">
        <v>1427</v>
      </c>
      <c r="L228">
        <v>3</v>
      </c>
      <c r="M228">
        <v>1</v>
      </c>
      <c r="N228">
        <v>1</v>
      </c>
      <c r="O228">
        <v>1</v>
      </c>
      <c r="P228" t="s">
        <v>99</v>
      </c>
      <c r="Q228" t="s">
        <v>99</v>
      </c>
      <c r="R228">
        <v>38.4</v>
      </c>
      <c r="S228" t="s">
        <v>112</v>
      </c>
      <c r="T228">
        <v>13.1</v>
      </c>
      <c r="U228" t="s">
        <v>112</v>
      </c>
      <c r="V228">
        <v>1.03</v>
      </c>
      <c r="W228">
        <v>11.8</v>
      </c>
      <c r="X228" t="s">
        <v>112</v>
      </c>
      <c r="Y228">
        <v>107.6</v>
      </c>
      <c r="Z228" t="s">
        <v>99</v>
      </c>
      <c r="AA228">
        <v>17.1</v>
      </c>
      <c r="AB228" t="s">
        <v>112</v>
      </c>
      <c r="AC228">
        <v>38</v>
      </c>
      <c r="AD228" t="s">
        <v>99</v>
      </c>
      <c r="AE228">
        <v>274</v>
      </c>
      <c r="AF228" t="s">
        <v>99</v>
      </c>
      <c r="AG228">
        <v>101</v>
      </c>
      <c r="AH228" t="s">
        <v>112</v>
      </c>
      <c r="AI228">
        <v>222.1</v>
      </c>
      <c r="AJ228" t="s">
        <v>99</v>
      </c>
      <c r="AK228">
        <v>49.12</v>
      </c>
      <c r="AL228" t="s">
        <v>99</v>
      </c>
      <c r="AM228">
        <v>1.26</v>
      </c>
      <c r="AN228" t="s">
        <v>112</v>
      </c>
      <c r="AO228">
        <v>832.2</v>
      </c>
      <c r="AP228" t="s">
        <v>99</v>
      </c>
      <c r="AQ228">
        <v>0</v>
      </c>
      <c r="AR228" t="s">
        <v>915</v>
      </c>
      <c r="AS228">
        <v>2</v>
      </c>
      <c r="AT228" t="s">
        <v>111</v>
      </c>
      <c r="AU228" t="s">
        <v>112</v>
      </c>
      <c r="AV228">
        <v>1</v>
      </c>
      <c r="AW228" t="s">
        <v>121</v>
      </c>
      <c r="AX228">
        <v>3</v>
      </c>
      <c r="AY228">
        <v>3</v>
      </c>
      <c r="AZ228">
        <v>2</v>
      </c>
      <c r="BA228">
        <v>2</v>
      </c>
      <c r="BB228">
        <v>2</v>
      </c>
      <c r="BC228">
        <v>3</v>
      </c>
      <c r="BD228">
        <v>2</v>
      </c>
      <c r="BE228" t="s">
        <v>101</v>
      </c>
      <c r="BF228" t="s">
        <v>101</v>
      </c>
      <c r="BG228" t="s">
        <v>101</v>
      </c>
      <c r="BH228" t="s">
        <v>101</v>
      </c>
      <c r="BI228" t="s">
        <v>101</v>
      </c>
      <c r="BJ228" t="s">
        <v>101</v>
      </c>
      <c r="BK228" t="s">
        <v>101</v>
      </c>
      <c r="BL228" t="s">
        <v>101</v>
      </c>
      <c r="BM228" t="s">
        <v>726</v>
      </c>
      <c r="BN228" t="s">
        <v>102</v>
      </c>
      <c r="BO228" t="s">
        <v>102</v>
      </c>
      <c r="BP228" t="s">
        <v>99</v>
      </c>
      <c r="BQ228" t="s">
        <v>1912</v>
      </c>
      <c r="BR228" t="s">
        <v>121</v>
      </c>
      <c r="BS228" t="s">
        <v>1726</v>
      </c>
      <c r="BT228" t="s">
        <v>1913</v>
      </c>
      <c r="BU228" t="s">
        <v>1914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42242</v>
      </c>
      <c r="CQ228">
        <v>44147</v>
      </c>
      <c r="CR228">
        <v>42870</v>
      </c>
      <c r="CT228">
        <v>56</v>
      </c>
      <c r="CU228">
        <v>1</v>
      </c>
      <c r="CV228">
        <v>20</v>
      </c>
      <c r="CW228">
        <v>1</v>
      </c>
      <c r="CX228">
        <v>20</v>
      </c>
      <c r="CY228">
        <v>1</v>
      </c>
      <c r="CZ228">
        <v>41</v>
      </c>
      <c r="DA228">
        <v>0</v>
      </c>
      <c r="DB228">
        <v>41</v>
      </c>
      <c r="DC228">
        <v>0</v>
      </c>
      <c r="DD228">
        <v>62</v>
      </c>
      <c r="DE228">
        <v>0</v>
      </c>
      <c r="DF228">
        <v>60</v>
      </c>
      <c r="DG228">
        <v>0</v>
      </c>
    </row>
    <row r="229" spans="1:111">
      <c r="A229" t="s">
        <v>1921</v>
      </c>
      <c r="B229">
        <v>10266152</v>
      </c>
      <c r="C229">
        <v>1</v>
      </c>
      <c r="D229" t="s">
        <v>1922</v>
      </c>
      <c r="E229">
        <v>1</v>
      </c>
      <c r="F229">
        <v>50</v>
      </c>
      <c r="G229">
        <v>42244.6666666667</v>
      </c>
      <c r="H229">
        <v>42261.4166666667</v>
      </c>
      <c r="I229">
        <v>2</v>
      </c>
      <c r="J229">
        <v>42237</v>
      </c>
      <c r="K229" t="s">
        <v>134</v>
      </c>
      <c r="L229">
        <v>1</v>
      </c>
      <c r="M229">
        <v>1</v>
      </c>
      <c r="N229">
        <v>1</v>
      </c>
      <c r="O229">
        <v>2</v>
      </c>
      <c r="P229" t="s">
        <v>99</v>
      </c>
      <c r="Q229" t="s">
        <v>112</v>
      </c>
      <c r="R229">
        <v>45.1</v>
      </c>
      <c r="S229" t="s">
        <v>112</v>
      </c>
      <c r="T229">
        <v>10.3</v>
      </c>
      <c r="U229" t="s">
        <v>112</v>
      </c>
      <c r="V229">
        <v>1.02</v>
      </c>
      <c r="W229">
        <v>11.7</v>
      </c>
      <c r="X229" t="s">
        <v>112</v>
      </c>
      <c r="Y229">
        <v>71.6</v>
      </c>
      <c r="Z229" t="s">
        <v>112</v>
      </c>
      <c r="AA229">
        <v>61.6</v>
      </c>
      <c r="AB229" t="s">
        <v>99</v>
      </c>
      <c r="AC229">
        <v>40.6</v>
      </c>
      <c r="AD229" t="s">
        <v>99</v>
      </c>
      <c r="AE229">
        <v>63.3</v>
      </c>
      <c r="AF229" t="s">
        <v>99</v>
      </c>
      <c r="AG229">
        <v>175.5</v>
      </c>
      <c r="AH229" t="s">
        <v>112</v>
      </c>
      <c r="AI229">
        <v>588.7</v>
      </c>
      <c r="AJ229" t="s">
        <v>99</v>
      </c>
      <c r="AK229">
        <v>0.744</v>
      </c>
      <c r="AL229" t="s">
        <v>112</v>
      </c>
      <c r="AM229">
        <v>3.36</v>
      </c>
      <c r="AN229" t="s">
        <v>112</v>
      </c>
      <c r="AO229">
        <v>1026</v>
      </c>
      <c r="AP229" t="s">
        <v>99</v>
      </c>
      <c r="AQ229">
        <v>0</v>
      </c>
      <c r="AR229" t="s">
        <v>120</v>
      </c>
      <c r="AS229">
        <v>1</v>
      </c>
      <c r="AT229" t="s">
        <v>111</v>
      </c>
      <c r="AU229" t="s">
        <v>112</v>
      </c>
      <c r="AV229">
        <v>1</v>
      </c>
      <c r="AW229" t="s">
        <v>121</v>
      </c>
      <c r="AX229">
        <v>1</v>
      </c>
      <c r="AY229">
        <v>3</v>
      </c>
      <c r="AZ229">
        <v>1</v>
      </c>
      <c r="BA229">
        <v>2</v>
      </c>
      <c r="BB229">
        <v>2</v>
      </c>
      <c r="BC229">
        <v>3</v>
      </c>
      <c r="BD229">
        <v>2</v>
      </c>
      <c r="BE229" t="s">
        <v>101</v>
      </c>
      <c r="BF229" t="s">
        <v>101</v>
      </c>
      <c r="BG229" t="s">
        <v>101</v>
      </c>
      <c r="BH229" t="s">
        <v>101</v>
      </c>
      <c r="BI229" t="s">
        <v>101</v>
      </c>
      <c r="BJ229" t="s">
        <v>101</v>
      </c>
      <c r="BK229" t="s">
        <v>101</v>
      </c>
      <c r="BL229" t="s">
        <v>101</v>
      </c>
      <c r="BM229" t="s">
        <v>1433</v>
      </c>
      <c r="BN229" t="s">
        <v>102</v>
      </c>
      <c r="BO229" t="s">
        <v>102</v>
      </c>
      <c r="BP229" t="s">
        <v>112</v>
      </c>
      <c r="BQ229" t="s">
        <v>113</v>
      </c>
      <c r="BR229" t="s">
        <v>121</v>
      </c>
      <c r="BS229" t="s">
        <v>369</v>
      </c>
      <c r="BT229" t="s">
        <v>1923</v>
      </c>
      <c r="BU229" t="s">
        <v>1924</v>
      </c>
      <c r="BW229">
        <v>0</v>
      </c>
      <c r="BX229">
        <v>0</v>
      </c>
      <c r="BY229">
        <v>1</v>
      </c>
      <c r="BZ229">
        <v>1</v>
      </c>
      <c r="CA229">
        <v>1</v>
      </c>
      <c r="CB229">
        <v>1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1</v>
      </c>
      <c r="CP229">
        <v>42254</v>
      </c>
      <c r="CQ229">
        <v>44158</v>
      </c>
      <c r="CR229">
        <v>42955</v>
      </c>
      <c r="CT229">
        <v>8</v>
      </c>
      <c r="CU229">
        <v>1</v>
      </c>
      <c r="CV229">
        <v>23</v>
      </c>
      <c r="CW229">
        <v>1</v>
      </c>
      <c r="CX229">
        <v>23</v>
      </c>
      <c r="CY229">
        <v>1</v>
      </c>
      <c r="CZ229">
        <v>39</v>
      </c>
      <c r="DA229">
        <v>0</v>
      </c>
      <c r="DB229">
        <v>39</v>
      </c>
      <c r="DC229">
        <v>0</v>
      </c>
      <c r="DD229">
        <v>62</v>
      </c>
      <c r="DE229">
        <v>0</v>
      </c>
      <c r="DF229">
        <v>60</v>
      </c>
      <c r="DG229">
        <v>0</v>
      </c>
    </row>
    <row r="230" spans="1:113">
      <c r="A230" t="s">
        <v>1931</v>
      </c>
      <c r="B230">
        <v>10267797</v>
      </c>
      <c r="C230">
        <v>1</v>
      </c>
      <c r="D230" t="s">
        <v>1932</v>
      </c>
      <c r="E230">
        <v>1</v>
      </c>
      <c r="F230">
        <v>63</v>
      </c>
      <c r="G230">
        <v>42253.4583333333</v>
      </c>
      <c r="H230">
        <v>42268.4166666667</v>
      </c>
      <c r="I230">
        <v>2</v>
      </c>
      <c r="J230">
        <v>42263</v>
      </c>
      <c r="K230" t="s">
        <v>1504</v>
      </c>
      <c r="L230">
        <v>3</v>
      </c>
      <c r="M230">
        <v>1</v>
      </c>
      <c r="N230">
        <v>1</v>
      </c>
      <c r="O230">
        <v>1</v>
      </c>
      <c r="P230" t="s">
        <v>99</v>
      </c>
      <c r="Q230" t="s">
        <v>99</v>
      </c>
      <c r="R230">
        <v>32</v>
      </c>
      <c r="S230" t="s">
        <v>99</v>
      </c>
      <c r="T230">
        <v>11.8</v>
      </c>
      <c r="U230" t="s">
        <v>112</v>
      </c>
      <c r="V230">
        <v>1.09</v>
      </c>
      <c r="W230">
        <v>12.5</v>
      </c>
      <c r="X230" t="s">
        <v>112</v>
      </c>
      <c r="Y230">
        <v>105.3</v>
      </c>
      <c r="Z230" t="s">
        <v>99</v>
      </c>
      <c r="AA230">
        <v>23.8</v>
      </c>
      <c r="AB230" t="s">
        <v>112</v>
      </c>
      <c r="AC230">
        <v>39</v>
      </c>
      <c r="AD230" t="s">
        <v>99</v>
      </c>
      <c r="AE230">
        <v>231</v>
      </c>
      <c r="AF230" t="s">
        <v>99</v>
      </c>
      <c r="AG230">
        <v>125</v>
      </c>
      <c r="AH230" t="s">
        <v>112</v>
      </c>
      <c r="AI230">
        <v>79.15</v>
      </c>
      <c r="AJ230" t="s">
        <v>112</v>
      </c>
      <c r="AK230">
        <v>58.06</v>
      </c>
      <c r="AL230" t="s">
        <v>99</v>
      </c>
      <c r="AM230">
        <v>5.51</v>
      </c>
      <c r="AN230" t="s">
        <v>99</v>
      </c>
      <c r="AO230">
        <v>977.8</v>
      </c>
      <c r="AP230" t="s">
        <v>99</v>
      </c>
      <c r="AQ230">
        <v>1</v>
      </c>
      <c r="AR230" t="s">
        <v>245</v>
      </c>
      <c r="AS230">
        <v>2</v>
      </c>
      <c r="AT230" t="s">
        <v>111</v>
      </c>
      <c r="AU230" t="s">
        <v>112</v>
      </c>
      <c r="AV230">
        <v>1</v>
      </c>
      <c r="AW230" t="s">
        <v>99</v>
      </c>
      <c r="AX230">
        <v>2</v>
      </c>
      <c r="AY230">
        <v>3</v>
      </c>
      <c r="AZ230">
        <v>2</v>
      </c>
      <c r="BA230">
        <v>2</v>
      </c>
      <c r="BB230">
        <v>2</v>
      </c>
      <c r="BC230">
        <v>3</v>
      </c>
      <c r="BD230">
        <v>2</v>
      </c>
      <c r="BE230" t="s">
        <v>101</v>
      </c>
      <c r="BF230" t="s">
        <v>101</v>
      </c>
      <c r="BG230" t="s">
        <v>101</v>
      </c>
      <c r="BH230" t="s">
        <v>101</v>
      </c>
      <c r="BI230" t="s">
        <v>101</v>
      </c>
      <c r="BJ230" t="s">
        <v>101</v>
      </c>
      <c r="BK230" t="s">
        <v>101</v>
      </c>
      <c r="BL230" t="s">
        <v>101</v>
      </c>
      <c r="BN230" t="s">
        <v>102</v>
      </c>
      <c r="BO230" t="s">
        <v>102</v>
      </c>
      <c r="BP230" t="s">
        <v>99</v>
      </c>
      <c r="BQ230" t="s">
        <v>1933</v>
      </c>
      <c r="BR230" t="s">
        <v>121</v>
      </c>
      <c r="BS230" t="s">
        <v>1618</v>
      </c>
      <c r="BT230" t="s">
        <v>1934</v>
      </c>
      <c r="BU230" t="s">
        <v>1551</v>
      </c>
      <c r="BW230">
        <v>0</v>
      </c>
      <c r="BX230">
        <v>0</v>
      </c>
      <c r="BY230">
        <v>1</v>
      </c>
      <c r="BZ230">
        <v>1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42263</v>
      </c>
      <c r="CQ230">
        <v>44159</v>
      </c>
      <c r="CR230">
        <v>42731</v>
      </c>
      <c r="CT230">
        <v>23</v>
      </c>
      <c r="CU230">
        <v>1</v>
      </c>
      <c r="CV230">
        <v>15</v>
      </c>
      <c r="CW230">
        <v>1</v>
      </c>
      <c r="CX230">
        <v>15</v>
      </c>
      <c r="CY230">
        <v>1</v>
      </c>
      <c r="CZ230">
        <v>12</v>
      </c>
      <c r="DA230">
        <v>1</v>
      </c>
      <c r="DB230">
        <v>12</v>
      </c>
      <c r="DC230">
        <v>1</v>
      </c>
      <c r="DD230">
        <v>27</v>
      </c>
      <c r="DE230">
        <v>1</v>
      </c>
      <c r="DF230">
        <v>27</v>
      </c>
      <c r="DG230">
        <v>1</v>
      </c>
      <c r="DH230">
        <v>43115</v>
      </c>
      <c r="DI230">
        <v>2</v>
      </c>
    </row>
    <row r="231" spans="1:113">
      <c r="A231" t="s">
        <v>1925</v>
      </c>
      <c r="B231">
        <v>10267801</v>
      </c>
      <c r="C231">
        <v>1</v>
      </c>
      <c r="D231" t="s">
        <v>1926</v>
      </c>
      <c r="E231">
        <v>1</v>
      </c>
      <c r="F231">
        <v>55</v>
      </c>
      <c r="G231">
        <v>42253.5833333333</v>
      </c>
      <c r="H231">
        <v>42268.6666666667</v>
      </c>
      <c r="I231">
        <v>2</v>
      </c>
      <c r="J231">
        <v>42256</v>
      </c>
      <c r="K231" t="s">
        <v>1137</v>
      </c>
      <c r="L231">
        <v>2</v>
      </c>
      <c r="M231">
        <v>1</v>
      </c>
      <c r="N231">
        <v>1</v>
      </c>
      <c r="O231">
        <v>1</v>
      </c>
      <c r="P231" t="s">
        <v>99</v>
      </c>
      <c r="Q231" t="s">
        <v>99</v>
      </c>
      <c r="R231">
        <v>41.2</v>
      </c>
      <c r="S231" t="s">
        <v>112</v>
      </c>
      <c r="T231">
        <v>13.2</v>
      </c>
      <c r="U231" t="s">
        <v>112</v>
      </c>
      <c r="V231">
        <v>0.96</v>
      </c>
      <c r="W231">
        <v>11</v>
      </c>
      <c r="X231" t="s">
        <v>112</v>
      </c>
      <c r="Y231">
        <v>104.4</v>
      </c>
      <c r="Z231" t="s">
        <v>99</v>
      </c>
      <c r="AA231">
        <v>43.6</v>
      </c>
      <c r="AB231" t="s">
        <v>99</v>
      </c>
      <c r="AC231">
        <v>36.2</v>
      </c>
      <c r="AD231" t="s">
        <v>99</v>
      </c>
      <c r="AE231">
        <v>27.8</v>
      </c>
      <c r="AF231" t="s">
        <v>112</v>
      </c>
      <c r="AG231">
        <v>159</v>
      </c>
      <c r="AH231" t="s">
        <v>112</v>
      </c>
      <c r="AI231">
        <v>1122</v>
      </c>
      <c r="AJ231" t="s">
        <v>99</v>
      </c>
      <c r="AK231">
        <v>12.57</v>
      </c>
      <c r="AL231" t="s">
        <v>112</v>
      </c>
      <c r="AM231">
        <v>3.01</v>
      </c>
      <c r="AN231" t="s">
        <v>112</v>
      </c>
      <c r="AO231">
        <v>281.7</v>
      </c>
      <c r="AP231" t="s">
        <v>112</v>
      </c>
      <c r="AQ231">
        <v>0</v>
      </c>
      <c r="AR231" t="s">
        <v>245</v>
      </c>
      <c r="AS231">
        <v>2</v>
      </c>
      <c r="AT231" t="s">
        <v>111</v>
      </c>
      <c r="AU231" t="s">
        <v>112</v>
      </c>
      <c r="AV231">
        <v>1</v>
      </c>
      <c r="AW231" t="s">
        <v>121</v>
      </c>
      <c r="AX231">
        <v>1</v>
      </c>
      <c r="AY231">
        <v>3</v>
      </c>
      <c r="AZ231">
        <v>2</v>
      </c>
      <c r="BA231">
        <v>2</v>
      </c>
      <c r="BB231">
        <v>2</v>
      </c>
      <c r="BC231">
        <v>3</v>
      </c>
      <c r="BD231">
        <v>3</v>
      </c>
      <c r="BE231">
        <v>1</v>
      </c>
      <c r="BF231">
        <v>1</v>
      </c>
      <c r="BG231">
        <v>1</v>
      </c>
      <c r="BH231">
        <v>1</v>
      </c>
      <c r="BI231">
        <v>1</v>
      </c>
      <c r="BJ231" t="s">
        <v>101</v>
      </c>
      <c r="BK231" t="s">
        <v>935</v>
      </c>
      <c r="BL231">
        <v>1</v>
      </c>
      <c r="BM231" t="s">
        <v>154</v>
      </c>
      <c r="BN231" t="s">
        <v>102</v>
      </c>
      <c r="BO231" t="s">
        <v>102</v>
      </c>
      <c r="BP231" t="s">
        <v>99</v>
      </c>
      <c r="BQ231" t="s">
        <v>291</v>
      </c>
      <c r="BR231" t="s">
        <v>99</v>
      </c>
      <c r="BS231" t="s">
        <v>1458</v>
      </c>
      <c r="BT231" t="s">
        <v>1927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1</v>
      </c>
      <c r="CO231">
        <v>1</v>
      </c>
      <c r="CP231">
        <v>42258</v>
      </c>
      <c r="CQ231">
        <v>43894</v>
      </c>
      <c r="CR231">
        <v>42743</v>
      </c>
      <c r="CT231">
        <v>61</v>
      </c>
      <c r="CU231">
        <v>0</v>
      </c>
      <c r="CV231">
        <v>15</v>
      </c>
      <c r="CW231">
        <v>1</v>
      </c>
      <c r="CX231">
        <v>15</v>
      </c>
      <c r="CY231">
        <v>1</v>
      </c>
      <c r="CZ231">
        <v>37</v>
      </c>
      <c r="DA231">
        <v>1</v>
      </c>
      <c r="DB231">
        <v>37</v>
      </c>
      <c r="DC231">
        <v>1</v>
      </c>
      <c r="DD231">
        <v>53</v>
      </c>
      <c r="DE231">
        <v>1</v>
      </c>
      <c r="DF231">
        <v>53</v>
      </c>
      <c r="DG231">
        <v>1</v>
      </c>
      <c r="DH231">
        <v>43886</v>
      </c>
      <c r="DI231">
        <v>3</v>
      </c>
    </row>
    <row r="232" spans="1:111">
      <c r="A232" t="s">
        <v>1942</v>
      </c>
      <c r="B232">
        <v>10268606</v>
      </c>
      <c r="C232">
        <v>1</v>
      </c>
      <c r="D232" t="s">
        <v>1943</v>
      </c>
      <c r="E232">
        <v>1</v>
      </c>
      <c r="F232">
        <v>53</v>
      </c>
      <c r="G232">
        <v>42257.375</v>
      </c>
      <c r="H232">
        <v>42275.375</v>
      </c>
      <c r="I232">
        <v>2</v>
      </c>
      <c r="J232">
        <v>42262</v>
      </c>
      <c r="K232" t="s">
        <v>1427</v>
      </c>
      <c r="L232">
        <v>3</v>
      </c>
      <c r="M232">
        <v>1</v>
      </c>
      <c r="N232">
        <v>1</v>
      </c>
      <c r="O232">
        <v>1</v>
      </c>
      <c r="P232" t="s">
        <v>99</v>
      </c>
      <c r="Q232" t="s">
        <v>99</v>
      </c>
      <c r="R232">
        <v>42.3</v>
      </c>
      <c r="S232" t="s">
        <v>112</v>
      </c>
      <c r="T232">
        <v>10.9</v>
      </c>
      <c r="U232" t="s">
        <v>112</v>
      </c>
      <c r="V232">
        <v>0.99</v>
      </c>
      <c r="W232">
        <v>11.4</v>
      </c>
      <c r="X232" t="s">
        <v>112</v>
      </c>
      <c r="Y232">
        <v>132</v>
      </c>
      <c r="Z232" t="s">
        <v>99</v>
      </c>
      <c r="AA232">
        <v>172.8</v>
      </c>
      <c r="AB232" t="s">
        <v>99</v>
      </c>
      <c r="AC232">
        <v>129.6</v>
      </c>
      <c r="AD232" t="s">
        <v>99</v>
      </c>
      <c r="AE232">
        <v>203.8</v>
      </c>
      <c r="AF232" t="s">
        <v>99</v>
      </c>
      <c r="AG232">
        <v>144</v>
      </c>
      <c r="AH232" t="s">
        <v>112</v>
      </c>
      <c r="AI232">
        <v>7.59</v>
      </c>
      <c r="AJ232" t="s">
        <v>112</v>
      </c>
      <c r="AK232">
        <v>22.44</v>
      </c>
      <c r="AL232" t="s">
        <v>112</v>
      </c>
      <c r="AM232">
        <v>2.6</v>
      </c>
      <c r="AN232" t="s">
        <v>112</v>
      </c>
      <c r="AO232">
        <v>955.8</v>
      </c>
      <c r="AP232" t="s">
        <v>99</v>
      </c>
      <c r="AQ232">
        <v>1</v>
      </c>
      <c r="AR232" t="s">
        <v>153</v>
      </c>
      <c r="AS232">
        <v>2</v>
      </c>
      <c r="AT232" t="s">
        <v>1670</v>
      </c>
      <c r="AU232" t="s">
        <v>99</v>
      </c>
      <c r="AV232">
        <v>1</v>
      </c>
      <c r="AW232" t="s">
        <v>121</v>
      </c>
      <c r="AX232">
        <v>3</v>
      </c>
      <c r="AY232">
        <v>3</v>
      </c>
      <c r="AZ232">
        <v>2</v>
      </c>
      <c r="BA232">
        <v>2</v>
      </c>
      <c r="BB232">
        <v>2</v>
      </c>
      <c r="BC232">
        <v>3</v>
      </c>
      <c r="BD232">
        <v>2</v>
      </c>
      <c r="BE232" t="s">
        <v>101</v>
      </c>
      <c r="BF232" t="s">
        <v>101</v>
      </c>
      <c r="BG232" t="s">
        <v>101</v>
      </c>
      <c r="BH232" t="s">
        <v>101</v>
      </c>
      <c r="BI232" t="s">
        <v>101</v>
      </c>
      <c r="BJ232" t="s">
        <v>101</v>
      </c>
      <c r="BK232" t="s">
        <v>101</v>
      </c>
      <c r="BL232" t="s">
        <v>101</v>
      </c>
      <c r="BM232" t="s">
        <v>485</v>
      </c>
      <c r="BN232" t="s">
        <v>102</v>
      </c>
      <c r="BO232" t="s">
        <v>102</v>
      </c>
      <c r="BP232" t="s">
        <v>99</v>
      </c>
      <c r="BQ232" t="s">
        <v>113</v>
      </c>
      <c r="BR232" t="s">
        <v>99</v>
      </c>
      <c r="BS232" t="s">
        <v>1726</v>
      </c>
      <c r="BT232" t="s">
        <v>753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42265</v>
      </c>
      <c r="CQ232">
        <v>44159</v>
      </c>
      <c r="CR232">
        <v>42600</v>
      </c>
      <c r="CT232">
        <v>37</v>
      </c>
      <c r="CU232">
        <v>0</v>
      </c>
      <c r="CV232">
        <v>11</v>
      </c>
      <c r="CW232">
        <v>1</v>
      </c>
      <c r="CX232">
        <v>11</v>
      </c>
      <c r="CY232">
        <v>1</v>
      </c>
      <c r="CZ232">
        <v>51</v>
      </c>
      <c r="DA232">
        <v>0</v>
      </c>
      <c r="DB232">
        <v>51</v>
      </c>
      <c r="DC232">
        <v>0</v>
      </c>
      <c r="DD232">
        <v>62</v>
      </c>
      <c r="DE232">
        <v>0</v>
      </c>
      <c r="DF232">
        <v>60</v>
      </c>
      <c r="DG232">
        <v>0</v>
      </c>
    </row>
    <row r="233" spans="1:111">
      <c r="A233" t="s">
        <v>1952</v>
      </c>
      <c r="B233">
        <v>10269212</v>
      </c>
      <c r="C233">
        <v>1</v>
      </c>
      <c r="D233" t="s">
        <v>1953</v>
      </c>
      <c r="E233">
        <v>1</v>
      </c>
      <c r="F233">
        <v>61</v>
      </c>
      <c r="G233">
        <v>42268.4166666667</v>
      </c>
      <c r="H233">
        <v>42281.375</v>
      </c>
      <c r="I233">
        <v>2</v>
      </c>
      <c r="J233">
        <v>42262</v>
      </c>
      <c r="K233" t="s">
        <v>134</v>
      </c>
      <c r="L233">
        <v>1</v>
      </c>
      <c r="M233">
        <v>1</v>
      </c>
      <c r="N233">
        <v>1</v>
      </c>
      <c r="O233">
        <v>1</v>
      </c>
      <c r="P233" t="s">
        <v>99</v>
      </c>
      <c r="Q233" t="s">
        <v>99</v>
      </c>
      <c r="R233">
        <v>41.6</v>
      </c>
      <c r="S233" t="s">
        <v>112</v>
      </c>
      <c r="T233">
        <v>21.8</v>
      </c>
      <c r="U233" t="s">
        <v>112</v>
      </c>
      <c r="V233">
        <v>0.96</v>
      </c>
      <c r="W233">
        <v>11</v>
      </c>
      <c r="X233" t="s">
        <v>112</v>
      </c>
      <c r="Y233">
        <v>70.1</v>
      </c>
      <c r="Z233" t="s">
        <v>112</v>
      </c>
      <c r="AA233">
        <v>57.9</v>
      </c>
      <c r="AB233" t="s">
        <v>99</v>
      </c>
      <c r="AC233">
        <v>42.1</v>
      </c>
      <c r="AD233" t="s">
        <v>99</v>
      </c>
      <c r="AE233">
        <v>87.2</v>
      </c>
      <c r="AF233" t="s">
        <v>99</v>
      </c>
      <c r="AG233">
        <v>123</v>
      </c>
      <c r="AH233" t="s">
        <v>112</v>
      </c>
      <c r="AI233">
        <v>10.47</v>
      </c>
      <c r="AJ233" t="s">
        <v>112</v>
      </c>
      <c r="AK233">
        <v>38.81</v>
      </c>
      <c r="AL233" t="s">
        <v>99</v>
      </c>
      <c r="AM233">
        <v>9.47</v>
      </c>
      <c r="AN233" t="s">
        <v>99</v>
      </c>
      <c r="AO233">
        <v>591.5</v>
      </c>
      <c r="AP233" t="s">
        <v>99</v>
      </c>
      <c r="AQ233">
        <v>0</v>
      </c>
      <c r="AR233" t="s">
        <v>1954</v>
      </c>
      <c r="AS233">
        <v>2</v>
      </c>
      <c r="AT233" t="s">
        <v>98</v>
      </c>
      <c r="AU233" t="s">
        <v>99</v>
      </c>
      <c r="AV233">
        <v>1</v>
      </c>
      <c r="AW233" t="s">
        <v>121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2</v>
      </c>
      <c r="BE233">
        <v>1</v>
      </c>
      <c r="BF233" t="s">
        <v>101</v>
      </c>
      <c r="BG233">
        <v>1</v>
      </c>
      <c r="BH233" t="s">
        <v>101</v>
      </c>
      <c r="BI233" t="s">
        <v>101</v>
      </c>
      <c r="BJ233" t="s">
        <v>101</v>
      </c>
      <c r="BK233" t="s">
        <v>1408</v>
      </c>
      <c r="BL233" t="s">
        <v>101</v>
      </c>
      <c r="BN233" t="s">
        <v>102</v>
      </c>
      <c r="BO233" t="s">
        <v>102</v>
      </c>
      <c r="BP233" t="s">
        <v>112</v>
      </c>
      <c r="BQ233" t="s">
        <v>1955</v>
      </c>
      <c r="BR233" t="s">
        <v>99</v>
      </c>
      <c r="BS233" t="s">
        <v>1956</v>
      </c>
      <c r="BT233" t="s">
        <v>1957</v>
      </c>
      <c r="BW233">
        <v>0</v>
      </c>
      <c r="BX233">
        <v>0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1</v>
      </c>
      <c r="CP233">
        <v>42272</v>
      </c>
      <c r="CQ233">
        <v>43055</v>
      </c>
      <c r="CR233">
        <v>43055</v>
      </c>
      <c r="CT233">
        <v>62</v>
      </c>
      <c r="CU233">
        <v>0</v>
      </c>
      <c r="CV233">
        <v>25</v>
      </c>
      <c r="CW233">
        <v>1</v>
      </c>
      <c r="CX233">
        <v>24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25</v>
      </c>
      <c r="DE233">
        <v>0</v>
      </c>
      <c r="DF233">
        <v>25</v>
      </c>
      <c r="DG233">
        <v>0</v>
      </c>
    </row>
    <row r="234" spans="1:111">
      <c r="A234" t="s">
        <v>1948</v>
      </c>
      <c r="B234">
        <v>10269330</v>
      </c>
      <c r="C234">
        <v>1</v>
      </c>
      <c r="D234" t="s">
        <v>1949</v>
      </c>
      <c r="E234">
        <v>1</v>
      </c>
      <c r="F234">
        <v>48</v>
      </c>
      <c r="G234">
        <v>42262.3333333333</v>
      </c>
      <c r="H234">
        <v>42276.4166666667</v>
      </c>
      <c r="I234">
        <v>2</v>
      </c>
      <c r="J234">
        <v>42266</v>
      </c>
      <c r="K234" t="s">
        <v>1137</v>
      </c>
      <c r="L234">
        <v>2</v>
      </c>
      <c r="M234">
        <v>1</v>
      </c>
      <c r="N234">
        <v>1</v>
      </c>
      <c r="O234">
        <v>1</v>
      </c>
      <c r="P234" t="s">
        <v>99</v>
      </c>
      <c r="Q234" t="s">
        <v>99</v>
      </c>
      <c r="R234">
        <v>36.8</v>
      </c>
      <c r="S234" t="s">
        <v>112</v>
      </c>
      <c r="T234">
        <v>5.2</v>
      </c>
      <c r="U234" t="s">
        <v>112</v>
      </c>
      <c r="V234">
        <v>0.89</v>
      </c>
      <c r="W234">
        <v>10.2</v>
      </c>
      <c r="X234" t="s">
        <v>112</v>
      </c>
      <c r="Y234">
        <v>83.1</v>
      </c>
      <c r="Z234" t="s">
        <v>112</v>
      </c>
      <c r="AA234">
        <v>57</v>
      </c>
      <c r="AB234" t="s">
        <v>99</v>
      </c>
      <c r="AC234">
        <v>98.4</v>
      </c>
      <c r="AD234" t="s">
        <v>99</v>
      </c>
      <c r="AE234">
        <v>72.6</v>
      </c>
      <c r="AF234" t="s">
        <v>99</v>
      </c>
      <c r="AG234">
        <v>240</v>
      </c>
      <c r="AH234" t="s">
        <v>112</v>
      </c>
      <c r="AI234">
        <v>10.72</v>
      </c>
      <c r="AJ234" t="s">
        <v>112</v>
      </c>
      <c r="AK234">
        <v>72.83</v>
      </c>
      <c r="AL234" t="s">
        <v>99</v>
      </c>
      <c r="AM234">
        <v>1.16</v>
      </c>
      <c r="AN234" t="s">
        <v>112</v>
      </c>
      <c r="AO234">
        <v>318.9</v>
      </c>
      <c r="AP234" t="s">
        <v>112</v>
      </c>
      <c r="AQ234">
        <v>0</v>
      </c>
      <c r="AR234" t="s">
        <v>265</v>
      </c>
      <c r="AS234">
        <v>2</v>
      </c>
      <c r="AT234" t="s">
        <v>111</v>
      </c>
      <c r="AU234" t="s">
        <v>112</v>
      </c>
      <c r="AV234">
        <v>1</v>
      </c>
      <c r="AW234" t="s">
        <v>100</v>
      </c>
      <c r="AX234">
        <v>1</v>
      </c>
      <c r="AY234">
        <v>3</v>
      </c>
      <c r="AZ234">
        <v>1</v>
      </c>
      <c r="BA234">
        <v>2</v>
      </c>
      <c r="BB234">
        <v>1</v>
      </c>
      <c r="BC234">
        <v>3</v>
      </c>
      <c r="BD234">
        <v>3</v>
      </c>
      <c r="BE234" t="s">
        <v>101</v>
      </c>
      <c r="BF234" t="s">
        <v>101</v>
      </c>
      <c r="BG234" t="s">
        <v>101</v>
      </c>
      <c r="BH234" t="s">
        <v>101</v>
      </c>
      <c r="BI234" t="s">
        <v>101</v>
      </c>
      <c r="BJ234" t="s">
        <v>101</v>
      </c>
      <c r="BK234" t="s">
        <v>101</v>
      </c>
      <c r="BL234" t="s">
        <v>101</v>
      </c>
      <c r="BM234" t="s">
        <v>927</v>
      </c>
      <c r="BN234" t="s">
        <v>102</v>
      </c>
      <c r="BO234" t="s">
        <v>177</v>
      </c>
      <c r="BP234" t="s">
        <v>112</v>
      </c>
      <c r="BQ234" t="s">
        <v>113</v>
      </c>
      <c r="BR234" t="s">
        <v>121</v>
      </c>
      <c r="BS234" t="s">
        <v>1475</v>
      </c>
      <c r="BT234" t="s">
        <v>1950</v>
      </c>
      <c r="BU234" t="s">
        <v>1951</v>
      </c>
      <c r="BW234">
        <v>1</v>
      </c>
      <c r="BX234">
        <v>0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1</v>
      </c>
      <c r="CN234">
        <v>0</v>
      </c>
      <c r="CP234">
        <v>42271</v>
      </c>
      <c r="CQ234">
        <v>44104</v>
      </c>
      <c r="CR234">
        <v>42392</v>
      </c>
      <c r="CT234">
        <v>11</v>
      </c>
      <c r="CU234">
        <v>1</v>
      </c>
      <c r="CV234">
        <v>3</v>
      </c>
      <c r="CW234">
        <v>1</v>
      </c>
      <c r="CX234">
        <v>3</v>
      </c>
      <c r="CY234">
        <v>1</v>
      </c>
      <c r="CZ234">
        <v>56</v>
      </c>
      <c r="DA234">
        <v>0</v>
      </c>
      <c r="DB234">
        <v>56</v>
      </c>
      <c r="DC234">
        <v>0</v>
      </c>
      <c r="DD234">
        <v>60</v>
      </c>
      <c r="DE234">
        <v>0</v>
      </c>
      <c r="DF234">
        <v>60</v>
      </c>
      <c r="DG234">
        <v>0</v>
      </c>
    </row>
    <row r="235" spans="1:113">
      <c r="A235" t="s">
        <v>1944</v>
      </c>
      <c r="B235">
        <v>10269827</v>
      </c>
      <c r="C235">
        <v>1</v>
      </c>
      <c r="D235" t="s">
        <v>1945</v>
      </c>
      <c r="E235">
        <v>1</v>
      </c>
      <c r="F235">
        <v>55</v>
      </c>
      <c r="G235">
        <v>42264.4583333333</v>
      </c>
      <c r="H235">
        <v>42277.4166666667</v>
      </c>
      <c r="I235">
        <v>2</v>
      </c>
      <c r="J235">
        <v>42266</v>
      </c>
      <c r="K235" t="s">
        <v>1504</v>
      </c>
      <c r="L235">
        <v>3</v>
      </c>
      <c r="M235">
        <v>1</v>
      </c>
      <c r="N235">
        <v>1</v>
      </c>
      <c r="O235">
        <v>2</v>
      </c>
      <c r="P235" t="s">
        <v>99</v>
      </c>
      <c r="Q235" t="s">
        <v>112</v>
      </c>
      <c r="R235">
        <v>44.5</v>
      </c>
      <c r="S235" t="s">
        <v>112</v>
      </c>
      <c r="T235">
        <v>16.5</v>
      </c>
      <c r="U235" t="s">
        <v>112</v>
      </c>
      <c r="V235">
        <v>0.96</v>
      </c>
      <c r="W235">
        <v>11</v>
      </c>
      <c r="X235" t="s">
        <v>112</v>
      </c>
      <c r="Y235">
        <v>128.7</v>
      </c>
      <c r="Z235" t="s">
        <v>99</v>
      </c>
      <c r="AA235">
        <v>24</v>
      </c>
      <c r="AB235" t="s">
        <v>112</v>
      </c>
      <c r="AC235">
        <v>35.4</v>
      </c>
      <c r="AD235" t="s">
        <v>99</v>
      </c>
      <c r="AE235">
        <v>17</v>
      </c>
      <c r="AF235" t="s">
        <v>112</v>
      </c>
      <c r="AG235">
        <v>174</v>
      </c>
      <c r="AH235" t="s">
        <v>112</v>
      </c>
      <c r="AI235">
        <v>8833</v>
      </c>
      <c r="AJ235" t="s">
        <v>99</v>
      </c>
      <c r="AK235">
        <v>23</v>
      </c>
      <c r="AL235" t="s">
        <v>112</v>
      </c>
      <c r="AM235">
        <v>3.01</v>
      </c>
      <c r="AN235" t="s">
        <v>112</v>
      </c>
      <c r="AO235">
        <v>716</v>
      </c>
      <c r="AP235" t="s">
        <v>99</v>
      </c>
      <c r="AQ235">
        <v>0</v>
      </c>
      <c r="AR235" t="s">
        <v>265</v>
      </c>
      <c r="AS235">
        <v>2</v>
      </c>
      <c r="AT235" t="s">
        <v>370</v>
      </c>
      <c r="AU235" t="s">
        <v>99</v>
      </c>
      <c r="AV235">
        <v>1</v>
      </c>
      <c r="AW235" t="s">
        <v>121</v>
      </c>
      <c r="AX235">
        <v>1</v>
      </c>
      <c r="AY235">
        <v>3</v>
      </c>
      <c r="AZ235">
        <v>2</v>
      </c>
      <c r="BA235">
        <v>2</v>
      </c>
      <c r="BB235">
        <v>2</v>
      </c>
      <c r="BC235">
        <v>3</v>
      </c>
      <c r="BD235">
        <v>2</v>
      </c>
      <c r="BE235" t="s">
        <v>101</v>
      </c>
      <c r="BF235" t="s">
        <v>101</v>
      </c>
      <c r="BG235" t="s">
        <v>101</v>
      </c>
      <c r="BH235" t="s">
        <v>101</v>
      </c>
      <c r="BI235" t="s">
        <v>101</v>
      </c>
      <c r="BJ235" t="s">
        <v>101</v>
      </c>
      <c r="BK235" t="s">
        <v>101</v>
      </c>
      <c r="BL235" t="s">
        <v>101</v>
      </c>
      <c r="BM235" t="s">
        <v>154</v>
      </c>
      <c r="BN235" t="s">
        <v>102</v>
      </c>
      <c r="BO235" t="s">
        <v>102</v>
      </c>
      <c r="BP235" t="s">
        <v>112</v>
      </c>
      <c r="BQ235" t="s">
        <v>1800</v>
      </c>
      <c r="BR235" t="s">
        <v>99</v>
      </c>
      <c r="BS235" t="s">
        <v>1946</v>
      </c>
      <c r="BT235" t="s">
        <v>1947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P235">
        <v>42270</v>
      </c>
      <c r="CQ235">
        <v>43894</v>
      </c>
      <c r="CR235">
        <v>42570</v>
      </c>
      <c r="CT235">
        <v>25</v>
      </c>
      <c r="CU235">
        <v>1</v>
      </c>
      <c r="CV235">
        <v>9</v>
      </c>
      <c r="CW235">
        <v>1</v>
      </c>
      <c r="CX235">
        <v>9</v>
      </c>
      <c r="CY235">
        <v>1</v>
      </c>
      <c r="CZ235">
        <v>40</v>
      </c>
      <c r="DA235">
        <v>1</v>
      </c>
      <c r="DB235">
        <v>40</v>
      </c>
      <c r="DC235">
        <v>1</v>
      </c>
      <c r="DD235">
        <v>50</v>
      </c>
      <c r="DE235">
        <v>1</v>
      </c>
      <c r="DF235">
        <v>50</v>
      </c>
      <c r="DG235">
        <v>1</v>
      </c>
      <c r="DH235">
        <v>43814</v>
      </c>
      <c r="DI235">
        <v>1</v>
      </c>
    </row>
    <row r="236" spans="1:113">
      <c r="A236" t="s">
        <v>1981</v>
      </c>
      <c r="B236">
        <v>10271489</v>
      </c>
      <c r="C236">
        <v>1</v>
      </c>
      <c r="D236" t="s">
        <v>1982</v>
      </c>
      <c r="E236">
        <v>2</v>
      </c>
      <c r="F236">
        <v>63</v>
      </c>
      <c r="G236">
        <v>42277.375</v>
      </c>
      <c r="H236">
        <v>42300.4166666667</v>
      </c>
      <c r="I236">
        <v>2</v>
      </c>
      <c r="J236">
        <v>42276</v>
      </c>
      <c r="K236" t="s">
        <v>134</v>
      </c>
      <c r="L236">
        <v>1</v>
      </c>
      <c r="M236">
        <v>1</v>
      </c>
      <c r="N236">
        <v>1</v>
      </c>
      <c r="O236">
        <v>1</v>
      </c>
      <c r="P236" t="s">
        <v>99</v>
      </c>
      <c r="Q236" t="s">
        <v>99</v>
      </c>
      <c r="R236">
        <v>40.2</v>
      </c>
      <c r="S236" t="s">
        <v>112</v>
      </c>
      <c r="T236">
        <v>16.7</v>
      </c>
      <c r="U236" t="s">
        <v>112</v>
      </c>
      <c r="V236">
        <v>0.97</v>
      </c>
      <c r="W236">
        <v>11.2</v>
      </c>
      <c r="X236" t="s">
        <v>112</v>
      </c>
      <c r="Y236">
        <v>101.5</v>
      </c>
      <c r="Z236" t="s">
        <v>99</v>
      </c>
      <c r="AA236">
        <v>20.1</v>
      </c>
      <c r="AB236" t="s">
        <v>112</v>
      </c>
      <c r="AC236">
        <v>27.9</v>
      </c>
      <c r="AD236" t="s">
        <v>112</v>
      </c>
      <c r="AE236">
        <v>51</v>
      </c>
      <c r="AF236" t="s">
        <v>99</v>
      </c>
      <c r="AG236">
        <v>169</v>
      </c>
      <c r="AH236" t="s">
        <v>112</v>
      </c>
      <c r="AI236">
        <v>1.44</v>
      </c>
      <c r="AJ236" t="s">
        <v>112</v>
      </c>
      <c r="AK236">
        <v>41.11</v>
      </c>
      <c r="AL236" t="s">
        <v>99</v>
      </c>
      <c r="AM236">
        <v>1.05</v>
      </c>
      <c r="AN236" t="s">
        <v>112</v>
      </c>
      <c r="AO236">
        <v>156.4</v>
      </c>
      <c r="AP236" t="s">
        <v>112</v>
      </c>
      <c r="AQ236">
        <v>0</v>
      </c>
      <c r="AR236" t="s">
        <v>1983</v>
      </c>
      <c r="AS236">
        <v>2</v>
      </c>
      <c r="AT236" t="s">
        <v>111</v>
      </c>
      <c r="AU236" t="s">
        <v>112</v>
      </c>
      <c r="AV236">
        <v>1</v>
      </c>
      <c r="AW236" t="s">
        <v>121</v>
      </c>
      <c r="AX236">
        <v>2</v>
      </c>
      <c r="AY236">
        <v>3</v>
      </c>
      <c r="AZ236">
        <v>3</v>
      </c>
      <c r="BA236">
        <v>3</v>
      </c>
      <c r="BB236">
        <v>2</v>
      </c>
      <c r="BC236">
        <v>3</v>
      </c>
      <c r="BD236">
        <v>3</v>
      </c>
      <c r="BE236" t="s">
        <v>101</v>
      </c>
      <c r="BF236" t="s">
        <v>101</v>
      </c>
      <c r="BG236" t="s">
        <v>101</v>
      </c>
      <c r="BH236" t="s">
        <v>101</v>
      </c>
      <c r="BI236" t="s">
        <v>101</v>
      </c>
      <c r="BJ236" t="s">
        <v>101</v>
      </c>
      <c r="BK236" t="s">
        <v>101</v>
      </c>
      <c r="BL236" t="s">
        <v>101</v>
      </c>
      <c r="BM236" t="s">
        <v>154</v>
      </c>
      <c r="BN236" t="s">
        <v>102</v>
      </c>
      <c r="BO236" t="s">
        <v>102</v>
      </c>
      <c r="BP236" t="s">
        <v>112</v>
      </c>
      <c r="BQ236" t="s">
        <v>103</v>
      </c>
      <c r="BR236" t="s">
        <v>99</v>
      </c>
      <c r="BS236" t="s">
        <v>1693</v>
      </c>
      <c r="BT236" t="s">
        <v>1984</v>
      </c>
      <c r="BW236">
        <v>0</v>
      </c>
      <c r="BX236">
        <v>0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1</v>
      </c>
      <c r="CP236">
        <v>42294</v>
      </c>
      <c r="CQ236">
        <v>44159</v>
      </c>
      <c r="CR236">
        <v>42516</v>
      </c>
      <c r="CT236">
        <v>61</v>
      </c>
      <c r="CU236">
        <v>0</v>
      </c>
      <c r="CV236">
        <v>7</v>
      </c>
      <c r="CW236">
        <v>1</v>
      </c>
      <c r="CX236">
        <v>7</v>
      </c>
      <c r="CY236">
        <v>1</v>
      </c>
      <c r="CZ236">
        <v>40</v>
      </c>
      <c r="DA236">
        <v>1</v>
      </c>
      <c r="DB236">
        <v>40</v>
      </c>
      <c r="DC236">
        <v>1</v>
      </c>
      <c r="DD236">
        <v>47</v>
      </c>
      <c r="DE236">
        <v>1</v>
      </c>
      <c r="DF236">
        <v>47</v>
      </c>
      <c r="DG236">
        <v>1</v>
      </c>
      <c r="DH236">
        <v>43753</v>
      </c>
      <c r="DI236">
        <v>1</v>
      </c>
    </row>
    <row r="237" spans="1:113">
      <c r="A237" t="s">
        <v>1978</v>
      </c>
      <c r="B237">
        <v>10271618</v>
      </c>
      <c r="C237">
        <v>1</v>
      </c>
      <c r="D237" t="s">
        <v>1979</v>
      </c>
      <c r="E237">
        <v>2</v>
      </c>
      <c r="F237">
        <v>36</v>
      </c>
      <c r="G237">
        <v>42275.4583333333</v>
      </c>
      <c r="H237">
        <v>42296.4166666667</v>
      </c>
      <c r="I237">
        <v>2</v>
      </c>
      <c r="J237">
        <v>42289</v>
      </c>
      <c r="K237" t="s">
        <v>1137</v>
      </c>
      <c r="L237">
        <v>2</v>
      </c>
      <c r="M237">
        <v>1</v>
      </c>
      <c r="N237">
        <v>2</v>
      </c>
      <c r="O237">
        <v>1</v>
      </c>
      <c r="P237" t="s">
        <v>112</v>
      </c>
      <c r="Q237" t="s">
        <v>99</v>
      </c>
      <c r="R237">
        <v>43.7</v>
      </c>
      <c r="S237" t="s">
        <v>112</v>
      </c>
      <c r="T237">
        <v>9.2</v>
      </c>
      <c r="U237" t="s">
        <v>112</v>
      </c>
      <c r="V237">
        <v>0.93</v>
      </c>
      <c r="W237">
        <v>10.7</v>
      </c>
      <c r="X237" t="s">
        <v>112</v>
      </c>
      <c r="Y237">
        <v>75.2</v>
      </c>
      <c r="Z237" t="s">
        <v>112</v>
      </c>
      <c r="AA237">
        <v>18.2</v>
      </c>
      <c r="AB237" t="s">
        <v>112</v>
      </c>
      <c r="AC237">
        <v>21.7</v>
      </c>
      <c r="AD237" t="s">
        <v>112</v>
      </c>
      <c r="AE237">
        <v>12.8</v>
      </c>
      <c r="AF237" t="s">
        <v>112</v>
      </c>
      <c r="AG237">
        <v>264</v>
      </c>
      <c r="AH237" t="s">
        <v>112</v>
      </c>
      <c r="AI237">
        <v>1870</v>
      </c>
      <c r="AJ237" t="s">
        <v>99</v>
      </c>
      <c r="AK237">
        <v>9.42</v>
      </c>
      <c r="AL237" t="s">
        <v>112</v>
      </c>
      <c r="AM237">
        <v>0.434</v>
      </c>
      <c r="AN237" t="s">
        <v>112</v>
      </c>
      <c r="AO237">
        <v>249.9</v>
      </c>
      <c r="AP237" t="s">
        <v>112</v>
      </c>
      <c r="AQ237">
        <v>0</v>
      </c>
      <c r="AR237" t="s">
        <v>490</v>
      </c>
      <c r="AS237">
        <v>2</v>
      </c>
      <c r="AT237" t="s">
        <v>821</v>
      </c>
      <c r="AU237" t="s">
        <v>99</v>
      </c>
      <c r="AV237">
        <v>1</v>
      </c>
      <c r="AW237" t="s">
        <v>100</v>
      </c>
      <c r="AX237">
        <v>1</v>
      </c>
      <c r="AY237">
        <v>3</v>
      </c>
      <c r="AZ237">
        <v>1</v>
      </c>
      <c r="BA237">
        <v>2</v>
      </c>
      <c r="BB237">
        <v>1</v>
      </c>
      <c r="BC237">
        <v>3</v>
      </c>
      <c r="BD237">
        <v>3</v>
      </c>
      <c r="BE237" t="s">
        <v>101</v>
      </c>
      <c r="BF237" t="s">
        <v>101</v>
      </c>
      <c r="BG237" t="s">
        <v>101</v>
      </c>
      <c r="BH237" t="s">
        <v>101</v>
      </c>
      <c r="BI237" t="s">
        <v>101</v>
      </c>
      <c r="BJ237" t="s">
        <v>101</v>
      </c>
      <c r="BK237" t="s">
        <v>101</v>
      </c>
      <c r="BL237" t="s">
        <v>101</v>
      </c>
      <c r="BN237" t="s">
        <v>102</v>
      </c>
      <c r="BO237" t="s">
        <v>102</v>
      </c>
      <c r="BP237" t="s">
        <v>112</v>
      </c>
      <c r="BQ237" t="s">
        <v>202</v>
      </c>
      <c r="BR237" t="s">
        <v>99</v>
      </c>
      <c r="BS237" t="s">
        <v>1519</v>
      </c>
      <c r="BT237" t="s">
        <v>1980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0</v>
      </c>
      <c r="CN237">
        <v>1</v>
      </c>
      <c r="CP237">
        <v>42292</v>
      </c>
      <c r="CQ237">
        <v>44159</v>
      </c>
      <c r="CR237">
        <v>42397</v>
      </c>
      <c r="CT237">
        <v>7</v>
      </c>
      <c r="CU237">
        <v>1</v>
      </c>
      <c r="CV237">
        <v>3</v>
      </c>
      <c r="CW237">
        <v>1</v>
      </c>
      <c r="CX237">
        <v>3</v>
      </c>
      <c r="CY237">
        <v>1</v>
      </c>
      <c r="CZ237">
        <v>47</v>
      </c>
      <c r="DA237">
        <v>1</v>
      </c>
      <c r="DB237">
        <v>47</v>
      </c>
      <c r="DC237">
        <v>1</v>
      </c>
      <c r="DD237">
        <v>50</v>
      </c>
      <c r="DE237">
        <v>1</v>
      </c>
      <c r="DF237">
        <v>50</v>
      </c>
      <c r="DG237">
        <v>1</v>
      </c>
      <c r="DH237">
        <v>43830</v>
      </c>
      <c r="DI237">
        <v>1</v>
      </c>
    </row>
    <row r="238" spans="1:111">
      <c r="A238" t="s">
        <v>2006</v>
      </c>
      <c r="B238">
        <v>10272027</v>
      </c>
      <c r="C238">
        <v>1</v>
      </c>
      <c r="D238" t="s">
        <v>2007</v>
      </c>
      <c r="E238">
        <v>1</v>
      </c>
      <c r="F238">
        <v>50</v>
      </c>
      <c r="G238">
        <v>42285.5833333333</v>
      </c>
      <c r="H238">
        <v>42310.4166666667</v>
      </c>
      <c r="I238">
        <v>2</v>
      </c>
      <c r="J238">
        <v>42292</v>
      </c>
      <c r="K238" t="s">
        <v>1427</v>
      </c>
      <c r="L238">
        <v>3</v>
      </c>
      <c r="M238">
        <v>1</v>
      </c>
      <c r="N238">
        <v>1</v>
      </c>
      <c r="O238">
        <v>1</v>
      </c>
      <c r="P238" t="s">
        <v>99</v>
      </c>
      <c r="Q238" t="s">
        <v>99</v>
      </c>
      <c r="R238">
        <v>43.5</v>
      </c>
      <c r="S238" t="s">
        <v>112</v>
      </c>
      <c r="T238">
        <v>11</v>
      </c>
      <c r="U238" t="s">
        <v>112</v>
      </c>
      <c r="V238">
        <v>0.96</v>
      </c>
      <c r="W238">
        <v>11</v>
      </c>
      <c r="X238" t="s">
        <v>112</v>
      </c>
      <c r="Y238">
        <v>92.7</v>
      </c>
      <c r="Z238" t="s">
        <v>112</v>
      </c>
      <c r="AA238">
        <v>29.5</v>
      </c>
      <c r="AB238" t="s">
        <v>112</v>
      </c>
      <c r="AC238">
        <v>25.6</v>
      </c>
      <c r="AD238" t="s">
        <v>112</v>
      </c>
      <c r="AE238">
        <v>41.3</v>
      </c>
      <c r="AF238" t="s">
        <v>112</v>
      </c>
      <c r="AG238">
        <v>310</v>
      </c>
      <c r="AH238" t="s">
        <v>112</v>
      </c>
      <c r="AI238">
        <v>569.6</v>
      </c>
      <c r="AJ238" t="s">
        <v>99</v>
      </c>
      <c r="AK238">
        <v>0.6</v>
      </c>
      <c r="AL238" t="s">
        <v>112</v>
      </c>
      <c r="AM238">
        <v>1.98</v>
      </c>
      <c r="AN238" t="s">
        <v>112</v>
      </c>
      <c r="AO238">
        <v>652.2</v>
      </c>
      <c r="AP238" t="s">
        <v>99</v>
      </c>
      <c r="AQ238">
        <v>0</v>
      </c>
      <c r="AR238" t="s">
        <v>195</v>
      </c>
      <c r="AS238">
        <v>2</v>
      </c>
      <c r="AT238" t="s">
        <v>111</v>
      </c>
      <c r="AU238" t="s">
        <v>112</v>
      </c>
      <c r="AV238">
        <v>1</v>
      </c>
      <c r="AW238" t="s">
        <v>121</v>
      </c>
      <c r="AX238">
        <v>1</v>
      </c>
      <c r="AY238">
        <v>3</v>
      </c>
      <c r="AZ238">
        <v>1</v>
      </c>
      <c r="BA238">
        <v>2</v>
      </c>
      <c r="BB238">
        <v>1</v>
      </c>
      <c r="BC238">
        <v>3</v>
      </c>
      <c r="BD238">
        <v>3</v>
      </c>
      <c r="BE238" t="s">
        <v>101</v>
      </c>
      <c r="BF238" t="s">
        <v>101</v>
      </c>
      <c r="BG238" t="s">
        <v>101</v>
      </c>
      <c r="BH238" t="s">
        <v>101</v>
      </c>
      <c r="BI238" t="s">
        <v>101</v>
      </c>
      <c r="BJ238" t="s">
        <v>101</v>
      </c>
      <c r="BK238" t="s">
        <v>101</v>
      </c>
      <c r="BL238" t="s">
        <v>101</v>
      </c>
      <c r="BM238" t="s">
        <v>2008</v>
      </c>
      <c r="BN238" t="s">
        <v>102</v>
      </c>
      <c r="BO238" t="s">
        <v>102</v>
      </c>
      <c r="BP238" t="s">
        <v>112</v>
      </c>
      <c r="BQ238" t="s">
        <v>2009</v>
      </c>
      <c r="BR238" t="s">
        <v>99</v>
      </c>
      <c r="BS238" t="s">
        <v>1581</v>
      </c>
      <c r="BT238" t="s">
        <v>2010</v>
      </c>
      <c r="BW238">
        <v>0</v>
      </c>
      <c r="BX238">
        <v>0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1</v>
      </c>
      <c r="CM238">
        <v>1</v>
      </c>
      <c r="CN238">
        <v>1</v>
      </c>
      <c r="CP238">
        <v>42301</v>
      </c>
      <c r="CQ238">
        <v>44159</v>
      </c>
      <c r="CR238">
        <v>43125</v>
      </c>
      <c r="CT238">
        <v>61</v>
      </c>
      <c r="CU238">
        <v>0</v>
      </c>
      <c r="CV238">
        <v>27</v>
      </c>
      <c r="CW238">
        <v>1</v>
      </c>
      <c r="CX238">
        <v>24</v>
      </c>
      <c r="CY238">
        <v>0</v>
      </c>
      <c r="CZ238">
        <v>33</v>
      </c>
      <c r="DA238">
        <v>0</v>
      </c>
      <c r="DB238">
        <v>33</v>
      </c>
      <c r="DC238">
        <v>0</v>
      </c>
      <c r="DD238">
        <v>61</v>
      </c>
      <c r="DE238">
        <v>0</v>
      </c>
      <c r="DF238">
        <v>60</v>
      </c>
      <c r="DG238">
        <v>0</v>
      </c>
    </row>
    <row r="239" spans="1:113">
      <c r="A239" t="s">
        <v>1998</v>
      </c>
      <c r="B239">
        <v>10272387</v>
      </c>
      <c r="C239">
        <v>1</v>
      </c>
      <c r="D239" t="s">
        <v>1999</v>
      </c>
      <c r="E239">
        <v>1</v>
      </c>
      <c r="F239">
        <v>35</v>
      </c>
      <c r="G239">
        <v>42296.4583333333</v>
      </c>
      <c r="H239">
        <v>42305.4166666667</v>
      </c>
      <c r="I239">
        <v>2</v>
      </c>
      <c r="J239">
        <v>42287</v>
      </c>
      <c r="K239" t="s">
        <v>1504</v>
      </c>
      <c r="L239">
        <v>3</v>
      </c>
      <c r="M239">
        <v>1</v>
      </c>
      <c r="N239">
        <v>1</v>
      </c>
      <c r="O239">
        <v>2</v>
      </c>
      <c r="P239" t="s">
        <v>99</v>
      </c>
      <c r="Q239" t="s">
        <v>112</v>
      </c>
      <c r="R239">
        <v>44.8</v>
      </c>
      <c r="S239" t="s">
        <v>112</v>
      </c>
      <c r="T239">
        <v>13.5</v>
      </c>
      <c r="U239" t="s">
        <v>112</v>
      </c>
      <c r="V239">
        <v>1.06</v>
      </c>
      <c r="W239">
        <v>12.2</v>
      </c>
      <c r="X239" t="s">
        <v>112</v>
      </c>
      <c r="Y239">
        <v>136.3</v>
      </c>
      <c r="Z239" t="s">
        <v>99</v>
      </c>
      <c r="AA239">
        <v>30.2</v>
      </c>
      <c r="AB239" t="s">
        <v>112</v>
      </c>
      <c r="AC239">
        <v>40.9</v>
      </c>
      <c r="AD239" t="s">
        <v>99</v>
      </c>
      <c r="AE239">
        <v>110.2</v>
      </c>
      <c r="AF239" t="s">
        <v>99</v>
      </c>
      <c r="AG239">
        <v>144</v>
      </c>
      <c r="AH239" t="s">
        <v>112</v>
      </c>
      <c r="AI239">
        <v>550.9</v>
      </c>
      <c r="AJ239" t="s">
        <v>99</v>
      </c>
      <c r="AK239">
        <v>33.94</v>
      </c>
      <c r="AL239" t="s">
        <v>112</v>
      </c>
      <c r="AM239">
        <v>1.52</v>
      </c>
      <c r="AN239" t="s">
        <v>112</v>
      </c>
      <c r="AO239">
        <v>480.4</v>
      </c>
      <c r="AP239" t="s">
        <v>99</v>
      </c>
      <c r="AQ239">
        <v>0</v>
      </c>
      <c r="AR239" t="s">
        <v>99</v>
      </c>
      <c r="AS239">
        <v>0</v>
      </c>
      <c r="AT239" t="s">
        <v>370</v>
      </c>
      <c r="AU239" t="s">
        <v>99</v>
      </c>
      <c r="AV239">
        <v>1</v>
      </c>
      <c r="AW239" t="s">
        <v>100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3</v>
      </c>
      <c r="BD239">
        <v>2</v>
      </c>
      <c r="BE239">
        <v>1</v>
      </c>
      <c r="BF239">
        <v>0</v>
      </c>
      <c r="BG239">
        <v>0</v>
      </c>
      <c r="BH239">
        <v>0</v>
      </c>
      <c r="BI239">
        <v>1</v>
      </c>
      <c r="BJ239" t="s">
        <v>101</v>
      </c>
      <c r="BK239" t="s">
        <v>101</v>
      </c>
      <c r="BL239" t="s">
        <v>101</v>
      </c>
      <c r="BM239" t="s">
        <v>2000</v>
      </c>
      <c r="BN239" t="s">
        <v>102</v>
      </c>
      <c r="BO239" t="s">
        <v>177</v>
      </c>
      <c r="BP239" t="s">
        <v>112</v>
      </c>
      <c r="BQ239" t="s">
        <v>189</v>
      </c>
      <c r="BR239" t="s">
        <v>99</v>
      </c>
      <c r="BS239" t="s">
        <v>1956</v>
      </c>
      <c r="BT239" t="s">
        <v>2001</v>
      </c>
      <c r="BW239">
        <v>1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1</v>
      </c>
      <c r="CM239">
        <v>1</v>
      </c>
      <c r="CN239">
        <v>1</v>
      </c>
      <c r="CP239">
        <v>42300</v>
      </c>
      <c r="CQ239">
        <v>42713</v>
      </c>
      <c r="CR239">
        <v>42332</v>
      </c>
      <c r="CT239">
        <v>27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3</v>
      </c>
      <c r="DA239">
        <v>1</v>
      </c>
      <c r="DB239">
        <v>3</v>
      </c>
      <c r="DC239">
        <v>1</v>
      </c>
      <c r="DD239">
        <v>4</v>
      </c>
      <c r="DE239">
        <v>1</v>
      </c>
      <c r="DF239">
        <v>4</v>
      </c>
      <c r="DG239">
        <v>1</v>
      </c>
      <c r="DH239">
        <v>42444</v>
      </c>
      <c r="DI239">
        <v>1</v>
      </c>
    </row>
    <row r="240" spans="1:113">
      <c r="A240" t="s">
        <v>2051</v>
      </c>
      <c r="B240">
        <v>10272728</v>
      </c>
      <c r="C240">
        <v>1</v>
      </c>
      <c r="D240" t="s">
        <v>2052</v>
      </c>
      <c r="E240">
        <v>1</v>
      </c>
      <c r="F240">
        <v>45</v>
      </c>
      <c r="G240">
        <v>42314.625</v>
      </c>
      <c r="H240">
        <v>42334.4583333333</v>
      </c>
      <c r="I240">
        <v>2</v>
      </c>
      <c r="J240">
        <v>42291</v>
      </c>
      <c r="K240" t="s">
        <v>134</v>
      </c>
      <c r="L240">
        <v>1</v>
      </c>
      <c r="M240">
        <v>1</v>
      </c>
      <c r="N240">
        <v>1</v>
      </c>
      <c r="O240">
        <v>1</v>
      </c>
      <c r="P240" t="s">
        <v>99</v>
      </c>
      <c r="Q240" t="s">
        <v>99</v>
      </c>
      <c r="R240">
        <v>43.7</v>
      </c>
      <c r="S240" t="s">
        <v>112</v>
      </c>
      <c r="T240">
        <v>11.9</v>
      </c>
      <c r="U240" t="s">
        <v>112</v>
      </c>
      <c r="V240">
        <v>1.02</v>
      </c>
      <c r="W240">
        <v>11.7</v>
      </c>
      <c r="X240" t="s">
        <v>112</v>
      </c>
      <c r="Y240">
        <v>99.2</v>
      </c>
      <c r="Z240" t="s">
        <v>112</v>
      </c>
      <c r="AA240">
        <v>46</v>
      </c>
      <c r="AB240" t="s">
        <v>99</v>
      </c>
      <c r="AC240">
        <v>43.9</v>
      </c>
      <c r="AD240" t="s">
        <v>99</v>
      </c>
      <c r="AE240">
        <v>101.6</v>
      </c>
      <c r="AF240" t="s">
        <v>99</v>
      </c>
      <c r="AG240">
        <v>144</v>
      </c>
      <c r="AH240" t="s">
        <v>112</v>
      </c>
      <c r="AI240">
        <v>95.79</v>
      </c>
      <c r="AJ240" t="s">
        <v>112</v>
      </c>
      <c r="AK240">
        <v>60.86</v>
      </c>
      <c r="AL240" t="s">
        <v>99</v>
      </c>
      <c r="AM240">
        <v>2.96</v>
      </c>
      <c r="AN240" t="s">
        <v>112</v>
      </c>
      <c r="AO240">
        <v>551.8</v>
      </c>
      <c r="AP240" t="s">
        <v>99</v>
      </c>
      <c r="AQ240">
        <v>0</v>
      </c>
      <c r="AR240" t="s">
        <v>265</v>
      </c>
      <c r="AS240">
        <v>2</v>
      </c>
      <c r="AT240" t="s">
        <v>111</v>
      </c>
      <c r="AU240" t="s">
        <v>112</v>
      </c>
      <c r="AV240">
        <v>1</v>
      </c>
      <c r="AW240" t="s">
        <v>100</v>
      </c>
      <c r="AX240">
        <v>1</v>
      </c>
      <c r="AY240">
        <v>3</v>
      </c>
      <c r="AZ240">
        <v>1</v>
      </c>
      <c r="BA240">
        <v>2</v>
      </c>
      <c r="BB240">
        <v>1</v>
      </c>
      <c r="BC240">
        <v>3</v>
      </c>
      <c r="BD240">
        <v>2</v>
      </c>
      <c r="BE240" t="s">
        <v>101</v>
      </c>
      <c r="BF240" t="s">
        <v>101</v>
      </c>
      <c r="BG240" t="s">
        <v>101</v>
      </c>
      <c r="BH240" t="s">
        <v>101</v>
      </c>
      <c r="BI240" t="s">
        <v>101</v>
      </c>
      <c r="BJ240" t="s">
        <v>101</v>
      </c>
      <c r="BK240" t="s">
        <v>101</v>
      </c>
      <c r="BL240" t="s">
        <v>101</v>
      </c>
      <c r="BM240" t="s">
        <v>726</v>
      </c>
      <c r="BN240" t="s">
        <v>102</v>
      </c>
      <c r="BO240" t="s">
        <v>102</v>
      </c>
      <c r="BP240" t="s">
        <v>99</v>
      </c>
      <c r="BQ240" t="s">
        <v>103</v>
      </c>
      <c r="BR240" t="s">
        <v>121</v>
      </c>
      <c r="BS240" t="s">
        <v>1726</v>
      </c>
      <c r="BT240" t="s">
        <v>2053</v>
      </c>
      <c r="BU240" t="s">
        <v>1239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1</v>
      </c>
      <c r="CM240">
        <v>0</v>
      </c>
      <c r="CN240">
        <v>0</v>
      </c>
      <c r="CO240">
        <v>1</v>
      </c>
      <c r="CP240">
        <v>42319</v>
      </c>
      <c r="CQ240">
        <v>43823</v>
      </c>
      <c r="CR240">
        <v>42444</v>
      </c>
      <c r="CT240">
        <v>61</v>
      </c>
      <c r="CU240">
        <v>0</v>
      </c>
      <c r="CV240">
        <v>4</v>
      </c>
      <c r="CW240">
        <v>1</v>
      </c>
      <c r="CX240">
        <v>4</v>
      </c>
      <c r="CY240">
        <v>1</v>
      </c>
      <c r="CZ240">
        <v>29</v>
      </c>
      <c r="DA240">
        <v>1</v>
      </c>
      <c r="DB240">
        <v>29</v>
      </c>
      <c r="DC240">
        <v>1</v>
      </c>
      <c r="DD240">
        <v>33</v>
      </c>
      <c r="DE240">
        <v>1</v>
      </c>
      <c r="DF240">
        <v>33</v>
      </c>
      <c r="DG240">
        <v>1</v>
      </c>
      <c r="DH240">
        <v>43327</v>
      </c>
      <c r="DI240">
        <v>1</v>
      </c>
    </row>
    <row r="241" spans="1:113">
      <c r="A241" t="s">
        <v>1995</v>
      </c>
      <c r="B241">
        <v>10273015</v>
      </c>
      <c r="C241">
        <v>1</v>
      </c>
      <c r="D241" t="s">
        <v>1996</v>
      </c>
      <c r="E241">
        <v>2</v>
      </c>
      <c r="F241">
        <v>67</v>
      </c>
      <c r="G241">
        <v>42290.375</v>
      </c>
      <c r="H241">
        <v>42311.4166666667</v>
      </c>
      <c r="I241">
        <v>2</v>
      </c>
      <c r="J241">
        <v>42291</v>
      </c>
      <c r="K241" t="s">
        <v>1504</v>
      </c>
      <c r="L241">
        <v>3</v>
      </c>
      <c r="M241">
        <v>1</v>
      </c>
      <c r="N241">
        <v>1</v>
      </c>
      <c r="O241">
        <v>1</v>
      </c>
      <c r="P241" t="s">
        <v>99</v>
      </c>
      <c r="Q241" t="s">
        <v>99</v>
      </c>
      <c r="R241">
        <v>45</v>
      </c>
      <c r="S241" t="s">
        <v>112</v>
      </c>
      <c r="T241">
        <v>17.4</v>
      </c>
      <c r="U241" t="s">
        <v>112</v>
      </c>
      <c r="V241">
        <v>0.9</v>
      </c>
      <c r="W241">
        <v>10.3</v>
      </c>
      <c r="X241" t="s">
        <v>112</v>
      </c>
      <c r="Y241">
        <v>113.8</v>
      </c>
      <c r="Z241" t="s">
        <v>99</v>
      </c>
      <c r="AA241">
        <v>26.6</v>
      </c>
      <c r="AB241" t="s">
        <v>112</v>
      </c>
      <c r="AC241">
        <v>25.7</v>
      </c>
      <c r="AD241" t="s">
        <v>112</v>
      </c>
      <c r="AE241">
        <v>24.7</v>
      </c>
      <c r="AF241" t="s">
        <v>112</v>
      </c>
      <c r="AG241">
        <v>126</v>
      </c>
      <c r="AH241" t="s">
        <v>112</v>
      </c>
      <c r="AI241">
        <v>28.3</v>
      </c>
      <c r="AJ241" t="s">
        <v>112</v>
      </c>
      <c r="AK241">
        <v>17.88</v>
      </c>
      <c r="AL241" t="s">
        <v>112</v>
      </c>
      <c r="AM241">
        <v>1.74</v>
      </c>
      <c r="AN241" t="s">
        <v>112</v>
      </c>
      <c r="AO241">
        <v>76.62</v>
      </c>
      <c r="AP241" t="s">
        <v>112</v>
      </c>
      <c r="AQ241">
        <v>0</v>
      </c>
      <c r="AR241" t="s">
        <v>1564</v>
      </c>
      <c r="AS241">
        <v>2</v>
      </c>
      <c r="AT241" t="s">
        <v>111</v>
      </c>
      <c r="AU241" t="s">
        <v>112</v>
      </c>
      <c r="AV241">
        <v>1</v>
      </c>
      <c r="AW241" t="s">
        <v>100</v>
      </c>
      <c r="AX241">
        <v>1</v>
      </c>
      <c r="AY241">
        <v>3</v>
      </c>
      <c r="AZ241">
        <v>2</v>
      </c>
      <c r="BA241">
        <v>2</v>
      </c>
      <c r="BB241">
        <v>2</v>
      </c>
      <c r="BC241">
        <v>3</v>
      </c>
      <c r="BD241">
        <v>2</v>
      </c>
      <c r="BE241">
        <v>1</v>
      </c>
      <c r="BF241">
        <v>0</v>
      </c>
      <c r="BG241">
        <v>1</v>
      </c>
      <c r="BH241">
        <v>1</v>
      </c>
      <c r="BI241">
        <v>1</v>
      </c>
      <c r="BJ241" t="s">
        <v>101</v>
      </c>
      <c r="BK241" t="s">
        <v>101</v>
      </c>
      <c r="BL241">
        <v>1</v>
      </c>
      <c r="BM241" t="s">
        <v>1433</v>
      </c>
      <c r="BN241" t="s">
        <v>102</v>
      </c>
      <c r="BO241" t="s">
        <v>102</v>
      </c>
      <c r="BP241" t="s">
        <v>112</v>
      </c>
      <c r="BQ241" t="s">
        <v>155</v>
      </c>
      <c r="BR241" t="s">
        <v>99</v>
      </c>
      <c r="BS241" t="s">
        <v>1752</v>
      </c>
      <c r="BT241" t="s">
        <v>1997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P241">
        <v>42298</v>
      </c>
      <c r="CQ241">
        <v>44159</v>
      </c>
      <c r="CR241">
        <v>42846</v>
      </c>
      <c r="CT241">
        <v>4</v>
      </c>
      <c r="CU241">
        <v>1</v>
      </c>
      <c r="CV241">
        <v>18</v>
      </c>
      <c r="CW241">
        <v>1</v>
      </c>
      <c r="CX241">
        <v>18</v>
      </c>
      <c r="CY241">
        <v>1</v>
      </c>
      <c r="CZ241">
        <v>33</v>
      </c>
      <c r="DA241">
        <v>1</v>
      </c>
      <c r="DB241">
        <v>33</v>
      </c>
      <c r="DC241">
        <v>1</v>
      </c>
      <c r="DD241">
        <v>51</v>
      </c>
      <c r="DE241">
        <v>1</v>
      </c>
      <c r="DF241">
        <v>51</v>
      </c>
      <c r="DG241">
        <v>1</v>
      </c>
      <c r="DH241">
        <v>43867</v>
      </c>
      <c r="DI241">
        <v>3</v>
      </c>
    </row>
    <row r="242" spans="1:111">
      <c r="A242" t="s">
        <v>2034</v>
      </c>
      <c r="B242">
        <v>10276204</v>
      </c>
      <c r="C242">
        <v>1</v>
      </c>
      <c r="D242" t="s">
        <v>2035</v>
      </c>
      <c r="E242">
        <v>1</v>
      </c>
      <c r="F242">
        <v>28</v>
      </c>
      <c r="G242">
        <v>42314.625</v>
      </c>
      <c r="H242">
        <v>42327.4166666667</v>
      </c>
      <c r="I242">
        <v>2</v>
      </c>
      <c r="J242">
        <v>42307</v>
      </c>
      <c r="K242" t="s">
        <v>134</v>
      </c>
      <c r="L242">
        <v>1</v>
      </c>
      <c r="M242">
        <v>1</v>
      </c>
      <c r="N242">
        <v>1</v>
      </c>
      <c r="O242">
        <v>1</v>
      </c>
      <c r="P242" t="s">
        <v>99</v>
      </c>
      <c r="Q242" t="s">
        <v>99</v>
      </c>
      <c r="R242">
        <v>43.7</v>
      </c>
      <c r="S242" t="s">
        <v>112</v>
      </c>
      <c r="T242">
        <v>30.3</v>
      </c>
      <c r="U242" t="s">
        <v>112</v>
      </c>
      <c r="V242">
        <v>0.9</v>
      </c>
      <c r="W242">
        <v>10.4</v>
      </c>
      <c r="X242" t="s">
        <v>112</v>
      </c>
      <c r="Y242">
        <v>92.3</v>
      </c>
      <c r="Z242" t="s">
        <v>112</v>
      </c>
      <c r="AA242">
        <v>37.9</v>
      </c>
      <c r="AB242" t="s">
        <v>112</v>
      </c>
      <c r="AC242">
        <v>63.3</v>
      </c>
      <c r="AD242" t="s">
        <v>99</v>
      </c>
      <c r="AE242">
        <v>73</v>
      </c>
      <c r="AF242" t="s">
        <v>99</v>
      </c>
      <c r="AG242">
        <v>187</v>
      </c>
      <c r="AH242" t="s">
        <v>112</v>
      </c>
      <c r="AI242">
        <v>38.72</v>
      </c>
      <c r="AJ242" t="s">
        <v>112</v>
      </c>
      <c r="AK242">
        <v>9.1</v>
      </c>
      <c r="AL242" t="s">
        <v>112</v>
      </c>
      <c r="AM242">
        <v>0.785</v>
      </c>
      <c r="AN242" t="s">
        <v>112</v>
      </c>
      <c r="AO242">
        <v>414.5</v>
      </c>
      <c r="AP242" t="s">
        <v>99</v>
      </c>
      <c r="AQ242">
        <v>0</v>
      </c>
      <c r="AR242" t="s">
        <v>120</v>
      </c>
      <c r="AS242">
        <v>1</v>
      </c>
      <c r="AT242" t="s">
        <v>370</v>
      </c>
      <c r="AU242" t="s">
        <v>99</v>
      </c>
      <c r="AV242">
        <v>1</v>
      </c>
      <c r="AW242" t="s">
        <v>109</v>
      </c>
      <c r="AX242">
        <v>1</v>
      </c>
      <c r="AY242">
        <v>3</v>
      </c>
      <c r="AZ242">
        <v>2</v>
      </c>
      <c r="BA242">
        <v>2</v>
      </c>
      <c r="BB242">
        <v>2</v>
      </c>
      <c r="BC242">
        <v>3</v>
      </c>
      <c r="BD242">
        <v>2</v>
      </c>
      <c r="BE242" t="s">
        <v>101</v>
      </c>
      <c r="BF242" t="s">
        <v>101</v>
      </c>
      <c r="BG242" t="s">
        <v>101</v>
      </c>
      <c r="BH242" t="s">
        <v>101</v>
      </c>
      <c r="BI242" t="s">
        <v>101</v>
      </c>
      <c r="BJ242" t="s">
        <v>101</v>
      </c>
      <c r="BK242" t="s">
        <v>101</v>
      </c>
      <c r="BL242" t="s">
        <v>101</v>
      </c>
      <c r="BM242" t="s">
        <v>1505</v>
      </c>
      <c r="BN242" t="s">
        <v>102</v>
      </c>
      <c r="BO242" t="s">
        <v>102</v>
      </c>
      <c r="BP242" t="s">
        <v>112</v>
      </c>
      <c r="BQ242" t="s">
        <v>202</v>
      </c>
      <c r="BR242" t="s">
        <v>99</v>
      </c>
      <c r="BS242" t="s">
        <v>2036</v>
      </c>
      <c r="BT242" t="s">
        <v>2037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1</v>
      </c>
      <c r="CN242">
        <v>1</v>
      </c>
      <c r="CP242">
        <v>42318</v>
      </c>
      <c r="CQ242">
        <v>44160</v>
      </c>
      <c r="CR242">
        <v>43358</v>
      </c>
      <c r="CT242">
        <v>60</v>
      </c>
      <c r="CU242">
        <v>0</v>
      </c>
      <c r="CV242">
        <v>34</v>
      </c>
      <c r="CW242">
        <v>1</v>
      </c>
      <c r="CX242">
        <v>24</v>
      </c>
      <c r="CY242">
        <v>0</v>
      </c>
      <c r="CZ242">
        <v>26</v>
      </c>
      <c r="DA242">
        <v>0</v>
      </c>
      <c r="DB242">
        <v>26</v>
      </c>
      <c r="DC242">
        <v>0</v>
      </c>
      <c r="DD242">
        <v>60</v>
      </c>
      <c r="DE242">
        <v>0</v>
      </c>
      <c r="DF242">
        <v>60</v>
      </c>
      <c r="DG242">
        <v>0</v>
      </c>
    </row>
    <row r="243" spans="1:113">
      <c r="A243" t="s">
        <v>2059</v>
      </c>
      <c r="B243">
        <v>10276323</v>
      </c>
      <c r="C243">
        <v>1</v>
      </c>
      <c r="D243" t="s">
        <v>2060</v>
      </c>
      <c r="E243">
        <v>1</v>
      </c>
      <c r="F243">
        <v>40</v>
      </c>
      <c r="G243">
        <v>42318.6666666667</v>
      </c>
      <c r="H243">
        <v>42328.4166666667</v>
      </c>
      <c r="I243">
        <v>2</v>
      </c>
      <c r="J243">
        <v>42308</v>
      </c>
      <c r="K243" t="s">
        <v>1504</v>
      </c>
      <c r="L243">
        <v>3</v>
      </c>
      <c r="M243">
        <v>1</v>
      </c>
      <c r="N243">
        <v>1</v>
      </c>
      <c r="O243">
        <v>2</v>
      </c>
      <c r="P243" t="s">
        <v>99</v>
      </c>
      <c r="Q243" t="s">
        <v>112</v>
      </c>
      <c r="R243">
        <v>49.3</v>
      </c>
      <c r="S243" t="s">
        <v>112</v>
      </c>
      <c r="T243">
        <v>12.4</v>
      </c>
      <c r="U243" t="s">
        <v>112</v>
      </c>
      <c r="V243">
        <v>1.25</v>
      </c>
      <c r="X243" t="s">
        <v>112</v>
      </c>
      <c r="Y243">
        <v>90.7</v>
      </c>
      <c r="Z243" t="s">
        <v>112</v>
      </c>
      <c r="AA243">
        <v>33.4</v>
      </c>
      <c r="AB243" t="s">
        <v>112</v>
      </c>
      <c r="AC243">
        <v>33.9</v>
      </c>
      <c r="AD243" t="s">
        <v>112</v>
      </c>
      <c r="AE243">
        <v>90.9</v>
      </c>
      <c r="AF243" t="s">
        <v>99</v>
      </c>
      <c r="AG243">
        <v>356</v>
      </c>
      <c r="AH243" t="s">
        <v>112</v>
      </c>
      <c r="AI243" t="s">
        <v>2272</v>
      </c>
      <c r="AJ243" t="s">
        <v>99</v>
      </c>
      <c r="AK243">
        <v>10.02</v>
      </c>
      <c r="AL243" t="s">
        <v>112</v>
      </c>
      <c r="AM243">
        <v>1.28</v>
      </c>
      <c r="AN243" t="s">
        <v>112</v>
      </c>
      <c r="AO243">
        <v>324.9</v>
      </c>
      <c r="AP243" t="s">
        <v>112</v>
      </c>
      <c r="AQ243">
        <v>1</v>
      </c>
      <c r="AR243" t="s">
        <v>2061</v>
      </c>
      <c r="AS243">
        <v>2</v>
      </c>
      <c r="AT243" t="s">
        <v>370</v>
      </c>
      <c r="AU243" t="s">
        <v>99</v>
      </c>
      <c r="AV243">
        <v>1</v>
      </c>
      <c r="AW243" t="s">
        <v>100</v>
      </c>
      <c r="AX243">
        <v>1</v>
      </c>
      <c r="AY243">
        <v>3</v>
      </c>
      <c r="AZ243">
        <v>1</v>
      </c>
      <c r="BA243">
        <v>1</v>
      </c>
      <c r="BB243">
        <v>1</v>
      </c>
      <c r="BC243">
        <v>3</v>
      </c>
      <c r="BD243">
        <v>2</v>
      </c>
      <c r="BE243" t="s">
        <v>101</v>
      </c>
      <c r="BF243" t="s">
        <v>101</v>
      </c>
      <c r="BG243" t="s">
        <v>101</v>
      </c>
      <c r="BH243" t="s">
        <v>101</v>
      </c>
      <c r="BI243" t="s">
        <v>101</v>
      </c>
      <c r="BJ243" t="s">
        <v>101</v>
      </c>
      <c r="BK243" t="s">
        <v>101</v>
      </c>
      <c r="BL243" t="s">
        <v>101</v>
      </c>
      <c r="BM243" t="s">
        <v>2062</v>
      </c>
      <c r="BN243" t="s">
        <v>102</v>
      </c>
      <c r="BO243" t="s">
        <v>177</v>
      </c>
      <c r="BP243" t="s">
        <v>112</v>
      </c>
      <c r="BQ243" t="s">
        <v>411</v>
      </c>
      <c r="BR243" t="s">
        <v>99</v>
      </c>
      <c r="BS243" t="s">
        <v>1519</v>
      </c>
      <c r="BT243" t="s">
        <v>2063</v>
      </c>
      <c r="BW243">
        <v>1</v>
      </c>
      <c r="BX243">
        <v>0</v>
      </c>
      <c r="BY243">
        <v>1</v>
      </c>
      <c r="BZ243">
        <v>1</v>
      </c>
      <c r="CA243">
        <v>1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1</v>
      </c>
      <c r="CM243">
        <v>1</v>
      </c>
      <c r="CN243">
        <v>1</v>
      </c>
      <c r="CP243">
        <v>42321</v>
      </c>
      <c r="CQ243">
        <v>44160</v>
      </c>
      <c r="CR243">
        <v>42479</v>
      </c>
      <c r="CT243">
        <v>16</v>
      </c>
      <c r="CU243">
        <v>0</v>
      </c>
      <c r="CV243">
        <v>5</v>
      </c>
      <c r="CW243">
        <v>1</v>
      </c>
      <c r="CX243">
        <v>5</v>
      </c>
      <c r="CY243">
        <v>1</v>
      </c>
      <c r="CZ243">
        <v>21</v>
      </c>
      <c r="DA243">
        <v>1</v>
      </c>
      <c r="DB243">
        <v>21</v>
      </c>
      <c r="DC243">
        <v>1</v>
      </c>
      <c r="DD243">
        <v>26</v>
      </c>
      <c r="DE243">
        <v>1</v>
      </c>
      <c r="DF243">
        <v>26</v>
      </c>
      <c r="DG243">
        <v>1</v>
      </c>
      <c r="DH243">
        <v>43131</v>
      </c>
      <c r="DI243">
        <v>1</v>
      </c>
    </row>
    <row r="244" spans="1:111">
      <c r="A244" t="s">
        <v>2057</v>
      </c>
      <c r="B244">
        <v>10276658</v>
      </c>
      <c r="C244">
        <v>1</v>
      </c>
      <c r="D244" t="s">
        <v>2058</v>
      </c>
      <c r="E244">
        <v>1</v>
      </c>
      <c r="F244">
        <v>46</v>
      </c>
      <c r="G244">
        <v>42314.625</v>
      </c>
      <c r="H244">
        <v>42327.4583333333</v>
      </c>
      <c r="I244">
        <v>2</v>
      </c>
      <c r="J244">
        <v>42311</v>
      </c>
      <c r="K244" t="s">
        <v>1504</v>
      </c>
      <c r="L244">
        <v>3</v>
      </c>
      <c r="M244">
        <v>1</v>
      </c>
      <c r="N244">
        <v>1</v>
      </c>
      <c r="O244">
        <v>1</v>
      </c>
      <c r="P244" t="s">
        <v>99</v>
      </c>
      <c r="Q244" t="s">
        <v>99</v>
      </c>
      <c r="R244">
        <v>41.8</v>
      </c>
      <c r="S244" t="s">
        <v>112</v>
      </c>
      <c r="T244">
        <v>13.8</v>
      </c>
      <c r="U244" t="s">
        <v>112</v>
      </c>
      <c r="V244">
        <v>1.01</v>
      </c>
      <c r="W244">
        <v>11.6</v>
      </c>
      <c r="X244" t="s">
        <v>112</v>
      </c>
      <c r="Y244">
        <v>86.1</v>
      </c>
      <c r="Z244" t="s">
        <v>112</v>
      </c>
      <c r="AA244">
        <v>13.7</v>
      </c>
      <c r="AB244" t="s">
        <v>112</v>
      </c>
      <c r="AC244">
        <v>28.7</v>
      </c>
      <c r="AD244" t="s">
        <v>112</v>
      </c>
      <c r="AE244">
        <v>32.6</v>
      </c>
      <c r="AF244" t="s">
        <v>112</v>
      </c>
      <c r="AG244">
        <v>235</v>
      </c>
      <c r="AH244" t="s">
        <v>112</v>
      </c>
      <c r="AI244">
        <v>608.5</v>
      </c>
      <c r="AJ244" t="s">
        <v>99</v>
      </c>
      <c r="AK244">
        <v>130.4</v>
      </c>
      <c r="AL244" t="s">
        <v>99</v>
      </c>
      <c r="AM244">
        <v>4.1</v>
      </c>
      <c r="AN244" t="s">
        <v>112</v>
      </c>
      <c r="AO244">
        <v>632.5</v>
      </c>
      <c r="AP244" t="s">
        <v>99</v>
      </c>
      <c r="AQ244">
        <v>1</v>
      </c>
      <c r="AR244" t="s">
        <v>195</v>
      </c>
      <c r="AS244">
        <v>2</v>
      </c>
      <c r="AT244" t="s">
        <v>2045</v>
      </c>
      <c r="AU244" t="s">
        <v>112</v>
      </c>
      <c r="AV244">
        <v>1</v>
      </c>
      <c r="AW244" t="s">
        <v>100</v>
      </c>
      <c r="AX244">
        <v>1</v>
      </c>
      <c r="AY244">
        <v>3</v>
      </c>
      <c r="AZ244">
        <v>2</v>
      </c>
      <c r="BA244">
        <v>2</v>
      </c>
      <c r="BB244">
        <v>1</v>
      </c>
      <c r="BC244">
        <v>3</v>
      </c>
      <c r="BD244">
        <v>2</v>
      </c>
      <c r="BE244" t="s">
        <v>101</v>
      </c>
      <c r="BF244" t="s">
        <v>101</v>
      </c>
      <c r="BG244" t="s">
        <v>101</v>
      </c>
      <c r="BH244" t="s">
        <v>101</v>
      </c>
      <c r="BI244" t="s">
        <v>101</v>
      </c>
      <c r="BJ244" t="s">
        <v>101</v>
      </c>
      <c r="BK244" t="s">
        <v>101</v>
      </c>
      <c r="BL244" t="s">
        <v>101</v>
      </c>
      <c r="BM244" t="s">
        <v>726</v>
      </c>
      <c r="BN244" t="s">
        <v>102</v>
      </c>
      <c r="BO244" t="s">
        <v>102</v>
      </c>
      <c r="BP244" t="s">
        <v>99</v>
      </c>
      <c r="BQ244" t="s">
        <v>306</v>
      </c>
      <c r="BR244" t="s">
        <v>99</v>
      </c>
      <c r="BS244" t="s">
        <v>1599</v>
      </c>
      <c r="BT244" t="s">
        <v>848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42320</v>
      </c>
      <c r="CQ244">
        <v>43850</v>
      </c>
      <c r="CR244">
        <v>43850</v>
      </c>
      <c r="CT244">
        <v>34</v>
      </c>
      <c r="CU244">
        <v>1</v>
      </c>
      <c r="CV244">
        <v>50</v>
      </c>
      <c r="CW244">
        <v>1</v>
      </c>
      <c r="CX244">
        <v>24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50</v>
      </c>
      <c r="DE244">
        <v>0</v>
      </c>
      <c r="DF244">
        <v>50</v>
      </c>
      <c r="DG244">
        <v>0</v>
      </c>
    </row>
    <row r="245" spans="1:113">
      <c r="A245" t="s">
        <v>2355</v>
      </c>
      <c r="B245">
        <v>10278374</v>
      </c>
      <c r="C245">
        <v>1</v>
      </c>
      <c r="D245" t="s">
        <v>2356</v>
      </c>
      <c r="E245">
        <v>1</v>
      </c>
      <c r="F245">
        <v>67</v>
      </c>
      <c r="G245">
        <v>42328.375</v>
      </c>
      <c r="H245">
        <v>42340.4166666667</v>
      </c>
      <c r="I245">
        <v>2</v>
      </c>
      <c r="J245">
        <v>42321</v>
      </c>
      <c r="K245" t="s">
        <v>1504</v>
      </c>
      <c r="L245">
        <v>3</v>
      </c>
      <c r="M245">
        <v>1</v>
      </c>
      <c r="N245">
        <v>1</v>
      </c>
      <c r="O245">
        <v>1</v>
      </c>
      <c r="P245" t="s">
        <v>99</v>
      </c>
      <c r="Q245" t="s">
        <v>99</v>
      </c>
      <c r="R245">
        <v>47.5</v>
      </c>
      <c r="S245" t="s">
        <v>112</v>
      </c>
      <c r="T245">
        <v>10.5</v>
      </c>
      <c r="U245" t="s">
        <v>112</v>
      </c>
      <c r="V245">
        <v>1.07</v>
      </c>
      <c r="W245">
        <v>12.3</v>
      </c>
      <c r="X245" t="s">
        <v>112</v>
      </c>
      <c r="Y245">
        <v>66</v>
      </c>
      <c r="Z245" t="s">
        <v>112</v>
      </c>
      <c r="AA245">
        <v>16.6</v>
      </c>
      <c r="AB245" t="s">
        <v>112</v>
      </c>
      <c r="AC245">
        <v>22.5</v>
      </c>
      <c r="AD245" t="s">
        <v>112</v>
      </c>
      <c r="AE245">
        <v>25.5</v>
      </c>
      <c r="AF245" t="s">
        <v>112</v>
      </c>
      <c r="AG245">
        <v>139</v>
      </c>
      <c r="AH245" t="s">
        <v>112</v>
      </c>
      <c r="AI245">
        <v>3.76</v>
      </c>
      <c r="AJ245" t="s">
        <v>112</v>
      </c>
      <c r="AK245">
        <v>73.62</v>
      </c>
      <c r="AL245" t="s">
        <v>99</v>
      </c>
      <c r="AM245">
        <v>3.11</v>
      </c>
      <c r="AN245" t="s">
        <v>112</v>
      </c>
      <c r="AO245">
        <v>569.3</v>
      </c>
      <c r="AP245" t="s">
        <v>99</v>
      </c>
      <c r="AQ245">
        <v>0</v>
      </c>
      <c r="AR245" t="s">
        <v>99</v>
      </c>
      <c r="AS245">
        <v>0</v>
      </c>
      <c r="AT245" t="s">
        <v>111</v>
      </c>
      <c r="AU245" t="s">
        <v>112</v>
      </c>
      <c r="AV245">
        <v>3</v>
      </c>
      <c r="AW245" t="s">
        <v>100</v>
      </c>
      <c r="AX245">
        <v>1</v>
      </c>
      <c r="AY245">
        <v>3</v>
      </c>
      <c r="AZ245">
        <v>3</v>
      </c>
      <c r="BA245">
        <v>2</v>
      </c>
      <c r="BB245">
        <v>1</v>
      </c>
      <c r="BC245">
        <v>3</v>
      </c>
      <c r="BD245">
        <v>2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1</v>
      </c>
      <c r="BK245" t="s">
        <v>101</v>
      </c>
      <c r="BL245">
        <v>1</v>
      </c>
      <c r="BM245" t="s">
        <v>1446</v>
      </c>
      <c r="BN245" t="s">
        <v>102</v>
      </c>
      <c r="BO245" t="s">
        <v>102</v>
      </c>
      <c r="BP245" t="s">
        <v>99</v>
      </c>
      <c r="BQ245" t="s">
        <v>147</v>
      </c>
      <c r="BR245" t="s">
        <v>99</v>
      </c>
      <c r="BS245" t="s">
        <v>2357</v>
      </c>
      <c r="BT245" t="s">
        <v>2358</v>
      </c>
      <c r="BW245">
        <v>0</v>
      </c>
      <c r="BX245">
        <v>0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0</v>
      </c>
      <c r="CP245">
        <v>42321</v>
      </c>
      <c r="CQ245">
        <v>43187</v>
      </c>
      <c r="CR245">
        <v>42461</v>
      </c>
      <c r="CT245">
        <v>60</v>
      </c>
      <c r="CU245">
        <v>0</v>
      </c>
      <c r="CV245">
        <v>4</v>
      </c>
      <c r="CW245">
        <v>1</v>
      </c>
      <c r="CX245">
        <v>4</v>
      </c>
      <c r="CY245">
        <v>1</v>
      </c>
      <c r="CZ245">
        <v>14</v>
      </c>
      <c r="DA245">
        <v>1</v>
      </c>
      <c r="DB245">
        <v>14</v>
      </c>
      <c r="DC245">
        <v>1</v>
      </c>
      <c r="DD245">
        <v>19</v>
      </c>
      <c r="DE245">
        <v>1</v>
      </c>
      <c r="DF245">
        <v>19</v>
      </c>
      <c r="DG245">
        <v>1</v>
      </c>
      <c r="DH245">
        <v>42901</v>
      </c>
      <c r="DI245">
        <v>1</v>
      </c>
    </row>
    <row r="246" spans="1:113">
      <c r="A246" t="s">
        <v>2081</v>
      </c>
      <c r="B246">
        <v>10278679</v>
      </c>
      <c r="C246">
        <v>1</v>
      </c>
      <c r="D246" t="s">
        <v>2082</v>
      </c>
      <c r="E246">
        <v>1</v>
      </c>
      <c r="F246">
        <v>42</v>
      </c>
      <c r="G246">
        <v>42326.625</v>
      </c>
      <c r="H246">
        <v>42338.4166666667</v>
      </c>
      <c r="I246">
        <v>2</v>
      </c>
      <c r="J246">
        <v>42325</v>
      </c>
      <c r="K246" t="s">
        <v>1137</v>
      </c>
      <c r="L246">
        <v>2</v>
      </c>
      <c r="M246">
        <v>1</v>
      </c>
      <c r="N246">
        <v>1</v>
      </c>
      <c r="O246">
        <v>1</v>
      </c>
      <c r="P246" t="s">
        <v>99</v>
      </c>
      <c r="Q246" t="s">
        <v>99</v>
      </c>
      <c r="R246">
        <v>36.9</v>
      </c>
      <c r="S246" t="s">
        <v>112</v>
      </c>
      <c r="T246">
        <v>59.1</v>
      </c>
      <c r="U246" t="s">
        <v>99</v>
      </c>
      <c r="V246">
        <v>1.05</v>
      </c>
      <c r="W246">
        <v>12.1</v>
      </c>
      <c r="X246" t="s">
        <v>112</v>
      </c>
      <c r="Y246">
        <v>72</v>
      </c>
      <c r="Z246" t="s">
        <v>112</v>
      </c>
      <c r="AA246">
        <v>84</v>
      </c>
      <c r="AB246" t="s">
        <v>99</v>
      </c>
      <c r="AC246">
        <v>38.7</v>
      </c>
      <c r="AD246" t="s">
        <v>99</v>
      </c>
      <c r="AE246">
        <v>37.1</v>
      </c>
      <c r="AF246" t="s">
        <v>112</v>
      </c>
      <c r="AG246">
        <v>245</v>
      </c>
      <c r="AH246" t="s">
        <v>112</v>
      </c>
      <c r="AI246">
        <v>2.28</v>
      </c>
      <c r="AJ246" t="s">
        <v>112</v>
      </c>
      <c r="AK246">
        <v>30.49</v>
      </c>
      <c r="AL246" t="s">
        <v>112</v>
      </c>
      <c r="AM246">
        <v>3.17</v>
      </c>
      <c r="AN246" t="s">
        <v>112</v>
      </c>
      <c r="AO246">
        <v>144</v>
      </c>
      <c r="AP246" t="s">
        <v>112</v>
      </c>
      <c r="AQ246">
        <v>0</v>
      </c>
      <c r="AR246" t="s">
        <v>99</v>
      </c>
      <c r="AS246">
        <v>0</v>
      </c>
      <c r="AT246" t="s">
        <v>370</v>
      </c>
      <c r="AU246" t="s">
        <v>99</v>
      </c>
      <c r="AV246">
        <v>1</v>
      </c>
      <c r="AW246" t="s">
        <v>100</v>
      </c>
      <c r="AX246">
        <v>1</v>
      </c>
      <c r="AY246">
        <v>3</v>
      </c>
      <c r="AZ246">
        <v>1</v>
      </c>
      <c r="BA246">
        <v>2</v>
      </c>
      <c r="BB246">
        <v>1</v>
      </c>
      <c r="BC246">
        <v>3</v>
      </c>
      <c r="BD246">
        <v>2</v>
      </c>
      <c r="BE246">
        <v>1</v>
      </c>
      <c r="BF246" t="s">
        <v>101</v>
      </c>
      <c r="BG246">
        <v>0</v>
      </c>
      <c r="BH246">
        <v>0</v>
      </c>
      <c r="BI246">
        <v>1</v>
      </c>
      <c r="BJ246">
        <v>1</v>
      </c>
      <c r="BK246" t="s">
        <v>101</v>
      </c>
      <c r="BL246" t="s">
        <v>101</v>
      </c>
      <c r="BM246" t="s">
        <v>2083</v>
      </c>
      <c r="BN246" t="s">
        <v>102</v>
      </c>
      <c r="BO246" t="s">
        <v>102</v>
      </c>
      <c r="BP246" t="s">
        <v>99</v>
      </c>
      <c r="BQ246" t="s">
        <v>2084</v>
      </c>
      <c r="BR246" t="s">
        <v>99</v>
      </c>
      <c r="BS246" t="s">
        <v>2085</v>
      </c>
      <c r="BT246" t="s">
        <v>2086</v>
      </c>
      <c r="BW246">
        <v>0</v>
      </c>
      <c r="BX246">
        <v>0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0</v>
      </c>
      <c r="CP246">
        <v>42332</v>
      </c>
      <c r="CQ246">
        <v>43187</v>
      </c>
      <c r="CR246">
        <v>42430</v>
      </c>
      <c r="CT246">
        <v>58</v>
      </c>
      <c r="CU246">
        <v>0</v>
      </c>
      <c r="CV246">
        <v>3</v>
      </c>
      <c r="CW246">
        <v>1</v>
      </c>
      <c r="CX246">
        <v>3</v>
      </c>
      <c r="CY246">
        <v>1</v>
      </c>
      <c r="CZ246">
        <v>5</v>
      </c>
      <c r="DA246">
        <v>1</v>
      </c>
      <c r="DB246">
        <v>5</v>
      </c>
      <c r="DC246">
        <v>1</v>
      </c>
      <c r="DD246">
        <v>9</v>
      </c>
      <c r="DE246">
        <v>1</v>
      </c>
      <c r="DF246">
        <v>9</v>
      </c>
      <c r="DG246">
        <v>1</v>
      </c>
      <c r="DH246">
        <v>42612</v>
      </c>
      <c r="DI246">
        <v>1</v>
      </c>
    </row>
    <row r="247" spans="1:113">
      <c r="A247" t="s">
        <v>2113</v>
      </c>
      <c r="B247">
        <v>10279727</v>
      </c>
      <c r="C247">
        <v>1</v>
      </c>
      <c r="D247" t="s">
        <v>2114</v>
      </c>
      <c r="E247">
        <v>1</v>
      </c>
      <c r="F247">
        <v>53</v>
      </c>
      <c r="G247">
        <v>42341.5833333333</v>
      </c>
      <c r="H247">
        <v>42353.4583333333</v>
      </c>
      <c r="I247">
        <v>2</v>
      </c>
      <c r="J247">
        <v>42333</v>
      </c>
      <c r="K247" t="s">
        <v>1137</v>
      </c>
      <c r="L247">
        <v>2</v>
      </c>
      <c r="M247">
        <v>1</v>
      </c>
      <c r="N247">
        <v>2</v>
      </c>
      <c r="O247">
        <v>1</v>
      </c>
      <c r="P247" t="s">
        <v>112</v>
      </c>
      <c r="Q247" t="s">
        <v>99</v>
      </c>
      <c r="R247">
        <v>32.8</v>
      </c>
      <c r="S247" t="s">
        <v>99</v>
      </c>
      <c r="T247">
        <v>22.9</v>
      </c>
      <c r="U247" t="s">
        <v>112</v>
      </c>
      <c r="V247">
        <v>1.02</v>
      </c>
      <c r="W247">
        <v>11.7</v>
      </c>
      <c r="X247" t="s">
        <v>112</v>
      </c>
      <c r="Y247">
        <v>92.5</v>
      </c>
      <c r="Z247" t="s">
        <v>112</v>
      </c>
      <c r="AA247">
        <v>34.7</v>
      </c>
      <c r="AB247" t="s">
        <v>112</v>
      </c>
      <c r="AC247">
        <v>33.2</v>
      </c>
      <c r="AD247" t="s">
        <v>112</v>
      </c>
      <c r="AE247">
        <v>84.8</v>
      </c>
      <c r="AF247" t="s">
        <v>99</v>
      </c>
      <c r="AG247">
        <v>269</v>
      </c>
      <c r="AH247" t="s">
        <v>112</v>
      </c>
      <c r="AI247" t="s">
        <v>2272</v>
      </c>
      <c r="AJ247" t="s">
        <v>99</v>
      </c>
      <c r="AK247">
        <v>10.69</v>
      </c>
      <c r="AL247" t="s">
        <v>112</v>
      </c>
      <c r="AM247">
        <v>1.45</v>
      </c>
      <c r="AN247" t="s">
        <v>112</v>
      </c>
      <c r="AO247">
        <v>384.6</v>
      </c>
      <c r="AP247" t="s">
        <v>112</v>
      </c>
      <c r="AQ247">
        <v>0</v>
      </c>
      <c r="AR247" t="s">
        <v>265</v>
      </c>
      <c r="AS247">
        <v>2</v>
      </c>
      <c r="AT247" t="s">
        <v>370</v>
      </c>
      <c r="AU247" t="s">
        <v>99</v>
      </c>
      <c r="AV247">
        <v>1</v>
      </c>
      <c r="AW247" t="s">
        <v>100</v>
      </c>
      <c r="AX247">
        <v>1</v>
      </c>
      <c r="AY247">
        <v>3</v>
      </c>
      <c r="AZ247">
        <v>1</v>
      </c>
      <c r="BA247">
        <v>2</v>
      </c>
      <c r="BB247">
        <v>1</v>
      </c>
      <c r="BC247">
        <v>3</v>
      </c>
      <c r="BD247">
        <v>2</v>
      </c>
      <c r="BE247">
        <v>1</v>
      </c>
      <c r="BF247">
        <v>1</v>
      </c>
      <c r="BG247">
        <v>0</v>
      </c>
      <c r="BH247">
        <v>0</v>
      </c>
      <c r="BI247">
        <v>1</v>
      </c>
      <c r="BJ247">
        <v>1</v>
      </c>
      <c r="BK247" t="s">
        <v>101</v>
      </c>
      <c r="BL247">
        <v>1</v>
      </c>
      <c r="BM247" t="s">
        <v>1175</v>
      </c>
      <c r="BN247" t="s">
        <v>102</v>
      </c>
      <c r="BO247" t="s">
        <v>177</v>
      </c>
      <c r="BP247">
        <v>1</v>
      </c>
      <c r="BQ247" t="s">
        <v>2115</v>
      </c>
      <c r="BR247" t="s">
        <v>99</v>
      </c>
      <c r="BS247" t="s">
        <v>2040</v>
      </c>
      <c r="BT247" t="s">
        <v>2116</v>
      </c>
      <c r="BW247">
        <v>1</v>
      </c>
      <c r="BX247">
        <v>0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1</v>
      </c>
      <c r="CM247">
        <v>1</v>
      </c>
      <c r="CN247">
        <v>1</v>
      </c>
      <c r="CO247">
        <v>0</v>
      </c>
      <c r="CP247">
        <v>42347</v>
      </c>
      <c r="CQ247">
        <v>43823</v>
      </c>
      <c r="CR247">
        <v>42374</v>
      </c>
      <c r="CT247">
        <v>58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18</v>
      </c>
      <c r="DA247">
        <v>1</v>
      </c>
      <c r="DB247">
        <v>18</v>
      </c>
      <c r="DC247">
        <v>1</v>
      </c>
      <c r="DD247">
        <v>19</v>
      </c>
      <c r="DE247">
        <v>1</v>
      </c>
      <c r="DF247">
        <v>19</v>
      </c>
      <c r="DG247">
        <v>1</v>
      </c>
      <c r="DH247">
        <v>42931</v>
      </c>
      <c r="DI247">
        <v>1</v>
      </c>
    </row>
    <row r="248" spans="1:113">
      <c r="A248" t="s">
        <v>2133</v>
      </c>
      <c r="B248">
        <v>10280401</v>
      </c>
      <c r="C248">
        <v>1</v>
      </c>
      <c r="D248" t="s">
        <v>2134</v>
      </c>
      <c r="E248">
        <v>2</v>
      </c>
      <c r="F248">
        <v>67</v>
      </c>
      <c r="G248">
        <v>42346.6666666667</v>
      </c>
      <c r="H248">
        <v>42359.4583333333</v>
      </c>
      <c r="I248">
        <v>2</v>
      </c>
      <c r="J248">
        <v>42336</v>
      </c>
      <c r="K248" t="s">
        <v>134</v>
      </c>
      <c r="L248">
        <v>1</v>
      </c>
      <c r="M248">
        <v>1</v>
      </c>
      <c r="N248">
        <v>1</v>
      </c>
      <c r="O248">
        <v>1</v>
      </c>
      <c r="P248" t="s">
        <v>99</v>
      </c>
      <c r="Q248" t="s">
        <v>99</v>
      </c>
      <c r="R248">
        <v>42.2</v>
      </c>
      <c r="S248" t="s">
        <v>112</v>
      </c>
      <c r="T248">
        <v>11</v>
      </c>
      <c r="U248" t="s">
        <v>112</v>
      </c>
      <c r="V248">
        <v>1.05</v>
      </c>
      <c r="W248">
        <v>12</v>
      </c>
      <c r="X248" t="s">
        <v>112</v>
      </c>
      <c r="Y248">
        <v>115.6</v>
      </c>
      <c r="Z248" t="s">
        <v>99</v>
      </c>
      <c r="AA248">
        <v>46</v>
      </c>
      <c r="AB248" t="s">
        <v>99</v>
      </c>
      <c r="AC248">
        <v>61.7</v>
      </c>
      <c r="AD248" t="s">
        <v>99</v>
      </c>
      <c r="AE248">
        <v>130.9</v>
      </c>
      <c r="AF248" t="s">
        <v>99</v>
      </c>
      <c r="AG248">
        <v>257</v>
      </c>
      <c r="AH248" t="s">
        <v>112</v>
      </c>
      <c r="AI248">
        <v>12572</v>
      </c>
      <c r="AJ248" t="s">
        <v>99</v>
      </c>
      <c r="AK248" t="s">
        <v>2352</v>
      </c>
      <c r="AL248" t="s">
        <v>99</v>
      </c>
      <c r="AM248">
        <v>2.41</v>
      </c>
      <c r="AN248" t="s">
        <v>112</v>
      </c>
      <c r="AO248">
        <v>262.3</v>
      </c>
      <c r="AP248" t="s">
        <v>112</v>
      </c>
      <c r="AQ248">
        <v>0</v>
      </c>
      <c r="AR248" t="s">
        <v>99</v>
      </c>
      <c r="AS248">
        <v>0</v>
      </c>
      <c r="AT248" t="s">
        <v>1634</v>
      </c>
      <c r="AU248" t="s">
        <v>99</v>
      </c>
      <c r="AV248">
        <v>1</v>
      </c>
      <c r="AW248" t="s">
        <v>121</v>
      </c>
      <c r="AX248">
        <v>1</v>
      </c>
      <c r="AY248">
        <v>3</v>
      </c>
      <c r="AZ248">
        <v>1</v>
      </c>
      <c r="BA248">
        <v>2</v>
      </c>
      <c r="BB248">
        <v>1</v>
      </c>
      <c r="BC248">
        <v>3</v>
      </c>
      <c r="BD248">
        <v>3</v>
      </c>
      <c r="BE248" t="s">
        <v>101</v>
      </c>
      <c r="BF248" t="s">
        <v>101</v>
      </c>
      <c r="BG248" t="s">
        <v>101</v>
      </c>
      <c r="BH248" t="s">
        <v>101</v>
      </c>
      <c r="BI248" t="s">
        <v>101</v>
      </c>
      <c r="BJ248" t="s">
        <v>101</v>
      </c>
      <c r="BK248" t="s">
        <v>101</v>
      </c>
      <c r="BL248" t="s">
        <v>101</v>
      </c>
      <c r="BM248" t="s">
        <v>101</v>
      </c>
      <c r="BN248" t="s">
        <v>102</v>
      </c>
      <c r="BO248" t="s">
        <v>122</v>
      </c>
      <c r="BP248" t="s">
        <v>112</v>
      </c>
      <c r="BQ248" t="s">
        <v>2135</v>
      </c>
      <c r="BR248" t="s">
        <v>121</v>
      </c>
      <c r="BS248" t="s">
        <v>1534</v>
      </c>
      <c r="BT248" t="s">
        <v>2136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1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1</v>
      </c>
      <c r="CP248">
        <v>42349</v>
      </c>
      <c r="CQ248">
        <v>42934</v>
      </c>
      <c r="CR248">
        <v>42380</v>
      </c>
      <c r="CT248">
        <v>0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3</v>
      </c>
      <c r="DA248">
        <v>1</v>
      </c>
      <c r="DB248">
        <v>3</v>
      </c>
      <c r="DC248">
        <v>1</v>
      </c>
      <c r="DD248">
        <v>4</v>
      </c>
      <c r="DE248">
        <v>1</v>
      </c>
      <c r="DF248">
        <v>4</v>
      </c>
      <c r="DG248">
        <v>1</v>
      </c>
      <c r="DH248">
        <v>42475</v>
      </c>
      <c r="DI248">
        <v>1</v>
      </c>
    </row>
    <row r="249" spans="1:113">
      <c r="A249" t="s">
        <v>2103</v>
      </c>
      <c r="B249">
        <v>10280588</v>
      </c>
      <c r="C249">
        <v>1</v>
      </c>
      <c r="D249" t="s">
        <v>2104</v>
      </c>
      <c r="E249">
        <v>1</v>
      </c>
      <c r="F249">
        <v>38</v>
      </c>
      <c r="G249">
        <v>42339.4166666667</v>
      </c>
      <c r="H249">
        <v>42348.4583333333</v>
      </c>
      <c r="I249">
        <v>2</v>
      </c>
      <c r="J249">
        <v>42338</v>
      </c>
      <c r="K249" t="s">
        <v>1137</v>
      </c>
      <c r="L249">
        <v>2</v>
      </c>
      <c r="M249">
        <v>1</v>
      </c>
      <c r="N249">
        <v>1</v>
      </c>
      <c r="O249">
        <v>1</v>
      </c>
      <c r="P249" t="s">
        <v>99</v>
      </c>
      <c r="Q249" t="s">
        <v>99</v>
      </c>
      <c r="R249">
        <v>43.3</v>
      </c>
      <c r="S249" t="s">
        <v>112</v>
      </c>
      <c r="T249">
        <v>9.7</v>
      </c>
      <c r="U249" t="s">
        <v>112</v>
      </c>
      <c r="V249">
        <v>1.08</v>
      </c>
      <c r="W249">
        <v>12.4</v>
      </c>
      <c r="X249" t="s">
        <v>112</v>
      </c>
      <c r="Y249">
        <v>76.2</v>
      </c>
      <c r="Z249" t="s">
        <v>112</v>
      </c>
      <c r="AA249">
        <v>39.6</v>
      </c>
      <c r="AB249" t="s">
        <v>112</v>
      </c>
      <c r="AC249">
        <v>40.8</v>
      </c>
      <c r="AD249" t="s">
        <v>99</v>
      </c>
      <c r="AE249">
        <v>56.1</v>
      </c>
      <c r="AF249" t="s">
        <v>99</v>
      </c>
      <c r="AG249">
        <v>157</v>
      </c>
      <c r="AH249" t="s">
        <v>112</v>
      </c>
      <c r="AI249">
        <v>11.05</v>
      </c>
      <c r="AJ249" t="s">
        <v>112</v>
      </c>
      <c r="AK249" t="s">
        <v>2352</v>
      </c>
      <c r="AL249" t="s">
        <v>99</v>
      </c>
      <c r="AM249">
        <v>1.61</v>
      </c>
      <c r="AN249" t="s">
        <v>112</v>
      </c>
      <c r="AO249">
        <v>304.9</v>
      </c>
      <c r="AP249" t="s">
        <v>112</v>
      </c>
      <c r="AQ249">
        <v>0</v>
      </c>
      <c r="AR249" t="s">
        <v>1059</v>
      </c>
      <c r="AS249">
        <v>2</v>
      </c>
      <c r="AT249" t="s">
        <v>111</v>
      </c>
      <c r="AU249" t="s">
        <v>112</v>
      </c>
      <c r="AV249">
        <v>1</v>
      </c>
      <c r="AW249" t="s">
        <v>100</v>
      </c>
      <c r="AX249">
        <v>1</v>
      </c>
      <c r="AY249">
        <v>3</v>
      </c>
      <c r="AZ249">
        <v>1</v>
      </c>
      <c r="BA249">
        <v>2</v>
      </c>
      <c r="BB249">
        <v>1</v>
      </c>
      <c r="BC249">
        <v>3</v>
      </c>
      <c r="BD249">
        <v>2</v>
      </c>
      <c r="BE249" t="s">
        <v>101</v>
      </c>
      <c r="BF249" t="s">
        <v>101</v>
      </c>
      <c r="BG249" t="s">
        <v>101</v>
      </c>
      <c r="BH249" t="s">
        <v>101</v>
      </c>
      <c r="BI249" t="s">
        <v>101</v>
      </c>
      <c r="BJ249" t="s">
        <v>101</v>
      </c>
      <c r="BK249" t="s">
        <v>101</v>
      </c>
      <c r="BL249" t="s">
        <v>101</v>
      </c>
      <c r="BM249" t="s">
        <v>2105</v>
      </c>
      <c r="BN249" t="s">
        <v>102</v>
      </c>
      <c r="BO249" t="s">
        <v>102</v>
      </c>
      <c r="BP249" t="s">
        <v>99</v>
      </c>
      <c r="BQ249" t="s">
        <v>147</v>
      </c>
      <c r="BR249" t="s">
        <v>99</v>
      </c>
      <c r="BS249" t="s">
        <v>2106</v>
      </c>
      <c r="BT249" t="s">
        <v>2107</v>
      </c>
      <c r="BW249">
        <v>0</v>
      </c>
      <c r="BX249">
        <v>0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0</v>
      </c>
      <c r="CP249">
        <v>42342</v>
      </c>
      <c r="CQ249">
        <v>42815</v>
      </c>
      <c r="CR249">
        <v>42377</v>
      </c>
      <c r="CT249">
        <v>52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9</v>
      </c>
      <c r="DA249">
        <v>1</v>
      </c>
      <c r="DB249">
        <v>9</v>
      </c>
      <c r="DC249">
        <v>1</v>
      </c>
      <c r="DD249">
        <v>10</v>
      </c>
      <c r="DE249">
        <v>1</v>
      </c>
      <c r="DF249">
        <v>10</v>
      </c>
      <c r="DG249">
        <v>1</v>
      </c>
      <c r="DH249">
        <v>42658</v>
      </c>
      <c r="DI249">
        <v>1</v>
      </c>
    </row>
    <row r="250" spans="1:113">
      <c r="A250" t="s">
        <v>2137</v>
      </c>
      <c r="B250">
        <v>10280729</v>
      </c>
      <c r="C250">
        <v>1</v>
      </c>
      <c r="D250" t="s">
        <v>2138</v>
      </c>
      <c r="E250">
        <v>2</v>
      </c>
      <c r="F250">
        <v>35</v>
      </c>
      <c r="G250">
        <v>42345.3333333333</v>
      </c>
      <c r="H250">
        <v>42360.5</v>
      </c>
      <c r="I250">
        <v>2</v>
      </c>
      <c r="J250">
        <v>42339</v>
      </c>
      <c r="K250" t="s">
        <v>1137</v>
      </c>
      <c r="L250">
        <v>2</v>
      </c>
      <c r="M250">
        <v>1</v>
      </c>
      <c r="N250">
        <v>1</v>
      </c>
      <c r="O250">
        <v>1</v>
      </c>
      <c r="P250" t="s">
        <v>99</v>
      </c>
      <c r="Q250" t="s">
        <v>99</v>
      </c>
      <c r="R250">
        <v>42.9</v>
      </c>
      <c r="S250" t="s">
        <v>112</v>
      </c>
      <c r="T250">
        <v>11.5</v>
      </c>
      <c r="U250" t="s">
        <v>112</v>
      </c>
      <c r="V250">
        <v>1.06</v>
      </c>
      <c r="W250">
        <v>12.2</v>
      </c>
      <c r="X250" t="s">
        <v>112</v>
      </c>
      <c r="Y250">
        <v>52</v>
      </c>
      <c r="Z250" t="s">
        <v>112</v>
      </c>
      <c r="AA250">
        <v>26.2</v>
      </c>
      <c r="AB250" t="s">
        <v>112</v>
      </c>
      <c r="AC250">
        <v>29.6</v>
      </c>
      <c r="AD250" t="s">
        <v>112</v>
      </c>
      <c r="AE250">
        <v>56.5</v>
      </c>
      <c r="AF250" t="s">
        <v>99</v>
      </c>
      <c r="AG250">
        <v>210</v>
      </c>
      <c r="AH250" t="s">
        <v>112</v>
      </c>
      <c r="AI250">
        <v>6800</v>
      </c>
      <c r="AJ250" t="s">
        <v>99</v>
      </c>
      <c r="AK250" t="s">
        <v>2352</v>
      </c>
      <c r="AL250" t="s">
        <v>99</v>
      </c>
      <c r="AM250">
        <v>0.695</v>
      </c>
      <c r="AN250" t="s">
        <v>112</v>
      </c>
      <c r="AO250">
        <v>11.22</v>
      </c>
      <c r="AP250" t="s">
        <v>112</v>
      </c>
      <c r="AQ250">
        <v>0</v>
      </c>
      <c r="AR250" t="s">
        <v>1719</v>
      </c>
      <c r="AS250">
        <v>2</v>
      </c>
      <c r="AT250" t="s">
        <v>1634</v>
      </c>
      <c r="AU250" t="s">
        <v>99</v>
      </c>
      <c r="AV250">
        <v>1</v>
      </c>
      <c r="AW250" t="s">
        <v>121</v>
      </c>
      <c r="AX250">
        <v>1</v>
      </c>
      <c r="AY250">
        <v>3</v>
      </c>
      <c r="AZ250">
        <v>2</v>
      </c>
      <c r="BA250">
        <v>2</v>
      </c>
      <c r="BB250">
        <v>2</v>
      </c>
      <c r="BC250">
        <v>3</v>
      </c>
      <c r="BD250">
        <v>2</v>
      </c>
      <c r="BE250" t="s">
        <v>101</v>
      </c>
      <c r="BF250" t="s">
        <v>101</v>
      </c>
      <c r="BG250" t="s">
        <v>101</v>
      </c>
      <c r="BH250" t="s">
        <v>101</v>
      </c>
      <c r="BI250" t="s">
        <v>101</v>
      </c>
      <c r="BJ250" t="s">
        <v>101</v>
      </c>
      <c r="BK250" t="s">
        <v>101</v>
      </c>
      <c r="BL250" t="s">
        <v>101</v>
      </c>
      <c r="BM250" t="s">
        <v>1505</v>
      </c>
      <c r="BN250" t="s">
        <v>102</v>
      </c>
      <c r="BO250" t="s">
        <v>102</v>
      </c>
      <c r="BP250" t="s">
        <v>112</v>
      </c>
      <c r="BQ250" t="s">
        <v>2139</v>
      </c>
      <c r="BR250" t="s">
        <v>99</v>
      </c>
      <c r="BS250" t="s">
        <v>1961</v>
      </c>
      <c r="BT250" t="s">
        <v>2140</v>
      </c>
      <c r="BW250">
        <v>0</v>
      </c>
      <c r="BX250">
        <v>0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1</v>
      </c>
      <c r="CP250">
        <v>42353</v>
      </c>
      <c r="CQ250">
        <v>43592</v>
      </c>
      <c r="CR250">
        <v>42534</v>
      </c>
      <c r="CT250">
        <v>1</v>
      </c>
      <c r="CU250">
        <v>1</v>
      </c>
      <c r="CV250">
        <v>5</v>
      </c>
      <c r="CW250">
        <v>1</v>
      </c>
      <c r="CX250">
        <v>5</v>
      </c>
      <c r="CY250">
        <v>1</v>
      </c>
      <c r="CZ250">
        <v>29</v>
      </c>
      <c r="DA250">
        <v>1</v>
      </c>
      <c r="DB250">
        <v>29</v>
      </c>
      <c r="DC250">
        <v>1</v>
      </c>
      <c r="DD250">
        <v>35</v>
      </c>
      <c r="DE250">
        <v>1</v>
      </c>
      <c r="DF250">
        <v>35</v>
      </c>
      <c r="DG250">
        <v>1</v>
      </c>
      <c r="DH250">
        <v>43419</v>
      </c>
      <c r="DI250">
        <v>1</v>
      </c>
    </row>
    <row r="251" spans="1:111">
      <c r="A251" t="s">
        <v>2148</v>
      </c>
      <c r="B251">
        <v>10282415</v>
      </c>
      <c r="C251">
        <v>1</v>
      </c>
      <c r="D251" t="s">
        <v>2149</v>
      </c>
      <c r="E251">
        <v>2</v>
      </c>
      <c r="F251">
        <v>60</v>
      </c>
      <c r="G251">
        <v>42352.5833333333</v>
      </c>
      <c r="H251">
        <v>42366.4166666667</v>
      </c>
      <c r="I251">
        <v>2</v>
      </c>
      <c r="J251">
        <v>42348</v>
      </c>
      <c r="K251" t="s">
        <v>1504</v>
      </c>
      <c r="L251">
        <v>3</v>
      </c>
      <c r="M251">
        <v>1</v>
      </c>
      <c r="N251">
        <v>2</v>
      </c>
      <c r="O251">
        <v>1</v>
      </c>
      <c r="P251" t="s">
        <v>112</v>
      </c>
      <c r="Q251" t="s">
        <v>99</v>
      </c>
      <c r="R251">
        <v>39.3</v>
      </c>
      <c r="S251" t="s">
        <v>112</v>
      </c>
      <c r="T251">
        <v>10.6</v>
      </c>
      <c r="U251" t="s">
        <v>112</v>
      </c>
      <c r="V251">
        <v>1.09</v>
      </c>
      <c r="W251">
        <v>12.5</v>
      </c>
      <c r="X251" t="s">
        <v>112</v>
      </c>
      <c r="Y251">
        <v>53.5</v>
      </c>
      <c r="Z251" t="s">
        <v>112</v>
      </c>
      <c r="AA251">
        <v>13.9</v>
      </c>
      <c r="AB251" t="s">
        <v>112</v>
      </c>
      <c r="AC251">
        <v>13.2</v>
      </c>
      <c r="AD251" t="s">
        <v>112</v>
      </c>
      <c r="AE251">
        <v>18.2</v>
      </c>
      <c r="AF251" t="s">
        <v>112</v>
      </c>
      <c r="AG251">
        <v>86</v>
      </c>
      <c r="AH251" t="s">
        <v>99</v>
      </c>
      <c r="AI251">
        <v>2.03</v>
      </c>
      <c r="AJ251" t="s">
        <v>112</v>
      </c>
      <c r="AK251">
        <v>19.26</v>
      </c>
      <c r="AL251" t="s">
        <v>112</v>
      </c>
      <c r="AM251">
        <v>0.854</v>
      </c>
      <c r="AN251" t="s">
        <v>112</v>
      </c>
      <c r="AO251">
        <v>234</v>
      </c>
      <c r="AP251" t="s">
        <v>112</v>
      </c>
      <c r="AQ251">
        <v>0</v>
      </c>
      <c r="AR251" t="s">
        <v>120</v>
      </c>
      <c r="AS251">
        <v>1</v>
      </c>
      <c r="AT251" t="s">
        <v>196</v>
      </c>
      <c r="AU251" t="s">
        <v>99</v>
      </c>
      <c r="AV251">
        <v>1</v>
      </c>
      <c r="AW251" t="s">
        <v>100</v>
      </c>
      <c r="AX251">
        <v>1</v>
      </c>
      <c r="AY251">
        <v>3</v>
      </c>
      <c r="AZ251">
        <v>2</v>
      </c>
      <c r="BA251">
        <v>2</v>
      </c>
      <c r="BB251">
        <v>2</v>
      </c>
      <c r="BC251">
        <v>2</v>
      </c>
      <c r="BD251">
        <v>2</v>
      </c>
      <c r="BE251" t="s">
        <v>101</v>
      </c>
      <c r="BF251" t="s">
        <v>101</v>
      </c>
      <c r="BG251" t="s">
        <v>101</v>
      </c>
      <c r="BH251" t="s">
        <v>101</v>
      </c>
      <c r="BI251" t="s">
        <v>101</v>
      </c>
      <c r="BJ251" t="s">
        <v>101</v>
      </c>
      <c r="BK251" t="s">
        <v>101</v>
      </c>
      <c r="BL251" t="s">
        <v>101</v>
      </c>
      <c r="BM251" t="s">
        <v>2150</v>
      </c>
      <c r="BN251" t="s">
        <v>102</v>
      </c>
      <c r="BO251" t="s">
        <v>102</v>
      </c>
      <c r="BP251" t="s">
        <v>112</v>
      </c>
      <c r="BQ251" t="s">
        <v>252</v>
      </c>
      <c r="BR251" t="s">
        <v>99</v>
      </c>
      <c r="BS251" t="s">
        <v>1741</v>
      </c>
      <c r="BT251" t="s">
        <v>2151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0</v>
      </c>
      <c r="CP251">
        <v>42359</v>
      </c>
      <c r="CQ251">
        <v>44160</v>
      </c>
      <c r="CR251">
        <v>43616</v>
      </c>
      <c r="CT251">
        <v>59</v>
      </c>
      <c r="CU251">
        <v>0</v>
      </c>
      <c r="CV251">
        <v>41</v>
      </c>
      <c r="CW251">
        <v>1</v>
      </c>
      <c r="CX251">
        <v>24</v>
      </c>
      <c r="CY251">
        <v>0</v>
      </c>
      <c r="CZ251">
        <v>17</v>
      </c>
      <c r="DA251">
        <v>0</v>
      </c>
      <c r="DB251">
        <v>17</v>
      </c>
      <c r="DC251">
        <v>0</v>
      </c>
      <c r="DD251">
        <v>59</v>
      </c>
      <c r="DE251">
        <v>0</v>
      </c>
      <c r="DF251">
        <v>59</v>
      </c>
      <c r="DG251">
        <v>0</v>
      </c>
    </row>
    <row r="252" spans="1:111">
      <c r="A252" t="s">
        <v>2213</v>
      </c>
      <c r="B252">
        <v>10283410</v>
      </c>
      <c r="C252">
        <v>1</v>
      </c>
      <c r="D252" t="s">
        <v>2214</v>
      </c>
      <c r="E252">
        <v>1</v>
      </c>
      <c r="F252">
        <v>46</v>
      </c>
      <c r="G252">
        <v>42366.625</v>
      </c>
      <c r="H252">
        <v>42380.4166666667</v>
      </c>
      <c r="I252">
        <v>2</v>
      </c>
      <c r="J252">
        <v>42356</v>
      </c>
      <c r="K252" t="s">
        <v>1504</v>
      </c>
      <c r="L252">
        <v>3</v>
      </c>
      <c r="M252">
        <v>1</v>
      </c>
      <c r="N252">
        <v>2</v>
      </c>
      <c r="O252">
        <v>1</v>
      </c>
      <c r="P252" t="s">
        <v>112</v>
      </c>
      <c r="Q252" t="s">
        <v>99</v>
      </c>
      <c r="R252">
        <v>47.4</v>
      </c>
      <c r="S252" t="s">
        <v>112</v>
      </c>
      <c r="T252">
        <v>12.4</v>
      </c>
      <c r="U252" t="s">
        <v>112</v>
      </c>
      <c r="V252">
        <v>0.9</v>
      </c>
      <c r="W252">
        <v>10.4</v>
      </c>
      <c r="X252" t="s">
        <v>112</v>
      </c>
      <c r="Y252">
        <v>84.4</v>
      </c>
      <c r="Z252" t="s">
        <v>112</v>
      </c>
      <c r="AA252">
        <v>31.4</v>
      </c>
      <c r="AB252" t="s">
        <v>112</v>
      </c>
      <c r="AC252">
        <v>24.6</v>
      </c>
      <c r="AD252" t="s">
        <v>112</v>
      </c>
      <c r="AE252">
        <v>14.8</v>
      </c>
      <c r="AF252" t="s">
        <v>112</v>
      </c>
      <c r="AG252">
        <v>227</v>
      </c>
      <c r="AH252" t="s">
        <v>112</v>
      </c>
      <c r="AI252">
        <v>74.81</v>
      </c>
      <c r="AJ252" t="s">
        <v>112</v>
      </c>
      <c r="AK252">
        <v>9.1</v>
      </c>
      <c r="AL252" t="s">
        <v>112</v>
      </c>
      <c r="AM252">
        <v>1.04</v>
      </c>
      <c r="AN252" t="s">
        <v>112</v>
      </c>
      <c r="AO252">
        <v>424.6</v>
      </c>
      <c r="AP252" t="s">
        <v>99</v>
      </c>
      <c r="AQ252">
        <v>1</v>
      </c>
      <c r="AR252" t="s">
        <v>2215</v>
      </c>
      <c r="AS252">
        <v>2</v>
      </c>
      <c r="AT252" t="s">
        <v>111</v>
      </c>
      <c r="AU252" t="s">
        <v>112</v>
      </c>
      <c r="AV252">
        <v>1</v>
      </c>
      <c r="AW252" t="s">
        <v>100</v>
      </c>
      <c r="AX252">
        <v>1</v>
      </c>
      <c r="AY252">
        <v>3</v>
      </c>
      <c r="AZ252">
        <v>1</v>
      </c>
      <c r="BA252">
        <v>2</v>
      </c>
      <c r="BB252">
        <v>1</v>
      </c>
      <c r="BC252">
        <v>3</v>
      </c>
      <c r="BD252">
        <v>2</v>
      </c>
      <c r="BE252" t="s">
        <v>101</v>
      </c>
      <c r="BF252" t="s">
        <v>101</v>
      </c>
      <c r="BG252" t="s">
        <v>101</v>
      </c>
      <c r="BH252" t="s">
        <v>101</v>
      </c>
      <c r="BI252" t="s">
        <v>101</v>
      </c>
      <c r="BJ252" t="s">
        <v>101</v>
      </c>
      <c r="BK252" t="s">
        <v>101</v>
      </c>
      <c r="BL252" t="s">
        <v>101</v>
      </c>
      <c r="BM252" t="s">
        <v>726</v>
      </c>
      <c r="BN252" t="s">
        <v>102</v>
      </c>
      <c r="BO252" t="s">
        <v>102</v>
      </c>
      <c r="BP252" t="s">
        <v>112</v>
      </c>
      <c r="BQ252" t="s">
        <v>129</v>
      </c>
      <c r="BR252" t="s">
        <v>99</v>
      </c>
      <c r="BS252" t="s">
        <v>1674</v>
      </c>
      <c r="BT252" t="s">
        <v>2216</v>
      </c>
      <c r="BW252">
        <v>0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1</v>
      </c>
      <c r="CN252">
        <v>1</v>
      </c>
      <c r="CP252">
        <v>42373</v>
      </c>
      <c r="CQ252">
        <v>44138</v>
      </c>
      <c r="CR252">
        <v>44069</v>
      </c>
      <c r="CT252">
        <v>59</v>
      </c>
      <c r="CU252">
        <v>0</v>
      </c>
      <c r="CV252">
        <v>55</v>
      </c>
      <c r="CW252">
        <v>1</v>
      </c>
      <c r="CX252">
        <v>24</v>
      </c>
      <c r="CY252">
        <v>0</v>
      </c>
      <c r="CZ252">
        <v>2</v>
      </c>
      <c r="DA252">
        <v>0</v>
      </c>
      <c r="DB252">
        <v>2</v>
      </c>
      <c r="DC252">
        <v>0</v>
      </c>
      <c r="DD252">
        <v>57</v>
      </c>
      <c r="DE252">
        <v>0</v>
      </c>
      <c r="DF252">
        <v>57</v>
      </c>
      <c r="DG252">
        <v>0</v>
      </c>
    </row>
    <row r="253" spans="1:113">
      <c r="A253" t="s">
        <v>2166</v>
      </c>
      <c r="B253">
        <v>10283415</v>
      </c>
      <c r="C253">
        <v>1</v>
      </c>
      <c r="D253" t="s">
        <v>2167</v>
      </c>
      <c r="E253">
        <v>1</v>
      </c>
      <c r="F253">
        <v>56</v>
      </c>
      <c r="G253">
        <v>42359.7083333333</v>
      </c>
      <c r="H253">
        <v>42369.4583333333</v>
      </c>
      <c r="I253">
        <v>2</v>
      </c>
      <c r="J253">
        <v>42356</v>
      </c>
      <c r="K253" t="s">
        <v>1427</v>
      </c>
      <c r="L253">
        <v>3</v>
      </c>
      <c r="M253">
        <v>1</v>
      </c>
      <c r="N253">
        <v>1</v>
      </c>
      <c r="O253">
        <v>1</v>
      </c>
      <c r="P253" t="s">
        <v>99</v>
      </c>
      <c r="Q253" t="s">
        <v>99</v>
      </c>
      <c r="R253">
        <v>38.8</v>
      </c>
      <c r="S253" t="s">
        <v>112</v>
      </c>
      <c r="T253">
        <v>17.1</v>
      </c>
      <c r="U253" t="s">
        <v>112</v>
      </c>
      <c r="V253">
        <v>1.22</v>
      </c>
      <c r="W253">
        <v>13.9</v>
      </c>
      <c r="X253" t="s">
        <v>99</v>
      </c>
      <c r="Y253">
        <v>101.3</v>
      </c>
      <c r="Z253" t="s">
        <v>99</v>
      </c>
      <c r="AA253">
        <v>58.2</v>
      </c>
      <c r="AB253" t="s">
        <v>99</v>
      </c>
      <c r="AC253">
        <v>99.4</v>
      </c>
      <c r="AD253" t="s">
        <v>99</v>
      </c>
      <c r="AE253">
        <v>123.6</v>
      </c>
      <c r="AF253" t="s">
        <v>99</v>
      </c>
      <c r="AG253">
        <v>176</v>
      </c>
      <c r="AH253" t="s">
        <v>112</v>
      </c>
      <c r="AI253">
        <v>17852</v>
      </c>
      <c r="AJ253" t="s">
        <v>99</v>
      </c>
      <c r="AK253">
        <v>48.56</v>
      </c>
      <c r="AL253" t="s">
        <v>99</v>
      </c>
      <c r="AM253">
        <v>3.28</v>
      </c>
      <c r="AN253" t="s">
        <v>112</v>
      </c>
      <c r="AO253">
        <v>1430</v>
      </c>
      <c r="AP253" t="s">
        <v>99</v>
      </c>
      <c r="AQ253">
        <v>0</v>
      </c>
      <c r="AR253" t="s">
        <v>99</v>
      </c>
      <c r="AS253">
        <v>0</v>
      </c>
      <c r="AT253" t="s">
        <v>111</v>
      </c>
      <c r="AU253" t="s">
        <v>112</v>
      </c>
      <c r="AV253">
        <v>1</v>
      </c>
      <c r="AW253" t="s">
        <v>100</v>
      </c>
      <c r="AX253">
        <v>1</v>
      </c>
      <c r="AY253">
        <v>3</v>
      </c>
      <c r="AZ253">
        <v>1</v>
      </c>
      <c r="BA253">
        <v>3</v>
      </c>
      <c r="BB253">
        <v>1</v>
      </c>
      <c r="BC253">
        <v>3</v>
      </c>
      <c r="BD253">
        <v>3</v>
      </c>
      <c r="BE253" t="s">
        <v>101</v>
      </c>
      <c r="BF253" t="s">
        <v>101</v>
      </c>
      <c r="BG253" t="s">
        <v>101</v>
      </c>
      <c r="BH253" t="s">
        <v>101</v>
      </c>
      <c r="BI253" t="s">
        <v>101</v>
      </c>
      <c r="BJ253" t="s">
        <v>101</v>
      </c>
      <c r="BK253" t="s">
        <v>101</v>
      </c>
      <c r="BL253" t="s">
        <v>101</v>
      </c>
      <c r="BM253" t="s">
        <v>101</v>
      </c>
      <c r="BN253" t="s">
        <v>102</v>
      </c>
      <c r="BO253" t="s">
        <v>177</v>
      </c>
      <c r="BP253" t="s">
        <v>112</v>
      </c>
      <c r="BQ253" t="s">
        <v>208</v>
      </c>
      <c r="BR253" t="s">
        <v>99</v>
      </c>
      <c r="BS253" t="s">
        <v>1765</v>
      </c>
      <c r="BT253" t="s">
        <v>2168</v>
      </c>
      <c r="BW253">
        <v>1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P253">
        <v>42363</v>
      </c>
      <c r="CQ253">
        <v>42719</v>
      </c>
      <c r="CR253">
        <v>42444</v>
      </c>
      <c r="CT253">
        <v>59</v>
      </c>
      <c r="CU253">
        <v>0</v>
      </c>
      <c r="CV253">
        <v>2</v>
      </c>
      <c r="CW253">
        <v>1</v>
      </c>
      <c r="CX253">
        <v>2</v>
      </c>
      <c r="CY253">
        <v>1</v>
      </c>
      <c r="CZ253">
        <v>2</v>
      </c>
      <c r="DA253">
        <v>1</v>
      </c>
      <c r="DB253">
        <v>2</v>
      </c>
      <c r="DC253">
        <v>1</v>
      </c>
      <c r="DD253">
        <v>4</v>
      </c>
      <c r="DE253">
        <v>1</v>
      </c>
      <c r="DF253">
        <v>4</v>
      </c>
      <c r="DG253">
        <v>1</v>
      </c>
      <c r="DH253">
        <v>42505</v>
      </c>
      <c r="DI253">
        <v>1</v>
      </c>
    </row>
    <row r="254" spans="1:113">
      <c r="A254" t="s">
        <v>2181</v>
      </c>
      <c r="B254">
        <v>10283636</v>
      </c>
      <c r="C254">
        <v>1</v>
      </c>
      <c r="D254" t="s">
        <v>2182</v>
      </c>
      <c r="E254">
        <v>1</v>
      </c>
      <c r="F254">
        <v>70</v>
      </c>
      <c r="G254">
        <v>42355.6666666667</v>
      </c>
      <c r="H254">
        <v>42373.5</v>
      </c>
      <c r="I254">
        <v>2</v>
      </c>
      <c r="J254">
        <v>42361</v>
      </c>
      <c r="K254" t="s">
        <v>1504</v>
      </c>
      <c r="L254">
        <v>3</v>
      </c>
      <c r="M254">
        <v>1</v>
      </c>
      <c r="N254" t="s">
        <v>2359</v>
      </c>
      <c r="O254">
        <v>1</v>
      </c>
      <c r="P254" t="s">
        <v>112</v>
      </c>
      <c r="Q254" t="s">
        <v>99</v>
      </c>
      <c r="R254">
        <v>45.5</v>
      </c>
      <c r="S254" t="s">
        <v>112</v>
      </c>
      <c r="T254">
        <v>10.5</v>
      </c>
      <c r="U254" t="s">
        <v>112</v>
      </c>
      <c r="V254">
        <v>1.03</v>
      </c>
      <c r="W254">
        <v>11.8</v>
      </c>
      <c r="X254" t="s">
        <v>112</v>
      </c>
      <c r="Y254">
        <v>93</v>
      </c>
      <c r="Z254" t="s">
        <v>112</v>
      </c>
      <c r="AA254">
        <v>29.7</v>
      </c>
      <c r="AB254" t="s">
        <v>112</v>
      </c>
      <c r="AC254">
        <v>27.1</v>
      </c>
      <c r="AD254" t="s">
        <v>112</v>
      </c>
      <c r="AE254">
        <v>10</v>
      </c>
      <c r="AF254" t="s">
        <v>112</v>
      </c>
      <c r="AG254">
        <v>235</v>
      </c>
      <c r="AH254" t="s">
        <v>112</v>
      </c>
      <c r="AI254">
        <v>9.78</v>
      </c>
      <c r="AJ254" t="s">
        <v>112</v>
      </c>
      <c r="AK254">
        <v>59.71</v>
      </c>
      <c r="AL254" t="s">
        <v>99</v>
      </c>
      <c r="AM254">
        <v>3.12</v>
      </c>
      <c r="AN254" t="s">
        <v>112</v>
      </c>
      <c r="AO254">
        <v>388.8</v>
      </c>
      <c r="AP254" t="s">
        <v>112</v>
      </c>
      <c r="AQ254">
        <v>0</v>
      </c>
      <c r="AR254" t="s">
        <v>2183</v>
      </c>
      <c r="AS254">
        <v>2</v>
      </c>
      <c r="AT254" t="s">
        <v>2184</v>
      </c>
      <c r="AU254" t="s">
        <v>112</v>
      </c>
      <c r="AV254">
        <v>1</v>
      </c>
      <c r="AW254" t="s">
        <v>121</v>
      </c>
      <c r="AX254">
        <v>1</v>
      </c>
      <c r="AY254">
        <v>3</v>
      </c>
      <c r="AZ254">
        <v>2</v>
      </c>
      <c r="BA254">
        <v>3</v>
      </c>
      <c r="BB254">
        <v>1</v>
      </c>
      <c r="BC254">
        <v>3</v>
      </c>
      <c r="BD254">
        <v>3</v>
      </c>
      <c r="BE254">
        <v>1</v>
      </c>
      <c r="BF254" t="s">
        <v>101</v>
      </c>
      <c r="BG254" t="s">
        <v>101</v>
      </c>
      <c r="BH254" t="s">
        <v>101</v>
      </c>
      <c r="BI254" t="s">
        <v>101</v>
      </c>
      <c r="BJ254" t="s">
        <v>101</v>
      </c>
      <c r="BK254" t="s">
        <v>101</v>
      </c>
      <c r="BL254" t="s">
        <v>101</v>
      </c>
      <c r="BM254" t="s">
        <v>1505</v>
      </c>
      <c r="BN254" t="s">
        <v>102</v>
      </c>
      <c r="BO254" t="s">
        <v>122</v>
      </c>
      <c r="BP254" t="s">
        <v>99</v>
      </c>
      <c r="BQ254" t="s">
        <v>2185</v>
      </c>
      <c r="BR254" t="s">
        <v>121</v>
      </c>
      <c r="BS254" t="s">
        <v>1850</v>
      </c>
      <c r="BT254" t="s">
        <v>2186</v>
      </c>
      <c r="BU254" t="s">
        <v>2187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0</v>
      </c>
      <c r="CH254">
        <v>0</v>
      </c>
      <c r="CI254">
        <v>1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42363</v>
      </c>
      <c r="CQ254">
        <v>43679</v>
      </c>
      <c r="CR254">
        <v>42590</v>
      </c>
      <c r="CT254">
        <v>59</v>
      </c>
      <c r="CU254">
        <v>0</v>
      </c>
      <c r="CV254">
        <v>7</v>
      </c>
      <c r="CW254">
        <v>1</v>
      </c>
      <c r="CX254">
        <v>7</v>
      </c>
      <c r="CY254">
        <v>1</v>
      </c>
      <c r="CZ254">
        <v>25</v>
      </c>
      <c r="DA254">
        <v>1</v>
      </c>
      <c r="DB254">
        <v>25</v>
      </c>
      <c r="DC254">
        <v>1</v>
      </c>
      <c r="DD254">
        <v>32</v>
      </c>
      <c r="DE254">
        <v>1</v>
      </c>
      <c r="DF254">
        <v>32</v>
      </c>
      <c r="DG254">
        <v>1</v>
      </c>
      <c r="DH254">
        <v>43367</v>
      </c>
      <c r="DI254">
        <v>1</v>
      </c>
    </row>
    <row r="255" spans="1:113">
      <c r="A255" t="s">
        <v>2196</v>
      </c>
      <c r="B255">
        <v>10283921</v>
      </c>
      <c r="C255">
        <v>1</v>
      </c>
      <c r="D255" t="s">
        <v>2197</v>
      </c>
      <c r="E255">
        <v>1</v>
      </c>
      <c r="F255">
        <v>50</v>
      </c>
      <c r="G255">
        <v>42359.375</v>
      </c>
      <c r="H255">
        <v>42374.4583333333</v>
      </c>
      <c r="I255">
        <v>2</v>
      </c>
      <c r="J255">
        <v>42364</v>
      </c>
      <c r="K255" t="s">
        <v>134</v>
      </c>
      <c r="L255">
        <v>1</v>
      </c>
      <c r="M255">
        <v>1</v>
      </c>
      <c r="N255">
        <v>1</v>
      </c>
      <c r="O255">
        <v>1</v>
      </c>
      <c r="P255" t="s">
        <v>99</v>
      </c>
      <c r="Q255" t="s">
        <v>99</v>
      </c>
      <c r="R255">
        <v>47</v>
      </c>
      <c r="S255" t="s">
        <v>112</v>
      </c>
      <c r="T255">
        <v>18.5</v>
      </c>
      <c r="U255" t="s">
        <v>112</v>
      </c>
      <c r="V255">
        <v>1.05</v>
      </c>
      <c r="W255">
        <v>12.1</v>
      </c>
      <c r="X255" t="s">
        <v>112</v>
      </c>
      <c r="Y255">
        <v>64</v>
      </c>
      <c r="Z255" t="s">
        <v>112</v>
      </c>
      <c r="AA255">
        <v>21.2</v>
      </c>
      <c r="AB255" t="s">
        <v>112</v>
      </c>
      <c r="AC255">
        <v>27.7</v>
      </c>
      <c r="AD255" t="s">
        <v>112</v>
      </c>
      <c r="AE255">
        <v>49.8</v>
      </c>
      <c r="AF255" t="s">
        <v>112</v>
      </c>
      <c r="AG255">
        <v>168</v>
      </c>
      <c r="AH255" t="s">
        <v>112</v>
      </c>
      <c r="AI255">
        <v>40.1</v>
      </c>
      <c r="AJ255" t="s">
        <v>112</v>
      </c>
      <c r="AK255" t="s">
        <v>2352</v>
      </c>
      <c r="AL255" t="s">
        <v>99</v>
      </c>
      <c r="AM255">
        <v>1.49</v>
      </c>
      <c r="AN255" t="s">
        <v>112</v>
      </c>
      <c r="AO255" t="s">
        <v>2309</v>
      </c>
      <c r="AP255" t="s">
        <v>99</v>
      </c>
      <c r="AQ255">
        <v>0</v>
      </c>
      <c r="AR255" t="s">
        <v>1589</v>
      </c>
      <c r="AS255">
        <v>2</v>
      </c>
      <c r="AT255" t="s">
        <v>2198</v>
      </c>
      <c r="AU255" t="s">
        <v>99</v>
      </c>
      <c r="AV255">
        <v>1</v>
      </c>
      <c r="AW255" t="s">
        <v>100</v>
      </c>
      <c r="AX255">
        <v>1</v>
      </c>
      <c r="AY255">
        <v>3</v>
      </c>
      <c r="AZ255">
        <v>2</v>
      </c>
      <c r="BA255">
        <v>2</v>
      </c>
      <c r="BB255">
        <v>1</v>
      </c>
      <c r="BC255">
        <v>3</v>
      </c>
      <c r="BD255">
        <v>2</v>
      </c>
      <c r="BE255" t="s">
        <v>101</v>
      </c>
      <c r="BF255" t="s">
        <v>101</v>
      </c>
      <c r="BG255" t="s">
        <v>101</v>
      </c>
      <c r="BH255" t="s">
        <v>101</v>
      </c>
      <c r="BI255" t="s">
        <v>101</v>
      </c>
      <c r="BJ255" t="s">
        <v>101</v>
      </c>
      <c r="BK255" t="s">
        <v>101</v>
      </c>
      <c r="BL255" t="s">
        <v>101</v>
      </c>
      <c r="BM255" t="s">
        <v>674</v>
      </c>
      <c r="BN255" t="s">
        <v>102</v>
      </c>
      <c r="BO255" t="s">
        <v>177</v>
      </c>
      <c r="BP255" t="s">
        <v>99</v>
      </c>
      <c r="BQ255" t="s">
        <v>1526</v>
      </c>
      <c r="BR255" t="s">
        <v>99</v>
      </c>
      <c r="BS255" t="s">
        <v>1607</v>
      </c>
      <c r="BT255" t="s">
        <v>2199</v>
      </c>
      <c r="BW255">
        <v>1</v>
      </c>
      <c r="BX255">
        <v>0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1</v>
      </c>
      <c r="CM255">
        <v>1</v>
      </c>
      <c r="CN255">
        <v>1</v>
      </c>
      <c r="CO255">
        <v>0</v>
      </c>
      <c r="CP255">
        <v>42367</v>
      </c>
      <c r="CQ255">
        <v>43654</v>
      </c>
      <c r="CR255">
        <v>42479</v>
      </c>
      <c r="CT255">
        <v>7</v>
      </c>
      <c r="CU255">
        <v>1</v>
      </c>
      <c r="CV255">
        <v>3</v>
      </c>
      <c r="CW255">
        <v>1</v>
      </c>
      <c r="CX255">
        <v>3</v>
      </c>
      <c r="CY255">
        <v>1</v>
      </c>
      <c r="CZ255">
        <v>32</v>
      </c>
      <c r="DA255">
        <v>1</v>
      </c>
      <c r="DB255">
        <v>32</v>
      </c>
      <c r="DC255">
        <v>1</v>
      </c>
      <c r="DD255">
        <v>36</v>
      </c>
      <c r="DE255">
        <v>1</v>
      </c>
      <c r="DF255">
        <v>36</v>
      </c>
      <c r="DG255">
        <v>1</v>
      </c>
      <c r="DH255">
        <v>43480</v>
      </c>
      <c r="DI255">
        <v>1</v>
      </c>
    </row>
    <row r="256" spans="98:99">
      <c r="CT256">
        <v>58</v>
      </c>
      <c r="CU256">
        <v>0</v>
      </c>
    </row>
    <row r="257" spans="19:99">
      <c r="S257" t="s">
        <v>99</v>
      </c>
      <c r="CT257">
        <v>58</v>
      </c>
      <c r="CU25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9"/>
  <sheetViews>
    <sheetView topLeftCell="O1" workbookViewId="0">
      <selection activeCell="AA1" sqref="AA1"/>
    </sheetView>
  </sheetViews>
  <sheetFormatPr defaultColWidth="9" defaultRowHeight="14.4"/>
  <cols>
    <col min="7" max="8" width="11.1388888888889" style="1" customWidth="1"/>
    <col min="10" max="10" width="11.1388888888889" style="1" customWidth="1"/>
    <col min="11" max="12" width="9" style="2"/>
    <col min="14" max="16" width="11.1388888888889" style="1" customWidth="1"/>
    <col min="22" max="27" width="9" style="2"/>
  </cols>
  <sheetData>
    <row r="1" ht="63" customHeight="1" spans="1:34">
      <c r="A1" t="s">
        <v>0</v>
      </c>
      <c r="B1" t="s">
        <v>1</v>
      </c>
      <c r="C1" t="s">
        <v>2</v>
      </c>
      <c r="D1" t="s">
        <v>3</v>
      </c>
      <c r="E1" t="s">
        <v>2228</v>
      </c>
      <c r="F1" t="s">
        <v>2229</v>
      </c>
      <c r="G1" s="1" t="s">
        <v>6</v>
      </c>
      <c r="H1" s="1" t="s">
        <v>7</v>
      </c>
      <c r="I1" t="s">
        <v>8</v>
      </c>
      <c r="J1" s="1" t="s">
        <v>9</v>
      </c>
      <c r="K1" s="2" t="s">
        <v>29</v>
      </c>
      <c r="L1" s="3" t="s">
        <v>30</v>
      </c>
      <c r="M1" t="s">
        <v>31</v>
      </c>
      <c r="N1" s="1" t="s">
        <v>78</v>
      </c>
      <c r="O1" s="1" t="s">
        <v>79</v>
      </c>
      <c r="P1" s="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83</v>
      </c>
      <c r="V1" s="2" t="s">
        <v>85</v>
      </c>
      <c r="W1" s="2" t="s">
        <v>83</v>
      </c>
      <c r="X1" s="2" t="s">
        <v>86</v>
      </c>
      <c r="Y1" s="2" t="s">
        <v>87</v>
      </c>
      <c r="Z1" s="3" t="s">
        <v>2235</v>
      </c>
      <c r="AA1" s="3" t="s">
        <v>87</v>
      </c>
      <c r="AB1" t="s">
        <v>88</v>
      </c>
      <c r="AC1" t="s">
        <v>87</v>
      </c>
      <c r="AD1" t="s">
        <v>89</v>
      </c>
      <c r="AE1" t="s">
        <v>87</v>
      </c>
      <c r="AF1" t="s">
        <v>90</v>
      </c>
      <c r="AG1" t="s">
        <v>91</v>
      </c>
      <c r="AH1" t="s">
        <v>92</v>
      </c>
    </row>
    <row r="2" spans="1:33">
      <c r="A2" t="s">
        <v>106</v>
      </c>
      <c r="B2">
        <v>10090743</v>
      </c>
      <c r="C2">
        <v>1</v>
      </c>
      <c r="D2" t="s">
        <v>107</v>
      </c>
      <c r="E2">
        <v>1</v>
      </c>
      <c r="F2">
        <v>39</v>
      </c>
      <c r="G2" s="1">
        <v>40465.6666666667</v>
      </c>
      <c r="H2" s="1">
        <v>40483.4583333333</v>
      </c>
      <c r="I2" t="s">
        <v>108</v>
      </c>
      <c r="J2" s="1" t="s">
        <v>2236</v>
      </c>
      <c r="K2" s="2">
        <v>11</v>
      </c>
      <c r="L2" s="2">
        <v>1</v>
      </c>
      <c r="M2" t="s">
        <v>111</v>
      </c>
      <c r="N2" s="1">
        <v>40503</v>
      </c>
      <c r="O2" s="1">
        <v>41414</v>
      </c>
      <c r="P2" s="1">
        <v>40753</v>
      </c>
      <c r="R2">
        <v>8</v>
      </c>
      <c r="S2">
        <v>1</v>
      </c>
      <c r="T2">
        <v>8</v>
      </c>
      <c r="U2">
        <v>1</v>
      </c>
      <c r="V2" s="2">
        <v>8</v>
      </c>
      <c r="W2" s="2">
        <v>1</v>
      </c>
      <c r="X2" s="2">
        <v>12</v>
      </c>
      <c r="Y2" s="2">
        <v>1</v>
      </c>
      <c r="Z2" s="2">
        <v>12</v>
      </c>
      <c r="AA2" s="2">
        <v>1</v>
      </c>
      <c r="AB2">
        <v>20</v>
      </c>
      <c r="AC2">
        <v>1</v>
      </c>
      <c r="AD2">
        <v>20</v>
      </c>
      <c r="AE2">
        <v>1</v>
      </c>
      <c r="AF2">
        <v>41120</v>
      </c>
      <c r="AG2">
        <v>1</v>
      </c>
    </row>
    <row r="3" spans="1:34">
      <c r="A3" t="s">
        <v>93</v>
      </c>
      <c r="B3">
        <v>10093245</v>
      </c>
      <c r="C3">
        <v>1</v>
      </c>
      <c r="D3" t="s">
        <v>94</v>
      </c>
      <c r="E3">
        <v>1</v>
      </c>
      <c r="F3">
        <v>52</v>
      </c>
      <c r="G3" s="1">
        <v>40490.4166666667</v>
      </c>
      <c r="H3" s="1">
        <v>40511.5</v>
      </c>
      <c r="I3" t="s">
        <v>95</v>
      </c>
      <c r="J3" s="1" t="s">
        <v>2237</v>
      </c>
      <c r="K3" s="2" t="s">
        <v>97</v>
      </c>
      <c r="L3" s="2">
        <v>2</v>
      </c>
      <c r="M3" t="s">
        <v>98</v>
      </c>
      <c r="N3" s="1">
        <v>40499</v>
      </c>
      <c r="O3" s="1">
        <v>41927</v>
      </c>
      <c r="P3" s="1">
        <v>40736</v>
      </c>
      <c r="R3">
        <v>7</v>
      </c>
      <c r="S3">
        <v>1</v>
      </c>
      <c r="T3">
        <v>7</v>
      </c>
      <c r="U3">
        <v>1</v>
      </c>
      <c r="V3" s="2">
        <v>7</v>
      </c>
      <c r="W3" s="2">
        <v>1</v>
      </c>
      <c r="X3" s="2">
        <v>15</v>
      </c>
      <c r="Y3" s="2">
        <v>1</v>
      </c>
      <c r="Z3" s="2">
        <v>15</v>
      </c>
      <c r="AA3" s="2">
        <v>1</v>
      </c>
      <c r="AB3">
        <v>22</v>
      </c>
      <c r="AC3">
        <v>1</v>
      </c>
      <c r="AD3">
        <v>22</v>
      </c>
      <c r="AE3">
        <v>1</v>
      </c>
      <c r="AF3">
        <v>41197</v>
      </c>
      <c r="AG3">
        <v>1</v>
      </c>
      <c r="AH3" t="s">
        <v>105</v>
      </c>
    </row>
    <row r="4" spans="1:33">
      <c r="A4" t="s">
        <v>124</v>
      </c>
      <c r="B4">
        <v>10096822</v>
      </c>
      <c r="C4">
        <v>1</v>
      </c>
      <c r="D4" t="s">
        <v>125</v>
      </c>
      <c r="E4">
        <v>1</v>
      </c>
      <c r="F4">
        <v>54</v>
      </c>
      <c r="G4" s="1">
        <v>40541.6666666667</v>
      </c>
      <c r="H4" s="1">
        <v>40560.4166666667</v>
      </c>
      <c r="I4" t="s">
        <v>126</v>
      </c>
      <c r="J4" s="1" t="s">
        <v>2239</v>
      </c>
      <c r="K4" s="2">
        <v>13</v>
      </c>
      <c r="L4" s="2">
        <v>2</v>
      </c>
      <c r="M4" t="s">
        <v>111</v>
      </c>
      <c r="N4" s="1">
        <v>40548</v>
      </c>
      <c r="O4" s="1">
        <v>40984</v>
      </c>
      <c r="P4" s="1">
        <v>40610</v>
      </c>
      <c r="R4">
        <v>2</v>
      </c>
      <c r="S4">
        <v>1</v>
      </c>
      <c r="T4">
        <v>2</v>
      </c>
      <c r="U4">
        <v>1</v>
      </c>
      <c r="V4" s="2">
        <v>2</v>
      </c>
      <c r="W4" s="2">
        <v>1</v>
      </c>
      <c r="X4" s="2">
        <v>9</v>
      </c>
      <c r="Y4" s="2">
        <v>1</v>
      </c>
      <c r="Z4" s="2">
        <v>9</v>
      </c>
      <c r="AA4" s="2">
        <v>1</v>
      </c>
      <c r="AB4">
        <v>11</v>
      </c>
      <c r="AC4">
        <v>1</v>
      </c>
      <c r="AD4">
        <v>11</v>
      </c>
      <c r="AE4">
        <v>1</v>
      </c>
      <c r="AF4">
        <v>40892</v>
      </c>
      <c r="AG4">
        <v>1</v>
      </c>
    </row>
    <row r="5" spans="1:33">
      <c r="A5" t="s">
        <v>136</v>
      </c>
      <c r="B5">
        <v>10098339</v>
      </c>
      <c r="C5">
        <v>1</v>
      </c>
      <c r="D5" t="s">
        <v>137</v>
      </c>
      <c r="E5">
        <v>1</v>
      </c>
      <c r="F5">
        <v>50</v>
      </c>
      <c r="G5" s="1">
        <v>40562.375</v>
      </c>
      <c r="H5" s="1">
        <v>40575.3333333333</v>
      </c>
      <c r="I5" t="s">
        <v>138</v>
      </c>
      <c r="J5" s="1" t="s">
        <v>2240</v>
      </c>
      <c r="K5" s="2" t="s">
        <v>99</v>
      </c>
      <c r="L5" s="2">
        <v>0</v>
      </c>
      <c r="M5" t="s">
        <v>111</v>
      </c>
      <c r="N5" s="1">
        <v>40567</v>
      </c>
      <c r="O5" s="1">
        <v>41015</v>
      </c>
      <c r="P5" s="1">
        <v>40603</v>
      </c>
      <c r="R5">
        <v>1</v>
      </c>
      <c r="S5">
        <v>1</v>
      </c>
      <c r="T5">
        <v>1</v>
      </c>
      <c r="U5">
        <v>1</v>
      </c>
      <c r="V5" s="2">
        <v>1</v>
      </c>
      <c r="W5" s="2">
        <v>1</v>
      </c>
      <c r="X5" s="2">
        <v>4</v>
      </c>
      <c r="Y5" s="2">
        <v>1</v>
      </c>
      <c r="Z5" s="2">
        <v>4</v>
      </c>
      <c r="AA5" s="2">
        <v>1</v>
      </c>
      <c r="AB5">
        <v>5</v>
      </c>
      <c r="AC5">
        <v>1</v>
      </c>
      <c r="AD5">
        <v>5</v>
      </c>
      <c r="AE5">
        <v>1</v>
      </c>
      <c r="AF5">
        <v>40739</v>
      </c>
      <c r="AG5">
        <v>1</v>
      </c>
    </row>
    <row r="6" spans="1:31">
      <c r="A6" t="s">
        <v>167</v>
      </c>
      <c r="B6">
        <v>10103173</v>
      </c>
      <c r="C6">
        <v>1</v>
      </c>
      <c r="D6" t="s">
        <v>168</v>
      </c>
      <c r="E6">
        <v>2</v>
      </c>
      <c r="F6">
        <v>64</v>
      </c>
      <c r="G6" s="1">
        <v>40635.4166666667</v>
      </c>
      <c r="H6" s="1">
        <v>40654.4166666667</v>
      </c>
      <c r="I6" t="s">
        <v>169</v>
      </c>
      <c r="J6" s="1" t="s">
        <v>2242</v>
      </c>
      <c r="K6" s="2" t="s">
        <v>171</v>
      </c>
      <c r="L6" s="2">
        <v>2</v>
      </c>
      <c r="M6" t="s">
        <v>111</v>
      </c>
      <c r="N6" s="1">
        <v>40634</v>
      </c>
      <c r="O6" s="1">
        <v>44137</v>
      </c>
      <c r="P6" s="1">
        <v>41017</v>
      </c>
      <c r="R6">
        <v>12</v>
      </c>
      <c r="S6">
        <v>1</v>
      </c>
      <c r="T6">
        <v>12</v>
      </c>
      <c r="U6">
        <v>1</v>
      </c>
      <c r="V6" s="2">
        <v>12</v>
      </c>
      <c r="W6" s="2">
        <v>1</v>
      </c>
      <c r="X6" s="2">
        <v>102</v>
      </c>
      <c r="Y6" s="2">
        <v>0</v>
      </c>
      <c r="Z6" s="2">
        <v>60</v>
      </c>
      <c r="AA6" s="2">
        <v>0</v>
      </c>
      <c r="AB6">
        <v>115</v>
      </c>
      <c r="AC6">
        <v>0</v>
      </c>
      <c r="AD6">
        <v>60</v>
      </c>
      <c r="AE6">
        <v>0</v>
      </c>
    </row>
    <row r="7" spans="1:33">
      <c r="A7" t="s">
        <v>241</v>
      </c>
      <c r="B7">
        <v>10104757</v>
      </c>
      <c r="C7">
        <v>1</v>
      </c>
      <c r="D7" t="s">
        <v>242</v>
      </c>
      <c r="E7">
        <v>2</v>
      </c>
      <c r="F7">
        <v>40</v>
      </c>
      <c r="G7" s="1">
        <v>40658.625</v>
      </c>
      <c r="H7" s="1">
        <v>40680.4166666667</v>
      </c>
      <c r="I7" t="s">
        <v>243</v>
      </c>
      <c r="J7" s="1" t="s">
        <v>2243</v>
      </c>
      <c r="K7" s="2" t="s">
        <v>245</v>
      </c>
      <c r="L7" s="2">
        <v>2</v>
      </c>
      <c r="M7" t="s">
        <v>196</v>
      </c>
      <c r="N7" s="1">
        <v>40673</v>
      </c>
      <c r="O7" s="1">
        <v>43809</v>
      </c>
      <c r="P7" s="1">
        <v>40760</v>
      </c>
      <c r="R7">
        <v>2</v>
      </c>
      <c r="S7">
        <v>1</v>
      </c>
      <c r="T7">
        <v>2</v>
      </c>
      <c r="U7">
        <v>1</v>
      </c>
      <c r="V7" s="2">
        <v>2</v>
      </c>
      <c r="W7" s="2">
        <v>1</v>
      </c>
      <c r="X7" s="2">
        <v>14</v>
      </c>
      <c r="Y7" s="2">
        <v>1</v>
      </c>
      <c r="Z7" s="2">
        <v>14</v>
      </c>
      <c r="AA7" s="2">
        <v>1</v>
      </c>
      <c r="AB7">
        <v>17</v>
      </c>
      <c r="AC7">
        <v>1</v>
      </c>
      <c r="AD7">
        <v>17</v>
      </c>
      <c r="AE7">
        <v>1</v>
      </c>
      <c r="AF7">
        <v>41197</v>
      </c>
      <c r="AG7">
        <v>1</v>
      </c>
    </row>
    <row r="8" spans="1:33">
      <c r="A8" t="s">
        <v>226</v>
      </c>
      <c r="B8">
        <v>10104799</v>
      </c>
      <c r="C8">
        <v>1</v>
      </c>
      <c r="D8" t="s">
        <v>227</v>
      </c>
      <c r="E8">
        <v>1</v>
      </c>
      <c r="F8">
        <v>32</v>
      </c>
      <c r="G8" s="1">
        <v>40654.6666666667</v>
      </c>
      <c r="H8" s="1">
        <v>40672.4583333333</v>
      </c>
      <c r="I8" t="s">
        <v>228</v>
      </c>
      <c r="J8" s="1" t="s">
        <v>2244</v>
      </c>
      <c r="K8" s="2">
        <v>12</v>
      </c>
      <c r="L8" s="2">
        <v>2</v>
      </c>
      <c r="M8" t="s">
        <v>98</v>
      </c>
      <c r="N8" s="1">
        <v>40661</v>
      </c>
      <c r="O8" s="1">
        <v>41485</v>
      </c>
      <c r="P8" s="1">
        <v>41078</v>
      </c>
      <c r="R8">
        <v>13</v>
      </c>
      <c r="S8">
        <v>1</v>
      </c>
      <c r="T8">
        <v>13</v>
      </c>
      <c r="U8">
        <v>1</v>
      </c>
      <c r="V8" s="2">
        <v>13</v>
      </c>
      <c r="W8" s="2">
        <v>1</v>
      </c>
      <c r="X8" s="2">
        <v>5</v>
      </c>
      <c r="Y8" s="2">
        <v>1</v>
      </c>
      <c r="Z8" s="2">
        <v>5</v>
      </c>
      <c r="AA8" s="2">
        <v>1</v>
      </c>
      <c r="AB8">
        <v>19</v>
      </c>
      <c r="AC8">
        <v>1</v>
      </c>
      <c r="AD8">
        <v>19</v>
      </c>
      <c r="AE8">
        <v>1</v>
      </c>
      <c r="AF8">
        <v>41258</v>
      </c>
      <c r="AG8">
        <v>1</v>
      </c>
    </row>
    <row r="9" spans="1:33">
      <c r="A9" t="s">
        <v>258</v>
      </c>
      <c r="B9">
        <v>10105542</v>
      </c>
      <c r="C9">
        <v>1</v>
      </c>
      <c r="D9" t="s">
        <v>259</v>
      </c>
      <c r="E9">
        <v>1</v>
      </c>
      <c r="F9">
        <v>27</v>
      </c>
      <c r="G9" s="1">
        <v>40679.5</v>
      </c>
      <c r="H9" s="1">
        <v>40693.4166666667</v>
      </c>
      <c r="I9" t="s">
        <v>260</v>
      </c>
      <c r="J9" s="1" t="s">
        <v>2245</v>
      </c>
      <c r="K9" s="2" t="s">
        <v>99</v>
      </c>
      <c r="L9" s="2">
        <v>0</v>
      </c>
      <c r="M9" t="s">
        <v>111</v>
      </c>
      <c r="N9" s="1">
        <v>40683</v>
      </c>
      <c r="O9" s="1">
        <v>41580</v>
      </c>
      <c r="P9" s="1">
        <v>40737</v>
      </c>
      <c r="R9">
        <v>1</v>
      </c>
      <c r="S9">
        <v>1</v>
      </c>
      <c r="T9">
        <v>1</v>
      </c>
      <c r="U9">
        <v>1</v>
      </c>
      <c r="V9" s="2">
        <v>1</v>
      </c>
      <c r="W9" s="2">
        <v>1</v>
      </c>
      <c r="X9" s="2">
        <v>14</v>
      </c>
      <c r="Y9" s="2">
        <v>1</v>
      </c>
      <c r="Z9" s="2">
        <v>14</v>
      </c>
      <c r="AA9" s="2">
        <v>1</v>
      </c>
      <c r="AB9">
        <v>15</v>
      </c>
      <c r="AC9">
        <v>1</v>
      </c>
      <c r="AD9">
        <v>15</v>
      </c>
      <c r="AE9">
        <v>1</v>
      </c>
      <c r="AF9">
        <v>41167</v>
      </c>
      <c r="AG9">
        <v>1</v>
      </c>
    </row>
    <row r="10" spans="1:33">
      <c r="A10" t="s">
        <v>254</v>
      </c>
      <c r="B10">
        <v>10105650</v>
      </c>
      <c r="C10">
        <v>1</v>
      </c>
      <c r="D10" t="s">
        <v>255</v>
      </c>
      <c r="E10">
        <v>1</v>
      </c>
      <c r="F10">
        <v>24</v>
      </c>
      <c r="G10" s="1">
        <v>40666.4583333333</v>
      </c>
      <c r="H10" s="1">
        <v>40686.4166666667</v>
      </c>
      <c r="I10" t="s">
        <v>256</v>
      </c>
      <c r="J10" s="1">
        <v>40843</v>
      </c>
      <c r="K10" s="2">
        <v>13323</v>
      </c>
      <c r="L10" s="2">
        <v>2</v>
      </c>
      <c r="M10" t="s">
        <v>111</v>
      </c>
      <c r="N10" s="1">
        <v>40676</v>
      </c>
      <c r="O10" s="1">
        <v>41894</v>
      </c>
      <c r="P10" s="1">
        <v>40763</v>
      </c>
      <c r="R10">
        <v>2</v>
      </c>
      <c r="S10">
        <v>1</v>
      </c>
      <c r="T10">
        <v>2</v>
      </c>
      <c r="U10">
        <v>1</v>
      </c>
      <c r="V10" s="2">
        <v>2</v>
      </c>
      <c r="W10" s="2">
        <v>1</v>
      </c>
      <c r="X10" s="2">
        <v>27</v>
      </c>
      <c r="Y10" s="2">
        <v>1</v>
      </c>
      <c r="Z10" s="2">
        <v>27</v>
      </c>
      <c r="AA10" s="2">
        <v>1</v>
      </c>
      <c r="AB10">
        <v>30</v>
      </c>
      <c r="AC10">
        <v>1</v>
      </c>
      <c r="AD10">
        <v>30</v>
      </c>
      <c r="AE10">
        <v>1</v>
      </c>
      <c r="AF10">
        <v>41593</v>
      </c>
      <c r="AG10">
        <v>1</v>
      </c>
    </row>
    <row r="11" spans="1:33">
      <c r="A11" t="s">
        <v>235</v>
      </c>
      <c r="B11">
        <v>10105796</v>
      </c>
      <c r="C11">
        <v>1</v>
      </c>
      <c r="D11" t="s">
        <v>236</v>
      </c>
      <c r="E11">
        <v>1</v>
      </c>
      <c r="F11">
        <v>41</v>
      </c>
      <c r="G11" s="1">
        <v>40667.4583333333</v>
      </c>
      <c r="H11" s="1">
        <v>40680.4166666667</v>
      </c>
      <c r="I11" t="s">
        <v>237</v>
      </c>
      <c r="J11" s="1" t="s">
        <v>2246</v>
      </c>
      <c r="K11" s="2" t="s">
        <v>99</v>
      </c>
      <c r="L11" s="2">
        <v>0</v>
      </c>
      <c r="M11" t="s">
        <v>239</v>
      </c>
      <c r="N11" s="1">
        <v>40672</v>
      </c>
      <c r="O11" s="1">
        <v>41495</v>
      </c>
      <c r="P11" s="1">
        <v>41181</v>
      </c>
      <c r="R11">
        <v>16</v>
      </c>
      <c r="S11">
        <v>1</v>
      </c>
      <c r="T11">
        <v>16</v>
      </c>
      <c r="U11">
        <v>1</v>
      </c>
      <c r="V11" s="2">
        <v>16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>
        <v>18</v>
      </c>
      <c r="AC11">
        <v>1</v>
      </c>
      <c r="AD11">
        <v>18</v>
      </c>
      <c r="AE11">
        <v>1</v>
      </c>
      <c r="AF11">
        <v>41228</v>
      </c>
      <c r="AG11">
        <v>1</v>
      </c>
    </row>
    <row r="12" spans="1:29">
      <c r="A12" t="s">
        <v>262</v>
      </c>
      <c r="B12">
        <v>10107137</v>
      </c>
      <c r="C12">
        <v>2</v>
      </c>
      <c r="D12" t="s">
        <v>263</v>
      </c>
      <c r="E12">
        <v>1</v>
      </c>
      <c r="F12">
        <v>42</v>
      </c>
      <c r="G12" s="1">
        <v>40805.375</v>
      </c>
      <c r="H12" s="1">
        <v>40825.375</v>
      </c>
      <c r="I12" t="s">
        <v>264</v>
      </c>
      <c r="J12" s="1" t="s">
        <v>2247</v>
      </c>
      <c r="K12" s="2" t="s">
        <v>265</v>
      </c>
      <c r="L12" s="2">
        <v>2</v>
      </c>
      <c r="M12" t="s">
        <v>111</v>
      </c>
      <c r="N12" s="1">
        <v>40690</v>
      </c>
      <c r="O12" s="1">
        <v>43798</v>
      </c>
      <c r="P12" s="1">
        <v>40806</v>
      </c>
      <c r="R12">
        <v>3</v>
      </c>
      <c r="S12">
        <v>1</v>
      </c>
      <c r="T12">
        <v>3</v>
      </c>
      <c r="U12">
        <v>1</v>
      </c>
      <c r="V12" s="2">
        <v>3</v>
      </c>
      <c r="W12" s="2">
        <v>1</v>
      </c>
      <c r="X12" s="2">
        <v>98</v>
      </c>
      <c r="Y12" s="2">
        <v>0</v>
      </c>
      <c r="Z12" s="2">
        <v>60</v>
      </c>
      <c r="AA12" s="2">
        <v>0</v>
      </c>
      <c r="AB12" t="e">
        <v>#NUM!</v>
      </c>
      <c r="AC12">
        <v>1</v>
      </c>
    </row>
    <row r="13" spans="1:34">
      <c r="A13" t="s">
        <v>273</v>
      </c>
      <c r="B13">
        <v>10108032</v>
      </c>
      <c r="C13">
        <v>1</v>
      </c>
      <c r="D13" t="s">
        <v>274</v>
      </c>
      <c r="E13">
        <v>1</v>
      </c>
      <c r="F13">
        <v>40</v>
      </c>
      <c r="G13" s="1">
        <v>40696.375</v>
      </c>
      <c r="H13" s="1">
        <v>40714.4583333333</v>
      </c>
      <c r="I13" t="s">
        <v>275</v>
      </c>
      <c r="J13" s="1" t="s">
        <v>2248</v>
      </c>
      <c r="K13" s="2" t="s">
        <v>99</v>
      </c>
      <c r="L13" s="2">
        <v>0</v>
      </c>
      <c r="M13" t="s">
        <v>98</v>
      </c>
      <c r="N13" s="1">
        <v>40703</v>
      </c>
      <c r="O13" s="1">
        <v>41341</v>
      </c>
      <c r="P13" s="1">
        <v>40795</v>
      </c>
      <c r="R13">
        <v>3</v>
      </c>
      <c r="S13">
        <v>1</v>
      </c>
      <c r="T13">
        <v>3</v>
      </c>
      <c r="U13">
        <v>1</v>
      </c>
      <c r="V13" s="2">
        <v>3</v>
      </c>
      <c r="W13" s="2">
        <v>1</v>
      </c>
      <c r="X13" s="2">
        <v>16</v>
      </c>
      <c r="Y13" s="2">
        <v>1</v>
      </c>
      <c r="Z13" s="2">
        <v>16</v>
      </c>
      <c r="AA13" s="2">
        <v>1</v>
      </c>
      <c r="AB13">
        <v>19</v>
      </c>
      <c r="AC13">
        <v>1</v>
      </c>
      <c r="AD13">
        <v>19</v>
      </c>
      <c r="AE13">
        <v>1</v>
      </c>
      <c r="AF13">
        <v>41312</v>
      </c>
      <c r="AG13">
        <v>1</v>
      </c>
      <c r="AH13" t="s">
        <v>278</v>
      </c>
    </row>
    <row r="14" spans="1:31">
      <c r="A14" t="s">
        <v>293</v>
      </c>
      <c r="B14">
        <v>10109585</v>
      </c>
      <c r="C14">
        <v>1</v>
      </c>
      <c r="D14" t="s">
        <v>294</v>
      </c>
      <c r="E14">
        <v>1</v>
      </c>
      <c r="F14">
        <v>49</v>
      </c>
      <c r="G14" s="1">
        <v>40717.4166666667</v>
      </c>
      <c r="H14" s="1">
        <v>40731.4166666667</v>
      </c>
      <c r="I14" t="s">
        <v>295</v>
      </c>
      <c r="J14" s="1" t="s">
        <v>2251</v>
      </c>
      <c r="K14" s="2" t="s">
        <v>296</v>
      </c>
      <c r="L14" s="2">
        <v>2</v>
      </c>
      <c r="M14" t="s">
        <v>111</v>
      </c>
      <c r="N14" s="1">
        <v>40722</v>
      </c>
      <c r="O14" s="1">
        <v>43607</v>
      </c>
      <c r="P14" s="1">
        <v>41258</v>
      </c>
      <c r="R14">
        <v>17</v>
      </c>
      <c r="S14">
        <v>1</v>
      </c>
      <c r="T14">
        <v>17</v>
      </c>
      <c r="U14">
        <v>1</v>
      </c>
      <c r="V14" s="2">
        <v>17</v>
      </c>
      <c r="W14" s="2">
        <v>1</v>
      </c>
      <c r="X14" s="2">
        <v>77</v>
      </c>
      <c r="Y14" s="2">
        <v>0</v>
      </c>
      <c r="Z14" s="2">
        <v>60</v>
      </c>
      <c r="AA14" s="2">
        <v>0</v>
      </c>
      <c r="AB14">
        <v>94</v>
      </c>
      <c r="AC14">
        <v>0</v>
      </c>
      <c r="AD14">
        <v>60</v>
      </c>
      <c r="AE14">
        <v>0</v>
      </c>
    </row>
    <row r="15" spans="1:33">
      <c r="A15" t="s">
        <v>302</v>
      </c>
      <c r="B15">
        <v>10112088</v>
      </c>
      <c r="C15">
        <v>1</v>
      </c>
      <c r="D15" t="s">
        <v>303</v>
      </c>
      <c r="E15">
        <v>1</v>
      </c>
      <c r="F15">
        <v>33</v>
      </c>
      <c r="G15" s="1">
        <v>40744.7083333333</v>
      </c>
      <c r="H15" s="1">
        <v>40766.4166666667</v>
      </c>
      <c r="I15" t="s">
        <v>304</v>
      </c>
      <c r="J15" s="1" t="s">
        <v>2252</v>
      </c>
      <c r="K15" s="2">
        <v>1</v>
      </c>
      <c r="L15" s="2">
        <v>0</v>
      </c>
      <c r="M15" t="s">
        <v>196</v>
      </c>
      <c r="N15" s="1">
        <v>40758</v>
      </c>
      <c r="O15" s="1">
        <v>41137</v>
      </c>
      <c r="P15" s="1">
        <v>40843</v>
      </c>
      <c r="R15">
        <v>2</v>
      </c>
      <c r="S15">
        <v>1</v>
      </c>
      <c r="T15">
        <v>2</v>
      </c>
      <c r="U15">
        <v>1</v>
      </c>
      <c r="V15" s="2">
        <v>2</v>
      </c>
      <c r="W15" s="2">
        <v>1</v>
      </c>
      <c r="X15" s="2">
        <v>6</v>
      </c>
      <c r="Y15" s="2">
        <v>1</v>
      </c>
      <c r="Z15" s="2">
        <v>6</v>
      </c>
      <c r="AA15" s="2">
        <v>1</v>
      </c>
      <c r="AB15">
        <v>9</v>
      </c>
      <c r="AC15">
        <v>1</v>
      </c>
      <c r="AD15">
        <v>9</v>
      </c>
      <c r="AE15">
        <v>1</v>
      </c>
      <c r="AF15">
        <v>41037</v>
      </c>
      <c r="AG15">
        <v>1</v>
      </c>
    </row>
    <row r="16" spans="1:33">
      <c r="A16" t="s">
        <v>321</v>
      </c>
      <c r="B16">
        <v>10114192</v>
      </c>
      <c r="C16">
        <v>1</v>
      </c>
      <c r="D16" t="s">
        <v>322</v>
      </c>
      <c r="E16">
        <v>2</v>
      </c>
      <c r="F16">
        <v>58</v>
      </c>
      <c r="G16" s="1">
        <v>40771.4583333333</v>
      </c>
      <c r="H16" s="1">
        <v>40787.4583333333</v>
      </c>
      <c r="I16" t="s">
        <v>323</v>
      </c>
      <c r="J16" s="1">
        <v>40773</v>
      </c>
      <c r="K16" s="2">
        <v>12</v>
      </c>
      <c r="L16" s="2">
        <v>2</v>
      </c>
      <c r="M16" t="s">
        <v>300</v>
      </c>
      <c r="N16" s="1">
        <v>40778</v>
      </c>
      <c r="O16" s="1">
        <v>41757</v>
      </c>
      <c r="P16" s="1">
        <v>41173</v>
      </c>
      <c r="R16">
        <v>12</v>
      </c>
      <c r="S16">
        <v>1</v>
      </c>
      <c r="T16">
        <v>12</v>
      </c>
      <c r="U16">
        <v>1</v>
      </c>
      <c r="V16" s="2">
        <v>12</v>
      </c>
      <c r="W16" s="2">
        <v>1</v>
      </c>
      <c r="X16" s="2">
        <v>14</v>
      </c>
      <c r="Y16" s="2">
        <v>1</v>
      </c>
      <c r="Z16" s="2">
        <v>14</v>
      </c>
      <c r="AA16" s="2">
        <v>1</v>
      </c>
      <c r="AB16">
        <v>27</v>
      </c>
      <c r="AC16">
        <v>1</v>
      </c>
      <c r="AD16">
        <v>27</v>
      </c>
      <c r="AE16">
        <v>1</v>
      </c>
      <c r="AF16">
        <v>41623</v>
      </c>
      <c r="AG16">
        <v>1</v>
      </c>
    </row>
    <row r="17" spans="1:33">
      <c r="A17" t="s">
        <v>336</v>
      </c>
      <c r="B17">
        <v>10116378</v>
      </c>
      <c r="C17">
        <v>1</v>
      </c>
      <c r="D17" t="s">
        <v>337</v>
      </c>
      <c r="E17">
        <v>1</v>
      </c>
      <c r="F17">
        <v>40</v>
      </c>
      <c r="G17" s="1">
        <v>40801.5833333333</v>
      </c>
      <c r="H17" s="1">
        <v>40819.4166666667</v>
      </c>
      <c r="I17" t="s">
        <v>338</v>
      </c>
      <c r="J17" s="1">
        <v>40802</v>
      </c>
      <c r="K17" s="2">
        <v>1</v>
      </c>
      <c r="L17" s="2">
        <v>0</v>
      </c>
      <c r="M17" t="s">
        <v>339</v>
      </c>
      <c r="N17" s="1">
        <v>40802</v>
      </c>
      <c r="O17" s="1">
        <v>41486</v>
      </c>
      <c r="P17" s="1">
        <v>40948</v>
      </c>
      <c r="R17">
        <v>4</v>
      </c>
      <c r="S17">
        <v>1</v>
      </c>
      <c r="T17">
        <v>4</v>
      </c>
      <c r="U17">
        <v>1</v>
      </c>
      <c r="V17" s="2">
        <v>4</v>
      </c>
      <c r="W17" s="2">
        <v>1</v>
      </c>
      <c r="X17" s="2">
        <v>17</v>
      </c>
      <c r="Y17" s="2">
        <v>1</v>
      </c>
      <c r="Z17" s="2">
        <v>17</v>
      </c>
      <c r="AA17" s="2">
        <v>1</v>
      </c>
      <c r="AB17">
        <v>22</v>
      </c>
      <c r="AC17">
        <v>1</v>
      </c>
      <c r="AD17">
        <v>22</v>
      </c>
      <c r="AE17">
        <v>1</v>
      </c>
      <c r="AF17">
        <v>41482</v>
      </c>
      <c r="AG17" t="s">
        <v>341</v>
      </c>
    </row>
    <row r="18" spans="1:33">
      <c r="A18" t="s">
        <v>349</v>
      </c>
      <c r="B18">
        <v>10117444</v>
      </c>
      <c r="C18">
        <v>1</v>
      </c>
      <c r="D18" t="s">
        <v>350</v>
      </c>
      <c r="E18">
        <v>1</v>
      </c>
      <c r="F18">
        <v>37</v>
      </c>
      <c r="G18" s="1">
        <v>40815.4583333333</v>
      </c>
      <c r="H18" s="1">
        <v>40837.4166666667</v>
      </c>
      <c r="I18" t="s">
        <v>275</v>
      </c>
      <c r="J18" s="1" t="s">
        <v>2255</v>
      </c>
      <c r="K18" s="2">
        <v>13</v>
      </c>
      <c r="L18" s="2">
        <v>2</v>
      </c>
      <c r="M18" t="s">
        <v>352</v>
      </c>
      <c r="N18" s="1">
        <v>40828</v>
      </c>
      <c r="O18" s="1">
        <v>41162</v>
      </c>
      <c r="P18" s="1">
        <v>40861</v>
      </c>
      <c r="R18">
        <v>1</v>
      </c>
      <c r="S18">
        <v>1</v>
      </c>
      <c r="T18">
        <v>1</v>
      </c>
      <c r="U18">
        <v>1</v>
      </c>
      <c r="V18" s="2">
        <v>1</v>
      </c>
      <c r="W18" s="2">
        <v>1</v>
      </c>
      <c r="X18" s="2">
        <v>2</v>
      </c>
      <c r="Y18" s="2">
        <v>1</v>
      </c>
      <c r="Z18" s="2">
        <v>2</v>
      </c>
      <c r="AA18" s="2">
        <v>1</v>
      </c>
      <c r="AB18">
        <v>3</v>
      </c>
      <c r="AC18">
        <v>1</v>
      </c>
      <c r="AD18">
        <v>3</v>
      </c>
      <c r="AE18">
        <v>1</v>
      </c>
      <c r="AF18">
        <v>40933</v>
      </c>
      <c r="AG18">
        <v>1</v>
      </c>
    </row>
    <row r="19" spans="1:33">
      <c r="A19" t="s">
        <v>345</v>
      </c>
      <c r="B19">
        <v>10117640</v>
      </c>
      <c r="C19">
        <v>1</v>
      </c>
      <c r="D19" t="s">
        <v>346</v>
      </c>
      <c r="E19">
        <v>1</v>
      </c>
      <c r="F19">
        <v>47</v>
      </c>
      <c r="G19" s="1">
        <v>40824.375</v>
      </c>
      <c r="H19" s="1">
        <v>40842.4583333333</v>
      </c>
      <c r="I19" t="s">
        <v>347</v>
      </c>
      <c r="J19" s="1" t="s">
        <v>2256</v>
      </c>
      <c r="K19" s="2">
        <v>13</v>
      </c>
      <c r="L19" s="2">
        <v>2</v>
      </c>
      <c r="M19" t="s">
        <v>300</v>
      </c>
      <c r="N19" s="1">
        <v>40826</v>
      </c>
      <c r="O19" s="1">
        <v>42216</v>
      </c>
      <c r="P19" s="1">
        <v>40942</v>
      </c>
      <c r="R19">
        <v>3</v>
      </c>
      <c r="S19">
        <v>1</v>
      </c>
      <c r="T19">
        <v>3</v>
      </c>
      <c r="U19">
        <v>1</v>
      </c>
      <c r="V19" s="2">
        <v>3</v>
      </c>
      <c r="W19" s="2">
        <v>1</v>
      </c>
      <c r="X19" s="2">
        <v>10</v>
      </c>
      <c r="Y19" s="2">
        <v>1</v>
      </c>
      <c r="Z19" s="2">
        <v>10</v>
      </c>
      <c r="AA19" s="2">
        <v>1</v>
      </c>
      <c r="AB19">
        <v>14</v>
      </c>
      <c r="AC19">
        <v>1</v>
      </c>
      <c r="AD19">
        <v>14</v>
      </c>
      <c r="AE19">
        <v>1</v>
      </c>
      <c r="AF19">
        <v>41258</v>
      </c>
      <c r="AG19">
        <v>1</v>
      </c>
    </row>
    <row r="20" spans="1:31">
      <c r="A20" t="s">
        <v>356</v>
      </c>
      <c r="B20">
        <v>10117675</v>
      </c>
      <c r="C20">
        <v>1</v>
      </c>
      <c r="D20" t="s">
        <v>357</v>
      </c>
      <c r="E20">
        <v>1</v>
      </c>
      <c r="F20">
        <v>36</v>
      </c>
      <c r="G20" s="1">
        <v>40824.4583333333</v>
      </c>
      <c r="H20" s="1">
        <v>40842.4583333333</v>
      </c>
      <c r="I20" t="s">
        <v>358</v>
      </c>
      <c r="J20" s="1" t="s">
        <v>2257</v>
      </c>
      <c r="K20" s="2" t="s">
        <v>99</v>
      </c>
      <c r="L20" s="2">
        <v>0</v>
      </c>
      <c r="M20" t="s">
        <v>300</v>
      </c>
      <c r="N20" s="1">
        <v>40835</v>
      </c>
      <c r="O20" s="1">
        <v>44138</v>
      </c>
      <c r="P20" s="1">
        <v>40875</v>
      </c>
      <c r="R20">
        <v>1</v>
      </c>
      <c r="S20">
        <v>1</v>
      </c>
      <c r="T20">
        <v>1</v>
      </c>
      <c r="U20">
        <v>1</v>
      </c>
      <c r="V20" s="2">
        <v>1</v>
      </c>
      <c r="W20" s="2">
        <v>1</v>
      </c>
      <c r="X20" s="2">
        <v>107</v>
      </c>
      <c r="Y20" s="2">
        <v>0</v>
      </c>
      <c r="Z20" s="2">
        <v>60</v>
      </c>
      <c r="AA20" s="2">
        <v>0</v>
      </c>
      <c r="AB20">
        <v>108</v>
      </c>
      <c r="AC20">
        <v>0</v>
      </c>
      <c r="AD20">
        <v>60</v>
      </c>
      <c r="AE20">
        <v>0</v>
      </c>
    </row>
    <row r="21" spans="1:33">
      <c r="A21" t="s">
        <v>362</v>
      </c>
      <c r="B21">
        <v>10117684</v>
      </c>
      <c r="C21">
        <v>1</v>
      </c>
      <c r="D21" t="s">
        <v>363</v>
      </c>
      <c r="E21">
        <v>1</v>
      </c>
      <c r="F21">
        <v>37</v>
      </c>
      <c r="G21" s="1">
        <v>40828.375</v>
      </c>
      <c r="H21" s="1">
        <v>40852.4583333333</v>
      </c>
      <c r="I21" t="s">
        <v>275</v>
      </c>
      <c r="J21" s="1" t="s">
        <v>2256</v>
      </c>
      <c r="K21" s="2">
        <v>13</v>
      </c>
      <c r="L21" s="2">
        <v>2</v>
      </c>
      <c r="M21" t="s">
        <v>300</v>
      </c>
      <c r="N21" s="1">
        <v>40844</v>
      </c>
      <c r="O21" s="1">
        <v>41242</v>
      </c>
      <c r="P21" s="1">
        <v>40878</v>
      </c>
      <c r="R21">
        <v>1</v>
      </c>
      <c r="S21">
        <v>1</v>
      </c>
      <c r="T21">
        <v>1</v>
      </c>
      <c r="U21">
        <v>1</v>
      </c>
      <c r="V21" s="2">
        <v>1</v>
      </c>
      <c r="W21" s="2">
        <v>1</v>
      </c>
      <c r="X21" s="2">
        <v>6</v>
      </c>
      <c r="Y21" s="2">
        <v>1</v>
      </c>
      <c r="Z21" s="2">
        <v>6</v>
      </c>
      <c r="AA21" s="2">
        <v>1</v>
      </c>
      <c r="AB21">
        <v>7</v>
      </c>
      <c r="AC21">
        <v>1</v>
      </c>
      <c r="AD21">
        <v>7</v>
      </c>
      <c r="AE21">
        <v>1</v>
      </c>
      <c r="AF21">
        <v>41075</v>
      </c>
      <c r="AG21">
        <v>1</v>
      </c>
    </row>
    <row r="22" spans="1:33">
      <c r="A22" t="s">
        <v>367</v>
      </c>
      <c r="B22">
        <v>10120056</v>
      </c>
      <c r="C22">
        <v>1</v>
      </c>
      <c r="D22" t="s">
        <v>368</v>
      </c>
      <c r="E22">
        <v>1</v>
      </c>
      <c r="F22">
        <v>50</v>
      </c>
      <c r="G22" s="1">
        <v>40850.4166666667</v>
      </c>
      <c r="H22" s="1">
        <v>40868.625</v>
      </c>
      <c r="I22" t="s">
        <v>369</v>
      </c>
      <c r="J22" s="1" t="s">
        <v>2258</v>
      </c>
      <c r="K22" s="2" t="s">
        <v>99</v>
      </c>
      <c r="L22" s="2">
        <v>0</v>
      </c>
      <c r="M22" t="s">
        <v>370</v>
      </c>
      <c r="N22" s="1">
        <v>40861</v>
      </c>
      <c r="O22" s="1">
        <v>41463</v>
      </c>
      <c r="P22" s="1">
        <v>41136</v>
      </c>
      <c r="R22">
        <v>9</v>
      </c>
      <c r="S22">
        <v>1</v>
      </c>
      <c r="T22">
        <v>9</v>
      </c>
      <c r="U22">
        <v>1</v>
      </c>
      <c r="V22" s="2">
        <v>9</v>
      </c>
      <c r="W22" s="2">
        <v>1</v>
      </c>
      <c r="X22" s="2">
        <v>2</v>
      </c>
      <c r="Y22" s="2">
        <v>1</v>
      </c>
      <c r="Z22" s="2">
        <v>2</v>
      </c>
      <c r="AA22" s="2">
        <v>1</v>
      </c>
      <c r="AB22">
        <v>11</v>
      </c>
      <c r="AC22">
        <v>1</v>
      </c>
      <c r="AD22">
        <v>11</v>
      </c>
      <c r="AE22">
        <v>1</v>
      </c>
      <c r="AF22">
        <v>41226</v>
      </c>
      <c r="AG22">
        <v>1</v>
      </c>
    </row>
    <row r="23" spans="1:33">
      <c r="A23" t="s">
        <v>380</v>
      </c>
      <c r="B23">
        <v>10121659</v>
      </c>
      <c r="C23">
        <v>1</v>
      </c>
      <c r="D23" t="s">
        <v>381</v>
      </c>
      <c r="E23">
        <v>1</v>
      </c>
      <c r="F23">
        <v>65</v>
      </c>
      <c r="G23" s="1">
        <v>40864.6666666667</v>
      </c>
      <c r="H23" s="1">
        <v>40882.4166666667</v>
      </c>
      <c r="I23" t="s">
        <v>338</v>
      </c>
      <c r="J23" s="1" t="s">
        <v>2259</v>
      </c>
      <c r="K23" s="2" t="s">
        <v>99</v>
      </c>
      <c r="L23" s="2">
        <v>0</v>
      </c>
      <c r="M23" t="s">
        <v>300</v>
      </c>
      <c r="N23" s="1">
        <v>40870</v>
      </c>
      <c r="O23" s="1" t="s">
        <v>2260</v>
      </c>
      <c r="P23" s="1">
        <v>41011</v>
      </c>
      <c r="R23">
        <v>4</v>
      </c>
      <c r="S23">
        <v>1</v>
      </c>
      <c r="T23">
        <v>4</v>
      </c>
      <c r="U23">
        <v>1</v>
      </c>
      <c r="V23" s="2">
        <v>4</v>
      </c>
      <c r="W23" s="2">
        <v>1</v>
      </c>
      <c r="X23" s="2">
        <v>6</v>
      </c>
      <c r="Y23" s="2">
        <v>1</v>
      </c>
      <c r="Z23" s="2">
        <v>6</v>
      </c>
      <c r="AA23" s="2">
        <v>1</v>
      </c>
      <c r="AB23">
        <v>10</v>
      </c>
      <c r="AC23">
        <v>1</v>
      </c>
      <c r="AD23">
        <v>10</v>
      </c>
      <c r="AE23">
        <v>1</v>
      </c>
      <c r="AF23">
        <v>41197</v>
      </c>
      <c r="AG23">
        <v>1</v>
      </c>
    </row>
    <row r="24" spans="1:33">
      <c r="A24" t="s">
        <v>384</v>
      </c>
      <c r="B24">
        <v>10122164</v>
      </c>
      <c r="C24">
        <v>1</v>
      </c>
      <c r="D24" t="s">
        <v>385</v>
      </c>
      <c r="E24">
        <v>1</v>
      </c>
      <c r="F24">
        <v>40</v>
      </c>
      <c r="G24" s="1">
        <v>40876.5833333333</v>
      </c>
      <c r="H24" s="1">
        <v>40892.4166666667</v>
      </c>
      <c r="I24" t="s">
        <v>338</v>
      </c>
      <c r="J24" s="1">
        <v>40878</v>
      </c>
      <c r="K24" s="2">
        <v>1</v>
      </c>
      <c r="L24" s="2">
        <v>0</v>
      </c>
      <c r="M24" t="s">
        <v>111</v>
      </c>
      <c r="N24" s="1">
        <v>40884</v>
      </c>
      <c r="O24" s="1">
        <v>42347</v>
      </c>
      <c r="P24" s="1">
        <v>41073</v>
      </c>
      <c r="R24">
        <v>6</v>
      </c>
      <c r="S24">
        <v>1</v>
      </c>
      <c r="T24">
        <v>6</v>
      </c>
      <c r="U24">
        <v>1</v>
      </c>
      <c r="V24" s="2">
        <v>6</v>
      </c>
      <c r="W24" s="2">
        <v>1</v>
      </c>
      <c r="X24" s="2">
        <v>11</v>
      </c>
      <c r="Y24" s="2">
        <v>1</v>
      </c>
      <c r="Z24" s="2">
        <v>11</v>
      </c>
      <c r="AA24" s="2">
        <v>1</v>
      </c>
      <c r="AB24">
        <v>17</v>
      </c>
      <c r="AC24">
        <v>1</v>
      </c>
      <c r="AD24">
        <v>17</v>
      </c>
      <c r="AE24">
        <v>1</v>
      </c>
      <c r="AF24">
        <v>41409</v>
      </c>
      <c r="AG24">
        <v>1</v>
      </c>
    </row>
    <row r="25" spans="1:31">
      <c r="A25" t="s">
        <v>413</v>
      </c>
      <c r="B25">
        <v>10126173</v>
      </c>
      <c r="C25">
        <v>1</v>
      </c>
      <c r="D25" t="s">
        <v>414</v>
      </c>
      <c r="E25">
        <v>1</v>
      </c>
      <c r="F25">
        <v>40</v>
      </c>
      <c r="G25" s="1">
        <v>40937.6666666667</v>
      </c>
      <c r="H25" s="1">
        <v>40952.4583333333</v>
      </c>
      <c r="I25" t="s">
        <v>415</v>
      </c>
      <c r="J25" s="1" t="s">
        <v>2262</v>
      </c>
      <c r="K25" s="2" t="s">
        <v>171</v>
      </c>
      <c r="L25" s="2">
        <v>2</v>
      </c>
      <c r="M25" t="s">
        <v>111</v>
      </c>
      <c r="N25" s="1">
        <v>40945</v>
      </c>
      <c r="O25" s="1">
        <v>44138</v>
      </c>
      <c r="P25" s="1">
        <v>41131</v>
      </c>
      <c r="R25">
        <v>6</v>
      </c>
      <c r="S25">
        <v>1</v>
      </c>
      <c r="T25">
        <v>6</v>
      </c>
      <c r="U25">
        <v>1</v>
      </c>
      <c r="V25" s="2">
        <v>6</v>
      </c>
      <c r="W25" s="2">
        <v>1</v>
      </c>
      <c r="X25" s="2">
        <v>98</v>
      </c>
      <c r="Y25" s="2">
        <v>0</v>
      </c>
      <c r="Z25" s="2">
        <v>60</v>
      </c>
      <c r="AA25" s="2">
        <v>0</v>
      </c>
      <c r="AB25">
        <v>104</v>
      </c>
      <c r="AC25">
        <v>0</v>
      </c>
      <c r="AD25">
        <v>60</v>
      </c>
      <c r="AE25">
        <v>0</v>
      </c>
    </row>
    <row r="26" spans="1:31">
      <c r="A26" t="s">
        <v>419</v>
      </c>
      <c r="B26">
        <v>10127053</v>
      </c>
      <c r="C26">
        <v>1</v>
      </c>
      <c r="D26" t="s">
        <v>420</v>
      </c>
      <c r="E26">
        <v>1</v>
      </c>
      <c r="F26">
        <v>52</v>
      </c>
      <c r="G26" s="1">
        <v>40957.375</v>
      </c>
      <c r="H26" s="1">
        <v>40969.4583333333</v>
      </c>
      <c r="I26" t="s">
        <v>395</v>
      </c>
      <c r="J26" s="1" t="s">
        <v>2263</v>
      </c>
      <c r="K26" s="2" t="s">
        <v>195</v>
      </c>
      <c r="L26" s="2">
        <v>2</v>
      </c>
      <c r="M26" t="s">
        <v>300</v>
      </c>
      <c r="N26" s="1">
        <v>40961</v>
      </c>
      <c r="O26" s="1">
        <v>44138</v>
      </c>
      <c r="P26" s="1">
        <v>41003</v>
      </c>
      <c r="R26">
        <v>1</v>
      </c>
      <c r="S26">
        <v>1</v>
      </c>
      <c r="T26">
        <v>1</v>
      </c>
      <c r="U26">
        <v>1</v>
      </c>
      <c r="V26" s="2">
        <v>1</v>
      </c>
      <c r="W26" s="2">
        <v>1</v>
      </c>
      <c r="X26" s="2">
        <v>102</v>
      </c>
      <c r="Y26" s="2">
        <v>0</v>
      </c>
      <c r="Z26" s="2">
        <v>60</v>
      </c>
      <c r="AA26" s="2">
        <v>0</v>
      </c>
      <c r="AB26">
        <v>104</v>
      </c>
      <c r="AC26">
        <v>0</v>
      </c>
      <c r="AD26">
        <v>60</v>
      </c>
      <c r="AE26">
        <v>0</v>
      </c>
    </row>
    <row r="27" spans="1:33">
      <c r="A27" t="s">
        <v>428</v>
      </c>
      <c r="B27">
        <v>10128188</v>
      </c>
      <c r="C27">
        <v>1</v>
      </c>
      <c r="D27" t="s">
        <v>429</v>
      </c>
      <c r="E27">
        <v>1</v>
      </c>
      <c r="F27">
        <v>62</v>
      </c>
      <c r="G27" s="1">
        <v>40974.625</v>
      </c>
      <c r="H27" s="1">
        <v>40994.5</v>
      </c>
      <c r="I27" t="s">
        <v>338</v>
      </c>
      <c r="J27" s="1" t="s">
        <v>2264</v>
      </c>
      <c r="K27" s="2">
        <v>15</v>
      </c>
      <c r="L27" s="2">
        <v>2</v>
      </c>
      <c r="M27" t="s">
        <v>196</v>
      </c>
      <c r="N27" s="1">
        <v>40982</v>
      </c>
      <c r="O27" s="1">
        <v>41376</v>
      </c>
      <c r="P27" s="1">
        <v>41009</v>
      </c>
      <c r="R27">
        <v>0</v>
      </c>
      <c r="S27">
        <v>1</v>
      </c>
      <c r="T27">
        <v>0</v>
      </c>
      <c r="U27">
        <v>1</v>
      </c>
      <c r="V27" s="2">
        <v>0</v>
      </c>
      <c r="W27" s="2">
        <v>1</v>
      </c>
      <c r="X27" s="2">
        <v>7</v>
      </c>
      <c r="Y27" s="2">
        <v>1</v>
      </c>
      <c r="Z27" s="2">
        <v>7</v>
      </c>
      <c r="AA27" s="2">
        <v>1</v>
      </c>
      <c r="AB27">
        <v>8</v>
      </c>
      <c r="AC27">
        <v>1</v>
      </c>
      <c r="AD27">
        <v>8</v>
      </c>
      <c r="AE27">
        <v>1</v>
      </c>
      <c r="AF27">
        <v>41228</v>
      </c>
      <c r="AG27">
        <v>1</v>
      </c>
    </row>
    <row r="28" spans="1:31">
      <c r="A28" t="s">
        <v>422</v>
      </c>
      <c r="B28">
        <v>10128498</v>
      </c>
      <c r="C28">
        <v>1</v>
      </c>
      <c r="D28" t="s">
        <v>423</v>
      </c>
      <c r="E28">
        <v>1</v>
      </c>
      <c r="F28">
        <v>58</v>
      </c>
      <c r="G28" s="1">
        <v>40968.375</v>
      </c>
      <c r="H28" s="1">
        <v>40982.3333333333</v>
      </c>
      <c r="I28" t="s">
        <v>424</v>
      </c>
      <c r="J28" s="1" t="s">
        <v>2265</v>
      </c>
      <c r="K28" s="2" t="s">
        <v>425</v>
      </c>
      <c r="L28" s="2">
        <v>2</v>
      </c>
      <c r="M28" t="s">
        <v>111</v>
      </c>
      <c r="N28" s="1">
        <v>40974</v>
      </c>
      <c r="O28" s="1">
        <v>44076</v>
      </c>
      <c r="P28" s="1">
        <v>41523</v>
      </c>
      <c r="R28">
        <v>18</v>
      </c>
      <c r="S28">
        <v>1</v>
      </c>
      <c r="T28">
        <v>18</v>
      </c>
      <c r="U28">
        <v>1</v>
      </c>
      <c r="V28" s="2">
        <v>18</v>
      </c>
      <c r="W28" s="2">
        <v>1</v>
      </c>
      <c r="X28" s="2">
        <v>83</v>
      </c>
      <c r="Y28" s="2">
        <v>0</v>
      </c>
      <c r="Z28" s="2">
        <v>60</v>
      </c>
      <c r="AA28" s="2">
        <v>0</v>
      </c>
      <c r="AB28">
        <v>101</v>
      </c>
      <c r="AC28">
        <v>0</v>
      </c>
      <c r="AD28">
        <v>60</v>
      </c>
      <c r="AE28">
        <v>0</v>
      </c>
    </row>
    <row r="29" spans="1:31">
      <c r="A29" t="s">
        <v>439</v>
      </c>
      <c r="B29">
        <v>10129234</v>
      </c>
      <c r="C29">
        <v>1</v>
      </c>
      <c r="D29" t="s">
        <v>440</v>
      </c>
      <c r="E29">
        <v>1</v>
      </c>
      <c r="F29">
        <v>41</v>
      </c>
      <c r="G29" s="1">
        <v>40981.4583333333</v>
      </c>
      <c r="H29" s="1">
        <v>40996.4583333333</v>
      </c>
      <c r="I29" t="s">
        <v>441</v>
      </c>
      <c r="J29" s="1" t="s">
        <v>2266</v>
      </c>
      <c r="K29" s="2" t="s">
        <v>442</v>
      </c>
      <c r="L29" s="2">
        <v>2</v>
      </c>
      <c r="M29" t="s">
        <v>111</v>
      </c>
      <c r="N29" s="1">
        <v>40987</v>
      </c>
      <c r="O29" s="1">
        <v>44126</v>
      </c>
      <c r="P29" s="1">
        <v>41076</v>
      </c>
      <c r="R29">
        <v>2</v>
      </c>
      <c r="S29">
        <v>1</v>
      </c>
      <c r="T29">
        <v>2</v>
      </c>
      <c r="U29">
        <v>1</v>
      </c>
      <c r="V29" s="2">
        <v>2</v>
      </c>
      <c r="W29" s="2">
        <v>1</v>
      </c>
      <c r="X29" s="2">
        <v>100</v>
      </c>
      <c r="Y29" s="2">
        <v>0</v>
      </c>
      <c r="Z29" s="2">
        <v>60</v>
      </c>
      <c r="AA29" s="2">
        <v>0</v>
      </c>
      <c r="AB29">
        <v>103</v>
      </c>
      <c r="AC29">
        <v>0</v>
      </c>
      <c r="AD29">
        <v>60</v>
      </c>
      <c r="AE29">
        <v>0</v>
      </c>
    </row>
    <row r="30" spans="1:33">
      <c r="A30" t="s">
        <v>449</v>
      </c>
      <c r="B30">
        <v>10129694</v>
      </c>
      <c r="C30">
        <v>1</v>
      </c>
      <c r="D30" t="s">
        <v>450</v>
      </c>
      <c r="E30">
        <v>1</v>
      </c>
      <c r="F30">
        <v>40</v>
      </c>
      <c r="G30" s="1">
        <v>40983.4583333333</v>
      </c>
      <c r="H30" s="1">
        <v>41015.4583333333</v>
      </c>
      <c r="I30" t="s">
        <v>108</v>
      </c>
      <c r="J30" s="1">
        <v>40988</v>
      </c>
      <c r="K30" s="2">
        <v>1</v>
      </c>
      <c r="L30" s="2">
        <v>0</v>
      </c>
      <c r="M30" t="s">
        <v>328</v>
      </c>
      <c r="N30" s="1">
        <v>40998</v>
      </c>
      <c r="O30" s="1">
        <v>41653</v>
      </c>
      <c r="P30" s="1">
        <v>41086</v>
      </c>
      <c r="R30">
        <v>2</v>
      </c>
      <c r="S30">
        <v>1</v>
      </c>
      <c r="T30">
        <v>2</v>
      </c>
      <c r="U30">
        <v>1</v>
      </c>
      <c r="V30" s="2">
        <v>2</v>
      </c>
      <c r="W30" s="2">
        <v>1</v>
      </c>
      <c r="X30" s="2">
        <v>11</v>
      </c>
      <c r="Y30" s="2">
        <v>1</v>
      </c>
      <c r="Z30" s="2">
        <v>11</v>
      </c>
      <c r="AA30" s="2">
        <v>1</v>
      </c>
      <c r="AB30">
        <v>14</v>
      </c>
      <c r="AC30">
        <v>1</v>
      </c>
      <c r="AD30">
        <v>14</v>
      </c>
      <c r="AE30">
        <v>1</v>
      </c>
      <c r="AF30">
        <v>41440</v>
      </c>
      <c r="AG30">
        <v>1</v>
      </c>
    </row>
    <row r="31" spans="1:33">
      <c r="A31" t="s">
        <v>458</v>
      </c>
      <c r="B31">
        <v>10131811</v>
      </c>
      <c r="C31">
        <v>1</v>
      </c>
      <c r="D31" t="s">
        <v>459</v>
      </c>
      <c r="E31">
        <v>1</v>
      </c>
      <c r="F31">
        <v>65</v>
      </c>
      <c r="G31" s="1">
        <v>41015.625</v>
      </c>
      <c r="H31" s="1">
        <v>41031.4583333333</v>
      </c>
      <c r="I31" t="s">
        <v>460</v>
      </c>
      <c r="J31" s="1">
        <v>41009</v>
      </c>
      <c r="K31" s="2">
        <v>1</v>
      </c>
      <c r="L31" s="2">
        <v>0</v>
      </c>
      <c r="M31" t="s">
        <v>111</v>
      </c>
      <c r="N31" s="1">
        <v>41023</v>
      </c>
      <c r="O31" s="1">
        <v>41841</v>
      </c>
      <c r="P31" s="1">
        <v>41162</v>
      </c>
      <c r="R31">
        <v>4</v>
      </c>
      <c r="S31">
        <v>1</v>
      </c>
      <c r="T31">
        <v>4</v>
      </c>
      <c r="U31">
        <v>1</v>
      </c>
      <c r="V31" s="2">
        <v>4</v>
      </c>
      <c r="W31" s="2">
        <v>1</v>
      </c>
      <c r="X31" s="2">
        <v>13</v>
      </c>
      <c r="Y31" s="2">
        <v>1</v>
      </c>
      <c r="Z31" s="2">
        <v>13</v>
      </c>
      <c r="AA31" s="2">
        <v>1</v>
      </c>
      <c r="AB31">
        <v>17</v>
      </c>
      <c r="AC31">
        <v>1</v>
      </c>
      <c r="AD31">
        <v>17</v>
      </c>
      <c r="AE31">
        <v>1</v>
      </c>
      <c r="AF31">
        <v>41562</v>
      </c>
      <c r="AG31">
        <v>1</v>
      </c>
    </row>
    <row r="32" spans="1:32">
      <c r="A32" t="s">
        <v>464</v>
      </c>
      <c r="B32">
        <v>10132799</v>
      </c>
      <c r="C32">
        <v>1</v>
      </c>
      <c r="D32" t="s">
        <v>465</v>
      </c>
      <c r="E32">
        <v>1</v>
      </c>
      <c r="F32">
        <v>47</v>
      </c>
      <c r="G32" s="1">
        <v>41031.3333333333</v>
      </c>
      <c r="H32" s="1">
        <v>41046.4166666667</v>
      </c>
      <c r="I32" t="s">
        <v>395</v>
      </c>
      <c r="J32" s="1" t="s">
        <v>2267</v>
      </c>
      <c r="K32" s="2" t="s">
        <v>466</v>
      </c>
      <c r="L32" s="2">
        <v>2</v>
      </c>
      <c r="M32" t="s">
        <v>300</v>
      </c>
      <c r="N32" s="1">
        <v>41037</v>
      </c>
      <c r="O32" s="1">
        <v>44138</v>
      </c>
      <c r="P32" s="1">
        <v>41460</v>
      </c>
      <c r="R32">
        <v>13</v>
      </c>
      <c r="S32">
        <v>1</v>
      </c>
      <c r="T32">
        <v>13</v>
      </c>
      <c r="U32">
        <v>1</v>
      </c>
      <c r="V32" s="2">
        <v>13</v>
      </c>
      <c r="W32" s="2">
        <v>1</v>
      </c>
      <c r="X32" s="2" t="e">
        <v>#NUM!</v>
      </c>
      <c r="Y32" s="2">
        <v>1</v>
      </c>
      <c r="Z32" s="2" t="e">
        <v>#NUM!</v>
      </c>
      <c r="AA32" s="2">
        <v>1</v>
      </c>
      <c r="AB32" t="e">
        <v>#NUM!</v>
      </c>
      <c r="AC32">
        <v>1</v>
      </c>
      <c r="AF32">
        <v>2016</v>
      </c>
    </row>
    <row r="33" spans="1:29">
      <c r="A33" t="s">
        <v>487</v>
      </c>
      <c r="B33">
        <v>10135375</v>
      </c>
      <c r="C33">
        <v>1</v>
      </c>
      <c r="D33" t="s">
        <v>488</v>
      </c>
      <c r="E33">
        <v>1</v>
      </c>
      <c r="F33">
        <v>45</v>
      </c>
      <c r="G33" s="1">
        <v>41048.375</v>
      </c>
      <c r="H33" s="1">
        <v>41063.4166666667</v>
      </c>
      <c r="I33" t="s">
        <v>489</v>
      </c>
      <c r="J33" s="1" t="s">
        <v>2269</v>
      </c>
      <c r="K33" s="2" t="s">
        <v>490</v>
      </c>
      <c r="L33" s="2">
        <v>2</v>
      </c>
      <c r="M33" t="s">
        <v>111</v>
      </c>
      <c r="N33" s="1">
        <v>41054</v>
      </c>
      <c r="O33" s="1">
        <v>43438</v>
      </c>
      <c r="P33" s="1">
        <v>41151</v>
      </c>
      <c r="R33">
        <v>3</v>
      </c>
      <c r="S33">
        <v>1</v>
      </c>
      <c r="T33">
        <v>3</v>
      </c>
      <c r="U33">
        <v>1</v>
      </c>
      <c r="V33" s="2">
        <v>3</v>
      </c>
      <c r="W33" s="2">
        <v>1</v>
      </c>
      <c r="X33" s="2">
        <v>75</v>
      </c>
      <c r="Y33" s="2">
        <v>0</v>
      </c>
      <c r="Z33" s="2">
        <v>60</v>
      </c>
      <c r="AA33" s="2">
        <v>0</v>
      </c>
      <c r="AB33" t="e">
        <v>#NUM!</v>
      </c>
      <c r="AC33">
        <v>1</v>
      </c>
    </row>
    <row r="34" spans="1:31">
      <c r="A34" t="s">
        <v>506</v>
      </c>
      <c r="B34">
        <v>10135697</v>
      </c>
      <c r="C34">
        <v>1</v>
      </c>
      <c r="D34" t="s">
        <v>507</v>
      </c>
      <c r="E34">
        <v>2</v>
      </c>
      <c r="F34">
        <v>77</v>
      </c>
      <c r="G34" s="1">
        <v>41061.625</v>
      </c>
      <c r="H34" s="1">
        <v>41078.4166666667</v>
      </c>
      <c r="I34" t="s">
        <v>249</v>
      </c>
      <c r="J34" s="1" t="s">
        <v>2271</v>
      </c>
      <c r="K34" s="2" t="s">
        <v>508</v>
      </c>
      <c r="L34" s="2">
        <v>2</v>
      </c>
      <c r="M34" t="s">
        <v>111</v>
      </c>
      <c r="N34" s="1">
        <v>41067</v>
      </c>
      <c r="O34" s="1">
        <v>44144</v>
      </c>
      <c r="P34" s="1">
        <v>41774</v>
      </c>
      <c r="R34">
        <v>23</v>
      </c>
      <c r="S34">
        <v>1</v>
      </c>
      <c r="T34">
        <v>23</v>
      </c>
      <c r="U34">
        <v>1</v>
      </c>
      <c r="V34" s="2">
        <v>23</v>
      </c>
      <c r="W34" s="2">
        <v>1</v>
      </c>
      <c r="X34" s="2">
        <v>77</v>
      </c>
      <c r="Y34" s="2">
        <v>0</v>
      </c>
      <c r="Z34" s="2">
        <v>60</v>
      </c>
      <c r="AA34" s="2">
        <v>0</v>
      </c>
      <c r="AB34">
        <v>101</v>
      </c>
      <c r="AC34">
        <v>0</v>
      </c>
      <c r="AD34">
        <v>60</v>
      </c>
      <c r="AE34">
        <v>0</v>
      </c>
    </row>
    <row r="35" spans="1:33">
      <c r="A35" t="s">
        <v>494</v>
      </c>
      <c r="B35">
        <v>10135797</v>
      </c>
      <c r="C35">
        <v>1</v>
      </c>
      <c r="D35" t="s">
        <v>495</v>
      </c>
      <c r="E35">
        <v>1</v>
      </c>
      <c r="F35">
        <v>49</v>
      </c>
      <c r="G35" s="1">
        <v>41057.4166666667</v>
      </c>
      <c r="H35" s="1">
        <v>41072.375</v>
      </c>
      <c r="I35" t="s">
        <v>108</v>
      </c>
      <c r="J35" s="1">
        <v>41053</v>
      </c>
      <c r="K35" s="2">
        <v>132223</v>
      </c>
      <c r="L35" s="2">
        <v>2</v>
      </c>
      <c r="M35" t="s">
        <v>188</v>
      </c>
      <c r="N35" s="1">
        <v>41059</v>
      </c>
      <c r="O35" s="1">
        <v>41763</v>
      </c>
      <c r="P35" s="1">
        <v>41149</v>
      </c>
      <c r="R35">
        <v>2</v>
      </c>
      <c r="S35">
        <v>1</v>
      </c>
      <c r="T35">
        <v>2</v>
      </c>
      <c r="U35">
        <v>1</v>
      </c>
      <c r="V35" s="2">
        <v>2</v>
      </c>
      <c r="W35" s="2">
        <v>1</v>
      </c>
      <c r="X35" s="2">
        <v>14</v>
      </c>
      <c r="Y35" s="2">
        <v>1</v>
      </c>
      <c r="Z35" s="2">
        <v>14</v>
      </c>
      <c r="AA35" s="2">
        <v>1</v>
      </c>
      <c r="AB35">
        <v>17</v>
      </c>
      <c r="AC35">
        <v>1</v>
      </c>
      <c r="AD35">
        <v>17</v>
      </c>
      <c r="AE35">
        <v>1</v>
      </c>
      <c r="AF35">
        <v>41593</v>
      </c>
      <c r="AG35">
        <v>1</v>
      </c>
    </row>
    <row r="36" spans="1:31">
      <c r="A36" t="s">
        <v>515</v>
      </c>
      <c r="B36">
        <v>10136991</v>
      </c>
      <c r="C36">
        <v>1</v>
      </c>
      <c r="D36" t="s">
        <v>516</v>
      </c>
      <c r="E36">
        <v>1</v>
      </c>
      <c r="F36">
        <v>41</v>
      </c>
      <c r="G36" s="1">
        <v>41071.375</v>
      </c>
      <c r="H36" s="1">
        <v>41094.7083333333</v>
      </c>
      <c r="I36" t="s">
        <v>517</v>
      </c>
      <c r="J36" s="1" t="s">
        <v>2274</v>
      </c>
      <c r="K36" s="2" t="s">
        <v>518</v>
      </c>
      <c r="L36" s="2">
        <v>2</v>
      </c>
      <c r="M36" t="s">
        <v>196</v>
      </c>
      <c r="N36" s="1">
        <v>41079</v>
      </c>
      <c r="O36" s="1">
        <v>44162</v>
      </c>
      <c r="P36" s="1">
        <v>41129</v>
      </c>
      <c r="R36">
        <v>1</v>
      </c>
      <c r="S36">
        <v>1</v>
      </c>
      <c r="T36">
        <v>1</v>
      </c>
      <c r="U36">
        <v>1</v>
      </c>
      <c r="V36" s="2">
        <v>1</v>
      </c>
      <c r="W36" s="2">
        <v>1</v>
      </c>
      <c r="X36" s="2">
        <v>99</v>
      </c>
      <c r="Y36" s="2">
        <v>0</v>
      </c>
      <c r="Z36" s="2">
        <v>60</v>
      </c>
      <c r="AA36" s="2">
        <v>0</v>
      </c>
      <c r="AB36">
        <v>101</v>
      </c>
      <c r="AC36">
        <v>0</v>
      </c>
      <c r="AD36">
        <v>60</v>
      </c>
      <c r="AE36">
        <v>0</v>
      </c>
    </row>
    <row r="37" spans="1:33">
      <c r="A37" t="s">
        <v>522</v>
      </c>
      <c r="B37">
        <v>10137096</v>
      </c>
      <c r="C37">
        <v>1</v>
      </c>
      <c r="D37" t="s">
        <v>523</v>
      </c>
      <c r="E37">
        <v>1</v>
      </c>
      <c r="F37">
        <v>53</v>
      </c>
      <c r="G37" s="1">
        <v>41074.375</v>
      </c>
      <c r="H37" s="1">
        <v>41088.4166666667</v>
      </c>
      <c r="I37" t="s">
        <v>524</v>
      </c>
      <c r="J37" s="1">
        <v>41067</v>
      </c>
      <c r="K37" s="2">
        <v>1</v>
      </c>
      <c r="L37" s="2">
        <v>0</v>
      </c>
      <c r="M37" t="s">
        <v>300</v>
      </c>
      <c r="N37" s="1">
        <v>41080</v>
      </c>
      <c r="O37" s="1">
        <v>42605</v>
      </c>
      <c r="P37" s="1">
        <v>41173</v>
      </c>
      <c r="R37">
        <v>3</v>
      </c>
      <c r="S37">
        <v>1</v>
      </c>
      <c r="T37">
        <v>3</v>
      </c>
      <c r="U37">
        <v>1</v>
      </c>
      <c r="V37" s="2">
        <v>3</v>
      </c>
      <c r="W37" s="2">
        <v>1</v>
      </c>
      <c r="X37" s="2">
        <v>13</v>
      </c>
      <c r="Y37" s="2">
        <v>1</v>
      </c>
      <c r="Z37" s="2">
        <v>13</v>
      </c>
      <c r="AA37" s="2">
        <v>1</v>
      </c>
      <c r="AB37">
        <v>16</v>
      </c>
      <c r="AC37">
        <v>1</v>
      </c>
      <c r="AD37">
        <v>16</v>
      </c>
      <c r="AE37">
        <v>1</v>
      </c>
      <c r="AF37">
        <v>41593</v>
      </c>
      <c r="AG37">
        <v>1</v>
      </c>
    </row>
    <row r="38" spans="1:31">
      <c r="A38" t="s">
        <v>511</v>
      </c>
      <c r="B38">
        <v>10137302</v>
      </c>
      <c r="C38">
        <v>1</v>
      </c>
      <c r="D38" t="s">
        <v>512</v>
      </c>
      <c r="E38">
        <v>1</v>
      </c>
      <c r="F38">
        <v>65</v>
      </c>
      <c r="G38" s="1">
        <v>41072.4166666667</v>
      </c>
      <c r="H38" s="1">
        <v>41085.4166666667</v>
      </c>
      <c r="I38" t="s">
        <v>513</v>
      </c>
      <c r="J38" s="1" t="s">
        <v>2275</v>
      </c>
      <c r="K38" s="2" t="s">
        <v>195</v>
      </c>
      <c r="L38" s="2">
        <v>2</v>
      </c>
      <c r="M38" t="s">
        <v>111</v>
      </c>
      <c r="N38" s="1">
        <v>41075</v>
      </c>
      <c r="O38" s="1">
        <v>44144</v>
      </c>
      <c r="P38" s="1">
        <v>41124</v>
      </c>
      <c r="R38">
        <v>1</v>
      </c>
      <c r="S38">
        <v>1</v>
      </c>
      <c r="T38">
        <v>1</v>
      </c>
      <c r="U38">
        <v>1</v>
      </c>
      <c r="V38" s="2">
        <v>1</v>
      </c>
      <c r="W38" s="2">
        <v>1</v>
      </c>
      <c r="X38" s="2">
        <v>99</v>
      </c>
      <c r="Y38" s="2">
        <v>0</v>
      </c>
      <c r="Z38" s="2">
        <v>60</v>
      </c>
      <c r="AA38" s="2">
        <v>0</v>
      </c>
      <c r="AB38">
        <v>100</v>
      </c>
      <c r="AC38">
        <v>0</v>
      </c>
      <c r="AD38">
        <v>60</v>
      </c>
      <c r="AE38">
        <v>0</v>
      </c>
    </row>
    <row r="39" spans="1:29">
      <c r="A39" t="s">
        <v>556</v>
      </c>
      <c r="B39">
        <v>10137417</v>
      </c>
      <c r="C39">
        <v>1</v>
      </c>
      <c r="D39" t="s">
        <v>557</v>
      </c>
      <c r="E39">
        <v>2</v>
      </c>
      <c r="F39">
        <v>68</v>
      </c>
      <c r="G39" s="1">
        <v>41081.625</v>
      </c>
      <c r="H39" s="1">
        <v>41103.4166666667</v>
      </c>
      <c r="I39" t="s">
        <v>281</v>
      </c>
      <c r="J39" s="1" t="s">
        <v>2276</v>
      </c>
      <c r="K39" s="2" t="s">
        <v>265</v>
      </c>
      <c r="L39" s="2">
        <v>2</v>
      </c>
      <c r="M39" t="s">
        <v>111</v>
      </c>
      <c r="N39" s="1">
        <v>41094</v>
      </c>
      <c r="O39" s="1">
        <v>43581</v>
      </c>
      <c r="P39" s="1">
        <v>41677</v>
      </c>
      <c r="R39">
        <v>19</v>
      </c>
      <c r="S39">
        <v>1</v>
      </c>
      <c r="T39">
        <v>19</v>
      </c>
      <c r="U39">
        <v>1</v>
      </c>
      <c r="V39" s="2">
        <v>19</v>
      </c>
      <c r="W39" s="2">
        <v>1</v>
      </c>
      <c r="X39" s="2">
        <v>62</v>
      </c>
      <c r="Y39" s="2">
        <v>0</v>
      </c>
      <c r="Z39" s="2">
        <v>60</v>
      </c>
      <c r="AA39" s="2">
        <v>0</v>
      </c>
      <c r="AB39" t="e">
        <v>#NUM!</v>
      </c>
      <c r="AC39">
        <v>1</v>
      </c>
    </row>
    <row r="40" spans="1:34">
      <c r="A40" t="s">
        <v>544</v>
      </c>
      <c r="B40">
        <v>10138093</v>
      </c>
      <c r="C40">
        <v>1</v>
      </c>
      <c r="D40" t="s">
        <v>545</v>
      </c>
      <c r="E40">
        <v>2</v>
      </c>
      <c r="F40">
        <v>59</v>
      </c>
      <c r="G40" s="1">
        <v>41082.4166666667</v>
      </c>
      <c r="H40" s="1">
        <v>41095.4166666667</v>
      </c>
      <c r="I40" t="s">
        <v>546</v>
      </c>
      <c r="J40" s="1">
        <v>41079</v>
      </c>
      <c r="K40" s="2">
        <v>15</v>
      </c>
      <c r="L40" s="2">
        <v>2</v>
      </c>
      <c r="M40" t="s">
        <v>111</v>
      </c>
      <c r="N40" s="1">
        <v>41087</v>
      </c>
      <c r="O40" s="1">
        <v>41740</v>
      </c>
      <c r="P40" s="1">
        <v>41292</v>
      </c>
      <c r="R40">
        <v>6</v>
      </c>
      <c r="S40">
        <v>1</v>
      </c>
      <c r="T40">
        <v>6</v>
      </c>
      <c r="U40">
        <v>1</v>
      </c>
      <c r="V40" s="2">
        <v>6</v>
      </c>
      <c r="W40" s="2">
        <v>1</v>
      </c>
      <c r="X40" s="2">
        <v>4</v>
      </c>
      <c r="Y40" s="2">
        <v>1</v>
      </c>
      <c r="Z40" s="2">
        <v>4</v>
      </c>
      <c r="AA40" s="2">
        <v>1</v>
      </c>
      <c r="AB40">
        <v>11</v>
      </c>
      <c r="AC40">
        <v>1</v>
      </c>
      <c r="AD40">
        <v>11</v>
      </c>
      <c r="AE40">
        <v>1</v>
      </c>
      <c r="AF40">
        <v>41424</v>
      </c>
      <c r="AG40">
        <v>1</v>
      </c>
      <c r="AH40" t="s">
        <v>547</v>
      </c>
    </row>
    <row r="41" spans="1:33">
      <c r="A41" t="s">
        <v>600</v>
      </c>
      <c r="B41">
        <v>10138477</v>
      </c>
      <c r="C41">
        <v>1</v>
      </c>
      <c r="D41" t="s">
        <v>601</v>
      </c>
      <c r="E41">
        <v>1</v>
      </c>
      <c r="F41">
        <v>54</v>
      </c>
      <c r="G41" s="1">
        <v>41102.6666666667</v>
      </c>
      <c r="H41" s="1">
        <v>41129.4583333333</v>
      </c>
      <c r="I41" t="s">
        <v>602</v>
      </c>
      <c r="J41" s="1" t="s">
        <v>2279</v>
      </c>
      <c r="K41" s="2" t="s">
        <v>171</v>
      </c>
      <c r="L41" s="2">
        <v>2</v>
      </c>
      <c r="M41" t="s">
        <v>111</v>
      </c>
      <c r="N41" s="1">
        <v>41114</v>
      </c>
      <c r="O41" s="1">
        <v>43777</v>
      </c>
      <c r="P41" s="1">
        <v>41577</v>
      </c>
      <c r="R41">
        <v>15</v>
      </c>
      <c r="S41">
        <v>1</v>
      </c>
      <c r="T41">
        <v>15</v>
      </c>
      <c r="U41">
        <v>1</v>
      </c>
      <c r="V41" s="2">
        <v>15</v>
      </c>
      <c r="W41" s="2">
        <v>1</v>
      </c>
      <c r="X41" s="2">
        <v>54</v>
      </c>
      <c r="Y41" s="2">
        <v>1</v>
      </c>
      <c r="Z41" s="2">
        <v>54</v>
      </c>
      <c r="AA41" s="2">
        <v>1</v>
      </c>
      <c r="AB41">
        <v>69</v>
      </c>
      <c r="AC41">
        <v>1</v>
      </c>
      <c r="AD41">
        <v>60</v>
      </c>
      <c r="AE41">
        <v>0</v>
      </c>
      <c r="AF41">
        <v>43235</v>
      </c>
      <c r="AG41">
        <v>1</v>
      </c>
    </row>
    <row r="42" spans="1:33">
      <c r="A42" t="s">
        <v>548</v>
      </c>
      <c r="B42">
        <v>10138543</v>
      </c>
      <c r="C42">
        <v>1</v>
      </c>
      <c r="D42" t="s">
        <v>549</v>
      </c>
      <c r="E42">
        <v>1</v>
      </c>
      <c r="F42">
        <v>50</v>
      </c>
      <c r="G42" s="1">
        <v>41087.3333333333</v>
      </c>
      <c r="H42" s="1">
        <v>41101.4583333333</v>
      </c>
      <c r="I42" t="s">
        <v>550</v>
      </c>
      <c r="J42" s="1" t="s">
        <v>2279</v>
      </c>
      <c r="K42" s="2" t="s">
        <v>552</v>
      </c>
      <c r="L42" s="2">
        <v>2</v>
      </c>
      <c r="M42" t="s">
        <v>188</v>
      </c>
      <c r="N42" s="1">
        <v>41093</v>
      </c>
      <c r="O42" s="1">
        <v>44144</v>
      </c>
      <c r="P42" s="1">
        <v>41122</v>
      </c>
      <c r="R42">
        <v>0</v>
      </c>
      <c r="S42">
        <v>1</v>
      </c>
      <c r="T42">
        <v>0</v>
      </c>
      <c r="U42">
        <v>1</v>
      </c>
      <c r="V42" s="2">
        <v>0</v>
      </c>
      <c r="W42" s="2">
        <v>1</v>
      </c>
      <c r="X42" s="2">
        <v>6</v>
      </c>
      <c r="Y42" s="2">
        <v>1</v>
      </c>
      <c r="Z42" s="2">
        <v>6</v>
      </c>
      <c r="AA42" s="2">
        <v>1</v>
      </c>
      <c r="AB42">
        <v>7</v>
      </c>
      <c r="AC42">
        <v>1</v>
      </c>
      <c r="AD42">
        <v>7</v>
      </c>
      <c r="AE42">
        <v>1</v>
      </c>
      <c r="AF42">
        <v>41328</v>
      </c>
      <c r="AG42">
        <v>1</v>
      </c>
    </row>
    <row r="43" spans="1:33">
      <c r="A43" t="s">
        <v>560</v>
      </c>
      <c r="B43">
        <v>10138892</v>
      </c>
      <c r="C43">
        <v>1</v>
      </c>
      <c r="D43" t="s">
        <v>561</v>
      </c>
      <c r="E43">
        <v>1</v>
      </c>
      <c r="F43">
        <v>48</v>
      </c>
      <c r="G43" s="1">
        <v>41089.5833333333</v>
      </c>
      <c r="H43" s="1">
        <v>41106.4583333333</v>
      </c>
      <c r="I43" t="s">
        <v>446</v>
      </c>
      <c r="J43" s="1" t="s">
        <v>2281</v>
      </c>
      <c r="K43" s="2" t="s">
        <v>490</v>
      </c>
      <c r="L43" s="2">
        <v>2</v>
      </c>
      <c r="M43" t="s">
        <v>300</v>
      </c>
      <c r="N43" s="1">
        <v>41095</v>
      </c>
      <c r="O43" s="1">
        <v>42008</v>
      </c>
      <c r="P43" s="1">
        <v>41219</v>
      </c>
      <c r="R43">
        <v>4</v>
      </c>
      <c r="S43">
        <v>1</v>
      </c>
      <c r="T43">
        <v>4</v>
      </c>
      <c r="U43">
        <v>1</v>
      </c>
      <c r="V43" s="2">
        <v>4</v>
      </c>
      <c r="W43" s="2">
        <v>1</v>
      </c>
      <c r="X43" s="2">
        <v>22</v>
      </c>
      <c r="Y43" s="2">
        <v>1</v>
      </c>
      <c r="Z43" s="2">
        <v>22</v>
      </c>
      <c r="AA43" s="2">
        <v>1</v>
      </c>
      <c r="AB43">
        <v>26</v>
      </c>
      <c r="AC43">
        <v>1</v>
      </c>
      <c r="AD43">
        <v>26</v>
      </c>
      <c r="AE43">
        <v>1</v>
      </c>
      <c r="AF43">
        <v>41897</v>
      </c>
      <c r="AG43">
        <v>1</v>
      </c>
    </row>
    <row r="44" spans="1:32">
      <c r="A44" t="s">
        <v>592</v>
      </c>
      <c r="B44">
        <v>10139921</v>
      </c>
      <c r="C44">
        <v>1</v>
      </c>
      <c r="D44" t="s">
        <v>593</v>
      </c>
      <c r="E44">
        <v>1</v>
      </c>
      <c r="F44">
        <v>40</v>
      </c>
      <c r="G44" s="1">
        <v>41106.4583333333</v>
      </c>
      <c r="H44" s="1">
        <v>41120.4583333333</v>
      </c>
      <c r="I44" t="s">
        <v>594</v>
      </c>
      <c r="J44" s="1" t="s">
        <v>2283</v>
      </c>
      <c r="K44" s="2" t="s">
        <v>595</v>
      </c>
      <c r="L44" s="2">
        <v>2</v>
      </c>
      <c r="M44" t="s">
        <v>300</v>
      </c>
      <c r="N44" s="1">
        <v>41110</v>
      </c>
      <c r="O44" s="1">
        <v>44144</v>
      </c>
      <c r="P44" s="1">
        <v>41234</v>
      </c>
      <c r="R44">
        <v>4</v>
      </c>
      <c r="S44">
        <v>1</v>
      </c>
      <c r="T44">
        <v>4</v>
      </c>
      <c r="U44">
        <v>1</v>
      </c>
      <c r="V44" s="2">
        <v>4</v>
      </c>
      <c r="W44" s="2">
        <v>1</v>
      </c>
      <c r="X44" s="2">
        <v>29</v>
      </c>
      <c r="Y44" s="2">
        <v>1</v>
      </c>
      <c r="Z44" s="2">
        <v>29</v>
      </c>
      <c r="AA44" s="2">
        <v>1</v>
      </c>
      <c r="AB44">
        <v>33</v>
      </c>
      <c r="AC44">
        <v>1</v>
      </c>
      <c r="AD44">
        <v>33</v>
      </c>
      <c r="AE44">
        <v>1</v>
      </c>
      <c r="AF44">
        <v>42117</v>
      </c>
    </row>
    <row r="45" spans="1:31">
      <c r="A45" t="s">
        <v>583</v>
      </c>
      <c r="B45">
        <v>10140147</v>
      </c>
      <c r="C45">
        <v>1</v>
      </c>
      <c r="D45" t="s">
        <v>584</v>
      </c>
      <c r="E45">
        <v>1</v>
      </c>
      <c r="F45">
        <v>43</v>
      </c>
      <c r="G45" s="1">
        <v>41106.4166666667</v>
      </c>
      <c r="H45" s="1">
        <v>41117.4583333333</v>
      </c>
      <c r="I45" t="s">
        <v>585</v>
      </c>
      <c r="J45" s="1" t="s">
        <v>2284</v>
      </c>
      <c r="K45" s="2" t="s">
        <v>99</v>
      </c>
      <c r="L45" s="2">
        <v>0</v>
      </c>
      <c r="M45" t="s">
        <v>300</v>
      </c>
      <c r="N45" s="1">
        <v>41109</v>
      </c>
      <c r="O45" s="1">
        <v>44138</v>
      </c>
      <c r="P45" s="1">
        <v>41774</v>
      </c>
      <c r="R45">
        <v>21</v>
      </c>
      <c r="S45">
        <v>1</v>
      </c>
      <c r="T45">
        <v>21</v>
      </c>
      <c r="U45">
        <v>1</v>
      </c>
      <c r="V45" s="2">
        <v>21</v>
      </c>
      <c r="W45" s="2">
        <v>1</v>
      </c>
      <c r="X45" s="2">
        <v>77</v>
      </c>
      <c r="Y45" s="2">
        <v>0</v>
      </c>
      <c r="Z45" s="2">
        <v>60</v>
      </c>
      <c r="AA45" s="2">
        <v>0</v>
      </c>
      <c r="AB45">
        <v>99</v>
      </c>
      <c r="AC45">
        <v>0</v>
      </c>
      <c r="AD45">
        <v>60</v>
      </c>
      <c r="AE45">
        <v>0</v>
      </c>
    </row>
    <row r="46" spans="1:33">
      <c r="A46" t="s">
        <v>617</v>
      </c>
      <c r="B46">
        <v>10140927</v>
      </c>
      <c r="C46">
        <v>1</v>
      </c>
      <c r="D46" t="s">
        <v>618</v>
      </c>
      <c r="E46">
        <v>1</v>
      </c>
      <c r="F46">
        <v>40</v>
      </c>
      <c r="G46" s="1">
        <v>41113.5</v>
      </c>
      <c r="H46" s="1">
        <v>41123.4583333333</v>
      </c>
      <c r="I46" t="s">
        <v>619</v>
      </c>
      <c r="J46" s="1" t="s">
        <v>2287</v>
      </c>
      <c r="K46" s="2" t="s">
        <v>490</v>
      </c>
      <c r="L46" s="2">
        <v>2</v>
      </c>
      <c r="M46" t="s">
        <v>111</v>
      </c>
      <c r="N46" s="1">
        <v>41117</v>
      </c>
      <c r="O46" s="1">
        <v>44144</v>
      </c>
      <c r="P46" s="1">
        <v>41144</v>
      </c>
      <c r="R46">
        <v>0</v>
      </c>
      <c r="S46">
        <v>1</v>
      </c>
      <c r="T46">
        <v>0</v>
      </c>
      <c r="U46">
        <v>1</v>
      </c>
      <c r="V46" s="2">
        <v>0</v>
      </c>
      <c r="W46" s="2">
        <v>1</v>
      </c>
      <c r="X46" s="2">
        <v>11</v>
      </c>
      <c r="Y46" s="2">
        <v>1</v>
      </c>
      <c r="Z46" s="2">
        <v>11</v>
      </c>
      <c r="AA46" s="2">
        <v>1</v>
      </c>
      <c r="AB46">
        <v>12</v>
      </c>
      <c r="AC46">
        <v>1</v>
      </c>
      <c r="AD46">
        <v>12</v>
      </c>
      <c r="AE46">
        <v>1</v>
      </c>
      <c r="AF46">
        <v>41501</v>
      </c>
      <c r="AG46">
        <v>1</v>
      </c>
    </row>
    <row r="47" spans="1:33">
      <c r="A47" t="s">
        <v>638</v>
      </c>
      <c r="B47">
        <v>10142480</v>
      </c>
      <c r="C47">
        <v>1</v>
      </c>
      <c r="D47" t="s">
        <v>639</v>
      </c>
      <c r="E47">
        <v>1</v>
      </c>
      <c r="F47">
        <v>48</v>
      </c>
      <c r="G47" s="1">
        <v>41130.4166666667</v>
      </c>
      <c r="H47" s="1">
        <v>41144.375</v>
      </c>
      <c r="I47" t="s">
        <v>640</v>
      </c>
      <c r="J47" s="1" t="s">
        <v>2289</v>
      </c>
      <c r="K47" s="2" t="s">
        <v>99</v>
      </c>
      <c r="L47" s="2">
        <v>0</v>
      </c>
      <c r="M47" t="s">
        <v>641</v>
      </c>
      <c r="N47" s="1">
        <v>41137</v>
      </c>
      <c r="O47" s="1">
        <v>42230</v>
      </c>
      <c r="P47" s="1">
        <v>41496</v>
      </c>
      <c r="R47">
        <v>11</v>
      </c>
      <c r="S47">
        <v>1</v>
      </c>
      <c r="T47">
        <v>11</v>
      </c>
      <c r="U47">
        <v>1</v>
      </c>
      <c r="V47" s="2">
        <v>11</v>
      </c>
      <c r="W47" s="2">
        <v>1</v>
      </c>
      <c r="X47" s="2">
        <v>15</v>
      </c>
      <c r="Y47" s="2">
        <v>1</v>
      </c>
      <c r="Z47" s="2">
        <v>15</v>
      </c>
      <c r="AA47" s="2">
        <v>1</v>
      </c>
      <c r="AB47">
        <v>26</v>
      </c>
      <c r="AC47">
        <v>1</v>
      </c>
      <c r="AD47">
        <v>26</v>
      </c>
      <c r="AE47">
        <v>1</v>
      </c>
      <c r="AF47">
        <v>41953</v>
      </c>
      <c r="AG47">
        <v>1</v>
      </c>
    </row>
    <row r="48" spans="1:31">
      <c r="A48" t="s">
        <v>646</v>
      </c>
      <c r="B48">
        <v>10142567</v>
      </c>
      <c r="C48">
        <v>1</v>
      </c>
      <c r="D48" t="s">
        <v>647</v>
      </c>
      <c r="E48">
        <v>1</v>
      </c>
      <c r="F48">
        <v>67</v>
      </c>
      <c r="G48" s="1">
        <v>41137.375</v>
      </c>
      <c r="H48" s="1">
        <v>41152.4583333333</v>
      </c>
      <c r="I48" t="s">
        <v>249</v>
      </c>
      <c r="J48" s="1" t="s">
        <v>2290</v>
      </c>
      <c r="K48" s="2" t="s">
        <v>648</v>
      </c>
      <c r="L48" s="2">
        <v>2</v>
      </c>
      <c r="M48" t="s">
        <v>111</v>
      </c>
      <c r="N48" s="1">
        <v>41144</v>
      </c>
      <c r="O48" s="1">
        <v>44145</v>
      </c>
      <c r="P48" s="1">
        <v>41891</v>
      </c>
      <c r="R48">
        <v>24</v>
      </c>
      <c r="S48">
        <v>1</v>
      </c>
      <c r="T48">
        <v>24</v>
      </c>
      <c r="U48">
        <v>1</v>
      </c>
      <c r="V48" s="2">
        <v>24</v>
      </c>
      <c r="W48" s="2">
        <v>1</v>
      </c>
      <c r="X48" s="2">
        <v>74</v>
      </c>
      <c r="Y48" s="2">
        <v>0</v>
      </c>
      <c r="Z48" s="2">
        <v>60</v>
      </c>
      <c r="AA48" s="2">
        <v>0</v>
      </c>
      <c r="AB48">
        <v>98</v>
      </c>
      <c r="AC48">
        <v>0</v>
      </c>
      <c r="AD48">
        <v>60</v>
      </c>
      <c r="AE48">
        <v>0</v>
      </c>
    </row>
    <row r="49" spans="1:33">
      <c r="A49" t="s">
        <v>832</v>
      </c>
      <c r="B49">
        <v>10142749</v>
      </c>
      <c r="C49">
        <v>1</v>
      </c>
      <c r="D49" t="s">
        <v>833</v>
      </c>
      <c r="E49">
        <v>1</v>
      </c>
      <c r="F49">
        <v>64</v>
      </c>
      <c r="G49" s="1">
        <v>41389.625</v>
      </c>
      <c r="H49" s="1">
        <v>41402.4583333333</v>
      </c>
      <c r="I49" t="s">
        <v>834</v>
      </c>
      <c r="J49" s="1" t="s">
        <v>2291</v>
      </c>
      <c r="K49" s="2" t="s">
        <v>835</v>
      </c>
      <c r="L49" s="2">
        <v>2</v>
      </c>
      <c r="M49" t="s">
        <v>111</v>
      </c>
      <c r="N49" s="1">
        <v>41392</v>
      </c>
      <c r="O49" s="1">
        <v>44162</v>
      </c>
      <c r="P49" s="1">
        <v>41425</v>
      </c>
      <c r="R49">
        <v>1</v>
      </c>
      <c r="S49">
        <v>1</v>
      </c>
      <c r="T49">
        <v>1</v>
      </c>
      <c r="U49">
        <v>1</v>
      </c>
      <c r="V49" s="2">
        <v>1</v>
      </c>
      <c r="W49" s="2">
        <v>1</v>
      </c>
      <c r="X49" s="2">
        <v>67</v>
      </c>
      <c r="Y49" s="2">
        <v>1</v>
      </c>
      <c r="Z49" s="2">
        <v>60</v>
      </c>
      <c r="AA49" s="2">
        <v>1</v>
      </c>
      <c r="AB49">
        <v>68</v>
      </c>
      <c r="AC49">
        <v>1</v>
      </c>
      <c r="AD49">
        <v>60</v>
      </c>
      <c r="AE49">
        <v>0</v>
      </c>
      <c r="AF49">
        <v>43480</v>
      </c>
      <c r="AG49" t="s">
        <v>838</v>
      </c>
    </row>
    <row r="50" spans="1:33">
      <c r="A50" t="s">
        <v>651</v>
      </c>
      <c r="B50">
        <v>10144810</v>
      </c>
      <c r="C50">
        <v>1</v>
      </c>
      <c r="D50" t="s">
        <v>652</v>
      </c>
      <c r="E50">
        <v>1</v>
      </c>
      <c r="F50">
        <v>59</v>
      </c>
      <c r="G50" s="1">
        <v>41162.4583333333</v>
      </c>
      <c r="H50" s="1">
        <v>41176.4583333333</v>
      </c>
      <c r="I50" t="s">
        <v>653</v>
      </c>
      <c r="J50" s="1">
        <v>41159</v>
      </c>
      <c r="K50" s="2">
        <v>1</v>
      </c>
      <c r="L50" s="2">
        <v>0</v>
      </c>
      <c r="M50" t="s">
        <v>111</v>
      </c>
      <c r="N50" s="1">
        <v>41166</v>
      </c>
      <c r="O50" s="1">
        <v>41850</v>
      </c>
      <c r="P50" s="1">
        <v>41228</v>
      </c>
      <c r="R50">
        <v>2</v>
      </c>
      <c r="S50">
        <v>1</v>
      </c>
      <c r="T50">
        <v>2</v>
      </c>
      <c r="U50">
        <v>1</v>
      </c>
      <c r="V50" s="2">
        <v>1</v>
      </c>
      <c r="W50" s="2">
        <v>1</v>
      </c>
      <c r="X50" s="2">
        <v>11</v>
      </c>
      <c r="Y50" s="2">
        <v>1</v>
      </c>
      <c r="Z50" s="2">
        <v>11</v>
      </c>
      <c r="AA50" s="2">
        <v>1</v>
      </c>
      <c r="AB50">
        <v>13</v>
      </c>
      <c r="AC50">
        <v>1</v>
      </c>
      <c r="AD50">
        <v>13</v>
      </c>
      <c r="AE50">
        <v>1</v>
      </c>
      <c r="AF50">
        <v>41584</v>
      </c>
      <c r="AG50">
        <v>1</v>
      </c>
    </row>
    <row r="51" spans="1:33">
      <c r="A51" t="s">
        <v>656</v>
      </c>
      <c r="B51">
        <v>10145039</v>
      </c>
      <c r="C51">
        <v>1</v>
      </c>
      <c r="D51" t="s">
        <v>657</v>
      </c>
      <c r="E51">
        <v>1</v>
      </c>
      <c r="F51">
        <v>29</v>
      </c>
      <c r="G51" s="1">
        <v>41166.625</v>
      </c>
      <c r="H51" s="1">
        <v>41178.4166666667</v>
      </c>
      <c r="I51" t="s">
        <v>658</v>
      </c>
      <c r="J51" s="1">
        <v>41163</v>
      </c>
      <c r="K51" s="2">
        <v>13</v>
      </c>
      <c r="L51" s="2">
        <v>2</v>
      </c>
      <c r="M51" t="s">
        <v>188</v>
      </c>
      <c r="N51" s="1">
        <v>41171</v>
      </c>
      <c r="O51" s="1">
        <v>42394</v>
      </c>
      <c r="P51" s="1">
        <v>41310</v>
      </c>
      <c r="R51">
        <v>4</v>
      </c>
      <c r="S51">
        <v>1</v>
      </c>
      <c r="T51">
        <v>4</v>
      </c>
      <c r="U51">
        <v>1</v>
      </c>
      <c r="V51" s="2">
        <v>4</v>
      </c>
      <c r="W51" s="2">
        <v>1</v>
      </c>
      <c r="X51" s="2">
        <v>12</v>
      </c>
      <c r="Y51" s="2">
        <v>1</v>
      </c>
      <c r="Z51" s="2">
        <v>12</v>
      </c>
      <c r="AA51" s="2">
        <v>1</v>
      </c>
      <c r="AB51">
        <v>16</v>
      </c>
      <c r="AC51">
        <v>1</v>
      </c>
      <c r="AD51">
        <v>16</v>
      </c>
      <c r="AE51">
        <v>1</v>
      </c>
      <c r="AF51">
        <v>41687</v>
      </c>
      <c r="AG51">
        <v>1</v>
      </c>
    </row>
    <row r="52" spans="1:33">
      <c r="A52" t="s">
        <v>668</v>
      </c>
      <c r="B52">
        <v>10145712</v>
      </c>
      <c r="C52">
        <v>1</v>
      </c>
      <c r="D52" t="s">
        <v>669</v>
      </c>
      <c r="E52">
        <v>1</v>
      </c>
      <c r="F52">
        <v>62</v>
      </c>
      <c r="G52" s="1">
        <v>41190.4583333333</v>
      </c>
      <c r="H52" s="1">
        <v>41204.4166666667</v>
      </c>
      <c r="I52" t="s">
        <v>670</v>
      </c>
      <c r="J52" s="1">
        <v>41161</v>
      </c>
      <c r="K52" s="2">
        <v>133</v>
      </c>
      <c r="L52" s="2">
        <v>2</v>
      </c>
      <c r="M52" t="s">
        <v>98</v>
      </c>
      <c r="N52" s="1">
        <v>41193</v>
      </c>
      <c r="O52" s="1">
        <v>41922</v>
      </c>
      <c r="P52" s="1">
        <v>41235</v>
      </c>
      <c r="R52">
        <v>1</v>
      </c>
      <c r="S52">
        <v>1</v>
      </c>
      <c r="T52">
        <v>1</v>
      </c>
      <c r="U52">
        <v>1</v>
      </c>
      <c r="V52" s="2">
        <v>1</v>
      </c>
      <c r="W52" s="2">
        <v>1</v>
      </c>
      <c r="X52" s="2">
        <v>12</v>
      </c>
      <c r="Y52" s="2">
        <v>1</v>
      </c>
      <c r="Z52" s="2">
        <v>12</v>
      </c>
      <c r="AA52" s="2">
        <v>1</v>
      </c>
      <c r="AB52">
        <v>13</v>
      </c>
      <c r="AC52">
        <v>1</v>
      </c>
      <c r="AD52">
        <v>13</v>
      </c>
      <c r="AE52">
        <v>1</v>
      </c>
      <c r="AF52">
        <v>41608</v>
      </c>
      <c r="AG52">
        <v>1</v>
      </c>
    </row>
    <row r="53" spans="1:31">
      <c r="A53" t="s">
        <v>661</v>
      </c>
      <c r="B53">
        <v>10145813</v>
      </c>
      <c r="C53">
        <v>2</v>
      </c>
      <c r="D53" t="s">
        <v>662</v>
      </c>
      <c r="E53">
        <v>2</v>
      </c>
      <c r="F53">
        <v>45</v>
      </c>
      <c r="G53" s="1">
        <v>41172</v>
      </c>
      <c r="H53" s="1">
        <v>41186</v>
      </c>
      <c r="I53" t="s">
        <v>538</v>
      </c>
      <c r="J53" s="1" t="s">
        <v>2292</v>
      </c>
      <c r="K53" s="2" t="s">
        <v>195</v>
      </c>
      <c r="L53" s="2">
        <v>2</v>
      </c>
      <c r="M53" t="s">
        <v>111</v>
      </c>
      <c r="N53" s="1">
        <v>41177</v>
      </c>
      <c r="O53" s="1">
        <v>44145</v>
      </c>
      <c r="P53" s="1">
        <v>41473</v>
      </c>
      <c r="R53">
        <v>9</v>
      </c>
      <c r="S53">
        <v>1</v>
      </c>
      <c r="T53">
        <v>9</v>
      </c>
      <c r="U53">
        <v>1</v>
      </c>
      <c r="V53" s="2">
        <v>9</v>
      </c>
      <c r="W53" s="2">
        <v>1</v>
      </c>
      <c r="X53" s="2">
        <v>87</v>
      </c>
      <c r="Y53" s="2">
        <v>0</v>
      </c>
      <c r="Z53" s="2">
        <v>60</v>
      </c>
      <c r="AA53" s="2">
        <v>0</v>
      </c>
      <c r="AB53">
        <v>97</v>
      </c>
      <c r="AC53">
        <v>0</v>
      </c>
      <c r="AD53">
        <v>60</v>
      </c>
      <c r="AE53">
        <v>0</v>
      </c>
    </row>
    <row r="54" spans="1:31">
      <c r="A54" t="s">
        <v>665</v>
      </c>
      <c r="B54">
        <v>10145936</v>
      </c>
      <c r="C54">
        <v>1</v>
      </c>
      <c r="D54" t="s">
        <v>666</v>
      </c>
      <c r="E54">
        <v>1</v>
      </c>
      <c r="F54">
        <v>50</v>
      </c>
      <c r="G54" s="1">
        <v>41176.4583333333</v>
      </c>
      <c r="H54" s="1">
        <v>41190.375</v>
      </c>
      <c r="I54" t="s">
        <v>667</v>
      </c>
      <c r="J54" s="1" t="s">
        <v>2293</v>
      </c>
      <c r="K54" s="2" t="s">
        <v>490</v>
      </c>
      <c r="L54" s="2">
        <v>2</v>
      </c>
      <c r="M54" t="s">
        <v>111</v>
      </c>
      <c r="N54" s="1">
        <v>41180</v>
      </c>
      <c r="O54" s="1">
        <v>41681</v>
      </c>
      <c r="P54" s="1">
        <v>41681</v>
      </c>
      <c r="R54">
        <v>16</v>
      </c>
      <c r="S54">
        <v>1</v>
      </c>
      <c r="T54">
        <v>16</v>
      </c>
      <c r="U54">
        <v>1</v>
      </c>
      <c r="V54" s="2">
        <v>16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>
        <v>16</v>
      </c>
      <c r="AC54">
        <v>0</v>
      </c>
      <c r="AD54">
        <v>16</v>
      </c>
      <c r="AE54">
        <v>0</v>
      </c>
    </row>
    <row r="55" spans="1:33">
      <c r="A55" t="s">
        <v>675</v>
      </c>
      <c r="B55">
        <v>10147320</v>
      </c>
      <c r="C55">
        <v>1</v>
      </c>
      <c r="D55" t="s">
        <v>676</v>
      </c>
      <c r="E55">
        <v>1</v>
      </c>
      <c r="F55">
        <v>46</v>
      </c>
      <c r="G55" s="1">
        <v>41194.6666666667</v>
      </c>
      <c r="H55" s="1">
        <v>41211.4166666667</v>
      </c>
      <c r="I55" t="s">
        <v>126</v>
      </c>
      <c r="J55" s="1">
        <v>41198</v>
      </c>
      <c r="K55" s="2">
        <v>133</v>
      </c>
      <c r="L55" s="2">
        <v>2</v>
      </c>
      <c r="M55" t="s">
        <v>328</v>
      </c>
      <c r="N55" s="1">
        <v>41199</v>
      </c>
      <c r="O55" s="1">
        <v>41948</v>
      </c>
      <c r="P55" s="1">
        <v>41355</v>
      </c>
      <c r="R55">
        <v>5</v>
      </c>
      <c r="S55">
        <v>1</v>
      </c>
      <c r="T55">
        <v>5</v>
      </c>
      <c r="U55">
        <v>1</v>
      </c>
      <c r="V55" s="2">
        <v>1</v>
      </c>
      <c r="W55" s="2">
        <v>1</v>
      </c>
      <c r="X55" s="2">
        <v>12</v>
      </c>
      <c r="Y55" s="2">
        <v>1</v>
      </c>
      <c r="Z55" s="2">
        <v>12</v>
      </c>
      <c r="AA55" s="2">
        <v>1</v>
      </c>
      <c r="AB55">
        <v>17</v>
      </c>
      <c r="AC55">
        <v>1</v>
      </c>
      <c r="AD55">
        <v>17</v>
      </c>
      <c r="AE55">
        <v>1</v>
      </c>
      <c r="AF55">
        <v>41744</v>
      </c>
      <c r="AG55">
        <v>1</v>
      </c>
    </row>
    <row r="56" spans="1:33">
      <c r="A56" t="s">
        <v>688</v>
      </c>
      <c r="B56">
        <v>10150059</v>
      </c>
      <c r="C56">
        <v>1</v>
      </c>
      <c r="D56" t="s">
        <v>689</v>
      </c>
      <c r="E56">
        <v>2</v>
      </c>
      <c r="F56">
        <v>35</v>
      </c>
      <c r="G56" s="1">
        <v>41225.5</v>
      </c>
      <c r="H56" s="1">
        <v>41234.4166666667</v>
      </c>
      <c r="I56" t="s">
        <v>690</v>
      </c>
      <c r="J56" s="1">
        <v>41232</v>
      </c>
      <c r="K56" s="2">
        <v>13</v>
      </c>
      <c r="L56" s="2">
        <v>2</v>
      </c>
      <c r="M56" t="s">
        <v>691</v>
      </c>
      <c r="N56" s="1">
        <v>41228</v>
      </c>
      <c r="O56" s="1">
        <v>41330</v>
      </c>
      <c r="P56" s="1">
        <v>41323</v>
      </c>
      <c r="R56">
        <v>3</v>
      </c>
      <c r="S56">
        <v>1</v>
      </c>
      <c r="T56">
        <v>3</v>
      </c>
      <c r="U56">
        <v>1</v>
      </c>
      <c r="V56" s="2">
        <v>3</v>
      </c>
      <c r="W56" s="2">
        <v>1</v>
      </c>
      <c r="X56" s="2">
        <v>8</v>
      </c>
      <c r="Y56" s="2">
        <v>1</v>
      </c>
      <c r="Z56" s="2">
        <v>8</v>
      </c>
      <c r="AA56" s="2">
        <v>1</v>
      </c>
      <c r="AB56">
        <v>11</v>
      </c>
      <c r="AC56">
        <v>1</v>
      </c>
      <c r="AD56">
        <v>11</v>
      </c>
      <c r="AE56">
        <v>1</v>
      </c>
      <c r="AF56">
        <v>41567</v>
      </c>
      <c r="AG56">
        <v>1</v>
      </c>
    </row>
    <row r="57" spans="1:31">
      <c r="A57" t="s">
        <v>728</v>
      </c>
      <c r="B57">
        <v>10152134</v>
      </c>
      <c r="C57">
        <v>2</v>
      </c>
      <c r="D57" t="s">
        <v>729</v>
      </c>
      <c r="E57">
        <v>2</v>
      </c>
      <c r="F57">
        <v>78</v>
      </c>
      <c r="G57" s="1">
        <v>41641.3333333333</v>
      </c>
      <c r="H57" s="1">
        <v>41648.4166666667</v>
      </c>
      <c r="I57" t="s">
        <v>730</v>
      </c>
      <c r="J57" s="1" t="s">
        <v>2296</v>
      </c>
      <c r="K57" s="2" t="s">
        <v>195</v>
      </c>
      <c r="L57" s="2">
        <v>2</v>
      </c>
      <c r="M57" t="s">
        <v>111</v>
      </c>
      <c r="N57" s="1">
        <v>41267</v>
      </c>
      <c r="O57" s="1">
        <v>44145</v>
      </c>
      <c r="P57" s="1">
        <v>41626</v>
      </c>
      <c r="R57">
        <v>11</v>
      </c>
      <c r="S57">
        <v>1</v>
      </c>
      <c r="T57">
        <v>11</v>
      </c>
      <c r="U57">
        <v>1</v>
      </c>
      <c r="V57" s="2">
        <v>11</v>
      </c>
      <c r="W57" s="2">
        <v>1</v>
      </c>
      <c r="X57" s="2">
        <v>82</v>
      </c>
      <c r="Y57" s="2">
        <v>0</v>
      </c>
      <c r="Z57" s="2">
        <v>60</v>
      </c>
      <c r="AA57" s="2">
        <v>0</v>
      </c>
      <c r="AB57">
        <v>94</v>
      </c>
      <c r="AC57">
        <v>0</v>
      </c>
      <c r="AD57">
        <v>60</v>
      </c>
      <c r="AE57">
        <v>0</v>
      </c>
    </row>
    <row r="58" spans="1:31">
      <c r="A58" t="s">
        <v>739</v>
      </c>
      <c r="B58">
        <v>10153457</v>
      </c>
      <c r="C58">
        <v>1</v>
      </c>
      <c r="D58" t="s">
        <v>740</v>
      </c>
      <c r="E58">
        <v>1</v>
      </c>
      <c r="F58">
        <v>59</v>
      </c>
      <c r="G58" s="1">
        <v>41274.375</v>
      </c>
      <c r="H58" s="1">
        <v>41288.5416666667</v>
      </c>
      <c r="I58" t="s">
        <v>470</v>
      </c>
      <c r="J58" s="1" t="s">
        <v>2298</v>
      </c>
      <c r="K58" s="2" t="s">
        <v>741</v>
      </c>
      <c r="L58" s="2">
        <v>2</v>
      </c>
      <c r="M58" t="s">
        <v>111</v>
      </c>
      <c r="N58" s="1">
        <v>41280</v>
      </c>
      <c r="O58" s="1">
        <v>44162</v>
      </c>
      <c r="P58" s="1">
        <v>41332</v>
      </c>
      <c r="R58">
        <v>1</v>
      </c>
      <c r="S58">
        <v>1</v>
      </c>
      <c r="T58">
        <v>1</v>
      </c>
      <c r="U58">
        <v>1</v>
      </c>
      <c r="V58" s="2">
        <v>1</v>
      </c>
      <c r="W58" s="2">
        <v>1</v>
      </c>
      <c r="X58" s="2">
        <v>93</v>
      </c>
      <c r="Y58" s="2">
        <v>0</v>
      </c>
      <c r="Z58" s="2">
        <v>60</v>
      </c>
      <c r="AA58" s="2">
        <v>0</v>
      </c>
      <c r="AB58">
        <v>94</v>
      </c>
      <c r="AC58">
        <v>0</v>
      </c>
      <c r="AD58">
        <v>60</v>
      </c>
      <c r="AE58">
        <v>0</v>
      </c>
    </row>
    <row r="59" spans="1:33">
      <c r="A59" t="s">
        <v>743</v>
      </c>
      <c r="B59">
        <v>10153794</v>
      </c>
      <c r="C59">
        <v>1</v>
      </c>
      <c r="D59" t="s">
        <v>744</v>
      </c>
      <c r="E59">
        <v>1</v>
      </c>
      <c r="F59">
        <v>41</v>
      </c>
      <c r="G59" s="1">
        <v>41271.6666666667</v>
      </c>
      <c r="H59" s="1">
        <v>41288.4166666667</v>
      </c>
      <c r="I59" t="s">
        <v>745</v>
      </c>
      <c r="J59" s="1">
        <v>41264</v>
      </c>
      <c r="K59" s="2">
        <v>1</v>
      </c>
      <c r="L59" s="2">
        <v>0</v>
      </c>
      <c r="M59" t="s">
        <v>300</v>
      </c>
      <c r="N59" s="1">
        <v>41280</v>
      </c>
      <c r="O59" s="1">
        <v>41850</v>
      </c>
      <c r="P59" s="1">
        <v>41387</v>
      </c>
      <c r="R59">
        <v>3</v>
      </c>
      <c r="S59">
        <v>1</v>
      </c>
      <c r="T59">
        <v>3</v>
      </c>
      <c r="U59">
        <v>1</v>
      </c>
      <c r="V59" s="2">
        <v>3</v>
      </c>
      <c r="W59" s="2">
        <v>1</v>
      </c>
      <c r="X59" s="2">
        <v>5</v>
      </c>
      <c r="Y59" s="2">
        <v>1</v>
      </c>
      <c r="Z59" s="2">
        <v>5</v>
      </c>
      <c r="AA59" s="2">
        <v>1</v>
      </c>
      <c r="AB59">
        <v>9</v>
      </c>
      <c r="AC59">
        <v>1</v>
      </c>
      <c r="AD59">
        <v>9</v>
      </c>
      <c r="AE59">
        <v>1</v>
      </c>
      <c r="AF59">
        <v>41562</v>
      </c>
      <c r="AG59">
        <v>1</v>
      </c>
    </row>
    <row r="60" spans="1:31">
      <c r="A60" t="s">
        <v>754</v>
      </c>
      <c r="B60">
        <v>10154210</v>
      </c>
      <c r="C60">
        <v>1</v>
      </c>
      <c r="D60" t="s">
        <v>755</v>
      </c>
      <c r="E60">
        <v>1</v>
      </c>
      <c r="F60">
        <v>46</v>
      </c>
      <c r="G60" s="1">
        <v>41285.4583333333</v>
      </c>
      <c r="H60" s="1">
        <v>41299.4166666667</v>
      </c>
      <c r="I60" t="s">
        <v>756</v>
      </c>
      <c r="J60" s="1" t="s">
        <v>2299</v>
      </c>
      <c r="K60" s="2" t="s">
        <v>265</v>
      </c>
      <c r="L60" s="2">
        <v>2</v>
      </c>
      <c r="M60" t="s">
        <v>188</v>
      </c>
      <c r="N60" s="1">
        <v>41291</v>
      </c>
      <c r="O60" s="1">
        <v>44162</v>
      </c>
      <c r="P60" s="1">
        <v>41961</v>
      </c>
      <c r="R60">
        <v>22</v>
      </c>
      <c r="S60">
        <v>1</v>
      </c>
      <c r="T60">
        <v>22</v>
      </c>
      <c r="U60">
        <v>1</v>
      </c>
      <c r="V60" s="2">
        <v>22</v>
      </c>
      <c r="W60" s="2">
        <v>1</v>
      </c>
      <c r="X60" s="2">
        <v>72</v>
      </c>
      <c r="Y60" s="2">
        <v>0</v>
      </c>
      <c r="Z60" s="2">
        <v>60</v>
      </c>
      <c r="AA60" s="2">
        <v>0</v>
      </c>
      <c r="AB60">
        <v>94</v>
      </c>
      <c r="AC60">
        <v>0</v>
      </c>
      <c r="AD60">
        <v>60</v>
      </c>
      <c r="AE60">
        <v>0</v>
      </c>
    </row>
    <row r="61" spans="1:31">
      <c r="A61" t="s">
        <v>763</v>
      </c>
      <c r="B61">
        <v>10155571</v>
      </c>
      <c r="C61">
        <v>1</v>
      </c>
      <c r="D61" t="s">
        <v>764</v>
      </c>
      <c r="E61">
        <v>1</v>
      </c>
      <c r="F61">
        <v>61</v>
      </c>
      <c r="G61" s="1">
        <v>41292.6666666667</v>
      </c>
      <c r="H61" s="1">
        <v>41303.625</v>
      </c>
      <c r="I61" t="s">
        <v>765</v>
      </c>
      <c r="J61" s="1" t="s">
        <v>2300</v>
      </c>
      <c r="K61" s="2" t="s">
        <v>245</v>
      </c>
      <c r="L61" s="2">
        <v>2</v>
      </c>
      <c r="M61" t="s">
        <v>300</v>
      </c>
      <c r="N61" s="1">
        <v>41297</v>
      </c>
      <c r="O61" s="1">
        <v>44145</v>
      </c>
      <c r="P61" s="1">
        <v>41750</v>
      </c>
      <c r="R61">
        <v>14</v>
      </c>
      <c r="S61">
        <v>1</v>
      </c>
      <c r="T61">
        <v>14</v>
      </c>
      <c r="U61">
        <v>1</v>
      </c>
      <c r="V61" s="2">
        <v>14</v>
      </c>
      <c r="W61" s="2">
        <v>1</v>
      </c>
      <c r="X61" s="2">
        <v>78</v>
      </c>
      <c r="Y61" s="2">
        <v>0</v>
      </c>
      <c r="Z61" s="2">
        <v>60</v>
      </c>
      <c r="AA61" s="2">
        <v>0</v>
      </c>
      <c r="AB61">
        <v>93</v>
      </c>
      <c r="AC61">
        <v>0</v>
      </c>
      <c r="AD61">
        <v>60</v>
      </c>
      <c r="AE61">
        <v>0</v>
      </c>
    </row>
    <row r="62" spans="1:33">
      <c r="A62" t="s">
        <v>773</v>
      </c>
      <c r="B62">
        <v>10157719</v>
      </c>
      <c r="C62">
        <v>1</v>
      </c>
      <c r="D62" t="s">
        <v>774</v>
      </c>
      <c r="E62">
        <v>1</v>
      </c>
      <c r="F62">
        <v>51</v>
      </c>
      <c r="G62" s="1">
        <v>41309.5833333333</v>
      </c>
      <c r="H62" s="1">
        <v>41324.375</v>
      </c>
      <c r="I62" t="s">
        <v>358</v>
      </c>
      <c r="J62" s="1" t="s">
        <v>2302</v>
      </c>
      <c r="K62" s="2" t="s">
        <v>99</v>
      </c>
      <c r="L62" s="2">
        <v>0</v>
      </c>
      <c r="M62" t="s">
        <v>196</v>
      </c>
      <c r="N62" s="1">
        <v>41311</v>
      </c>
      <c r="O62" s="1">
        <v>41943</v>
      </c>
      <c r="P62" s="1">
        <v>41585</v>
      </c>
      <c r="R62">
        <v>9</v>
      </c>
      <c r="S62">
        <v>1</v>
      </c>
      <c r="T62">
        <v>9</v>
      </c>
      <c r="U62">
        <v>1</v>
      </c>
      <c r="V62" s="2">
        <v>9</v>
      </c>
      <c r="W62" s="2">
        <v>1</v>
      </c>
      <c r="X62" s="2">
        <v>10</v>
      </c>
      <c r="Y62" s="2">
        <v>1</v>
      </c>
      <c r="Z62" s="2">
        <v>10</v>
      </c>
      <c r="AA62" s="2">
        <v>1</v>
      </c>
      <c r="AB62">
        <v>19</v>
      </c>
      <c r="AC62">
        <v>1</v>
      </c>
      <c r="AD62">
        <v>19</v>
      </c>
      <c r="AE62">
        <v>1</v>
      </c>
      <c r="AF62">
        <v>41897</v>
      </c>
      <c r="AG62">
        <v>1</v>
      </c>
    </row>
    <row r="63" spans="1:33">
      <c r="A63" t="s">
        <v>781</v>
      </c>
      <c r="B63">
        <v>10157782</v>
      </c>
      <c r="C63">
        <v>1</v>
      </c>
      <c r="D63" t="s">
        <v>782</v>
      </c>
      <c r="E63">
        <v>1</v>
      </c>
      <c r="F63">
        <v>62</v>
      </c>
      <c r="G63" s="1">
        <v>41321.375</v>
      </c>
      <c r="H63" s="1">
        <v>41339.375</v>
      </c>
      <c r="I63" t="s">
        <v>783</v>
      </c>
      <c r="J63" s="1">
        <v>41310</v>
      </c>
      <c r="K63" s="2">
        <v>132</v>
      </c>
      <c r="L63" s="2">
        <v>2</v>
      </c>
      <c r="M63" t="s">
        <v>300</v>
      </c>
      <c r="N63" s="1">
        <v>41332</v>
      </c>
      <c r="O63" s="1">
        <v>41933</v>
      </c>
      <c r="P63" s="1">
        <v>41407</v>
      </c>
      <c r="R63">
        <v>2</v>
      </c>
      <c r="S63">
        <v>1</v>
      </c>
      <c r="T63">
        <v>2</v>
      </c>
      <c r="U63">
        <v>1</v>
      </c>
      <c r="V63" s="2">
        <v>2</v>
      </c>
      <c r="W63" s="2">
        <v>1</v>
      </c>
      <c r="X63" s="2">
        <v>9</v>
      </c>
      <c r="Y63" s="2">
        <v>1</v>
      </c>
      <c r="Z63" s="2">
        <v>9</v>
      </c>
      <c r="AA63" s="2">
        <v>1</v>
      </c>
      <c r="AB63">
        <v>11</v>
      </c>
      <c r="AC63">
        <v>1</v>
      </c>
      <c r="AD63">
        <v>11</v>
      </c>
      <c r="AE63">
        <v>1</v>
      </c>
      <c r="AF63">
        <v>41685</v>
      </c>
      <c r="AG63">
        <v>1</v>
      </c>
    </row>
    <row r="64" spans="1:33">
      <c r="A64" t="s">
        <v>790</v>
      </c>
      <c r="B64">
        <v>10159660</v>
      </c>
      <c r="C64">
        <v>1</v>
      </c>
      <c r="D64" t="s">
        <v>791</v>
      </c>
      <c r="E64">
        <v>1</v>
      </c>
      <c r="F64">
        <v>60</v>
      </c>
      <c r="G64" s="1">
        <v>41338.3333333333</v>
      </c>
      <c r="H64" s="1">
        <v>41354.4166666667</v>
      </c>
      <c r="I64" t="s">
        <v>792</v>
      </c>
      <c r="J64" s="1">
        <v>41340</v>
      </c>
      <c r="K64" s="2">
        <v>133</v>
      </c>
      <c r="L64" s="2">
        <v>2</v>
      </c>
      <c r="M64" t="s">
        <v>300</v>
      </c>
      <c r="N64" s="1">
        <v>41347</v>
      </c>
      <c r="O64" s="1">
        <v>41936</v>
      </c>
      <c r="P64" s="1">
        <v>41438</v>
      </c>
      <c r="R64">
        <v>2</v>
      </c>
      <c r="S64">
        <v>1</v>
      </c>
      <c r="T64">
        <v>2</v>
      </c>
      <c r="U64">
        <v>1</v>
      </c>
      <c r="V64" s="2">
        <v>2</v>
      </c>
      <c r="W64" s="2">
        <v>1</v>
      </c>
      <c r="X64" s="2">
        <v>7</v>
      </c>
      <c r="Y64" s="2">
        <v>1</v>
      </c>
      <c r="Z64" s="2">
        <v>7</v>
      </c>
      <c r="AA64" s="2">
        <v>1</v>
      </c>
      <c r="AB64">
        <v>10</v>
      </c>
      <c r="AC64">
        <v>1</v>
      </c>
      <c r="AD64">
        <v>10</v>
      </c>
      <c r="AE64">
        <v>1</v>
      </c>
      <c r="AF64">
        <v>41654</v>
      </c>
      <c r="AG64">
        <v>1</v>
      </c>
    </row>
    <row r="65" spans="1:33">
      <c r="A65" t="s">
        <v>801</v>
      </c>
      <c r="B65">
        <v>10161476</v>
      </c>
      <c r="C65">
        <v>1</v>
      </c>
      <c r="D65" t="s">
        <v>802</v>
      </c>
      <c r="E65">
        <v>1</v>
      </c>
      <c r="F65">
        <v>67</v>
      </c>
      <c r="G65" s="1">
        <v>41360.4166666667</v>
      </c>
      <c r="H65" s="1">
        <v>41375.4583333333</v>
      </c>
      <c r="I65" t="s">
        <v>358</v>
      </c>
      <c r="J65" s="1" t="s">
        <v>2303</v>
      </c>
      <c r="K65" s="2" t="s">
        <v>99</v>
      </c>
      <c r="L65" s="2">
        <v>0</v>
      </c>
      <c r="M65" t="s">
        <v>300</v>
      </c>
      <c r="N65" s="1">
        <v>41367</v>
      </c>
      <c r="O65" s="1">
        <v>42051</v>
      </c>
      <c r="P65" s="1">
        <v>41397</v>
      </c>
      <c r="R65">
        <v>1</v>
      </c>
      <c r="S65">
        <v>1</v>
      </c>
      <c r="T65">
        <v>1</v>
      </c>
      <c r="U65">
        <v>1</v>
      </c>
      <c r="V65" s="2">
        <v>1</v>
      </c>
      <c r="W65" s="2">
        <v>1</v>
      </c>
      <c r="X65" s="2">
        <v>20</v>
      </c>
      <c r="Y65" s="2">
        <v>1</v>
      </c>
      <c r="Z65" s="2">
        <v>20</v>
      </c>
      <c r="AA65" s="2">
        <v>1</v>
      </c>
      <c r="AB65">
        <v>21</v>
      </c>
      <c r="AC65">
        <v>1</v>
      </c>
      <c r="AD65">
        <v>21</v>
      </c>
      <c r="AE65">
        <v>1</v>
      </c>
      <c r="AF65">
        <v>42010</v>
      </c>
      <c r="AG65">
        <v>1</v>
      </c>
    </row>
    <row r="66" spans="1:31">
      <c r="A66" t="s">
        <v>814</v>
      </c>
      <c r="B66">
        <v>10161662</v>
      </c>
      <c r="C66">
        <v>1</v>
      </c>
      <c r="D66" t="s">
        <v>815</v>
      </c>
      <c r="E66">
        <v>1</v>
      </c>
      <c r="F66">
        <v>60</v>
      </c>
      <c r="G66" s="1">
        <v>41372.5833333333</v>
      </c>
      <c r="H66" s="1">
        <v>41386.4166666667</v>
      </c>
      <c r="I66" t="s">
        <v>816</v>
      </c>
      <c r="J66" s="1" t="s">
        <v>2304</v>
      </c>
      <c r="K66" s="2" t="s">
        <v>702</v>
      </c>
      <c r="L66" s="2">
        <v>2</v>
      </c>
      <c r="M66" t="s">
        <v>328</v>
      </c>
      <c r="N66" s="1">
        <v>41379</v>
      </c>
      <c r="O66" s="1">
        <v>44116</v>
      </c>
      <c r="P66" s="1">
        <v>41471</v>
      </c>
      <c r="R66">
        <v>3</v>
      </c>
      <c r="S66">
        <v>1</v>
      </c>
      <c r="T66">
        <v>3</v>
      </c>
      <c r="U66">
        <v>1</v>
      </c>
      <c r="V66" s="2">
        <v>3</v>
      </c>
      <c r="W66" s="2">
        <v>1</v>
      </c>
      <c r="X66" s="2">
        <v>86</v>
      </c>
      <c r="Y66" s="2">
        <v>0</v>
      </c>
      <c r="Z66" s="2">
        <v>60</v>
      </c>
      <c r="AA66" s="2">
        <v>0</v>
      </c>
      <c r="AB66">
        <v>89</v>
      </c>
      <c r="AC66">
        <v>0</v>
      </c>
      <c r="AD66">
        <v>60</v>
      </c>
      <c r="AE66">
        <v>0</v>
      </c>
    </row>
    <row r="67" spans="1:31">
      <c r="A67" t="s">
        <v>827</v>
      </c>
      <c r="B67">
        <v>10164339</v>
      </c>
      <c r="C67">
        <v>1</v>
      </c>
      <c r="D67" t="s">
        <v>828</v>
      </c>
      <c r="E67">
        <v>1</v>
      </c>
      <c r="F67">
        <v>63</v>
      </c>
      <c r="G67" s="1">
        <v>41383.625</v>
      </c>
      <c r="H67" s="1">
        <v>41400.4166666667</v>
      </c>
      <c r="I67" t="s">
        <v>829</v>
      </c>
      <c r="J67" s="1" t="s">
        <v>2305</v>
      </c>
      <c r="K67" s="2" t="s">
        <v>830</v>
      </c>
      <c r="L67" s="2">
        <v>2</v>
      </c>
      <c r="M67" t="s">
        <v>98</v>
      </c>
      <c r="N67" s="1">
        <v>41390</v>
      </c>
      <c r="O67" s="1">
        <v>44117</v>
      </c>
      <c r="P67" s="1">
        <v>41722</v>
      </c>
      <c r="R67">
        <v>10</v>
      </c>
      <c r="S67">
        <v>1</v>
      </c>
      <c r="T67">
        <v>10</v>
      </c>
      <c r="U67">
        <v>1</v>
      </c>
      <c r="V67" s="2">
        <v>10</v>
      </c>
      <c r="W67" s="2">
        <v>1</v>
      </c>
      <c r="X67" s="2">
        <v>78</v>
      </c>
      <c r="Y67" s="2">
        <v>0</v>
      </c>
      <c r="Z67" s="2">
        <v>60</v>
      </c>
      <c r="AA67" s="2">
        <v>0</v>
      </c>
      <c r="AB67">
        <v>89</v>
      </c>
      <c r="AC67">
        <v>0</v>
      </c>
      <c r="AD67">
        <v>60</v>
      </c>
      <c r="AE67">
        <v>0</v>
      </c>
    </row>
    <row r="68" spans="1:33">
      <c r="A68" t="s">
        <v>868</v>
      </c>
      <c r="B68">
        <v>10165954</v>
      </c>
      <c r="C68">
        <v>1</v>
      </c>
      <c r="D68" t="s">
        <v>869</v>
      </c>
      <c r="E68">
        <v>1</v>
      </c>
      <c r="F68">
        <v>43</v>
      </c>
      <c r="G68" s="1">
        <v>41407</v>
      </c>
      <c r="H68" s="1">
        <v>41425</v>
      </c>
      <c r="I68" t="s">
        <v>870</v>
      </c>
      <c r="J68" s="1" t="s">
        <v>2307</v>
      </c>
      <c r="K68" s="2" t="s">
        <v>120</v>
      </c>
      <c r="L68" s="2">
        <v>1</v>
      </c>
      <c r="M68" t="s">
        <v>300</v>
      </c>
      <c r="N68" s="1">
        <v>41416</v>
      </c>
      <c r="O68" s="1">
        <v>42818</v>
      </c>
      <c r="P68" s="1">
        <v>41712</v>
      </c>
      <c r="R68">
        <v>85</v>
      </c>
      <c r="S68">
        <v>0</v>
      </c>
      <c r="T68">
        <v>9</v>
      </c>
      <c r="U68">
        <v>1</v>
      </c>
      <c r="V68" s="2">
        <v>9</v>
      </c>
      <c r="W68" s="2">
        <v>1</v>
      </c>
      <c r="X68" s="2">
        <v>13</v>
      </c>
      <c r="Y68" s="2">
        <v>1</v>
      </c>
      <c r="Z68" s="2">
        <v>13</v>
      </c>
      <c r="AA68" s="2">
        <v>1</v>
      </c>
      <c r="AB68">
        <v>22</v>
      </c>
      <c r="AC68">
        <v>1</v>
      </c>
      <c r="AD68">
        <v>22</v>
      </c>
      <c r="AE68">
        <v>1</v>
      </c>
      <c r="AF68">
        <v>42109</v>
      </c>
      <c r="AG68">
        <v>1</v>
      </c>
    </row>
    <row r="69" spans="1:33">
      <c r="A69" t="s">
        <v>877</v>
      </c>
      <c r="B69">
        <v>10166232</v>
      </c>
      <c r="C69">
        <v>1</v>
      </c>
      <c r="D69" t="s">
        <v>878</v>
      </c>
      <c r="E69">
        <v>1</v>
      </c>
      <c r="F69">
        <v>48</v>
      </c>
      <c r="G69" s="1">
        <v>41408.3333333333</v>
      </c>
      <c r="H69" s="1">
        <v>41421.4166666667</v>
      </c>
      <c r="I69" t="s">
        <v>879</v>
      </c>
      <c r="J69" s="1">
        <v>41405</v>
      </c>
      <c r="K69" s="2" t="s">
        <v>265</v>
      </c>
      <c r="L69" s="2">
        <v>2</v>
      </c>
      <c r="M69" t="s">
        <v>300</v>
      </c>
      <c r="N69" s="1">
        <v>41418</v>
      </c>
      <c r="O69" s="1">
        <v>43614</v>
      </c>
      <c r="P69" s="1">
        <v>41506</v>
      </c>
      <c r="R69">
        <v>73</v>
      </c>
      <c r="S69">
        <v>1</v>
      </c>
      <c r="T69">
        <v>2</v>
      </c>
      <c r="U69">
        <v>1</v>
      </c>
      <c r="V69" s="2">
        <v>2</v>
      </c>
      <c r="W69" s="2">
        <v>1</v>
      </c>
      <c r="X69" s="2">
        <v>6</v>
      </c>
      <c r="Y69" s="2">
        <v>1</v>
      </c>
      <c r="Z69" s="2">
        <v>6</v>
      </c>
      <c r="AA69" s="2">
        <v>1</v>
      </c>
      <c r="AB69">
        <v>9</v>
      </c>
      <c r="AC69">
        <v>1</v>
      </c>
      <c r="AD69">
        <v>9</v>
      </c>
      <c r="AE69">
        <v>1</v>
      </c>
      <c r="AF69">
        <v>41713</v>
      </c>
      <c r="AG69">
        <v>1</v>
      </c>
    </row>
    <row r="70" spans="1:33">
      <c r="A70" t="s">
        <v>881</v>
      </c>
      <c r="B70">
        <v>10166569</v>
      </c>
      <c r="C70">
        <v>1</v>
      </c>
      <c r="D70" t="s">
        <v>882</v>
      </c>
      <c r="E70">
        <v>1</v>
      </c>
      <c r="F70">
        <v>29</v>
      </c>
      <c r="G70" s="1">
        <v>41417.4583333333</v>
      </c>
      <c r="H70" s="1">
        <v>41429.4166666667</v>
      </c>
      <c r="I70" t="s">
        <v>653</v>
      </c>
      <c r="J70" s="1">
        <v>41409</v>
      </c>
      <c r="K70" s="2">
        <v>1</v>
      </c>
      <c r="L70" s="2">
        <v>0</v>
      </c>
      <c r="M70" t="s">
        <v>98</v>
      </c>
      <c r="N70" s="1">
        <v>41422</v>
      </c>
      <c r="O70" s="1">
        <v>41817</v>
      </c>
      <c r="P70" s="1">
        <v>41457</v>
      </c>
      <c r="R70">
        <v>2</v>
      </c>
      <c r="S70">
        <v>1</v>
      </c>
      <c r="T70">
        <v>1</v>
      </c>
      <c r="U70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>
        <v>3</v>
      </c>
      <c r="AC70">
        <v>1</v>
      </c>
      <c r="AD70">
        <v>3</v>
      </c>
      <c r="AE70">
        <v>1</v>
      </c>
      <c r="AF70">
        <v>41516</v>
      </c>
      <c r="AG70">
        <v>1</v>
      </c>
    </row>
    <row r="71" spans="1:33">
      <c r="A71" t="s">
        <v>894</v>
      </c>
      <c r="B71">
        <v>10168143</v>
      </c>
      <c r="C71">
        <v>1</v>
      </c>
      <c r="D71" t="s">
        <v>895</v>
      </c>
      <c r="E71">
        <v>1</v>
      </c>
      <c r="F71">
        <v>39</v>
      </c>
      <c r="G71" s="1">
        <v>41421.5</v>
      </c>
      <c r="H71" s="1">
        <v>41438.4583333333</v>
      </c>
      <c r="I71" t="s">
        <v>896</v>
      </c>
      <c r="J71" s="1" t="s">
        <v>2308</v>
      </c>
      <c r="K71" s="2" t="s">
        <v>684</v>
      </c>
      <c r="L71" s="2">
        <v>2</v>
      </c>
      <c r="M71" t="s">
        <v>111</v>
      </c>
      <c r="N71" s="1">
        <v>41429</v>
      </c>
      <c r="O71" s="1">
        <v>41985</v>
      </c>
      <c r="P71" s="1">
        <v>41697</v>
      </c>
      <c r="R71">
        <v>89</v>
      </c>
      <c r="S71">
        <v>0</v>
      </c>
      <c r="T71">
        <v>8</v>
      </c>
      <c r="U71">
        <v>1</v>
      </c>
      <c r="V71" s="2">
        <v>8</v>
      </c>
      <c r="W71" s="2">
        <v>1</v>
      </c>
      <c r="X71" s="2">
        <v>10</v>
      </c>
      <c r="Y71" s="2">
        <v>1</v>
      </c>
      <c r="Z71" s="2">
        <v>10</v>
      </c>
      <c r="AA71" s="2">
        <v>1</v>
      </c>
      <c r="AB71">
        <v>18</v>
      </c>
      <c r="AC71">
        <v>1</v>
      </c>
      <c r="AD71">
        <v>18</v>
      </c>
      <c r="AE71">
        <v>1</v>
      </c>
      <c r="AF71">
        <v>42004</v>
      </c>
      <c r="AG71">
        <v>1</v>
      </c>
    </row>
    <row r="72" spans="1:31">
      <c r="A72" t="s">
        <v>917</v>
      </c>
      <c r="B72">
        <v>10169571</v>
      </c>
      <c r="C72">
        <v>1</v>
      </c>
      <c r="D72" t="s">
        <v>918</v>
      </c>
      <c r="E72">
        <v>1</v>
      </c>
      <c r="F72">
        <v>63</v>
      </c>
      <c r="G72" s="1">
        <v>41442.4166666667</v>
      </c>
      <c r="H72" s="1">
        <v>41458.6666666667</v>
      </c>
      <c r="I72" t="s">
        <v>919</v>
      </c>
      <c r="J72" s="1">
        <v>41439</v>
      </c>
      <c r="K72" s="2" t="s">
        <v>920</v>
      </c>
      <c r="L72" s="2">
        <v>2</v>
      </c>
      <c r="M72" t="s">
        <v>111</v>
      </c>
      <c r="N72" s="1">
        <v>41451</v>
      </c>
      <c r="O72" s="1">
        <v>44146</v>
      </c>
      <c r="P72" s="1">
        <v>41865</v>
      </c>
      <c r="R72">
        <v>44</v>
      </c>
      <c r="S72">
        <v>1</v>
      </c>
      <c r="T72">
        <v>13</v>
      </c>
      <c r="U72">
        <v>1</v>
      </c>
      <c r="V72" s="2">
        <v>13</v>
      </c>
      <c r="W72" s="2">
        <v>1</v>
      </c>
      <c r="X72" s="2">
        <v>74</v>
      </c>
      <c r="Y72" s="2">
        <v>0</v>
      </c>
      <c r="Z72" s="2">
        <v>60</v>
      </c>
      <c r="AA72" s="2">
        <v>0</v>
      </c>
      <c r="AB72">
        <v>88</v>
      </c>
      <c r="AC72">
        <v>0</v>
      </c>
      <c r="AD72">
        <v>60</v>
      </c>
      <c r="AE72">
        <v>0</v>
      </c>
    </row>
    <row r="73" spans="1:31">
      <c r="A73" t="s">
        <v>936</v>
      </c>
      <c r="B73">
        <v>10172844</v>
      </c>
      <c r="C73">
        <v>1</v>
      </c>
      <c r="D73" t="s">
        <v>937</v>
      </c>
      <c r="E73">
        <v>1</v>
      </c>
      <c r="F73">
        <v>38</v>
      </c>
      <c r="G73" s="1">
        <v>41477.5</v>
      </c>
      <c r="H73" s="1">
        <v>41491.4583333333</v>
      </c>
      <c r="I73" t="s">
        <v>938</v>
      </c>
      <c r="J73" s="1">
        <v>41473</v>
      </c>
      <c r="K73" s="2" t="s">
        <v>939</v>
      </c>
      <c r="L73" s="2">
        <v>2</v>
      </c>
      <c r="M73" t="s">
        <v>111</v>
      </c>
      <c r="N73" s="1">
        <v>41480</v>
      </c>
      <c r="O73" s="1">
        <v>41912</v>
      </c>
      <c r="P73" s="1">
        <v>41912</v>
      </c>
      <c r="R73">
        <v>87</v>
      </c>
      <c r="S73">
        <v>0</v>
      </c>
      <c r="T73">
        <v>14</v>
      </c>
      <c r="U73">
        <v>1</v>
      </c>
      <c r="V73" s="2">
        <v>14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>
        <v>14</v>
      </c>
      <c r="AC73">
        <v>0</v>
      </c>
      <c r="AD73">
        <v>14</v>
      </c>
      <c r="AE73">
        <v>0</v>
      </c>
    </row>
    <row r="74" spans="1:31">
      <c r="A74" t="s">
        <v>941</v>
      </c>
      <c r="B74">
        <v>10173145</v>
      </c>
      <c r="C74">
        <v>1</v>
      </c>
      <c r="D74" t="s">
        <v>942</v>
      </c>
      <c r="E74">
        <v>1</v>
      </c>
      <c r="F74">
        <v>46</v>
      </c>
      <c r="G74" s="1">
        <v>41481.6666666667</v>
      </c>
      <c r="H74" s="1">
        <v>41495.4166666667</v>
      </c>
      <c r="I74" t="s">
        <v>943</v>
      </c>
      <c r="J74" s="1">
        <v>41477</v>
      </c>
      <c r="K74" s="2" t="s">
        <v>195</v>
      </c>
      <c r="L74" s="2">
        <v>2</v>
      </c>
      <c r="M74" t="s">
        <v>111</v>
      </c>
      <c r="N74" s="1">
        <v>41488</v>
      </c>
      <c r="O74" s="1">
        <v>44147</v>
      </c>
      <c r="P74" s="1">
        <v>41863</v>
      </c>
      <c r="R74">
        <v>14</v>
      </c>
      <c r="S74">
        <v>1</v>
      </c>
      <c r="T74">
        <v>12</v>
      </c>
      <c r="U74">
        <v>1</v>
      </c>
      <c r="V74" s="2">
        <v>12</v>
      </c>
      <c r="W74" s="2">
        <v>1</v>
      </c>
      <c r="X74" s="2">
        <v>75</v>
      </c>
      <c r="Y74" s="2">
        <v>0</v>
      </c>
      <c r="Z74" s="2">
        <v>60</v>
      </c>
      <c r="AA74" s="2">
        <v>0</v>
      </c>
      <c r="AB74">
        <v>87</v>
      </c>
      <c r="AC74">
        <v>0</v>
      </c>
      <c r="AD74">
        <v>60</v>
      </c>
      <c r="AE74">
        <v>0</v>
      </c>
    </row>
    <row r="75" spans="1:33">
      <c r="A75" t="s">
        <v>962</v>
      </c>
      <c r="B75">
        <v>10175357</v>
      </c>
      <c r="C75">
        <v>1</v>
      </c>
      <c r="D75" t="s">
        <v>963</v>
      </c>
      <c r="E75">
        <v>1</v>
      </c>
      <c r="F75">
        <v>37</v>
      </c>
      <c r="G75" s="1">
        <v>41501.4166666667</v>
      </c>
      <c r="H75" s="1">
        <v>41514.375</v>
      </c>
      <c r="I75" t="s">
        <v>275</v>
      </c>
      <c r="J75" s="1">
        <v>41499</v>
      </c>
      <c r="K75" s="2">
        <v>13</v>
      </c>
      <c r="L75" s="2">
        <v>2</v>
      </c>
      <c r="M75" t="s">
        <v>328</v>
      </c>
      <c r="N75" s="1">
        <v>41507</v>
      </c>
      <c r="O75" s="1">
        <v>41942</v>
      </c>
      <c r="P75" s="1">
        <v>41578</v>
      </c>
      <c r="R75">
        <v>86</v>
      </c>
      <c r="S75">
        <v>0</v>
      </c>
      <c r="T75">
        <v>2</v>
      </c>
      <c r="U75">
        <v>1</v>
      </c>
      <c r="V75" s="2">
        <v>2</v>
      </c>
      <c r="W75" s="2">
        <v>1</v>
      </c>
      <c r="X75" s="2">
        <v>4</v>
      </c>
      <c r="Y75" s="2">
        <v>1</v>
      </c>
      <c r="Z75" s="2">
        <v>4</v>
      </c>
      <c r="AA75" s="2">
        <v>1</v>
      </c>
      <c r="AB75">
        <v>6</v>
      </c>
      <c r="AC75">
        <v>1</v>
      </c>
      <c r="AD75">
        <v>6</v>
      </c>
      <c r="AE75">
        <v>1</v>
      </c>
      <c r="AF75">
        <v>41704</v>
      </c>
      <c r="AG75">
        <v>1</v>
      </c>
    </row>
    <row r="76" spans="1:31">
      <c r="A76" t="s">
        <v>977</v>
      </c>
      <c r="B76">
        <v>10177001</v>
      </c>
      <c r="C76">
        <v>1</v>
      </c>
      <c r="D76" t="s">
        <v>978</v>
      </c>
      <c r="E76">
        <v>1</v>
      </c>
      <c r="F76">
        <v>45</v>
      </c>
      <c r="G76" s="1">
        <v>41516.375</v>
      </c>
      <c r="H76" s="1">
        <v>41530.4583333333</v>
      </c>
      <c r="I76" t="s">
        <v>967</v>
      </c>
      <c r="J76" s="1">
        <v>41514</v>
      </c>
      <c r="K76" s="2" t="s">
        <v>245</v>
      </c>
      <c r="L76" s="2">
        <v>2</v>
      </c>
      <c r="M76" t="s">
        <v>111</v>
      </c>
      <c r="N76" s="1">
        <v>41522</v>
      </c>
      <c r="O76" s="1">
        <v>44147</v>
      </c>
      <c r="P76" s="1">
        <v>42212</v>
      </c>
      <c r="R76">
        <v>85</v>
      </c>
      <c r="S76">
        <v>0</v>
      </c>
      <c r="T76">
        <v>22</v>
      </c>
      <c r="U76">
        <v>1</v>
      </c>
      <c r="V76" s="2">
        <v>22</v>
      </c>
      <c r="W76" s="2">
        <v>1</v>
      </c>
      <c r="X76" s="2">
        <v>63</v>
      </c>
      <c r="Y76" s="2">
        <v>0</v>
      </c>
      <c r="Z76" s="2">
        <v>60</v>
      </c>
      <c r="AA76" s="2">
        <v>0</v>
      </c>
      <c r="AB76">
        <v>86</v>
      </c>
      <c r="AC76">
        <v>0</v>
      </c>
      <c r="AD76">
        <v>60</v>
      </c>
      <c r="AE76">
        <v>0</v>
      </c>
    </row>
    <row r="77" spans="1:33">
      <c r="A77" t="s">
        <v>974</v>
      </c>
      <c r="B77">
        <v>10177342</v>
      </c>
      <c r="C77">
        <v>1</v>
      </c>
      <c r="D77" t="s">
        <v>975</v>
      </c>
      <c r="E77">
        <v>1</v>
      </c>
      <c r="F77">
        <v>58</v>
      </c>
      <c r="G77" s="1">
        <v>41515.375</v>
      </c>
      <c r="H77" s="1">
        <v>41527.4583333333</v>
      </c>
      <c r="I77" t="s">
        <v>550</v>
      </c>
      <c r="J77" s="1" t="s">
        <v>2310</v>
      </c>
      <c r="K77" s="2" t="s">
        <v>265</v>
      </c>
      <c r="L77" s="2">
        <v>2</v>
      </c>
      <c r="M77" t="s">
        <v>196</v>
      </c>
      <c r="N77" s="1">
        <v>41521</v>
      </c>
      <c r="O77" s="1">
        <v>42009</v>
      </c>
      <c r="P77" s="1">
        <v>41627</v>
      </c>
      <c r="R77">
        <v>22</v>
      </c>
      <c r="S77">
        <v>1</v>
      </c>
      <c r="T77">
        <v>3</v>
      </c>
      <c r="U77">
        <v>1</v>
      </c>
      <c r="V77" s="2">
        <v>3</v>
      </c>
      <c r="W77" s="2">
        <v>1</v>
      </c>
      <c r="X77" s="2">
        <v>8</v>
      </c>
      <c r="Y77" s="2">
        <v>1</v>
      </c>
      <c r="Z77" s="2">
        <v>8</v>
      </c>
      <c r="AA77" s="2">
        <v>1</v>
      </c>
      <c r="AB77">
        <v>12</v>
      </c>
      <c r="AC77">
        <v>1</v>
      </c>
      <c r="AD77">
        <v>12</v>
      </c>
      <c r="AE77">
        <v>1</v>
      </c>
      <c r="AF77">
        <v>41897</v>
      </c>
      <c r="AG77">
        <v>1</v>
      </c>
    </row>
    <row r="78" spans="1:31">
      <c r="A78" t="s">
        <v>987</v>
      </c>
      <c r="B78">
        <v>10177378</v>
      </c>
      <c r="C78">
        <v>1</v>
      </c>
      <c r="D78" t="s">
        <v>988</v>
      </c>
      <c r="E78">
        <v>1</v>
      </c>
      <c r="F78">
        <v>80</v>
      </c>
      <c r="G78" s="1">
        <v>41515.3333333333</v>
      </c>
      <c r="H78" s="1">
        <v>41533.4583333333</v>
      </c>
      <c r="I78" t="s">
        <v>989</v>
      </c>
      <c r="J78" s="1">
        <v>41520</v>
      </c>
      <c r="K78" s="2" t="s">
        <v>990</v>
      </c>
      <c r="L78" s="2">
        <v>2</v>
      </c>
      <c r="M78" t="s">
        <v>98</v>
      </c>
      <c r="N78" s="1">
        <v>41526</v>
      </c>
      <c r="O78" s="1">
        <v>44147</v>
      </c>
      <c r="P78" s="1">
        <v>42209</v>
      </c>
      <c r="R78">
        <v>3</v>
      </c>
      <c r="S78">
        <v>1</v>
      </c>
      <c r="T78">
        <v>22</v>
      </c>
      <c r="U78">
        <v>1</v>
      </c>
      <c r="V78" s="2">
        <v>22</v>
      </c>
      <c r="W78" s="2">
        <v>1</v>
      </c>
      <c r="X78" s="2">
        <v>63</v>
      </c>
      <c r="Y78" s="2">
        <v>0</v>
      </c>
      <c r="Z78" s="2">
        <v>60</v>
      </c>
      <c r="AA78" s="2">
        <v>0</v>
      </c>
      <c r="AB78">
        <v>86</v>
      </c>
      <c r="AC78">
        <v>0</v>
      </c>
      <c r="AD78">
        <v>60</v>
      </c>
      <c r="AE78">
        <v>0</v>
      </c>
    </row>
    <row r="79" spans="1:31">
      <c r="A79" t="s">
        <v>992</v>
      </c>
      <c r="B79">
        <v>10177460</v>
      </c>
      <c r="C79">
        <v>1</v>
      </c>
      <c r="D79" t="s">
        <v>993</v>
      </c>
      <c r="E79">
        <v>1</v>
      </c>
      <c r="F79">
        <v>59</v>
      </c>
      <c r="G79" s="1">
        <v>41522.625</v>
      </c>
      <c r="H79" s="1">
        <v>41535.4583333333</v>
      </c>
      <c r="I79" t="s">
        <v>905</v>
      </c>
      <c r="J79" s="1">
        <v>41516</v>
      </c>
      <c r="K79" s="2" t="s">
        <v>994</v>
      </c>
      <c r="L79" s="2">
        <v>2</v>
      </c>
      <c r="M79" t="s">
        <v>111</v>
      </c>
      <c r="N79" s="1">
        <v>41528</v>
      </c>
      <c r="O79" s="1">
        <v>44137</v>
      </c>
      <c r="P79" s="1">
        <v>42286</v>
      </c>
      <c r="R79">
        <v>22</v>
      </c>
      <c r="S79">
        <v>1</v>
      </c>
      <c r="T79">
        <v>24</v>
      </c>
      <c r="U79">
        <v>1</v>
      </c>
      <c r="V79" s="2">
        <v>24</v>
      </c>
      <c r="W79" s="2">
        <v>1</v>
      </c>
      <c r="X79" s="2">
        <v>60</v>
      </c>
      <c r="Y79" s="2">
        <v>0</v>
      </c>
      <c r="Z79" s="2">
        <v>60</v>
      </c>
      <c r="AA79" s="2">
        <v>0</v>
      </c>
      <c r="AB79">
        <v>85</v>
      </c>
      <c r="AC79">
        <v>0</v>
      </c>
      <c r="AD79">
        <v>60</v>
      </c>
      <c r="AE79">
        <v>0</v>
      </c>
    </row>
    <row r="80" spans="1:33">
      <c r="A80" t="s">
        <v>983</v>
      </c>
      <c r="B80">
        <v>10177508</v>
      </c>
      <c r="C80">
        <v>1</v>
      </c>
      <c r="D80" t="s">
        <v>984</v>
      </c>
      <c r="E80">
        <v>1</v>
      </c>
      <c r="F80">
        <v>62</v>
      </c>
      <c r="G80" s="1">
        <v>41514.625</v>
      </c>
      <c r="H80" s="1">
        <v>41533.4583333333</v>
      </c>
      <c r="I80" t="s">
        <v>985</v>
      </c>
      <c r="J80" s="1" t="s">
        <v>2310</v>
      </c>
      <c r="K80" s="2" t="s">
        <v>265</v>
      </c>
      <c r="L80" s="2">
        <v>2</v>
      </c>
      <c r="M80" t="s">
        <v>196</v>
      </c>
      <c r="N80" s="1">
        <v>41522</v>
      </c>
      <c r="O80" s="1">
        <v>42046</v>
      </c>
      <c r="P80" s="1">
        <v>41565</v>
      </c>
      <c r="R80">
        <v>24</v>
      </c>
      <c r="S80">
        <v>1</v>
      </c>
      <c r="T80">
        <v>1</v>
      </c>
      <c r="U80">
        <v>1</v>
      </c>
      <c r="V80" s="2">
        <v>1</v>
      </c>
      <c r="W80" s="2">
        <v>1</v>
      </c>
      <c r="X80" s="2">
        <v>9</v>
      </c>
      <c r="Y80" s="2">
        <v>1</v>
      </c>
      <c r="Z80" s="2">
        <v>9</v>
      </c>
      <c r="AA80" s="2">
        <v>1</v>
      </c>
      <c r="AB80">
        <v>10</v>
      </c>
      <c r="AC80">
        <v>1</v>
      </c>
      <c r="AD80">
        <v>10</v>
      </c>
      <c r="AE80">
        <v>1</v>
      </c>
      <c r="AF80">
        <v>41850</v>
      </c>
      <c r="AG80">
        <v>1</v>
      </c>
    </row>
    <row r="81" spans="1:31">
      <c r="A81" t="s">
        <v>996</v>
      </c>
      <c r="B81">
        <v>10177921</v>
      </c>
      <c r="C81">
        <v>1</v>
      </c>
      <c r="D81" t="s">
        <v>997</v>
      </c>
      <c r="E81">
        <v>1</v>
      </c>
      <c r="F81">
        <v>56</v>
      </c>
      <c r="G81" s="1">
        <v>41526.5</v>
      </c>
      <c r="H81" s="1">
        <v>41539.4166666667</v>
      </c>
      <c r="I81" t="s">
        <v>998</v>
      </c>
      <c r="J81" s="1">
        <v>41521</v>
      </c>
      <c r="K81" s="2" t="s">
        <v>999</v>
      </c>
      <c r="L81" s="2">
        <v>2</v>
      </c>
      <c r="M81" t="s">
        <v>111</v>
      </c>
      <c r="N81" s="1">
        <v>41529</v>
      </c>
      <c r="O81" s="1">
        <v>42939</v>
      </c>
      <c r="P81" s="1">
        <v>41648</v>
      </c>
      <c r="R81">
        <v>1</v>
      </c>
      <c r="S81">
        <v>1</v>
      </c>
      <c r="T81">
        <v>3</v>
      </c>
      <c r="U81">
        <v>1</v>
      </c>
      <c r="V81" s="2">
        <v>3</v>
      </c>
      <c r="W81" s="2">
        <v>1</v>
      </c>
      <c r="X81" s="2">
        <v>42</v>
      </c>
      <c r="Y81" s="2">
        <v>0</v>
      </c>
      <c r="Z81" s="2">
        <v>42</v>
      </c>
      <c r="AA81" s="2">
        <v>0</v>
      </c>
      <c r="AB81">
        <v>46</v>
      </c>
      <c r="AC81">
        <v>0</v>
      </c>
      <c r="AD81">
        <v>46</v>
      </c>
      <c r="AE81">
        <v>0</v>
      </c>
    </row>
    <row r="82" spans="1:33">
      <c r="A82" t="s">
        <v>1001</v>
      </c>
      <c r="B82">
        <v>10178087</v>
      </c>
      <c r="C82">
        <v>1</v>
      </c>
      <c r="D82" t="s">
        <v>1002</v>
      </c>
      <c r="E82">
        <v>1</v>
      </c>
      <c r="F82">
        <v>70</v>
      </c>
      <c r="G82" s="1">
        <v>41526.375</v>
      </c>
      <c r="H82" s="1">
        <v>41542.4166666667</v>
      </c>
      <c r="I82" t="s">
        <v>1003</v>
      </c>
      <c r="J82" s="1" t="s">
        <v>2311</v>
      </c>
      <c r="K82" s="2" t="s">
        <v>1004</v>
      </c>
      <c r="L82" s="2">
        <v>2</v>
      </c>
      <c r="M82" t="s">
        <v>188</v>
      </c>
      <c r="N82" s="1">
        <v>41530</v>
      </c>
      <c r="O82" s="1">
        <v>42471</v>
      </c>
      <c r="P82" s="1">
        <v>41592</v>
      </c>
      <c r="R82">
        <v>3</v>
      </c>
      <c r="S82">
        <v>1</v>
      </c>
      <c r="T82">
        <v>2</v>
      </c>
      <c r="U82">
        <v>1</v>
      </c>
      <c r="V82" s="2">
        <v>2</v>
      </c>
      <c r="W82" s="2">
        <v>1</v>
      </c>
      <c r="X82" s="2">
        <v>14</v>
      </c>
      <c r="Y82" s="2">
        <v>1</v>
      </c>
      <c r="Z82" s="2">
        <v>14</v>
      </c>
      <c r="AA82" s="2">
        <v>1</v>
      </c>
      <c r="AB82">
        <v>16</v>
      </c>
      <c r="AC82">
        <v>1</v>
      </c>
      <c r="AD82">
        <v>16</v>
      </c>
      <c r="AE82">
        <v>1</v>
      </c>
      <c r="AF82">
        <v>42038</v>
      </c>
      <c r="AG82">
        <v>1</v>
      </c>
    </row>
    <row r="83" spans="1:33">
      <c r="A83" t="s">
        <v>1013</v>
      </c>
      <c r="B83">
        <v>10178664</v>
      </c>
      <c r="C83">
        <v>1</v>
      </c>
      <c r="D83" t="s">
        <v>1014</v>
      </c>
      <c r="E83">
        <v>1</v>
      </c>
      <c r="F83">
        <v>55</v>
      </c>
      <c r="G83" s="1">
        <v>41527.4166666667</v>
      </c>
      <c r="H83" s="1">
        <v>41546.4583333333</v>
      </c>
      <c r="I83" t="s">
        <v>707</v>
      </c>
      <c r="J83" s="1" t="s">
        <v>2312</v>
      </c>
      <c r="K83" s="2" t="s">
        <v>1015</v>
      </c>
      <c r="L83" s="2">
        <v>2</v>
      </c>
      <c r="M83" t="s">
        <v>111</v>
      </c>
      <c r="N83" s="1">
        <v>41535</v>
      </c>
      <c r="O83" s="1">
        <v>42163</v>
      </c>
      <c r="P83" s="1">
        <v>41795</v>
      </c>
      <c r="R83">
        <v>45</v>
      </c>
      <c r="S83">
        <v>1</v>
      </c>
      <c r="T83">
        <v>8</v>
      </c>
      <c r="U83">
        <v>1</v>
      </c>
      <c r="V83" s="2">
        <v>8</v>
      </c>
      <c r="W83" s="2">
        <v>1</v>
      </c>
      <c r="X83" s="2">
        <v>3</v>
      </c>
      <c r="Y83" s="2">
        <v>1</v>
      </c>
      <c r="Z83" s="2">
        <v>3</v>
      </c>
      <c r="AA83" s="2">
        <v>1</v>
      </c>
      <c r="AB83">
        <v>11</v>
      </c>
      <c r="AC83">
        <v>1</v>
      </c>
      <c r="AD83">
        <v>11</v>
      </c>
      <c r="AE83">
        <v>1</v>
      </c>
      <c r="AF83">
        <v>41897</v>
      </c>
      <c r="AG83">
        <v>1</v>
      </c>
    </row>
    <row r="84" spans="1:33">
      <c r="A84" t="s">
        <v>1057</v>
      </c>
      <c r="B84">
        <v>10183046</v>
      </c>
      <c r="C84">
        <v>1</v>
      </c>
      <c r="D84" t="s">
        <v>1058</v>
      </c>
      <c r="E84">
        <v>1</v>
      </c>
      <c r="F84">
        <v>45</v>
      </c>
      <c r="G84" s="1">
        <v>41575.4583333333</v>
      </c>
      <c r="H84" s="1">
        <v>41593.4166666667</v>
      </c>
      <c r="I84" t="s">
        <v>910</v>
      </c>
      <c r="J84" s="1">
        <v>41570</v>
      </c>
      <c r="K84" s="2" t="s">
        <v>1059</v>
      </c>
      <c r="L84" s="2">
        <v>2</v>
      </c>
      <c r="M84" t="s">
        <v>370</v>
      </c>
      <c r="N84" s="1">
        <v>41582</v>
      </c>
      <c r="O84" s="1">
        <v>44147</v>
      </c>
      <c r="P84" s="1">
        <v>41753</v>
      </c>
      <c r="R84">
        <v>84</v>
      </c>
      <c r="S84">
        <v>0</v>
      </c>
      <c r="T84">
        <v>5</v>
      </c>
      <c r="U84">
        <v>1</v>
      </c>
      <c r="V84" s="2">
        <v>5</v>
      </c>
      <c r="W84" s="2">
        <v>1</v>
      </c>
      <c r="X84" s="2">
        <v>30</v>
      </c>
      <c r="Y84" s="2">
        <v>1</v>
      </c>
      <c r="Z84" s="2">
        <v>30</v>
      </c>
      <c r="AA84" s="2">
        <v>1</v>
      </c>
      <c r="AB84">
        <v>36</v>
      </c>
      <c r="AC84">
        <v>1</v>
      </c>
      <c r="AD84">
        <v>36</v>
      </c>
      <c r="AE84">
        <v>1</v>
      </c>
      <c r="AF84">
        <v>42689</v>
      </c>
      <c r="AG84">
        <v>1</v>
      </c>
    </row>
    <row r="85" spans="1:31">
      <c r="A85" t="s">
        <v>1071</v>
      </c>
      <c r="B85">
        <v>10183449</v>
      </c>
      <c r="C85">
        <v>1</v>
      </c>
      <c r="D85" t="s">
        <v>1072</v>
      </c>
      <c r="E85">
        <v>1</v>
      </c>
      <c r="F85">
        <v>31</v>
      </c>
      <c r="G85" s="1">
        <v>41578.4583333333</v>
      </c>
      <c r="H85" s="1">
        <v>41591.4166666667</v>
      </c>
      <c r="I85" t="s">
        <v>1073</v>
      </c>
      <c r="J85" s="1">
        <v>41573</v>
      </c>
      <c r="K85" s="2" t="s">
        <v>1074</v>
      </c>
      <c r="L85" s="2">
        <v>2</v>
      </c>
      <c r="M85" t="s">
        <v>111</v>
      </c>
      <c r="N85" s="1">
        <v>41584</v>
      </c>
      <c r="O85" s="1">
        <v>44147</v>
      </c>
      <c r="P85" s="1">
        <v>42083</v>
      </c>
      <c r="R85">
        <v>44</v>
      </c>
      <c r="S85">
        <v>0</v>
      </c>
      <c r="T85">
        <v>16</v>
      </c>
      <c r="U85">
        <v>1</v>
      </c>
      <c r="V85" s="2">
        <v>16</v>
      </c>
      <c r="W85" s="2">
        <v>1</v>
      </c>
      <c r="X85" s="2">
        <v>67</v>
      </c>
      <c r="Y85" s="2">
        <v>0</v>
      </c>
      <c r="Z85" s="2">
        <v>60</v>
      </c>
      <c r="AA85" s="2">
        <v>0</v>
      </c>
      <c r="AB85">
        <v>84</v>
      </c>
      <c r="AC85">
        <v>0</v>
      </c>
      <c r="AD85">
        <v>60</v>
      </c>
      <c r="AE85">
        <v>0</v>
      </c>
    </row>
    <row r="86" spans="1:31">
      <c r="A86" t="s">
        <v>1076</v>
      </c>
      <c r="B86">
        <v>10184397</v>
      </c>
      <c r="C86">
        <v>1</v>
      </c>
      <c r="D86" t="s">
        <v>1077</v>
      </c>
      <c r="E86">
        <v>2</v>
      </c>
      <c r="F86">
        <v>47</v>
      </c>
      <c r="G86" s="1">
        <v>41585.4166666667</v>
      </c>
      <c r="H86" s="1">
        <v>41597.4166666667</v>
      </c>
      <c r="I86" t="s">
        <v>1078</v>
      </c>
      <c r="J86" s="1">
        <v>41582</v>
      </c>
      <c r="K86" s="2" t="s">
        <v>1079</v>
      </c>
      <c r="L86" s="2">
        <v>2</v>
      </c>
      <c r="M86" t="s">
        <v>111</v>
      </c>
      <c r="N86" s="1">
        <v>41590</v>
      </c>
      <c r="O86" s="1">
        <v>44147</v>
      </c>
      <c r="P86" s="1">
        <v>41825</v>
      </c>
      <c r="R86">
        <v>16</v>
      </c>
      <c r="S86">
        <v>1</v>
      </c>
      <c r="T86">
        <v>7</v>
      </c>
      <c r="U86">
        <v>1</v>
      </c>
      <c r="V86" s="2">
        <v>7</v>
      </c>
      <c r="W86" s="2">
        <v>1</v>
      </c>
      <c r="X86" s="2">
        <v>76</v>
      </c>
      <c r="Y86" s="2">
        <v>0</v>
      </c>
      <c r="Z86" s="2">
        <v>60</v>
      </c>
      <c r="AA86" s="2">
        <v>0</v>
      </c>
      <c r="AB86">
        <v>84</v>
      </c>
      <c r="AC86">
        <v>0</v>
      </c>
      <c r="AD86">
        <v>60</v>
      </c>
      <c r="AE86">
        <v>0</v>
      </c>
    </row>
    <row r="87" spans="1:31">
      <c r="A87" t="s">
        <v>1082</v>
      </c>
      <c r="B87">
        <v>10185176</v>
      </c>
      <c r="C87">
        <v>1</v>
      </c>
      <c r="D87" t="s">
        <v>1083</v>
      </c>
      <c r="E87">
        <v>1</v>
      </c>
      <c r="F87">
        <v>42</v>
      </c>
      <c r="G87" s="1">
        <v>41586.375</v>
      </c>
      <c r="H87" s="1">
        <v>41600.4166666667</v>
      </c>
      <c r="I87" t="s">
        <v>1084</v>
      </c>
      <c r="J87" s="1">
        <v>41590</v>
      </c>
      <c r="K87" s="2" t="s">
        <v>99</v>
      </c>
      <c r="L87" s="2">
        <v>0</v>
      </c>
      <c r="M87" t="s">
        <v>98</v>
      </c>
      <c r="N87" s="1">
        <v>41596</v>
      </c>
      <c r="O87" s="1">
        <v>44145</v>
      </c>
      <c r="P87" s="1">
        <v>41688</v>
      </c>
      <c r="R87">
        <v>7</v>
      </c>
      <c r="S87">
        <v>1</v>
      </c>
      <c r="T87">
        <v>3</v>
      </c>
      <c r="U87">
        <v>1</v>
      </c>
      <c r="V87" s="2">
        <v>3</v>
      </c>
      <c r="W87" s="2">
        <v>1</v>
      </c>
      <c r="X87" s="2">
        <v>80</v>
      </c>
      <c r="Y87" s="2">
        <v>0</v>
      </c>
      <c r="Z87" s="2">
        <v>60</v>
      </c>
      <c r="AA87" s="2">
        <v>0</v>
      </c>
      <c r="AB87">
        <v>83</v>
      </c>
      <c r="AC87">
        <v>0</v>
      </c>
      <c r="AD87">
        <v>60</v>
      </c>
      <c r="AE87">
        <v>0</v>
      </c>
    </row>
    <row r="88" spans="1:31">
      <c r="A88" t="s">
        <v>1112</v>
      </c>
      <c r="B88">
        <v>10188480</v>
      </c>
      <c r="C88">
        <v>1</v>
      </c>
      <c r="D88" t="s">
        <v>1113</v>
      </c>
      <c r="E88">
        <v>1</v>
      </c>
      <c r="F88">
        <v>41</v>
      </c>
      <c r="G88" s="1">
        <v>41619.4166666667</v>
      </c>
      <c r="H88" s="1">
        <v>41634.4166666667</v>
      </c>
      <c r="I88" t="s">
        <v>1114</v>
      </c>
      <c r="J88" s="1">
        <v>41618</v>
      </c>
      <c r="K88" s="2" t="s">
        <v>245</v>
      </c>
      <c r="L88" s="2">
        <v>2</v>
      </c>
      <c r="M88" t="s">
        <v>1115</v>
      </c>
      <c r="N88" s="1">
        <v>41625</v>
      </c>
      <c r="O88" s="1">
        <v>44151</v>
      </c>
      <c r="P88" s="1">
        <v>42160</v>
      </c>
      <c r="R88">
        <v>77</v>
      </c>
      <c r="S88">
        <v>0</v>
      </c>
      <c r="T88">
        <v>17</v>
      </c>
      <c r="U88">
        <v>1</v>
      </c>
      <c r="V88" s="2">
        <v>17</v>
      </c>
      <c r="W88" s="2">
        <v>1</v>
      </c>
      <c r="X88" s="2">
        <v>65</v>
      </c>
      <c r="Y88" s="2">
        <v>0</v>
      </c>
      <c r="Z88" s="2">
        <v>60</v>
      </c>
      <c r="AA88" s="2">
        <v>0</v>
      </c>
      <c r="AB88">
        <v>82</v>
      </c>
      <c r="AC88">
        <v>0</v>
      </c>
      <c r="AD88">
        <v>60</v>
      </c>
      <c r="AE88">
        <v>0</v>
      </c>
    </row>
    <row r="89" spans="1:33">
      <c r="A89" t="s">
        <v>2313</v>
      </c>
      <c r="B89">
        <v>10188708</v>
      </c>
      <c r="C89">
        <v>1</v>
      </c>
      <c r="D89" t="s">
        <v>2314</v>
      </c>
      <c r="E89">
        <v>1</v>
      </c>
      <c r="F89">
        <v>50</v>
      </c>
      <c r="G89" s="1">
        <v>41618.4583333333</v>
      </c>
      <c r="H89" s="1">
        <v>41633.4166666667</v>
      </c>
      <c r="I89" t="s">
        <v>613</v>
      </c>
      <c r="J89" s="1" t="s">
        <v>2315</v>
      </c>
      <c r="K89" s="2" t="s">
        <v>99</v>
      </c>
      <c r="L89" s="2">
        <v>0</v>
      </c>
      <c r="M89" t="s">
        <v>196</v>
      </c>
      <c r="N89" s="1">
        <v>41626</v>
      </c>
      <c r="O89" s="1">
        <v>42507</v>
      </c>
      <c r="P89" s="1">
        <v>42078</v>
      </c>
      <c r="R89">
        <v>83</v>
      </c>
      <c r="S89">
        <v>0</v>
      </c>
      <c r="T89">
        <v>14</v>
      </c>
      <c r="U89">
        <v>1</v>
      </c>
      <c r="V89" s="2">
        <v>14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>
        <v>16</v>
      </c>
      <c r="AC89">
        <v>1</v>
      </c>
      <c r="AD89">
        <v>16</v>
      </c>
      <c r="AE89">
        <v>1</v>
      </c>
      <c r="AF89">
        <v>42124</v>
      </c>
      <c r="AG89">
        <v>1</v>
      </c>
    </row>
    <row r="90" spans="1:33">
      <c r="A90" t="s">
        <v>1135</v>
      </c>
      <c r="B90">
        <v>10189172</v>
      </c>
      <c r="C90">
        <v>1</v>
      </c>
      <c r="D90" t="s">
        <v>1136</v>
      </c>
      <c r="E90">
        <v>1</v>
      </c>
      <c r="F90">
        <v>57</v>
      </c>
      <c r="G90" s="1">
        <v>41621.375</v>
      </c>
      <c r="H90" s="1">
        <v>41638.5</v>
      </c>
      <c r="I90" t="s">
        <v>264</v>
      </c>
      <c r="J90" s="1" t="s">
        <v>2317</v>
      </c>
      <c r="K90" s="2" t="s">
        <v>265</v>
      </c>
      <c r="L90" s="2">
        <v>2</v>
      </c>
      <c r="M90" t="s">
        <v>111</v>
      </c>
      <c r="N90" s="1">
        <v>41632</v>
      </c>
      <c r="O90" s="1">
        <v>42949</v>
      </c>
      <c r="P90" s="1">
        <v>41698</v>
      </c>
      <c r="R90">
        <v>67</v>
      </c>
      <c r="S90">
        <v>1</v>
      </c>
      <c r="T90">
        <v>2</v>
      </c>
      <c r="U90">
        <v>1</v>
      </c>
      <c r="V90" s="2">
        <v>2</v>
      </c>
      <c r="W90" s="2">
        <v>1</v>
      </c>
      <c r="X90" s="2">
        <v>6</v>
      </c>
      <c r="Y90" s="2">
        <v>1</v>
      </c>
      <c r="Z90" s="2">
        <v>6</v>
      </c>
      <c r="AA90" s="2">
        <v>1</v>
      </c>
      <c r="AB90">
        <v>8</v>
      </c>
      <c r="AC90">
        <v>1</v>
      </c>
      <c r="AD90">
        <v>8</v>
      </c>
      <c r="AE90">
        <v>1</v>
      </c>
      <c r="AF90">
        <v>41897</v>
      </c>
      <c r="AG90">
        <v>1</v>
      </c>
    </row>
    <row r="91" spans="1:34">
      <c r="A91" t="s">
        <v>1144</v>
      </c>
      <c r="B91">
        <v>10190415</v>
      </c>
      <c r="C91">
        <v>1</v>
      </c>
      <c r="D91" t="s">
        <v>1145</v>
      </c>
      <c r="E91">
        <v>1</v>
      </c>
      <c r="F91">
        <v>37</v>
      </c>
      <c r="G91" s="1">
        <v>41645.6666666667</v>
      </c>
      <c r="H91" s="1">
        <v>41659.4583333333</v>
      </c>
      <c r="I91" t="s">
        <v>1146</v>
      </c>
      <c r="J91" s="1">
        <v>41633</v>
      </c>
      <c r="K91" s="2" t="s">
        <v>153</v>
      </c>
      <c r="L91" s="2">
        <v>2</v>
      </c>
      <c r="M91" t="s">
        <v>98</v>
      </c>
      <c r="N91" s="1">
        <v>41649</v>
      </c>
      <c r="O91" s="1" t="s">
        <v>2318</v>
      </c>
      <c r="P91" s="1">
        <v>41696</v>
      </c>
      <c r="R91">
        <v>2</v>
      </c>
      <c r="S91">
        <v>1</v>
      </c>
      <c r="T91">
        <v>1</v>
      </c>
      <c r="U91">
        <v>1</v>
      </c>
      <c r="V91" s="2">
        <v>1</v>
      </c>
      <c r="W91" s="2">
        <v>1</v>
      </c>
      <c r="X91" s="2">
        <v>10</v>
      </c>
      <c r="Y91" s="2">
        <v>1</v>
      </c>
      <c r="Z91" s="2">
        <v>10</v>
      </c>
      <c r="AA91" s="2">
        <v>1</v>
      </c>
      <c r="AB91">
        <v>12</v>
      </c>
      <c r="AC91">
        <v>1</v>
      </c>
      <c r="AD91">
        <v>12</v>
      </c>
      <c r="AE91">
        <v>1</v>
      </c>
      <c r="AF91">
        <v>42029</v>
      </c>
      <c r="AG91">
        <v>1</v>
      </c>
      <c r="AH91" t="s">
        <v>278</v>
      </c>
    </row>
    <row r="92" spans="1:33">
      <c r="A92" t="s">
        <v>1148</v>
      </c>
      <c r="B92">
        <v>10190628</v>
      </c>
      <c r="C92">
        <v>1</v>
      </c>
      <c r="D92" t="s">
        <v>1149</v>
      </c>
      <c r="E92">
        <v>1</v>
      </c>
      <c r="F92">
        <v>56</v>
      </c>
      <c r="G92" s="1">
        <v>41639.5833333333</v>
      </c>
      <c r="H92" s="1">
        <v>41660.4166666667</v>
      </c>
      <c r="I92" t="s">
        <v>613</v>
      </c>
      <c r="J92" s="1" t="s">
        <v>2319</v>
      </c>
      <c r="K92" s="2" t="s">
        <v>99</v>
      </c>
      <c r="L92" s="2">
        <v>0</v>
      </c>
      <c r="M92" t="s">
        <v>370</v>
      </c>
      <c r="N92" s="1">
        <v>41652</v>
      </c>
      <c r="O92" s="1">
        <v>42114</v>
      </c>
      <c r="P92" s="1">
        <v>41764</v>
      </c>
      <c r="R92">
        <v>1</v>
      </c>
      <c r="S92">
        <v>1</v>
      </c>
      <c r="T92">
        <v>3</v>
      </c>
      <c r="U92">
        <v>1</v>
      </c>
      <c r="V92" s="2">
        <v>3</v>
      </c>
      <c r="W92" s="2">
        <v>1</v>
      </c>
      <c r="X92" s="2">
        <v>9</v>
      </c>
      <c r="Y92" s="2">
        <v>1</v>
      </c>
      <c r="Z92" s="2">
        <v>9</v>
      </c>
      <c r="AA92" s="2">
        <v>1</v>
      </c>
      <c r="AB92">
        <v>13</v>
      </c>
      <c r="AC92">
        <v>1</v>
      </c>
      <c r="AD92">
        <v>13</v>
      </c>
      <c r="AE92">
        <v>1</v>
      </c>
      <c r="AF92">
        <v>42065</v>
      </c>
      <c r="AG92">
        <v>1</v>
      </c>
    </row>
    <row r="93" spans="1:33">
      <c r="A93" t="s">
        <v>1168</v>
      </c>
      <c r="B93">
        <v>10192223</v>
      </c>
      <c r="C93">
        <v>1</v>
      </c>
      <c r="D93" t="s">
        <v>1169</v>
      </c>
      <c r="E93">
        <v>1</v>
      </c>
      <c r="F93">
        <v>56</v>
      </c>
      <c r="G93" s="1">
        <v>41649.375</v>
      </c>
      <c r="H93" s="1">
        <v>41677.4583333333</v>
      </c>
      <c r="I93" t="s">
        <v>304</v>
      </c>
      <c r="J93" s="1">
        <v>41648</v>
      </c>
      <c r="K93" s="2">
        <v>1</v>
      </c>
      <c r="L93" s="2">
        <v>0</v>
      </c>
      <c r="M93" t="s">
        <v>300</v>
      </c>
      <c r="N93" s="1">
        <v>41659</v>
      </c>
      <c r="O93" s="1">
        <v>42654</v>
      </c>
      <c r="P93" s="1">
        <v>41729</v>
      </c>
      <c r="R93">
        <v>74</v>
      </c>
      <c r="S93">
        <v>0</v>
      </c>
      <c r="T93">
        <v>2</v>
      </c>
      <c r="U93">
        <v>1</v>
      </c>
      <c r="V93" s="2">
        <v>2</v>
      </c>
      <c r="W93" s="2">
        <v>1</v>
      </c>
      <c r="X93" s="2">
        <v>0</v>
      </c>
      <c r="Y93" s="2">
        <v>1</v>
      </c>
      <c r="Z93" s="2">
        <v>0</v>
      </c>
      <c r="AA93" s="2">
        <v>1</v>
      </c>
      <c r="AB93">
        <v>2</v>
      </c>
      <c r="AC93">
        <v>1</v>
      </c>
      <c r="AD93">
        <v>2</v>
      </c>
      <c r="AE93">
        <v>1</v>
      </c>
      <c r="AF93">
        <v>41744</v>
      </c>
      <c r="AG93">
        <v>1</v>
      </c>
    </row>
    <row r="94" spans="1:33">
      <c r="A94" t="s">
        <v>2320</v>
      </c>
      <c r="B94">
        <v>10192543</v>
      </c>
      <c r="C94">
        <v>1</v>
      </c>
      <c r="D94" t="s">
        <v>2321</v>
      </c>
      <c r="E94">
        <v>2</v>
      </c>
      <c r="F94">
        <v>49</v>
      </c>
      <c r="G94" s="1">
        <v>41655.375</v>
      </c>
      <c r="H94" s="1">
        <v>41668.4166666667</v>
      </c>
      <c r="I94" t="s">
        <v>640</v>
      </c>
      <c r="J94" s="1">
        <v>41653</v>
      </c>
      <c r="K94" s="2" t="s">
        <v>265</v>
      </c>
      <c r="L94" s="2">
        <v>2</v>
      </c>
      <c r="M94" t="s">
        <v>2322</v>
      </c>
      <c r="N94" s="1">
        <v>41661</v>
      </c>
      <c r="O94" s="1">
        <v>42612</v>
      </c>
      <c r="P94" s="1">
        <v>41922</v>
      </c>
      <c r="R94">
        <v>82</v>
      </c>
      <c r="S94">
        <v>0</v>
      </c>
      <c r="T94">
        <v>8</v>
      </c>
      <c r="U94">
        <v>1</v>
      </c>
      <c r="V94" s="2">
        <v>8</v>
      </c>
      <c r="W94" s="2">
        <v>1</v>
      </c>
      <c r="X94" s="2">
        <v>8</v>
      </c>
      <c r="Y94" s="2">
        <v>1</v>
      </c>
      <c r="Z94" s="2">
        <v>8</v>
      </c>
      <c r="AA94" s="2">
        <v>1</v>
      </c>
      <c r="AB94">
        <v>16</v>
      </c>
      <c r="AC94">
        <v>1</v>
      </c>
      <c r="AD94">
        <v>16</v>
      </c>
      <c r="AE94">
        <v>1</v>
      </c>
      <c r="AF94">
        <v>42165</v>
      </c>
      <c r="AG94">
        <v>1</v>
      </c>
    </row>
    <row r="95" spans="1:31">
      <c r="A95" t="s">
        <v>1181</v>
      </c>
      <c r="B95">
        <v>10194025</v>
      </c>
      <c r="C95">
        <v>1</v>
      </c>
      <c r="D95" t="s">
        <v>1182</v>
      </c>
      <c r="E95">
        <v>1</v>
      </c>
      <c r="F95">
        <v>61</v>
      </c>
      <c r="G95" s="1">
        <v>41677.375</v>
      </c>
      <c r="H95" s="1">
        <v>41694.375</v>
      </c>
      <c r="I95" t="s">
        <v>910</v>
      </c>
      <c r="J95" s="1">
        <v>41682</v>
      </c>
      <c r="K95" s="2" t="s">
        <v>265</v>
      </c>
      <c r="L95" s="2">
        <v>2</v>
      </c>
      <c r="M95" t="s">
        <v>111</v>
      </c>
      <c r="N95" s="1">
        <v>41687</v>
      </c>
      <c r="O95" s="1">
        <v>44151</v>
      </c>
      <c r="P95" s="1">
        <v>41991</v>
      </c>
      <c r="R95">
        <v>38</v>
      </c>
      <c r="S95">
        <v>1</v>
      </c>
      <c r="T95">
        <v>10</v>
      </c>
      <c r="U95">
        <v>1</v>
      </c>
      <c r="V95" s="2">
        <v>10</v>
      </c>
      <c r="W95" s="2">
        <v>1</v>
      </c>
      <c r="X95" s="2">
        <v>70</v>
      </c>
      <c r="Y95" s="2">
        <v>0</v>
      </c>
      <c r="Z95" s="2">
        <v>60</v>
      </c>
      <c r="AA95" s="2">
        <v>0</v>
      </c>
      <c r="AB95">
        <v>80</v>
      </c>
      <c r="AC95">
        <v>0</v>
      </c>
      <c r="AD95">
        <v>60</v>
      </c>
      <c r="AE95">
        <v>0</v>
      </c>
    </row>
    <row r="96" spans="1:33">
      <c r="A96" t="s">
        <v>1200</v>
      </c>
      <c r="B96">
        <v>10195047</v>
      </c>
      <c r="C96">
        <v>1</v>
      </c>
      <c r="D96" t="s">
        <v>1201</v>
      </c>
      <c r="E96">
        <v>1</v>
      </c>
      <c r="F96">
        <v>44</v>
      </c>
      <c r="G96" s="1">
        <v>41697.4583333333</v>
      </c>
      <c r="H96" s="1">
        <v>41709.375</v>
      </c>
      <c r="I96" t="s">
        <v>264</v>
      </c>
      <c r="J96" s="1" t="s">
        <v>2324</v>
      </c>
      <c r="K96" s="2" t="s">
        <v>99</v>
      </c>
      <c r="L96" s="2">
        <v>0</v>
      </c>
      <c r="M96" t="s">
        <v>111</v>
      </c>
      <c r="N96" s="1">
        <v>41702</v>
      </c>
      <c r="O96" s="1">
        <v>42191</v>
      </c>
      <c r="P96" s="1">
        <v>41811</v>
      </c>
      <c r="R96">
        <v>80</v>
      </c>
      <c r="S96">
        <v>0</v>
      </c>
      <c r="T96">
        <v>3</v>
      </c>
      <c r="U96">
        <v>1</v>
      </c>
      <c r="V96" s="2">
        <v>3</v>
      </c>
      <c r="W96" s="2">
        <v>1</v>
      </c>
      <c r="X96" s="2">
        <v>4</v>
      </c>
      <c r="Y96" s="2">
        <v>1</v>
      </c>
      <c r="Z96" s="2">
        <v>4</v>
      </c>
      <c r="AA96" s="2">
        <v>1</v>
      </c>
      <c r="AB96">
        <v>8</v>
      </c>
      <c r="AC96">
        <v>1</v>
      </c>
      <c r="AD96">
        <v>8</v>
      </c>
      <c r="AE96">
        <v>1</v>
      </c>
      <c r="AF96">
        <v>41958</v>
      </c>
      <c r="AG96">
        <v>1</v>
      </c>
    </row>
    <row r="97" spans="1:33">
      <c r="A97" t="s">
        <v>1193</v>
      </c>
      <c r="B97">
        <v>10195131</v>
      </c>
      <c r="C97">
        <v>1</v>
      </c>
      <c r="D97" t="s">
        <v>1194</v>
      </c>
      <c r="E97">
        <v>2</v>
      </c>
      <c r="F97">
        <v>54</v>
      </c>
      <c r="G97" s="1">
        <v>41695.375</v>
      </c>
      <c r="H97" s="1">
        <v>41708.5416666667</v>
      </c>
      <c r="I97" t="s">
        <v>550</v>
      </c>
      <c r="J97" s="1" t="s">
        <v>2325</v>
      </c>
      <c r="K97" s="2" t="s">
        <v>265</v>
      </c>
      <c r="L97" s="2">
        <v>2</v>
      </c>
      <c r="M97" t="s">
        <v>111</v>
      </c>
      <c r="N97" s="1">
        <v>41698</v>
      </c>
      <c r="O97" s="1">
        <v>42188</v>
      </c>
      <c r="P97" s="1">
        <v>41803</v>
      </c>
      <c r="R97">
        <v>3</v>
      </c>
      <c r="S97">
        <v>1</v>
      </c>
      <c r="T97">
        <v>3</v>
      </c>
      <c r="U97">
        <v>1</v>
      </c>
      <c r="V97" s="2">
        <v>3</v>
      </c>
      <c r="W97" s="2">
        <v>1</v>
      </c>
      <c r="X97" s="2">
        <v>12</v>
      </c>
      <c r="Y97" s="2">
        <v>1</v>
      </c>
      <c r="Z97" s="2">
        <v>12</v>
      </c>
      <c r="AA97" s="2">
        <v>1</v>
      </c>
      <c r="AB97">
        <v>15</v>
      </c>
      <c r="AC97">
        <v>1</v>
      </c>
      <c r="AD97">
        <v>15</v>
      </c>
      <c r="AE97">
        <v>1</v>
      </c>
      <c r="AF97">
        <v>42170</v>
      </c>
      <c r="AG97">
        <v>1</v>
      </c>
    </row>
    <row r="98" spans="1:31">
      <c r="A98" t="s">
        <v>1188</v>
      </c>
      <c r="B98">
        <v>10195338</v>
      </c>
      <c r="C98">
        <v>1</v>
      </c>
      <c r="D98" t="s">
        <v>1189</v>
      </c>
      <c r="E98">
        <v>1</v>
      </c>
      <c r="F98">
        <v>48</v>
      </c>
      <c r="G98" s="1">
        <v>41690.375</v>
      </c>
      <c r="H98" s="1">
        <v>41710.4166666667</v>
      </c>
      <c r="I98" t="s">
        <v>1190</v>
      </c>
      <c r="J98" s="1">
        <v>41691</v>
      </c>
      <c r="K98" s="2" t="s">
        <v>1191</v>
      </c>
      <c r="L98" s="2">
        <v>2</v>
      </c>
      <c r="M98" t="s">
        <v>111</v>
      </c>
      <c r="N98" s="1">
        <v>41697</v>
      </c>
      <c r="O98" s="1">
        <v>44151</v>
      </c>
      <c r="P98" s="1">
        <v>42298</v>
      </c>
      <c r="R98">
        <v>3</v>
      </c>
      <c r="S98">
        <v>1</v>
      </c>
      <c r="T98">
        <v>19</v>
      </c>
      <c r="U98">
        <v>1</v>
      </c>
      <c r="V98" s="2">
        <v>19</v>
      </c>
      <c r="W98" s="2">
        <v>1</v>
      </c>
      <c r="X98" s="2">
        <v>60</v>
      </c>
      <c r="Y98" s="2">
        <v>0</v>
      </c>
      <c r="Z98" s="2">
        <v>60</v>
      </c>
      <c r="AA98" s="2">
        <v>0</v>
      </c>
      <c r="AB98">
        <v>80</v>
      </c>
      <c r="AC98">
        <v>0</v>
      </c>
      <c r="AD98">
        <v>60</v>
      </c>
      <c r="AE98">
        <v>0</v>
      </c>
    </row>
    <row r="99" spans="1:31">
      <c r="A99" t="s">
        <v>1204</v>
      </c>
      <c r="B99">
        <v>10195364</v>
      </c>
      <c r="C99">
        <v>1</v>
      </c>
      <c r="D99" t="s">
        <v>1205</v>
      </c>
      <c r="E99">
        <v>2</v>
      </c>
      <c r="F99">
        <v>70</v>
      </c>
      <c r="G99" s="1">
        <v>41703.625</v>
      </c>
      <c r="H99" s="1">
        <v>41719.4583333333</v>
      </c>
      <c r="I99" t="s">
        <v>910</v>
      </c>
      <c r="J99" s="1">
        <v>41691</v>
      </c>
      <c r="K99" s="2" t="s">
        <v>120</v>
      </c>
      <c r="L99" s="2">
        <v>1</v>
      </c>
      <c r="M99" t="s">
        <v>111</v>
      </c>
      <c r="N99" s="1">
        <v>41709</v>
      </c>
      <c r="O99" s="1">
        <v>44151</v>
      </c>
      <c r="P99" s="1">
        <v>41900</v>
      </c>
      <c r="R99">
        <v>19</v>
      </c>
      <c r="S99">
        <v>1</v>
      </c>
      <c r="T99">
        <v>6</v>
      </c>
      <c r="U99">
        <v>1</v>
      </c>
      <c r="V99" s="2">
        <v>6</v>
      </c>
      <c r="W99" s="2">
        <v>1</v>
      </c>
      <c r="X99" s="2">
        <v>73</v>
      </c>
      <c r="Y99" s="2">
        <v>0</v>
      </c>
      <c r="Z99" s="2">
        <v>60</v>
      </c>
      <c r="AA99" s="2">
        <v>0</v>
      </c>
      <c r="AB99">
        <v>80</v>
      </c>
      <c r="AC99">
        <v>0</v>
      </c>
      <c r="AD99">
        <v>60</v>
      </c>
      <c r="AE99">
        <v>0</v>
      </c>
    </row>
    <row r="100" spans="1:33">
      <c r="A100" t="s">
        <v>1216</v>
      </c>
      <c r="B100">
        <v>10196827</v>
      </c>
      <c r="C100">
        <v>4</v>
      </c>
      <c r="D100" t="s">
        <v>1217</v>
      </c>
      <c r="E100">
        <v>1</v>
      </c>
      <c r="F100">
        <v>35</v>
      </c>
      <c r="G100" s="1">
        <v>42093.4166666667</v>
      </c>
      <c r="H100" s="1">
        <v>42102.4166666667</v>
      </c>
      <c r="I100">
        <v>2</v>
      </c>
      <c r="J100" s="1">
        <v>41709</v>
      </c>
      <c r="K100" s="2" t="s">
        <v>1218</v>
      </c>
      <c r="L100" s="2">
        <v>2</v>
      </c>
      <c r="M100" t="s">
        <v>111</v>
      </c>
      <c r="N100" s="1">
        <v>41711</v>
      </c>
      <c r="O100" s="1">
        <v>42636</v>
      </c>
      <c r="P100" s="1">
        <v>42040</v>
      </c>
      <c r="R100">
        <v>80</v>
      </c>
      <c r="S100">
        <v>0</v>
      </c>
      <c r="T100">
        <v>10</v>
      </c>
      <c r="U100">
        <v>1</v>
      </c>
      <c r="V100" s="2">
        <v>10</v>
      </c>
      <c r="W100" s="2">
        <v>1</v>
      </c>
      <c r="X100" s="2">
        <v>16</v>
      </c>
      <c r="Y100" s="2">
        <v>1</v>
      </c>
      <c r="Z100" s="2">
        <v>16</v>
      </c>
      <c r="AA100" s="2">
        <v>1</v>
      </c>
      <c r="AB100">
        <v>27</v>
      </c>
      <c r="AC100">
        <v>1</v>
      </c>
      <c r="AD100">
        <v>27</v>
      </c>
      <c r="AE100">
        <v>1</v>
      </c>
      <c r="AF100">
        <v>42536</v>
      </c>
      <c r="AG100">
        <v>1</v>
      </c>
    </row>
    <row r="101" spans="1:33">
      <c r="A101" t="s">
        <v>1224</v>
      </c>
      <c r="B101">
        <v>10197052</v>
      </c>
      <c r="C101">
        <v>1</v>
      </c>
      <c r="D101" t="s">
        <v>1225</v>
      </c>
      <c r="E101">
        <v>1</v>
      </c>
      <c r="F101">
        <v>62</v>
      </c>
      <c r="G101" s="1">
        <v>41709.5833333333</v>
      </c>
      <c r="H101" s="1">
        <v>41726.5</v>
      </c>
      <c r="I101" t="s">
        <v>613</v>
      </c>
      <c r="J101" s="1" t="s">
        <v>2326</v>
      </c>
      <c r="K101" s="2" t="s">
        <v>99</v>
      </c>
      <c r="L101" s="2">
        <v>0</v>
      </c>
      <c r="M101" t="s">
        <v>370</v>
      </c>
      <c r="N101" s="1">
        <v>41717</v>
      </c>
      <c r="O101" s="1">
        <v>42136</v>
      </c>
      <c r="P101" s="1">
        <v>41808</v>
      </c>
      <c r="R101">
        <v>79</v>
      </c>
      <c r="S101">
        <v>0</v>
      </c>
      <c r="T101">
        <v>2</v>
      </c>
      <c r="U101">
        <v>1</v>
      </c>
      <c r="V101" s="2">
        <v>2</v>
      </c>
      <c r="W101" s="2">
        <v>1</v>
      </c>
      <c r="X101" s="2">
        <v>6</v>
      </c>
      <c r="Y101" s="2">
        <v>1</v>
      </c>
      <c r="Z101" s="2">
        <v>6</v>
      </c>
      <c r="AA101" s="2">
        <v>1</v>
      </c>
      <c r="AB101">
        <v>9</v>
      </c>
      <c r="AC101">
        <v>1</v>
      </c>
      <c r="AD101">
        <v>9</v>
      </c>
      <c r="AE101">
        <v>1</v>
      </c>
      <c r="AF101">
        <v>42019</v>
      </c>
      <c r="AG101">
        <v>1</v>
      </c>
    </row>
    <row r="102" spans="1:31">
      <c r="A102" t="s">
        <v>1418</v>
      </c>
      <c r="B102">
        <v>10197879</v>
      </c>
      <c r="C102">
        <v>2</v>
      </c>
      <c r="D102" t="s">
        <v>1419</v>
      </c>
      <c r="E102">
        <v>1</v>
      </c>
      <c r="F102">
        <v>61</v>
      </c>
      <c r="G102" s="1">
        <v>41977.4166666667</v>
      </c>
      <c r="H102" s="1">
        <v>41985.4166666667</v>
      </c>
      <c r="I102" t="s">
        <v>1420</v>
      </c>
      <c r="J102" s="1">
        <v>41717</v>
      </c>
      <c r="K102" s="2" t="s">
        <v>1421</v>
      </c>
      <c r="L102" s="2">
        <v>2</v>
      </c>
      <c r="M102" t="s">
        <v>111</v>
      </c>
      <c r="N102" s="1">
        <v>41982</v>
      </c>
      <c r="O102" s="1">
        <v>44151</v>
      </c>
      <c r="P102" s="1">
        <v>42689</v>
      </c>
      <c r="R102">
        <v>2</v>
      </c>
      <c r="S102">
        <v>1</v>
      </c>
      <c r="T102">
        <v>23</v>
      </c>
      <c r="U102">
        <v>1</v>
      </c>
      <c r="V102" s="2">
        <v>23</v>
      </c>
      <c r="W102" s="2">
        <v>1</v>
      </c>
      <c r="X102" s="2">
        <v>48</v>
      </c>
      <c r="Y102" s="2">
        <v>0</v>
      </c>
      <c r="Z102" s="2">
        <v>48</v>
      </c>
      <c r="AA102" s="2">
        <v>0</v>
      </c>
      <c r="AB102">
        <v>71</v>
      </c>
      <c r="AC102">
        <v>0</v>
      </c>
      <c r="AD102">
        <v>60</v>
      </c>
      <c r="AE102">
        <v>0</v>
      </c>
    </row>
    <row r="103" spans="1:31">
      <c r="A103" t="s">
        <v>1240</v>
      </c>
      <c r="B103">
        <v>10200252</v>
      </c>
      <c r="C103">
        <v>1</v>
      </c>
      <c r="D103" t="s">
        <v>1241</v>
      </c>
      <c r="E103">
        <v>1</v>
      </c>
      <c r="F103">
        <v>61</v>
      </c>
      <c r="G103" s="1">
        <v>41738.4583333333</v>
      </c>
      <c r="H103" s="1">
        <v>41753.4583333333</v>
      </c>
      <c r="I103" t="s">
        <v>1242</v>
      </c>
      <c r="J103" s="1">
        <v>41731</v>
      </c>
      <c r="K103" s="2" t="s">
        <v>1243</v>
      </c>
      <c r="L103" s="2">
        <v>2</v>
      </c>
      <c r="M103" t="s">
        <v>239</v>
      </c>
      <c r="N103" s="1">
        <v>41746</v>
      </c>
      <c r="O103" s="1">
        <v>44118</v>
      </c>
      <c r="P103" s="1">
        <v>42173</v>
      </c>
      <c r="R103">
        <v>79</v>
      </c>
      <c r="S103">
        <v>0</v>
      </c>
      <c r="T103">
        <v>14</v>
      </c>
      <c r="U103">
        <v>1</v>
      </c>
      <c r="V103" s="2">
        <v>14</v>
      </c>
      <c r="W103" s="2">
        <v>1</v>
      </c>
      <c r="X103" s="2">
        <v>63</v>
      </c>
      <c r="Y103" s="2">
        <v>0</v>
      </c>
      <c r="Z103" s="2">
        <v>60</v>
      </c>
      <c r="AA103" s="2">
        <v>0</v>
      </c>
      <c r="AB103">
        <v>77</v>
      </c>
      <c r="AC103">
        <v>0</v>
      </c>
      <c r="AD103">
        <v>60</v>
      </c>
      <c r="AE103">
        <v>0</v>
      </c>
    </row>
    <row r="104" spans="1:33">
      <c r="A104" t="s">
        <v>1236</v>
      </c>
      <c r="B104">
        <v>10200368</v>
      </c>
      <c r="C104">
        <v>1</v>
      </c>
      <c r="D104" t="s">
        <v>1237</v>
      </c>
      <c r="E104">
        <v>2</v>
      </c>
      <c r="F104">
        <v>38</v>
      </c>
      <c r="G104" s="1">
        <v>41731.4583333333</v>
      </c>
      <c r="H104" s="1">
        <v>41750.4166666667</v>
      </c>
      <c r="I104" t="s">
        <v>1084</v>
      </c>
      <c r="J104" s="1">
        <v>41733</v>
      </c>
      <c r="K104" s="2" t="s">
        <v>99</v>
      </c>
      <c r="L104" s="2">
        <v>0</v>
      </c>
      <c r="M104" t="s">
        <v>98</v>
      </c>
      <c r="N104" s="1">
        <v>41739</v>
      </c>
      <c r="O104" s="1">
        <v>43930</v>
      </c>
      <c r="P104" s="1">
        <v>41834</v>
      </c>
      <c r="R104">
        <v>74</v>
      </c>
      <c r="S104">
        <v>1</v>
      </c>
      <c r="T104">
        <v>3</v>
      </c>
      <c r="U104">
        <v>1</v>
      </c>
      <c r="V104" s="2">
        <v>3</v>
      </c>
      <c r="W104" s="2">
        <v>1</v>
      </c>
      <c r="X104" s="2">
        <v>3</v>
      </c>
      <c r="Y104" s="2">
        <v>1</v>
      </c>
      <c r="Z104" s="2">
        <v>3</v>
      </c>
      <c r="AA104" s="2">
        <v>1</v>
      </c>
      <c r="AB104">
        <v>6</v>
      </c>
      <c r="AC104">
        <v>1</v>
      </c>
      <c r="AD104">
        <v>6</v>
      </c>
      <c r="AE104">
        <v>1</v>
      </c>
      <c r="AF104">
        <v>41944</v>
      </c>
      <c r="AG104">
        <v>1</v>
      </c>
    </row>
    <row r="105" spans="1:31">
      <c r="A105" t="s">
        <v>1246</v>
      </c>
      <c r="B105">
        <v>10202499</v>
      </c>
      <c r="C105">
        <v>1</v>
      </c>
      <c r="D105" t="s">
        <v>1247</v>
      </c>
      <c r="E105">
        <v>1</v>
      </c>
      <c r="F105">
        <v>43</v>
      </c>
      <c r="G105" s="1">
        <v>41745.6666666667</v>
      </c>
      <c r="H105" s="1">
        <v>41757.4583333333</v>
      </c>
      <c r="I105" t="s">
        <v>1248</v>
      </c>
      <c r="J105" s="1">
        <v>41748</v>
      </c>
      <c r="K105" s="2" t="s">
        <v>120</v>
      </c>
      <c r="L105" s="2">
        <v>1</v>
      </c>
      <c r="M105" t="s">
        <v>196</v>
      </c>
      <c r="N105" s="1">
        <v>41752</v>
      </c>
      <c r="O105" s="1">
        <v>44152</v>
      </c>
      <c r="P105" s="1">
        <v>42431</v>
      </c>
      <c r="R105">
        <v>78</v>
      </c>
      <c r="S105">
        <v>0</v>
      </c>
      <c r="T105">
        <v>22</v>
      </c>
      <c r="U105">
        <v>1</v>
      </c>
      <c r="V105" s="2">
        <v>22</v>
      </c>
      <c r="W105" s="2">
        <v>1</v>
      </c>
      <c r="X105" s="2">
        <v>56</v>
      </c>
      <c r="Y105" s="2">
        <v>0</v>
      </c>
      <c r="Z105" s="2">
        <v>56</v>
      </c>
      <c r="AA105" s="2">
        <v>0</v>
      </c>
      <c r="AB105">
        <v>78</v>
      </c>
      <c r="AC105">
        <v>0</v>
      </c>
      <c r="AD105">
        <v>60</v>
      </c>
      <c r="AE105">
        <v>0</v>
      </c>
    </row>
    <row r="106" spans="1:33">
      <c r="A106" t="s">
        <v>1289</v>
      </c>
      <c r="B106">
        <v>10204823</v>
      </c>
      <c r="C106">
        <v>1</v>
      </c>
      <c r="D106" t="s">
        <v>1290</v>
      </c>
      <c r="E106">
        <v>1</v>
      </c>
      <c r="F106">
        <v>69</v>
      </c>
      <c r="G106" s="1">
        <v>41763.3333333333</v>
      </c>
      <c r="H106" s="1">
        <v>41780.4166666667</v>
      </c>
      <c r="I106" t="s">
        <v>1291</v>
      </c>
      <c r="J106" s="1">
        <v>41765</v>
      </c>
      <c r="K106" s="2" t="s">
        <v>1292</v>
      </c>
      <c r="L106" s="2">
        <v>2</v>
      </c>
      <c r="M106" t="s">
        <v>98</v>
      </c>
      <c r="N106" s="1">
        <v>41767</v>
      </c>
      <c r="O106" s="1">
        <v>43844</v>
      </c>
      <c r="P106" s="1">
        <v>42349</v>
      </c>
      <c r="R106">
        <v>77</v>
      </c>
      <c r="S106">
        <v>0</v>
      </c>
      <c r="T106">
        <v>19</v>
      </c>
      <c r="U106">
        <v>1</v>
      </c>
      <c r="V106" s="2">
        <v>19</v>
      </c>
      <c r="W106" s="2">
        <v>1</v>
      </c>
      <c r="X106" s="2">
        <v>41</v>
      </c>
      <c r="Y106" s="2">
        <v>1</v>
      </c>
      <c r="Z106" s="2">
        <v>41</v>
      </c>
      <c r="AA106" s="2">
        <v>1</v>
      </c>
      <c r="AB106">
        <v>61</v>
      </c>
      <c r="AC106">
        <v>1</v>
      </c>
      <c r="AD106">
        <v>60</v>
      </c>
      <c r="AE106">
        <v>0</v>
      </c>
      <c r="AF106">
        <v>43624</v>
      </c>
      <c r="AG106">
        <v>1</v>
      </c>
    </row>
    <row r="107" spans="1:33">
      <c r="A107" t="s">
        <v>1301</v>
      </c>
      <c r="B107">
        <v>10205741</v>
      </c>
      <c r="C107">
        <v>1</v>
      </c>
      <c r="D107" t="s">
        <v>1302</v>
      </c>
      <c r="E107">
        <v>1</v>
      </c>
      <c r="F107">
        <v>25</v>
      </c>
      <c r="G107" s="1">
        <v>41771.6666666667</v>
      </c>
      <c r="H107" s="1">
        <v>41781.4166666667</v>
      </c>
      <c r="I107" t="s">
        <v>550</v>
      </c>
      <c r="J107" s="1" t="s">
        <v>2327</v>
      </c>
      <c r="K107" s="2" t="s">
        <v>265</v>
      </c>
      <c r="L107" s="2">
        <v>2</v>
      </c>
      <c r="M107" t="s">
        <v>98</v>
      </c>
      <c r="N107" s="1">
        <v>41775</v>
      </c>
      <c r="O107" s="1">
        <v>42226</v>
      </c>
      <c r="P107" s="1">
        <v>41822</v>
      </c>
      <c r="R107">
        <v>19</v>
      </c>
      <c r="S107">
        <v>1</v>
      </c>
      <c r="T107">
        <v>1</v>
      </c>
      <c r="U107">
        <v>1</v>
      </c>
      <c r="V107" s="2">
        <v>1</v>
      </c>
      <c r="W107" s="2">
        <v>1</v>
      </c>
      <c r="X107" s="2">
        <v>4</v>
      </c>
      <c r="Y107" s="2">
        <v>1</v>
      </c>
      <c r="Z107" s="2">
        <v>4</v>
      </c>
      <c r="AA107" s="2">
        <v>1</v>
      </c>
      <c r="AB107">
        <v>5</v>
      </c>
      <c r="AC107">
        <v>1</v>
      </c>
      <c r="AD107">
        <v>5</v>
      </c>
      <c r="AE107">
        <v>1</v>
      </c>
      <c r="AF107">
        <v>41958</v>
      </c>
      <c r="AG107">
        <v>1</v>
      </c>
    </row>
    <row r="108" spans="1:33">
      <c r="A108" t="s">
        <v>1326</v>
      </c>
      <c r="B108">
        <v>10207863</v>
      </c>
      <c r="C108">
        <v>1</v>
      </c>
      <c r="D108" t="s">
        <v>1327</v>
      </c>
      <c r="E108">
        <v>1</v>
      </c>
      <c r="F108">
        <v>45</v>
      </c>
      <c r="G108" s="1">
        <v>41786.625</v>
      </c>
      <c r="H108" s="1">
        <v>41806.4166666667</v>
      </c>
      <c r="I108">
        <v>21.12</v>
      </c>
      <c r="J108" s="1" t="s">
        <v>2328</v>
      </c>
      <c r="K108" s="2">
        <v>1</v>
      </c>
      <c r="L108" s="2">
        <v>0</v>
      </c>
      <c r="M108" t="s">
        <v>98</v>
      </c>
      <c r="N108" s="1">
        <v>41796</v>
      </c>
      <c r="O108" s="1">
        <v>42165</v>
      </c>
      <c r="P108" s="1">
        <v>41834</v>
      </c>
      <c r="R108">
        <v>77</v>
      </c>
      <c r="S108">
        <v>0</v>
      </c>
      <c r="T108">
        <v>1</v>
      </c>
      <c r="U108">
        <v>1</v>
      </c>
      <c r="V108" s="2">
        <v>1</v>
      </c>
      <c r="W108" s="2">
        <v>1</v>
      </c>
      <c r="X108" s="2">
        <v>2</v>
      </c>
      <c r="Y108" s="2">
        <v>1</v>
      </c>
      <c r="Z108" s="2">
        <v>2</v>
      </c>
      <c r="AA108" s="2">
        <v>1</v>
      </c>
      <c r="AB108">
        <v>3</v>
      </c>
      <c r="AC108">
        <v>1</v>
      </c>
      <c r="AD108">
        <v>3</v>
      </c>
      <c r="AE108">
        <v>1</v>
      </c>
      <c r="AF108">
        <v>41897</v>
      </c>
      <c r="AG108">
        <v>1</v>
      </c>
    </row>
    <row r="109" spans="1:31">
      <c r="A109" t="s">
        <v>1336</v>
      </c>
      <c r="B109">
        <v>10207976</v>
      </c>
      <c r="C109">
        <v>1</v>
      </c>
      <c r="D109" t="s">
        <v>1337</v>
      </c>
      <c r="E109">
        <v>2</v>
      </c>
      <c r="F109">
        <v>53</v>
      </c>
      <c r="G109" s="1">
        <v>41788.625</v>
      </c>
      <c r="H109" s="1">
        <v>41803.4583333333</v>
      </c>
      <c r="I109" t="s">
        <v>1338</v>
      </c>
      <c r="J109" s="1">
        <v>41787</v>
      </c>
      <c r="K109" s="2" t="s">
        <v>99</v>
      </c>
      <c r="L109" s="2">
        <v>0</v>
      </c>
      <c r="M109" t="s">
        <v>111</v>
      </c>
      <c r="N109" s="1">
        <v>41801</v>
      </c>
      <c r="O109" s="1">
        <v>44152</v>
      </c>
      <c r="P109" s="1">
        <v>41879</v>
      </c>
      <c r="R109">
        <v>32</v>
      </c>
      <c r="S109">
        <v>1</v>
      </c>
      <c r="T109">
        <v>2</v>
      </c>
      <c r="U109">
        <v>1</v>
      </c>
      <c r="V109" s="2">
        <v>2</v>
      </c>
      <c r="W109" s="2">
        <v>1</v>
      </c>
      <c r="X109" s="2">
        <v>74</v>
      </c>
      <c r="Y109" s="2">
        <v>0</v>
      </c>
      <c r="Z109" s="2">
        <v>60</v>
      </c>
      <c r="AA109" s="2">
        <v>0</v>
      </c>
      <c r="AB109">
        <v>77</v>
      </c>
      <c r="AC109">
        <v>0</v>
      </c>
      <c r="AD109">
        <v>60</v>
      </c>
      <c r="AE109">
        <v>0</v>
      </c>
    </row>
    <row r="110" spans="1:33">
      <c r="A110" t="s">
        <v>2333</v>
      </c>
      <c r="B110">
        <v>10207998</v>
      </c>
      <c r="C110">
        <v>1</v>
      </c>
      <c r="D110" t="s">
        <v>2334</v>
      </c>
      <c r="E110">
        <v>1</v>
      </c>
      <c r="F110">
        <v>45</v>
      </c>
      <c r="G110" s="1">
        <v>41794.625</v>
      </c>
      <c r="H110" s="1">
        <v>41824.6666666667</v>
      </c>
      <c r="I110" t="s">
        <v>613</v>
      </c>
      <c r="J110" s="1" t="s">
        <v>2335</v>
      </c>
      <c r="K110" s="2" t="s">
        <v>99</v>
      </c>
      <c r="L110" s="2">
        <v>0</v>
      </c>
      <c r="M110" t="s">
        <v>111</v>
      </c>
      <c r="N110" s="1">
        <v>41802</v>
      </c>
      <c r="O110" s="1">
        <v>42191</v>
      </c>
      <c r="P110" s="1">
        <v>41878</v>
      </c>
      <c r="R110">
        <v>2</v>
      </c>
      <c r="S110">
        <v>1</v>
      </c>
      <c r="T110">
        <v>2</v>
      </c>
      <c r="U110">
        <v>1</v>
      </c>
      <c r="V110" s="2">
        <v>2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>
        <v>3</v>
      </c>
      <c r="AC110">
        <v>1</v>
      </c>
      <c r="AD110">
        <v>3</v>
      </c>
      <c r="AE110">
        <v>1</v>
      </c>
      <c r="AF110">
        <v>41913</v>
      </c>
      <c r="AG110">
        <v>1</v>
      </c>
    </row>
    <row r="111" spans="1:33">
      <c r="A111" t="s">
        <v>1345</v>
      </c>
      <c r="B111">
        <v>10208364</v>
      </c>
      <c r="C111">
        <v>1</v>
      </c>
      <c r="D111" t="s">
        <v>1346</v>
      </c>
      <c r="E111">
        <v>1</v>
      </c>
      <c r="F111">
        <v>35</v>
      </c>
      <c r="G111" s="1">
        <v>41800.75</v>
      </c>
      <c r="H111" s="1">
        <v>41810.4583333333</v>
      </c>
      <c r="I111" t="s">
        <v>1347</v>
      </c>
      <c r="J111" s="1">
        <v>41789</v>
      </c>
      <c r="K111" s="2" t="s">
        <v>265</v>
      </c>
      <c r="L111" s="2">
        <v>2</v>
      </c>
      <c r="M111" t="s">
        <v>98</v>
      </c>
      <c r="N111" s="1">
        <v>41806</v>
      </c>
      <c r="O111" s="1">
        <v>44152</v>
      </c>
      <c r="P111" s="1">
        <v>41845</v>
      </c>
      <c r="R111">
        <v>26</v>
      </c>
      <c r="S111">
        <v>1</v>
      </c>
      <c r="T111">
        <v>1</v>
      </c>
      <c r="U111">
        <v>1</v>
      </c>
      <c r="V111" s="2">
        <v>1</v>
      </c>
      <c r="W111" s="2">
        <v>1</v>
      </c>
      <c r="X111" s="2">
        <v>5</v>
      </c>
      <c r="Y111" s="2">
        <v>1</v>
      </c>
      <c r="Z111" s="2">
        <v>5</v>
      </c>
      <c r="AA111" s="2">
        <v>1</v>
      </c>
      <c r="AB111">
        <v>6</v>
      </c>
      <c r="AC111">
        <v>1</v>
      </c>
      <c r="AD111">
        <v>6</v>
      </c>
      <c r="AE111">
        <v>1</v>
      </c>
      <c r="AF111">
        <v>42000</v>
      </c>
      <c r="AG111">
        <v>1</v>
      </c>
    </row>
    <row r="112" spans="1:31">
      <c r="A112" t="s">
        <v>1349</v>
      </c>
      <c r="B112">
        <v>10211047</v>
      </c>
      <c r="C112">
        <v>1</v>
      </c>
      <c r="D112" t="s">
        <v>1350</v>
      </c>
      <c r="E112">
        <v>1</v>
      </c>
      <c r="F112">
        <v>48</v>
      </c>
      <c r="G112" s="1">
        <v>41809.625</v>
      </c>
      <c r="H112" s="1">
        <v>41821.4583333333</v>
      </c>
      <c r="I112" t="s">
        <v>998</v>
      </c>
      <c r="J112" s="1">
        <v>41811</v>
      </c>
      <c r="K112" s="2" t="s">
        <v>1059</v>
      </c>
      <c r="L112" s="2">
        <v>2</v>
      </c>
      <c r="M112" t="s">
        <v>196</v>
      </c>
      <c r="N112" s="1">
        <v>41814</v>
      </c>
      <c r="O112" s="1">
        <v>44153</v>
      </c>
      <c r="P112" s="1">
        <v>41905</v>
      </c>
      <c r="R112">
        <v>76</v>
      </c>
      <c r="S112">
        <v>0</v>
      </c>
      <c r="T112">
        <v>2</v>
      </c>
      <c r="U112">
        <v>1</v>
      </c>
      <c r="V112" s="2">
        <v>2</v>
      </c>
      <c r="W112" s="2">
        <v>1</v>
      </c>
      <c r="X112" s="2">
        <v>73</v>
      </c>
      <c r="Y112" s="2">
        <v>0</v>
      </c>
      <c r="Z112" s="2">
        <v>60</v>
      </c>
      <c r="AA112" s="2">
        <v>0</v>
      </c>
      <c r="AB112">
        <v>76</v>
      </c>
      <c r="AC112">
        <v>0</v>
      </c>
      <c r="AD112">
        <v>60</v>
      </c>
      <c r="AE112">
        <v>0</v>
      </c>
    </row>
    <row r="113" spans="1:31">
      <c r="A113" t="s">
        <v>1371</v>
      </c>
      <c r="B113">
        <v>10211846</v>
      </c>
      <c r="C113">
        <v>1</v>
      </c>
      <c r="D113" t="s">
        <v>1372</v>
      </c>
      <c r="E113">
        <v>1</v>
      </c>
      <c r="F113">
        <v>50</v>
      </c>
      <c r="G113" s="1">
        <v>41823.375</v>
      </c>
      <c r="H113" s="1">
        <v>41842.4166666667</v>
      </c>
      <c r="I113" t="s">
        <v>1252</v>
      </c>
      <c r="J113" s="1">
        <v>41820</v>
      </c>
      <c r="K113" s="2" t="s">
        <v>195</v>
      </c>
      <c r="L113" s="2">
        <v>2</v>
      </c>
      <c r="M113" t="s">
        <v>111</v>
      </c>
      <c r="N113" s="1">
        <v>41836</v>
      </c>
      <c r="O113" s="1">
        <v>44153</v>
      </c>
      <c r="P113" s="1">
        <v>41872</v>
      </c>
      <c r="R113">
        <v>76</v>
      </c>
      <c r="S113">
        <v>0</v>
      </c>
      <c r="T113">
        <v>1</v>
      </c>
      <c r="U113">
        <v>1</v>
      </c>
      <c r="V113" s="2">
        <v>1</v>
      </c>
      <c r="W113" s="2">
        <v>1</v>
      </c>
      <c r="X113" s="2">
        <v>74</v>
      </c>
      <c r="Y113" s="2">
        <v>0</v>
      </c>
      <c r="Z113" s="2">
        <v>60</v>
      </c>
      <c r="AA113" s="2">
        <v>0</v>
      </c>
      <c r="AB113">
        <v>76</v>
      </c>
      <c r="AC113">
        <v>0</v>
      </c>
      <c r="AD113">
        <v>60</v>
      </c>
      <c r="AE113">
        <v>0</v>
      </c>
    </row>
    <row r="114" spans="1:33">
      <c r="A114" t="s">
        <v>2337</v>
      </c>
      <c r="B114">
        <v>10214354</v>
      </c>
      <c r="C114">
        <v>1</v>
      </c>
      <c r="D114" t="s">
        <v>2338</v>
      </c>
      <c r="E114">
        <v>1</v>
      </c>
      <c r="F114">
        <v>58</v>
      </c>
      <c r="G114" s="1">
        <v>41841.375</v>
      </c>
      <c r="H114" s="1">
        <v>41855.4583333333</v>
      </c>
      <c r="I114" t="s">
        <v>358</v>
      </c>
      <c r="J114" s="1" t="s">
        <v>2339</v>
      </c>
      <c r="K114" s="2" t="s">
        <v>99</v>
      </c>
      <c r="L114" s="2">
        <v>0</v>
      </c>
      <c r="M114" t="s">
        <v>196</v>
      </c>
      <c r="N114" s="1">
        <v>41850</v>
      </c>
      <c r="O114" s="1">
        <v>42270</v>
      </c>
      <c r="P114" s="1">
        <v>41884</v>
      </c>
      <c r="R114">
        <v>75</v>
      </c>
      <c r="S114">
        <v>0</v>
      </c>
      <c r="T114">
        <v>1</v>
      </c>
      <c r="U114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1</v>
      </c>
      <c r="AB114">
        <v>3</v>
      </c>
      <c r="AC114">
        <v>1</v>
      </c>
      <c r="AD114">
        <v>3</v>
      </c>
      <c r="AE114">
        <v>1</v>
      </c>
      <c r="AF114">
        <v>41948</v>
      </c>
      <c r="AG114">
        <v>1</v>
      </c>
    </row>
    <row r="115" spans="1:33">
      <c r="A115" t="s">
        <v>1396</v>
      </c>
      <c r="B115">
        <v>10215114</v>
      </c>
      <c r="C115">
        <v>1</v>
      </c>
      <c r="D115" t="s">
        <v>1397</v>
      </c>
      <c r="E115">
        <v>1</v>
      </c>
      <c r="F115">
        <v>61</v>
      </c>
      <c r="G115" s="1">
        <v>41845.4166666667</v>
      </c>
      <c r="H115" s="1">
        <v>41864.4166666667</v>
      </c>
      <c r="I115" t="s">
        <v>613</v>
      </c>
      <c r="J115" s="1" t="s">
        <v>2343</v>
      </c>
      <c r="K115" s="2" t="s">
        <v>265</v>
      </c>
      <c r="L115" s="2">
        <v>2</v>
      </c>
      <c r="M115" t="s">
        <v>370</v>
      </c>
      <c r="N115" s="1">
        <v>41856</v>
      </c>
      <c r="O115" s="1">
        <v>42563</v>
      </c>
      <c r="P115" s="1">
        <v>41897</v>
      </c>
      <c r="R115">
        <v>75</v>
      </c>
      <c r="S115">
        <v>0</v>
      </c>
      <c r="T115">
        <v>1</v>
      </c>
      <c r="U115">
        <v>1</v>
      </c>
      <c r="V115" s="2">
        <v>1</v>
      </c>
      <c r="W115" s="2">
        <v>1</v>
      </c>
      <c r="X115" s="2">
        <v>4</v>
      </c>
      <c r="Y115" s="2">
        <v>1</v>
      </c>
      <c r="Z115" s="2">
        <v>4</v>
      </c>
      <c r="AA115" s="2">
        <v>1</v>
      </c>
      <c r="AB115">
        <v>5</v>
      </c>
      <c r="AC115">
        <v>1</v>
      </c>
      <c r="AD115">
        <v>5</v>
      </c>
      <c r="AE115">
        <v>1</v>
      </c>
      <c r="AF115">
        <v>42019</v>
      </c>
      <c r="AG115">
        <v>1</v>
      </c>
    </row>
    <row r="116" spans="1:33">
      <c r="A116" t="s">
        <v>1410</v>
      </c>
      <c r="B116">
        <v>10218264</v>
      </c>
      <c r="C116">
        <v>1</v>
      </c>
      <c r="D116" t="s">
        <v>1411</v>
      </c>
      <c r="E116">
        <v>1</v>
      </c>
      <c r="F116">
        <v>30</v>
      </c>
      <c r="G116" s="1">
        <v>41869.375</v>
      </c>
      <c r="H116" s="1">
        <v>41887.4583333333</v>
      </c>
      <c r="I116" t="s">
        <v>1412</v>
      </c>
      <c r="J116" s="1" t="s">
        <v>2344</v>
      </c>
      <c r="K116" s="2" t="s">
        <v>265</v>
      </c>
      <c r="L116" s="2">
        <v>2</v>
      </c>
      <c r="M116" t="s">
        <v>328</v>
      </c>
      <c r="N116" s="1">
        <v>41883</v>
      </c>
      <c r="O116" s="1">
        <v>42339</v>
      </c>
      <c r="P116" s="1">
        <v>42017</v>
      </c>
      <c r="R116">
        <v>67</v>
      </c>
      <c r="S116">
        <v>0</v>
      </c>
      <c r="T116">
        <v>4</v>
      </c>
      <c r="U116">
        <v>1</v>
      </c>
      <c r="V116" s="2">
        <v>4</v>
      </c>
      <c r="W116" s="2">
        <v>1</v>
      </c>
      <c r="X116" s="2">
        <v>2</v>
      </c>
      <c r="Y116" s="2">
        <v>1</v>
      </c>
      <c r="Z116" s="2">
        <v>2</v>
      </c>
      <c r="AA116" s="2">
        <v>1</v>
      </c>
      <c r="AB116">
        <v>6</v>
      </c>
      <c r="AC116">
        <v>1</v>
      </c>
      <c r="AD116">
        <v>6</v>
      </c>
      <c r="AE116">
        <v>1</v>
      </c>
      <c r="AF116">
        <v>42093</v>
      </c>
      <c r="AG116">
        <v>1</v>
      </c>
    </row>
    <row r="117" spans="1:33">
      <c r="A117" t="s">
        <v>1415</v>
      </c>
      <c r="B117">
        <v>10225313</v>
      </c>
      <c r="C117">
        <v>1</v>
      </c>
      <c r="D117" t="s">
        <v>1416</v>
      </c>
      <c r="E117">
        <v>2</v>
      </c>
      <c r="F117">
        <v>77</v>
      </c>
      <c r="G117" s="1">
        <v>41933.4166666667</v>
      </c>
      <c r="H117" s="1">
        <v>41946.5</v>
      </c>
      <c r="I117" t="s">
        <v>358</v>
      </c>
      <c r="J117" s="1" t="s">
        <v>2345</v>
      </c>
      <c r="K117" s="2" t="s">
        <v>99</v>
      </c>
      <c r="L117" s="2">
        <v>0</v>
      </c>
      <c r="M117" t="s">
        <v>196</v>
      </c>
      <c r="N117" s="1">
        <v>41941</v>
      </c>
      <c r="O117" s="1">
        <v>42314</v>
      </c>
      <c r="P117" s="1">
        <v>41988</v>
      </c>
      <c r="R117">
        <v>4</v>
      </c>
      <c r="S117">
        <v>1</v>
      </c>
      <c r="T117">
        <v>1</v>
      </c>
      <c r="U117">
        <v>1</v>
      </c>
      <c r="V117" s="2">
        <v>1</v>
      </c>
      <c r="W117" s="2">
        <v>1</v>
      </c>
      <c r="X117" s="2">
        <v>4</v>
      </c>
      <c r="Y117" s="2">
        <v>1</v>
      </c>
      <c r="Z117" s="2">
        <v>4</v>
      </c>
      <c r="AA117" s="2">
        <v>1</v>
      </c>
      <c r="AB117">
        <v>5</v>
      </c>
      <c r="AC117">
        <v>1</v>
      </c>
      <c r="AD117">
        <v>5</v>
      </c>
      <c r="AE117">
        <v>1</v>
      </c>
      <c r="AF117">
        <v>42109</v>
      </c>
      <c r="AG117">
        <v>1</v>
      </c>
    </row>
    <row r="118" spans="1:33">
      <c r="A118" t="s">
        <v>1422</v>
      </c>
      <c r="B118">
        <v>10232079</v>
      </c>
      <c r="C118">
        <v>1</v>
      </c>
      <c r="D118" t="s">
        <v>1423</v>
      </c>
      <c r="E118">
        <v>1</v>
      </c>
      <c r="F118">
        <v>65</v>
      </c>
      <c r="G118" s="1">
        <v>41976.625</v>
      </c>
      <c r="H118" s="1">
        <v>42002.375</v>
      </c>
      <c r="I118" t="s">
        <v>480</v>
      </c>
      <c r="J118" s="1" t="s">
        <v>2346</v>
      </c>
      <c r="K118" s="2" t="s">
        <v>99</v>
      </c>
      <c r="L118" s="2">
        <v>0</v>
      </c>
      <c r="M118" t="s">
        <v>111</v>
      </c>
      <c r="N118" s="1">
        <v>41983</v>
      </c>
      <c r="O118" s="1">
        <v>42352</v>
      </c>
      <c r="P118" s="1">
        <v>42027</v>
      </c>
      <c r="R118">
        <v>1</v>
      </c>
      <c r="S118">
        <v>1</v>
      </c>
      <c r="T118">
        <v>1</v>
      </c>
      <c r="U118">
        <v>1</v>
      </c>
      <c r="V118" s="2">
        <v>1</v>
      </c>
      <c r="W118" s="2">
        <v>1</v>
      </c>
      <c r="X118" s="2">
        <v>2</v>
      </c>
      <c r="Y118" s="2">
        <v>1</v>
      </c>
      <c r="Z118" s="2">
        <v>2</v>
      </c>
      <c r="AA118" s="2">
        <v>1</v>
      </c>
      <c r="AB118">
        <v>3</v>
      </c>
      <c r="AC118">
        <v>1</v>
      </c>
      <c r="AD118">
        <v>3</v>
      </c>
      <c r="AE118">
        <v>1</v>
      </c>
      <c r="AF118">
        <v>42095</v>
      </c>
      <c r="AG118">
        <v>1</v>
      </c>
    </row>
    <row r="119" spans="1:33">
      <c r="A119" t="s">
        <v>1425</v>
      </c>
      <c r="B119">
        <v>10235783</v>
      </c>
      <c r="C119">
        <v>2</v>
      </c>
      <c r="D119" t="s">
        <v>1426</v>
      </c>
      <c r="E119">
        <v>1</v>
      </c>
      <c r="F119">
        <v>44</v>
      </c>
      <c r="G119" s="1">
        <v>42359.5833333333</v>
      </c>
      <c r="H119" s="1">
        <v>42369.4166666667</v>
      </c>
      <c r="I119">
        <v>2</v>
      </c>
      <c r="J119" s="1">
        <v>42003</v>
      </c>
      <c r="K119" s="2" t="s">
        <v>994</v>
      </c>
      <c r="L119" s="2">
        <v>2</v>
      </c>
      <c r="M119" t="s">
        <v>98</v>
      </c>
      <c r="N119" s="1">
        <v>42011</v>
      </c>
      <c r="O119" s="1">
        <v>42900</v>
      </c>
      <c r="P119" s="1">
        <v>42346</v>
      </c>
      <c r="R119">
        <v>70</v>
      </c>
      <c r="S119">
        <v>0</v>
      </c>
      <c r="T119">
        <v>11</v>
      </c>
      <c r="U119">
        <v>1</v>
      </c>
      <c r="V119" s="2">
        <v>11</v>
      </c>
      <c r="W119" s="2">
        <v>1</v>
      </c>
      <c r="X119" s="2">
        <v>11</v>
      </c>
      <c r="Y119" s="2">
        <v>1</v>
      </c>
      <c r="Z119" s="2">
        <v>11</v>
      </c>
      <c r="AA119" s="2">
        <v>1</v>
      </c>
      <c r="AB119">
        <v>22</v>
      </c>
      <c r="AC119">
        <v>1</v>
      </c>
      <c r="AD119">
        <v>22</v>
      </c>
      <c r="AE119">
        <v>1</v>
      </c>
      <c r="AF119">
        <v>42704</v>
      </c>
      <c r="AG119">
        <v>1</v>
      </c>
    </row>
    <row r="120" spans="1:33">
      <c r="A120" t="s">
        <v>1463</v>
      </c>
      <c r="B120">
        <v>10235960</v>
      </c>
      <c r="C120">
        <v>1</v>
      </c>
      <c r="D120" t="s">
        <v>1464</v>
      </c>
      <c r="E120">
        <v>2</v>
      </c>
      <c r="F120">
        <v>71</v>
      </c>
      <c r="G120" s="1">
        <v>42016.625</v>
      </c>
      <c r="H120" s="1">
        <v>42025.375</v>
      </c>
      <c r="I120">
        <v>2</v>
      </c>
      <c r="J120" s="1">
        <v>42008</v>
      </c>
      <c r="K120" s="2" t="s">
        <v>265</v>
      </c>
      <c r="L120" s="2">
        <v>2</v>
      </c>
      <c r="M120" t="s">
        <v>98</v>
      </c>
      <c r="N120" s="1">
        <v>42018</v>
      </c>
      <c r="O120" s="1">
        <v>42510</v>
      </c>
      <c r="P120" s="1">
        <v>42107</v>
      </c>
      <c r="R120">
        <v>70</v>
      </c>
      <c r="S120">
        <v>0</v>
      </c>
      <c r="T120">
        <v>2</v>
      </c>
      <c r="U120">
        <v>1</v>
      </c>
      <c r="V120" s="2">
        <v>2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>
        <v>4</v>
      </c>
      <c r="AC120">
        <v>1</v>
      </c>
      <c r="AD120">
        <v>4</v>
      </c>
      <c r="AE120">
        <v>1</v>
      </c>
      <c r="AF120">
        <v>42139</v>
      </c>
      <c r="AG120">
        <v>1</v>
      </c>
    </row>
    <row r="121" spans="1:33">
      <c r="A121" t="s">
        <v>1450</v>
      </c>
      <c r="B121">
        <v>10236088</v>
      </c>
      <c r="C121">
        <v>1</v>
      </c>
      <c r="D121" t="s">
        <v>1451</v>
      </c>
      <c r="E121">
        <v>1</v>
      </c>
      <c r="F121">
        <v>61</v>
      </c>
      <c r="G121" s="1">
        <v>42008.3333333333</v>
      </c>
      <c r="H121" s="1">
        <v>42023.4166666667</v>
      </c>
      <c r="I121">
        <v>2</v>
      </c>
      <c r="J121" s="1">
        <v>42010</v>
      </c>
      <c r="K121" s="2" t="s">
        <v>702</v>
      </c>
      <c r="L121" s="2">
        <v>2</v>
      </c>
      <c r="M121" t="s">
        <v>111</v>
      </c>
      <c r="N121" s="1">
        <v>42013</v>
      </c>
      <c r="O121" s="1">
        <v>43811</v>
      </c>
      <c r="P121" s="1">
        <v>42363</v>
      </c>
      <c r="R121">
        <v>2</v>
      </c>
      <c r="S121">
        <v>1</v>
      </c>
      <c r="T121">
        <v>11</v>
      </c>
      <c r="U121">
        <v>1</v>
      </c>
      <c r="V121" s="2">
        <v>11</v>
      </c>
      <c r="W121" s="2">
        <v>1</v>
      </c>
      <c r="X121" s="2">
        <v>34</v>
      </c>
      <c r="Y121" s="2">
        <v>1</v>
      </c>
      <c r="Z121" s="2">
        <v>34</v>
      </c>
      <c r="AA121" s="2">
        <v>1</v>
      </c>
      <c r="AB121">
        <v>46</v>
      </c>
      <c r="AC121">
        <v>1</v>
      </c>
      <c r="AD121">
        <v>46</v>
      </c>
      <c r="AE121">
        <v>1</v>
      </c>
      <c r="AF121">
        <v>43419</v>
      </c>
      <c r="AG121">
        <v>1</v>
      </c>
    </row>
    <row r="122" spans="1:33">
      <c r="A122" t="s">
        <v>1477</v>
      </c>
      <c r="B122">
        <v>10237358</v>
      </c>
      <c r="C122">
        <v>1</v>
      </c>
      <c r="D122" t="s">
        <v>1478</v>
      </c>
      <c r="E122">
        <v>1</v>
      </c>
      <c r="F122">
        <v>67</v>
      </c>
      <c r="G122" s="1">
        <v>42018.5833333333</v>
      </c>
      <c r="H122" s="1">
        <v>42041.4166666667</v>
      </c>
      <c r="I122">
        <v>2</v>
      </c>
      <c r="J122" s="1">
        <v>42020</v>
      </c>
      <c r="K122" s="2" t="s">
        <v>99</v>
      </c>
      <c r="L122" s="2">
        <v>0</v>
      </c>
      <c r="M122" t="s">
        <v>370</v>
      </c>
      <c r="N122" s="1">
        <v>42026</v>
      </c>
      <c r="O122" s="1">
        <v>42675</v>
      </c>
      <c r="P122" s="1">
        <v>42107</v>
      </c>
      <c r="R122">
        <v>69</v>
      </c>
      <c r="S122">
        <v>0</v>
      </c>
      <c r="T122">
        <v>2</v>
      </c>
      <c r="U122">
        <v>1</v>
      </c>
      <c r="V122" s="2">
        <v>2</v>
      </c>
      <c r="W122" s="2">
        <v>1</v>
      </c>
      <c r="X122" s="2">
        <v>6</v>
      </c>
      <c r="Y122" s="2">
        <v>1</v>
      </c>
      <c r="Z122" s="2">
        <v>6</v>
      </c>
      <c r="AA122" s="2">
        <v>1</v>
      </c>
      <c r="AB122">
        <v>8</v>
      </c>
      <c r="AC122">
        <v>1</v>
      </c>
      <c r="AD122">
        <v>8</v>
      </c>
      <c r="AE122">
        <v>1</v>
      </c>
      <c r="AF122">
        <v>42292</v>
      </c>
      <c r="AG122">
        <v>1</v>
      </c>
    </row>
    <row r="123" spans="1:31">
      <c r="A123" t="s">
        <v>1481</v>
      </c>
      <c r="B123">
        <v>10237359</v>
      </c>
      <c r="C123">
        <v>1</v>
      </c>
      <c r="D123" t="s">
        <v>1482</v>
      </c>
      <c r="E123">
        <v>2</v>
      </c>
      <c r="F123">
        <v>62</v>
      </c>
      <c r="G123" s="1">
        <v>42018.375</v>
      </c>
      <c r="H123" s="1">
        <v>42031.5</v>
      </c>
      <c r="I123">
        <v>2</v>
      </c>
      <c r="J123" s="1">
        <v>42020</v>
      </c>
      <c r="K123" s="2" t="s">
        <v>1483</v>
      </c>
      <c r="L123" s="2">
        <v>2</v>
      </c>
      <c r="M123" t="s">
        <v>1484</v>
      </c>
      <c r="N123" s="1">
        <v>42026</v>
      </c>
      <c r="O123" s="1">
        <v>44153</v>
      </c>
      <c r="P123" s="1">
        <v>42681</v>
      </c>
      <c r="R123">
        <v>2</v>
      </c>
      <c r="S123">
        <v>1</v>
      </c>
      <c r="T123">
        <v>21</v>
      </c>
      <c r="U123">
        <v>1</v>
      </c>
      <c r="V123" s="2">
        <v>21</v>
      </c>
      <c r="W123" s="2">
        <v>1</v>
      </c>
      <c r="X123" s="2">
        <v>48</v>
      </c>
      <c r="Y123" s="2">
        <v>0</v>
      </c>
      <c r="Z123" s="2">
        <v>48</v>
      </c>
      <c r="AA123" s="2">
        <v>0</v>
      </c>
      <c r="AB123">
        <v>69</v>
      </c>
      <c r="AC123">
        <v>0</v>
      </c>
      <c r="AD123">
        <v>60</v>
      </c>
      <c r="AE123">
        <v>0</v>
      </c>
    </row>
    <row r="124" spans="1:33">
      <c r="A124" t="s">
        <v>1493</v>
      </c>
      <c r="B124">
        <v>10238067</v>
      </c>
      <c r="C124">
        <v>1</v>
      </c>
      <c r="D124" t="s">
        <v>1494</v>
      </c>
      <c r="E124">
        <v>1</v>
      </c>
      <c r="F124">
        <v>63</v>
      </c>
      <c r="G124" s="1">
        <v>42024.4166666667</v>
      </c>
      <c r="H124" s="1">
        <v>42038.4166666667</v>
      </c>
      <c r="I124">
        <v>2</v>
      </c>
      <c r="J124" s="1">
        <v>42031</v>
      </c>
      <c r="K124" s="2" t="s">
        <v>265</v>
      </c>
      <c r="L124" s="2">
        <v>2</v>
      </c>
      <c r="M124" t="s">
        <v>370</v>
      </c>
      <c r="N124" s="1">
        <v>42031</v>
      </c>
      <c r="O124" s="1">
        <v>42430</v>
      </c>
      <c r="P124" s="1">
        <v>42144</v>
      </c>
      <c r="R124">
        <v>40</v>
      </c>
      <c r="S124">
        <v>0</v>
      </c>
      <c r="T124">
        <v>3</v>
      </c>
      <c r="U124">
        <v>1</v>
      </c>
      <c r="V124" s="2">
        <v>3</v>
      </c>
      <c r="W124" s="2">
        <v>1</v>
      </c>
      <c r="X124" s="2">
        <v>3</v>
      </c>
      <c r="Y124" s="2">
        <v>1</v>
      </c>
      <c r="Z124" s="2">
        <v>3</v>
      </c>
      <c r="AA124" s="2">
        <v>1</v>
      </c>
      <c r="AB124">
        <v>7</v>
      </c>
      <c r="AC124">
        <v>1</v>
      </c>
      <c r="AD124">
        <v>7</v>
      </c>
      <c r="AE124">
        <v>1</v>
      </c>
      <c r="AF124">
        <v>42262</v>
      </c>
      <c r="AG124">
        <v>1</v>
      </c>
    </row>
    <row r="125" spans="1:33">
      <c r="A125" t="s">
        <v>1496</v>
      </c>
      <c r="B125">
        <v>10238560</v>
      </c>
      <c r="C125">
        <v>1</v>
      </c>
      <c r="D125" t="s">
        <v>1497</v>
      </c>
      <c r="E125">
        <v>1</v>
      </c>
      <c r="F125">
        <v>50</v>
      </c>
      <c r="G125" s="1">
        <v>42026.4583333333</v>
      </c>
      <c r="H125" s="1">
        <v>42039.4166666667</v>
      </c>
      <c r="I125">
        <v>2</v>
      </c>
      <c r="J125" s="1">
        <v>42030</v>
      </c>
      <c r="K125" s="2" t="s">
        <v>1498</v>
      </c>
      <c r="L125" s="2">
        <v>2</v>
      </c>
      <c r="M125" t="s">
        <v>98</v>
      </c>
      <c r="N125" s="1">
        <v>42031</v>
      </c>
      <c r="O125" s="1">
        <v>43517</v>
      </c>
      <c r="P125" s="1">
        <v>42074</v>
      </c>
      <c r="R125">
        <v>3</v>
      </c>
      <c r="S125">
        <v>1</v>
      </c>
      <c r="T125">
        <v>1</v>
      </c>
      <c r="U125">
        <v>1</v>
      </c>
      <c r="V125" s="2">
        <v>1</v>
      </c>
      <c r="W125" s="2">
        <v>1</v>
      </c>
      <c r="X125" s="2">
        <v>44</v>
      </c>
      <c r="Y125" s="2">
        <v>1</v>
      </c>
      <c r="Z125" s="2">
        <v>44</v>
      </c>
      <c r="AA125" s="2">
        <v>1</v>
      </c>
      <c r="AB125">
        <v>45</v>
      </c>
      <c r="AC125">
        <v>1</v>
      </c>
      <c r="AD125">
        <v>45</v>
      </c>
      <c r="AE125">
        <v>1</v>
      </c>
      <c r="AF125">
        <v>43419</v>
      </c>
      <c r="AG125">
        <v>1</v>
      </c>
    </row>
    <row r="126" spans="1:33">
      <c r="A126" t="s">
        <v>2347</v>
      </c>
      <c r="B126">
        <v>10238646</v>
      </c>
      <c r="C126">
        <v>1</v>
      </c>
      <c r="D126" t="s">
        <v>2348</v>
      </c>
      <c r="E126">
        <v>2</v>
      </c>
      <c r="F126">
        <v>60</v>
      </c>
      <c r="G126" s="1">
        <v>42027.5</v>
      </c>
      <c r="H126" s="1">
        <v>42044.4166666667</v>
      </c>
      <c r="I126">
        <v>2</v>
      </c>
      <c r="J126" s="1">
        <v>42031</v>
      </c>
      <c r="K126" s="2" t="s">
        <v>99</v>
      </c>
      <c r="L126" s="2">
        <v>0</v>
      </c>
      <c r="M126" t="s">
        <v>196</v>
      </c>
      <c r="N126" s="1">
        <v>42031</v>
      </c>
      <c r="O126" s="1">
        <v>42403</v>
      </c>
      <c r="P126" s="1">
        <v>42075</v>
      </c>
      <c r="R126">
        <v>69</v>
      </c>
      <c r="S126">
        <v>0</v>
      </c>
      <c r="T126">
        <v>1</v>
      </c>
      <c r="U126">
        <v>1</v>
      </c>
      <c r="V126" s="2">
        <v>1</v>
      </c>
      <c r="W126" s="2">
        <v>1</v>
      </c>
      <c r="X126" s="2">
        <v>10</v>
      </c>
      <c r="Y126" s="2">
        <v>1</v>
      </c>
      <c r="Z126" s="2">
        <v>10</v>
      </c>
      <c r="AA126" s="2">
        <v>1</v>
      </c>
      <c r="AB126">
        <v>12</v>
      </c>
      <c r="AC126">
        <v>1</v>
      </c>
      <c r="AD126">
        <v>12</v>
      </c>
      <c r="AE126">
        <v>1</v>
      </c>
      <c r="AF126">
        <v>42399</v>
      </c>
      <c r="AG126">
        <v>1</v>
      </c>
    </row>
    <row r="127" spans="1:33">
      <c r="A127" t="s">
        <v>1532</v>
      </c>
      <c r="B127">
        <v>10239779</v>
      </c>
      <c r="C127">
        <v>1</v>
      </c>
      <c r="D127" t="s">
        <v>1533</v>
      </c>
      <c r="E127">
        <v>1</v>
      </c>
      <c r="F127">
        <v>59</v>
      </c>
      <c r="G127" s="1">
        <v>42044.4583333333</v>
      </c>
      <c r="H127" s="1">
        <v>42060.375</v>
      </c>
      <c r="I127">
        <v>2</v>
      </c>
      <c r="J127" s="1">
        <v>42040</v>
      </c>
      <c r="K127" s="2" t="s">
        <v>265</v>
      </c>
      <c r="L127" s="2">
        <v>2</v>
      </c>
      <c r="M127" t="s">
        <v>641</v>
      </c>
      <c r="N127" s="1">
        <v>42048</v>
      </c>
      <c r="O127" s="1">
        <v>43591</v>
      </c>
      <c r="P127" s="1">
        <v>42383</v>
      </c>
      <c r="R127">
        <v>69</v>
      </c>
      <c r="S127">
        <v>0</v>
      </c>
      <c r="T127">
        <v>11</v>
      </c>
      <c r="U127">
        <v>1</v>
      </c>
      <c r="V127" s="2">
        <v>11</v>
      </c>
      <c r="W127" s="2">
        <v>1</v>
      </c>
      <c r="X127" s="2">
        <v>18</v>
      </c>
      <c r="Y127" s="2">
        <v>1</v>
      </c>
      <c r="Z127" s="2">
        <v>18</v>
      </c>
      <c r="AA127" s="2">
        <v>1</v>
      </c>
      <c r="AB127">
        <v>29</v>
      </c>
      <c r="AC127">
        <v>1</v>
      </c>
      <c r="AD127">
        <v>29</v>
      </c>
      <c r="AE127">
        <v>1</v>
      </c>
      <c r="AF127">
        <v>42936</v>
      </c>
      <c r="AG127">
        <v>1</v>
      </c>
    </row>
    <row r="128" spans="1:31">
      <c r="A128" t="s">
        <v>1524</v>
      </c>
      <c r="B128">
        <v>10239898</v>
      </c>
      <c r="C128">
        <v>1</v>
      </c>
      <c r="D128" t="s">
        <v>1525</v>
      </c>
      <c r="E128">
        <v>1</v>
      </c>
      <c r="F128">
        <v>45</v>
      </c>
      <c r="G128" s="1">
        <v>42042.4583333333</v>
      </c>
      <c r="H128" s="1">
        <v>42060.375</v>
      </c>
      <c r="I128">
        <v>2</v>
      </c>
      <c r="J128" s="1">
        <v>42041</v>
      </c>
      <c r="K128" s="2" t="s">
        <v>1074</v>
      </c>
      <c r="L128" s="2">
        <v>2</v>
      </c>
      <c r="M128" t="s">
        <v>370</v>
      </c>
      <c r="N128" s="1">
        <v>42047</v>
      </c>
      <c r="O128" s="1">
        <v>44153</v>
      </c>
      <c r="P128" s="1">
        <v>42423</v>
      </c>
      <c r="R128">
        <v>11</v>
      </c>
      <c r="S128">
        <v>1</v>
      </c>
      <c r="T128">
        <v>12</v>
      </c>
      <c r="U128">
        <v>1</v>
      </c>
      <c r="V128" s="2">
        <v>12</v>
      </c>
      <c r="W128" s="2">
        <v>1</v>
      </c>
      <c r="X128" s="2">
        <v>56</v>
      </c>
      <c r="Y128" s="2">
        <v>0</v>
      </c>
      <c r="Z128" s="2">
        <v>56</v>
      </c>
      <c r="AA128" s="2">
        <v>0</v>
      </c>
      <c r="AB128">
        <v>69</v>
      </c>
      <c r="AC128">
        <v>0</v>
      </c>
      <c r="AD128">
        <v>60</v>
      </c>
      <c r="AE128">
        <v>0</v>
      </c>
    </row>
    <row r="129" spans="1:33">
      <c r="A129" t="s">
        <v>1553</v>
      </c>
      <c r="B129">
        <v>10241122</v>
      </c>
      <c r="C129">
        <v>1</v>
      </c>
      <c r="D129" t="s">
        <v>1554</v>
      </c>
      <c r="E129">
        <v>1</v>
      </c>
      <c r="F129">
        <v>64</v>
      </c>
      <c r="G129" s="1">
        <v>42061.375</v>
      </c>
      <c r="H129" s="1">
        <v>42075.4166666667</v>
      </c>
      <c r="I129">
        <v>2</v>
      </c>
      <c r="J129" s="1">
        <v>42063</v>
      </c>
      <c r="K129" s="2" t="s">
        <v>171</v>
      </c>
      <c r="L129" s="2">
        <v>2</v>
      </c>
      <c r="M129" t="s">
        <v>98</v>
      </c>
      <c r="N129" s="1">
        <v>42069</v>
      </c>
      <c r="O129" s="1">
        <v>44165</v>
      </c>
      <c r="P129" s="1">
        <v>42674</v>
      </c>
      <c r="R129">
        <v>68</v>
      </c>
      <c r="S129">
        <v>0</v>
      </c>
      <c r="T129">
        <v>19</v>
      </c>
      <c r="U129">
        <v>1</v>
      </c>
      <c r="V129" s="2">
        <v>19</v>
      </c>
      <c r="W129" s="2">
        <v>1</v>
      </c>
      <c r="X129" s="2">
        <v>48</v>
      </c>
      <c r="Y129" s="2">
        <v>1</v>
      </c>
      <c r="Z129" s="2">
        <v>48</v>
      </c>
      <c r="AA129" s="2">
        <v>1</v>
      </c>
      <c r="AB129">
        <v>68</v>
      </c>
      <c r="AC129">
        <v>1</v>
      </c>
      <c r="AD129">
        <v>60</v>
      </c>
      <c r="AE129">
        <v>0</v>
      </c>
      <c r="AF129">
        <v>44144</v>
      </c>
      <c r="AG129" t="s">
        <v>1557</v>
      </c>
    </row>
    <row r="130" spans="1:33">
      <c r="A130" t="s">
        <v>1558</v>
      </c>
      <c r="B130">
        <v>10242538</v>
      </c>
      <c r="C130">
        <v>1</v>
      </c>
      <c r="D130" t="s">
        <v>1559</v>
      </c>
      <c r="E130">
        <v>1</v>
      </c>
      <c r="F130">
        <v>58</v>
      </c>
      <c r="G130" s="1">
        <v>42073.4583333333</v>
      </c>
      <c r="H130" s="1">
        <v>42087.375</v>
      </c>
      <c r="I130">
        <v>2</v>
      </c>
      <c r="J130" s="1">
        <v>42076</v>
      </c>
      <c r="K130" s="2" t="s">
        <v>265</v>
      </c>
      <c r="L130" s="2">
        <v>2</v>
      </c>
      <c r="M130" t="s">
        <v>111</v>
      </c>
      <c r="N130" s="1">
        <v>42081</v>
      </c>
      <c r="O130" s="1">
        <v>43563</v>
      </c>
      <c r="P130" s="1">
        <v>42181</v>
      </c>
      <c r="R130">
        <v>49</v>
      </c>
      <c r="S130">
        <v>1</v>
      </c>
      <c r="T130">
        <v>3</v>
      </c>
      <c r="U130">
        <v>1</v>
      </c>
      <c r="V130" s="2">
        <v>3</v>
      </c>
      <c r="W130" s="2">
        <v>1</v>
      </c>
      <c r="X130" s="2">
        <v>8</v>
      </c>
      <c r="Y130" s="2">
        <v>1</v>
      </c>
      <c r="Z130" s="2">
        <v>8</v>
      </c>
      <c r="AA130" s="2">
        <v>1</v>
      </c>
      <c r="AB130">
        <v>12</v>
      </c>
      <c r="AC130">
        <v>1</v>
      </c>
      <c r="AD130">
        <v>12</v>
      </c>
      <c r="AE130">
        <v>1</v>
      </c>
      <c r="AF130">
        <v>42454</v>
      </c>
      <c r="AG130">
        <v>1</v>
      </c>
    </row>
    <row r="131" spans="1:31">
      <c r="A131" t="s">
        <v>1566</v>
      </c>
      <c r="B131">
        <v>10243009</v>
      </c>
      <c r="C131">
        <v>1</v>
      </c>
      <c r="D131" t="s">
        <v>1567</v>
      </c>
      <c r="E131">
        <v>1</v>
      </c>
      <c r="F131">
        <v>34</v>
      </c>
      <c r="G131" s="1">
        <v>42080.7083333333</v>
      </c>
      <c r="H131" s="1">
        <v>42088.4166666667</v>
      </c>
      <c r="I131">
        <v>2</v>
      </c>
      <c r="J131" s="1">
        <v>42076</v>
      </c>
      <c r="K131" s="2" t="s">
        <v>702</v>
      </c>
      <c r="L131" s="2">
        <v>2</v>
      </c>
      <c r="M131" t="s">
        <v>196</v>
      </c>
      <c r="N131" s="1">
        <v>42083</v>
      </c>
      <c r="O131" s="1">
        <v>44147</v>
      </c>
      <c r="P131" s="1">
        <v>42191</v>
      </c>
      <c r="R131">
        <v>33</v>
      </c>
      <c r="S131">
        <v>1</v>
      </c>
      <c r="T131">
        <v>3</v>
      </c>
      <c r="U131">
        <v>1</v>
      </c>
      <c r="V131" s="2">
        <v>3</v>
      </c>
      <c r="W131" s="2">
        <v>1</v>
      </c>
      <c r="X131" s="2">
        <v>64</v>
      </c>
      <c r="Y131" s="2">
        <v>0</v>
      </c>
      <c r="Z131" s="2">
        <v>60</v>
      </c>
      <c r="AA131" s="2">
        <v>0</v>
      </c>
      <c r="AB131">
        <v>67</v>
      </c>
      <c r="AC131">
        <v>0</v>
      </c>
      <c r="AD131">
        <v>60</v>
      </c>
      <c r="AE131">
        <v>0</v>
      </c>
    </row>
    <row r="132" spans="1:33">
      <c r="A132" t="s">
        <v>1572</v>
      </c>
      <c r="B132">
        <v>10243854</v>
      </c>
      <c r="C132">
        <v>1</v>
      </c>
      <c r="D132" t="s">
        <v>1573</v>
      </c>
      <c r="E132">
        <v>1</v>
      </c>
      <c r="F132">
        <v>37</v>
      </c>
      <c r="G132" s="1">
        <v>42082.4166666667</v>
      </c>
      <c r="H132" s="1">
        <v>42095.4166666667</v>
      </c>
      <c r="I132">
        <v>2</v>
      </c>
      <c r="J132" s="1">
        <v>42084</v>
      </c>
      <c r="K132" s="2" t="s">
        <v>265</v>
      </c>
      <c r="L132" s="2">
        <v>2</v>
      </c>
      <c r="M132" t="s">
        <v>370</v>
      </c>
      <c r="N132" s="1">
        <v>42088</v>
      </c>
      <c r="O132" s="1">
        <v>44155</v>
      </c>
      <c r="P132" s="1">
        <v>42158</v>
      </c>
      <c r="R132">
        <v>3</v>
      </c>
      <c r="S132">
        <v>1</v>
      </c>
      <c r="T132">
        <v>2</v>
      </c>
      <c r="U132">
        <v>1</v>
      </c>
      <c r="V132" s="2">
        <v>2</v>
      </c>
      <c r="W132" s="2">
        <v>1</v>
      </c>
      <c r="X132" s="2">
        <v>5</v>
      </c>
      <c r="Y132" s="2">
        <v>1</v>
      </c>
      <c r="Z132" s="2">
        <v>5</v>
      </c>
      <c r="AA132" s="2">
        <v>1</v>
      </c>
      <c r="AB132">
        <v>7</v>
      </c>
      <c r="AC132">
        <v>1</v>
      </c>
      <c r="AD132">
        <v>7</v>
      </c>
      <c r="AE132">
        <v>1</v>
      </c>
      <c r="AF132">
        <v>42323</v>
      </c>
      <c r="AG132">
        <v>1</v>
      </c>
    </row>
    <row r="133" spans="1:31">
      <c r="A133" t="s">
        <v>1583</v>
      </c>
      <c r="B133">
        <v>10244026</v>
      </c>
      <c r="C133">
        <v>1</v>
      </c>
      <c r="D133" t="s">
        <v>1584</v>
      </c>
      <c r="E133">
        <v>1</v>
      </c>
      <c r="F133">
        <v>55</v>
      </c>
      <c r="G133" s="1">
        <v>42087.375</v>
      </c>
      <c r="H133" s="1">
        <v>42094.4166666667</v>
      </c>
      <c r="I133">
        <v>2</v>
      </c>
      <c r="J133" s="1">
        <v>42084</v>
      </c>
      <c r="K133" s="2" t="s">
        <v>99</v>
      </c>
      <c r="L133" s="2">
        <v>0</v>
      </c>
      <c r="M133" t="s">
        <v>111</v>
      </c>
      <c r="N133" s="1">
        <v>42091</v>
      </c>
      <c r="O133" s="1">
        <v>44155</v>
      </c>
      <c r="P133" s="1">
        <v>42415</v>
      </c>
      <c r="R133">
        <v>67</v>
      </c>
      <c r="S133">
        <v>0</v>
      </c>
      <c r="T133">
        <v>10</v>
      </c>
      <c r="U133">
        <v>1</v>
      </c>
      <c r="V133" s="2">
        <v>10</v>
      </c>
      <c r="W133" s="2">
        <v>1</v>
      </c>
      <c r="X133" s="2">
        <v>57</v>
      </c>
      <c r="Y133" s="2">
        <v>0</v>
      </c>
      <c r="Z133" s="2">
        <v>57</v>
      </c>
      <c r="AA133" s="2">
        <v>0</v>
      </c>
      <c r="AB133">
        <v>67</v>
      </c>
      <c r="AC133">
        <v>0</v>
      </c>
      <c r="AD133">
        <v>60</v>
      </c>
      <c r="AE133">
        <v>0</v>
      </c>
    </row>
    <row r="134" spans="1:31">
      <c r="A134" t="s">
        <v>1604</v>
      </c>
      <c r="B134">
        <v>10245213</v>
      </c>
      <c r="C134">
        <v>1</v>
      </c>
      <c r="D134" t="s">
        <v>1605</v>
      </c>
      <c r="E134">
        <v>1</v>
      </c>
      <c r="F134">
        <v>59</v>
      </c>
      <c r="G134" s="1">
        <v>42095.625</v>
      </c>
      <c r="H134" s="1">
        <v>42107.4583333333</v>
      </c>
      <c r="I134">
        <v>2</v>
      </c>
      <c r="J134" s="1">
        <v>42094</v>
      </c>
      <c r="K134" s="2" t="s">
        <v>1606</v>
      </c>
      <c r="L134" s="2">
        <v>2</v>
      </c>
      <c r="M134" t="s">
        <v>370</v>
      </c>
      <c r="N134" s="1">
        <v>42101</v>
      </c>
      <c r="O134" s="1">
        <v>44151</v>
      </c>
      <c r="P134" s="1">
        <v>42366</v>
      </c>
      <c r="R134">
        <v>67</v>
      </c>
      <c r="S134">
        <v>0</v>
      </c>
      <c r="T134">
        <v>8</v>
      </c>
      <c r="U134">
        <v>1</v>
      </c>
      <c r="V134" s="2">
        <v>8</v>
      </c>
      <c r="W134" s="2">
        <v>1</v>
      </c>
      <c r="X134" s="2">
        <v>58</v>
      </c>
      <c r="Y134" s="2">
        <v>0</v>
      </c>
      <c r="Z134" s="2">
        <v>58</v>
      </c>
      <c r="AA134" s="2">
        <v>0</v>
      </c>
      <c r="AB134">
        <v>67</v>
      </c>
      <c r="AC134">
        <v>0</v>
      </c>
      <c r="AD134">
        <v>60</v>
      </c>
      <c r="AE134">
        <v>0</v>
      </c>
    </row>
    <row r="135" spans="1:33">
      <c r="A135" t="s">
        <v>1613</v>
      </c>
      <c r="B135">
        <v>10245760</v>
      </c>
      <c r="C135">
        <v>1</v>
      </c>
      <c r="D135" t="s">
        <v>1614</v>
      </c>
      <c r="E135">
        <v>1</v>
      </c>
      <c r="F135">
        <v>32</v>
      </c>
      <c r="G135" s="1">
        <v>42101.4166666667</v>
      </c>
      <c r="H135" s="1">
        <v>42108.4166666667</v>
      </c>
      <c r="I135">
        <v>2</v>
      </c>
      <c r="J135" s="1">
        <v>42097</v>
      </c>
      <c r="K135" s="2" t="s">
        <v>741</v>
      </c>
      <c r="L135" s="2">
        <v>2</v>
      </c>
      <c r="M135" t="s">
        <v>111</v>
      </c>
      <c r="N135" s="1">
        <v>42104</v>
      </c>
      <c r="O135" s="1">
        <v>43613</v>
      </c>
      <c r="P135" s="1">
        <v>42627</v>
      </c>
      <c r="R135">
        <v>8</v>
      </c>
      <c r="S135">
        <v>1</v>
      </c>
      <c r="T135">
        <v>17</v>
      </c>
      <c r="U135">
        <v>1</v>
      </c>
      <c r="V135" s="2">
        <v>17</v>
      </c>
      <c r="W135" s="2">
        <v>1</v>
      </c>
      <c r="X135" s="2">
        <v>31</v>
      </c>
      <c r="Y135" s="2">
        <v>1</v>
      </c>
      <c r="Z135" s="2">
        <v>31</v>
      </c>
      <c r="AA135" s="2">
        <v>1</v>
      </c>
      <c r="AB135">
        <v>48</v>
      </c>
      <c r="AC135">
        <v>1</v>
      </c>
      <c r="AD135">
        <v>48</v>
      </c>
      <c r="AE135">
        <v>1</v>
      </c>
      <c r="AF135">
        <v>43570</v>
      </c>
      <c r="AG135">
        <v>1</v>
      </c>
    </row>
    <row r="136" spans="1:33">
      <c r="A136" t="s">
        <v>1637</v>
      </c>
      <c r="B136">
        <v>10246332</v>
      </c>
      <c r="C136">
        <v>1</v>
      </c>
      <c r="D136" t="s">
        <v>1638</v>
      </c>
      <c r="E136">
        <v>1</v>
      </c>
      <c r="F136">
        <v>45</v>
      </c>
      <c r="G136" s="1">
        <v>42102.375</v>
      </c>
      <c r="H136" s="1">
        <v>42123.4583333333</v>
      </c>
      <c r="I136">
        <v>2</v>
      </c>
      <c r="J136" s="1">
        <v>42104</v>
      </c>
      <c r="K136" s="2" t="s">
        <v>490</v>
      </c>
      <c r="L136" s="2">
        <v>2</v>
      </c>
      <c r="M136" t="s">
        <v>98</v>
      </c>
      <c r="N136" s="1">
        <v>42116</v>
      </c>
      <c r="O136" s="1">
        <v>44165</v>
      </c>
      <c r="P136" s="1">
        <v>42423</v>
      </c>
      <c r="R136">
        <v>17</v>
      </c>
      <c r="S136">
        <v>1</v>
      </c>
      <c r="T136">
        <v>10</v>
      </c>
      <c r="U136">
        <v>1</v>
      </c>
      <c r="V136" s="2">
        <v>10</v>
      </c>
      <c r="W136" s="2">
        <v>1</v>
      </c>
      <c r="X136" s="2">
        <v>44</v>
      </c>
      <c r="Y136" s="2">
        <v>1</v>
      </c>
      <c r="Z136" s="2">
        <v>44</v>
      </c>
      <c r="AA136" s="2">
        <v>1</v>
      </c>
      <c r="AB136">
        <v>54</v>
      </c>
      <c r="AC136">
        <v>1</v>
      </c>
      <c r="AD136">
        <v>54</v>
      </c>
      <c r="AE136">
        <v>1</v>
      </c>
      <c r="AF136">
        <v>43786</v>
      </c>
      <c r="AG136">
        <v>3</v>
      </c>
    </row>
    <row r="137" spans="1:31">
      <c r="A137" t="s">
        <v>1624</v>
      </c>
      <c r="B137">
        <v>10246396</v>
      </c>
      <c r="C137">
        <v>1</v>
      </c>
      <c r="D137" t="s">
        <v>1625</v>
      </c>
      <c r="E137">
        <v>1</v>
      </c>
      <c r="F137">
        <v>41</v>
      </c>
      <c r="G137" s="1">
        <v>42107.5833333333</v>
      </c>
      <c r="H137" s="1">
        <v>42116.4166666667</v>
      </c>
      <c r="I137">
        <v>2</v>
      </c>
      <c r="J137" s="1">
        <v>42103</v>
      </c>
      <c r="K137" s="2" t="s">
        <v>1626</v>
      </c>
      <c r="L137" s="2">
        <v>2</v>
      </c>
      <c r="M137" t="s">
        <v>111</v>
      </c>
      <c r="N137" s="1">
        <v>42110</v>
      </c>
      <c r="O137" s="1">
        <v>44146</v>
      </c>
      <c r="P137" s="1">
        <v>42558</v>
      </c>
      <c r="R137">
        <v>67</v>
      </c>
      <c r="S137">
        <v>0</v>
      </c>
      <c r="T137">
        <v>14</v>
      </c>
      <c r="U137">
        <v>1</v>
      </c>
      <c r="V137" s="2">
        <v>14</v>
      </c>
      <c r="W137" s="2">
        <v>1</v>
      </c>
      <c r="X137" s="2">
        <v>52</v>
      </c>
      <c r="Y137" s="2">
        <v>0</v>
      </c>
      <c r="Z137" s="2">
        <v>52</v>
      </c>
      <c r="AA137" s="2">
        <v>0</v>
      </c>
      <c r="AB137">
        <v>66</v>
      </c>
      <c r="AC137">
        <v>0</v>
      </c>
      <c r="AD137">
        <v>60</v>
      </c>
      <c r="AE137">
        <v>0</v>
      </c>
    </row>
    <row r="138" spans="1:33">
      <c r="A138" t="s">
        <v>1632</v>
      </c>
      <c r="B138">
        <v>10247030</v>
      </c>
      <c r="C138">
        <v>1</v>
      </c>
      <c r="D138" t="s">
        <v>1633</v>
      </c>
      <c r="E138">
        <v>1</v>
      </c>
      <c r="F138">
        <v>49</v>
      </c>
      <c r="G138" s="1">
        <v>42107.4166666667</v>
      </c>
      <c r="H138" s="1">
        <v>42118.625</v>
      </c>
      <c r="I138">
        <v>2</v>
      </c>
      <c r="J138" s="1">
        <v>42109</v>
      </c>
      <c r="K138" s="2" t="s">
        <v>490</v>
      </c>
      <c r="L138" s="2">
        <v>2</v>
      </c>
      <c r="M138" t="s">
        <v>1634</v>
      </c>
      <c r="N138" s="1">
        <v>42111</v>
      </c>
      <c r="O138" s="1">
        <v>43590</v>
      </c>
      <c r="P138" s="1">
        <v>42248</v>
      </c>
      <c r="R138">
        <v>67</v>
      </c>
      <c r="S138">
        <v>0</v>
      </c>
      <c r="T138">
        <v>4</v>
      </c>
      <c r="U138">
        <v>1</v>
      </c>
      <c r="V138" s="2">
        <v>4</v>
      </c>
      <c r="W138" s="2">
        <v>1</v>
      </c>
      <c r="X138" s="2">
        <v>25</v>
      </c>
      <c r="Y138" s="2">
        <v>1</v>
      </c>
      <c r="Z138" s="2">
        <v>25</v>
      </c>
      <c r="AA138" s="2">
        <v>1</v>
      </c>
      <c r="AB138">
        <v>29</v>
      </c>
      <c r="AC138">
        <v>1</v>
      </c>
      <c r="AD138">
        <v>29</v>
      </c>
      <c r="AE138">
        <v>1</v>
      </c>
      <c r="AF138">
        <v>43023</v>
      </c>
      <c r="AG138">
        <v>1</v>
      </c>
    </row>
    <row r="139" spans="1:33">
      <c r="A139" t="s">
        <v>1639</v>
      </c>
      <c r="B139">
        <v>10248051</v>
      </c>
      <c r="C139">
        <v>1</v>
      </c>
      <c r="D139" t="s">
        <v>1640</v>
      </c>
      <c r="E139">
        <v>1</v>
      </c>
      <c r="F139">
        <v>29</v>
      </c>
      <c r="G139" s="1">
        <v>42114.625</v>
      </c>
      <c r="H139" s="1">
        <v>42124.5</v>
      </c>
      <c r="I139">
        <v>2</v>
      </c>
      <c r="J139" s="1">
        <v>42115</v>
      </c>
      <c r="K139" s="2" t="s">
        <v>265</v>
      </c>
      <c r="L139" s="2">
        <v>2</v>
      </c>
      <c r="M139" t="s">
        <v>111</v>
      </c>
      <c r="N139" s="1">
        <v>42118</v>
      </c>
      <c r="O139" s="1">
        <v>44155</v>
      </c>
      <c r="P139" s="1">
        <v>42209</v>
      </c>
      <c r="R139">
        <v>4</v>
      </c>
      <c r="S139">
        <v>1</v>
      </c>
      <c r="T139">
        <v>3</v>
      </c>
      <c r="U139">
        <v>1</v>
      </c>
      <c r="V139" s="2">
        <v>3</v>
      </c>
      <c r="W139" s="2">
        <v>1</v>
      </c>
      <c r="X139" s="2">
        <v>33</v>
      </c>
      <c r="Y139" s="2">
        <v>1</v>
      </c>
      <c r="Z139" s="2">
        <v>33</v>
      </c>
      <c r="AA139" s="2">
        <v>1</v>
      </c>
      <c r="AB139">
        <v>36</v>
      </c>
      <c r="AC139">
        <v>1</v>
      </c>
      <c r="AD139">
        <v>36</v>
      </c>
      <c r="AE139">
        <v>1</v>
      </c>
      <c r="AF139">
        <v>43225</v>
      </c>
      <c r="AG139">
        <v>2</v>
      </c>
    </row>
    <row r="140" spans="1:31">
      <c r="A140" t="s">
        <v>1643</v>
      </c>
      <c r="B140">
        <v>10248221</v>
      </c>
      <c r="C140">
        <v>1</v>
      </c>
      <c r="D140" t="s">
        <v>1644</v>
      </c>
      <c r="E140">
        <v>1</v>
      </c>
      <c r="F140">
        <v>48</v>
      </c>
      <c r="G140" s="1">
        <v>42121.625</v>
      </c>
      <c r="H140" s="1">
        <v>42131.4166666667</v>
      </c>
      <c r="I140">
        <v>2</v>
      </c>
      <c r="J140" s="1">
        <v>42115</v>
      </c>
      <c r="K140" s="2" t="s">
        <v>120</v>
      </c>
      <c r="L140" s="2">
        <v>1</v>
      </c>
      <c r="M140" t="s">
        <v>111</v>
      </c>
      <c r="N140" s="1">
        <v>42128</v>
      </c>
      <c r="O140" s="1">
        <v>44155</v>
      </c>
      <c r="P140" s="1">
        <v>42448</v>
      </c>
      <c r="R140">
        <v>3</v>
      </c>
      <c r="S140">
        <v>1</v>
      </c>
      <c r="T140">
        <v>10</v>
      </c>
      <c r="U140">
        <v>1</v>
      </c>
      <c r="V140" s="2">
        <v>10</v>
      </c>
      <c r="W140" s="2">
        <v>1</v>
      </c>
      <c r="X140" s="2">
        <v>56</v>
      </c>
      <c r="Y140" s="2">
        <v>0</v>
      </c>
      <c r="Z140" s="2">
        <v>56</v>
      </c>
      <c r="AA140" s="2">
        <v>0</v>
      </c>
      <c r="AB140">
        <v>66</v>
      </c>
      <c r="AC140">
        <v>0</v>
      </c>
      <c r="AD140">
        <v>60</v>
      </c>
      <c r="AE140">
        <v>0</v>
      </c>
    </row>
    <row r="141" spans="1:33">
      <c r="A141" t="s">
        <v>1664</v>
      </c>
      <c r="B141">
        <v>10250338</v>
      </c>
      <c r="C141">
        <v>1</v>
      </c>
      <c r="D141" t="s">
        <v>1665</v>
      </c>
      <c r="E141">
        <v>1</v>
      </c>
      <c r="F141">
        <v>52</v>
      </c>
      <c r="G141" s="1">
        <v>42131.5833333333</v>
      </c>
      <c r="H141" s="1">
        <v>42143.4166666667</v>
      </c>
      <c r="I141">
        <v>2</v>
      </c>
      <c r="J141" s="1">
        <v>42130</v>
      </c>
      <c r="K141" s="2" t="s">
        <v>265</v>
      </c>
      <c r="L141" s="2">
        <v>2</v>
      </c>
      <c r="M141" t="s">
        <v>111</v>
      </c>
      <c r="N141" s="1">
        <v>42139</v>
      </c>
      <c r="O141" s="1">
        <v>43677</v>
      </c>
      <c r="P141" s="1">
        <v>42716</v>
      </c>
      <c r="R141">
        <v>34</v>
      </c>
      <c r="S141">
        <v>1</v>
      </c>
      <c r="T141">
        <v>18</v>
      </c>
      <c r="U141">
        <v>1</v>
      </c>
      <c r="V141" s="2">
        <v>18</v>
      </c>
      <c r="W141" s="2">
        <v>1</v>
      </c>
      <c r="X141" s="2">
        <v>17</v>
      </c>
      <c r="Y141" s="2">
        <v>1</v>
      </c>
      <c r="Z141" s="2">
        <v>17</v>
      </c>
      <c r="AA141" s="2">
        <v>1</v>
      </c>
      <c r="AB141">
        <v>36</v>
      </c>
      <c r="AC141">
        <v>1</v>
      </c>
      <c r="AD141">
        <v>36</v>
      </c>
      <c r="AE141">
        <v>1</v>
      </c>
      <c r="AF141">
        <v>43235</v>
      </c>
      <c r="AG141">
        <v>2</v>
      </c>
    </row>
    <row r="142" spans="1:31">
      <c r="A142" t="s">
        <v>1695</v>
      </c>
      <c r="B142">
        <v>10251901</v>
      </c>
      <c r="C142">
        <v>1</v>
      </c>
      <c r="D142" t="s">
        <v>1696</v>
      </c>
      <c r="E142">
        <v>1</v>
      </c>
      <c r="F142">
        <v>37</v>
      </c>
      <c r="G142" s="1">
        <v>42145.375</v>
      </c>
      <c r="H142" s="1">
        <v>42158.4166666667</v>
      </c>
      <c r="I142">
        <v>2</v>
      </c>
      <c r="J142" s="1">
        <v>42139</v>
      </c>
      <c r="K142" s="2" t="s">
        <v>1697</v>
      </c>
      <c r="L142" s="2">
        <v>2</v>
      </c>
      <c r="M142" t="s">
        <v>1678</v>
      </c>
      <c r="N142" s="1">
        <v>42151</v>
      </c>
      <c r="O142" s="1">
        <v>44138</v>
      </c>
      <c r="P142" s="1">
        <v>42172</v>
      </c>
      <c r="R142">
        <v>66</v>
      </c>
      <c r="S142">
        <v>0</v>
      </c>
      <c r="T142">
        <v>0</v>
      </c>
      <c r="U142">
        <v>1</v>
      </c>
      <c r="V142" s="2">
        <v>0</v>
      </c>
      <c r="W142" s="2">
        <v>1</v>
      </c>
      <c r="X142" s="2">
        <v>64</v>
      </c>
      <c r="Y142" s="2">
        <v>0</v>
      </c>
      <c r="Z142" s="2">
        <v>60</v>
      </c>
      <c r="AA142" s="2">
        <v>0</v>
      </c>
      <c r="AB142">
        <v>65</v>
      </c>
      <c r="AC142">
        <v>0</v>
      </c>
      <c r="AD142">
        <v>60</v>
      </c>
      <c r="AE142">
        <v>0</v>
      </c>
    </row>
    <row r="143" spans="1:33">
      <c r="A143" t="s">
        <v>1691</v>
      </c>
      <c r="B143">
        <v>10251977</v>
      </c>
      <c r="C143">
        <v>1</v>
      </c>
      <c r="D143" t="s">
        <v>1692</v>
      </c>
      <c r="E143">
        <v>1</v>
      </c>
      <c r="F143">
        <v>51</v>
      </c>
      <c r="G143" s="1">
        <v>42139.4166666667</v>
      </c>
      <c r="H143" s="1">
        <v>42153.4166666667</v>
      </c>
      <c r="I143">
        <v>2</v>
      </c>
      <c r="J143" s="1">
        <v>42139</v>
      </c>
      <c r="K143" s="2" t="s">
        <v>99</v>
      </c>
      <c r="L143" s="2">
        <v>0</v>
      </c>
      <c r="M143" t="s">
        <v>111</v>
      </c>
      <c r="N143" s="1">
        <v>42147</v>
      </c>
      <c r="O143" s="1">
        <v>44165</v>
      </c>
      <c r="P143" s="1">
        <v>42634</v>
      </c>
      <c r="R143">
        <v>0</v>
      </c>
      <c r="S143">
        <v>1</v>
      </c>
      <c r="T143">
        <v>15</v>
      </c>
      <c r="U143">
        <v>1</v>
      </c>
      <c r="V143" s="2">
        <v>15</v>
      </c>
      <c r="W143" s="2">
        <v>1</v>
      </c>
      <c r="X143" s="2">
        <v>8</v>
      </c>
      <c r="Y143" s="2">
        <v>1</v>
      </c>
      <c r="Z143" s="2">
        <v>8</v>
      </c>
      <c r="AA143" s="2">
        <v>1</v>
      </c>
      <c r="AB143">
        <v>24</v>
      </c>
      <c r="AC143">
        <v>1</v>
      </c>
      <c r="AD143">
        <v>24</v>
      </c>
      <c r="AE143">
        <v>1</v>
      </c>
      <c r="AF143">
        <v>42901</v>
      </c>
      <c r="AG143">
        <v>1</v>
      </c>
    </row>
    <row r="144" spans="1:34">
      <c r="A144" t="s">
        <v>1686</v>
      </c>
      <c r="B144">
        <v>10252091</v>
      </c>
      <c r="C144">
        <v>1</v>
      </c>
      <c r="D144" t="s">
        <v>1687</v>
      </c>
      <c r="E144">
        <v>1</v>
      </c>
      <c r="F144">
        <v>55</v>
      </c>
      <c r="G144" s="1">
        <v>42139.4166666667</v>
      </c>
      <c r="H144" s="1">
        <v>42151.4166666667</v>
      </c>
      <c r="I144">
        <v>2</v>
      </c>
      <c r="J144" s="1">
        <v>42142</v>
      </c>
      <c r="K144" s="2" t="s">
        <v>153</v>
      </c>
      <c r="L144" s="2">
        <v>2</v>
      </c>
      <c r="M144" t="s">
        <v>1634</v>
      </c>
      <c r="N144" s="1">
        <v>42146</v>
      </c>
      <c r="O144" s="1">
        <v>44155</v>
      </c>
      <c r="P144" s="1">
        <v>42305</v>
      </c>
      <c r="R144">
        <v>15</v>
      </c>
      <c r="S144">
        <v>1</v>
      </c>
      <c r="T144">
        <v>5</v>
      </c>
      <c r="U144">
        <v>1</v>
      </c>
      <c r="V144" s="2">
        <v>5</v>
      </c>
      <c r="W144" s="2">
        <v>1</v>
      </c>
      <c r="X144" s="2">
        <v>60</v>
      </c>
      <c r="Y144" s="2">
        <v>0</v>
      </c>
      <c r="Z144" s="2">
        <v>60</v>
      </c>
      <c r="AA144" s="2">
        <v>0</v>
      </c>
      <c r="AB144">
        <v>65</v>
      </c>
      <c r="AC144">
        <v>0</v>
      </c>
      <c r="AD144">
        <v>60</v>
      </c>
      <c r="AE144">
        <v>0</v>
      </c>
      <c r="AH144" t="s">
        <v>278</v>
      </c>
    </row>
    <row r="145" spans="1:31">
      <c r="A145" t="s">
        <v>1708</v>
      </c>
      <c r="B145">
        <v>10252492</v>
      </c>
      <c r="C145">
        <v>1</v>
      </c>
      <c r="D145" t="s">
        <v>1709</v>
      </c>
      <c r="E145">
        <v>1</v>
      </c>
      <c r="F145">
        <v>45</v>
      </c>
      <c r="G145" s="1">
        <v>42149.375</v>
      </c>
      <c r="H145" s="1">
        <v>42160.375</v>
      </c>
      <c r="I145">
        <v>2</v>
      </c>
      <c r="J145" s="1">
        <v>42144</v>
      </c>
      <c r="K145" s="2" t="s">
        <v>1710</v>
      </c>
      <c r="L145" s="2">
        <v>2</v>
      </c>
      <c r="M145" t="s">
        <v>111</v>
      </c>
      <c r="N145" s="1">
        <v>42153</v>
      </c>
      <c r="O145" s="1">
        <v>44134</v>
      </c>
      <c r="P145" s="1">
        <v>42808</v>
      </c>
      <c r="R145">
        <v>5</v>
      </c>
      <c r="S145">
        <v>1</v>
      </c>
      <c r="T145">
        <v>21</v>
      </c>
      <c r="U145">
        <v>1</v>
      </c>
      <c r="V145" s="2">
        <v>21</v>
      </c>
      <c r="W145" s="2">
        <v>1</v>
      </c>
      <c r="X145" s="2">
        <v>43</v>
      </c>
      <c r="Y145" s="2">
        <v>0</v>
      </c>
      <c r="Z145" s="2">
        <v>43</v>
      </c>
      <c r="AA145" s="2">
        <v>0</v>
      </c>
      <c r="AB145">
        <v>65</v>
      </c>
      <c r="AC145">
        <v>0</v>
      </c>
      <c r="AD145">
        <v>60</v>
      </c>
      <c r="AE145">
        <v>0</v>
      </c>
    </row>
    <row r="146" spans="1:31">
      <c r="A146" t="s">
        <v>1723</v>
      </c>
      <c r="B146">
        <v>10253816</v>
      </c>
      <c r="C146">
        <v>1</v>
      </c>
      <c r="D146" t="s">
        <v>1724</v>
      </c>
      <c r="E146">
        <v>1</v>
      </c>
      <c r="F146">
        <v>62</v>
      </c>
      <c r="G146" s="1">
        <v>42156.625</v>
      </c>
      <c r="H146" s="1">
        <v>42167.4166666667</v>
      </c>
      <c r="I146">
        <v>2</v>
      </c>
      <c r="J146" s="1">
        <v>42151</v>
      </c>
      <c r="K146" s="2" t="s">
        <v>1725</v>
      </c>
      <c r="L146" s="2">
        <v>2</v>
      </c>
      <c r="M146" t="s">
        <v>111</v>
      </c>
      <c r="N146" s="1">
        <v>42160</v>
      </c>
      <c r="O146" s="1">
        <v>44124</v>
      </c>
      <c r="P146" s="1">
        <v>42479</v>
      </c>
      <c r="R146">
        <v>33</v>
      </c>
      <c r="S146">
        <v>1</v>
      </c>
      <c r="T146">
        <v>10</v>
      </c>
      <c r="U146">
        <v>1</v>
      </c>
      <c r="V146" s="2">
        <v>10</v>
      </c>
      <c r="W146" s="2">
        <v>1</v>
      </c>
      <c r="X146" s="2">
        <v>54</v>
      </c>
      <c r="Y146" s="2">
        <v>0</v>
      </c>
      <c r="Z146" s="2">
        <v>54</v>
      </c>
      <c r="AA146" s="2">
        <v>0</v>
      </c>
      <c r="AB146">
        <v>64</v>
      </c>
      <c r="AC146">
        <v>0</v>
      </c>
      <c r="AD146">
        <v>60</v>
      </c>
      <c r="AE146">
        <v>0</v>
      </c>
    </row>
    <row r="147" spans="1:33">
      <c r="A147" t="s">
        <v>1717</v>
      </c>
      <c r="B147">
        <v>10254059</v>
      </c>
      <c r="C147">
        <v>1</v>
      </c>
      <c r="D147" t="s">
        <v>1718</v>
      </c>
      <c r="E147">
        <v>1</v>
      </c>
      <c r="F147">
        <v>56</v>
      </c>
      <c r="G147" s="1">
        <v>42149.375</v>
      </c>
      <c r="H147" s="1">
        <v>42163.4166666667</v>
      </c>
      <c r="I147">
        <v>2</v>
      </c>
      <c r="J147" s="1">
        <v>42152</v>
      </c>
      <c r="K147" s="2" t="s">
        <v>1719</v>
      </c>
      <c r="L147" s="2">
        <v>2</v>
      </c>
      <c r="M147" t="s">
        <v>1720</v>
      </c>
      <c r="N147" s="1">
        <v>42157</v>
      </c>
      <c r="O147" s="1">
        <v>43679</v>
      </c>
      <c r="P147" s="1">
        <v>42415</v>
      </c>
      <c r="R147">
        <v>62</v>
      </c>
      <c r="S147">
        <v>0</v>
      </c>
      <c r="T147">
        <v>8</v>
      </c>
      <c r="U147">
        <v>1</v>
      </c>
      <c r="V147" s="2">
        <v>8</v>
      </c>
      <c r="W147" s="2">
        <v>1</v>
      </c>
      <c r="X147" s="2">
        <v>5</v>
      </c>
      <c r="Y147" s="2">
        <v>1</v>
      </c>
      <c r="Z147" s="2">
        <v>5</v>
      </c>
      <c r="AA147" s="2">
        <v>1</v>
      </c>
      <c r="AB147">
        <v>13</v>
      </c>
      <c r="AC147">
        <v>1</v>
      </c>
      <c r="AD147">
        <v>13</v>
      </c>
      <c r="AE147">
        <v>1</v>
      </c>
      <c r="AF147">
        <v>42580</v>
      </c>
      <c r="AG147">
        <v>1</v>
      </c>
    </row>
    <row r="148" spans="1:33">
      <c r="A148" t="s">
        <v>1735</v>
      </c>
      <c r="B148">
        <v>10255051</v>
      </c>
      <c r="C148">
        <v>1</v>
      </c>
      <c r="D148" t="s">
        <v>1736</v>
      </c>
      <c r="E148">
        <v>1</v>
      </c>
      <c r="F148">
        <v>35</v>
      </c>
      <c r="G148" s="1">
        <v>42158.3333333333</v>
      </c>
      <c r="H148" s="1">
        <v>42170.4583333333</v>
      </c>
      <c r="I148">
        <v>2</v>
      </c>
      <c r="J148" s="1">
        <v>42158</v>
      </c>
      <c r="K148" s="2" t="s">
        <v>195</v>
      </c>
      <c r="L148" s="2">
        <v>2</v>
      </c>
      <c r="M148" t="s">
        <v>111</v>
      </c>
      <c r="N148" s="1">
        <v>42164</v>
      </c>
      <c r="O148" s="1">
        <v>43476</v>
      </c>
      <c r="P148" s="1">
        <v>42433</v>
      </c>
      <c r="R148">
        <v>65</v>
      </c>
      <c r="S148">
        <v>0</v>
      </c>
      <c r="T148">
        <v>8</v>
      </c>
      <c r="U148">
        <v>1</v>
      </c>
      <c r="V148" s="2">
        <v>8</v>
      </c>
      <c r="W148" s="2">
        <v>1</v>
      </c>
      <c r="X148" s="2">
        <v>9</v>
      </c>
      <c r="Y148" s="2">
        <v>1</v>
      </c>
      <c r="Z148" s="2">
        <v>9</v>
      </c>
      <c r="AA148" s="2">
        <v>1</v>
      </c>
      <c r="AB148">
        <v>18</v>
      </c>
      <c r="AC148">
        <v>1</v>
      </c>
      <c r="AD148">
        <v>18</v>
      </c>
      <c r="AE148">
        <v>1</v>
      </c>
      <c r="AF148">
        <v>42725</v>
      </c>
      <c r="AG148">
        <v>3</v>
      </c>
    </row>
    <row r="149" spans="1:33">
      <c r="A149" t="s">
        <v>1762</v>
      </c>
      <c r="B149">
        <v>10255894</v>
      </c>
      <c r="C149">
        <v>1</v>
      </c>
      <c r="D149" t="s">
        <v>1763</v>
      </c>
      <c r="E149">
        <v>2</v>
      </c>
      <c r="F149">
        <v>57</v>
      </c>
      <c r="G149" s="1">
        <v>42166.375</v>
      </c>
      <c r="H149" s="1">
        <v>42178.375</v>
      </c>
      <c r="I149">
        <v>2</v>
      </c>
      <c r="J149" s="1">
        <v>42164</v>
      </c>
      <c r="K149" s="2" t="s">
        <v>99</v>
      </c>
      <c r="L149" s="2">
        <v>0</v>
      </c>
      <c r="M149" t="s">
        <v>1720</v>
      </c>
      <c r="N149" s="1">
        <v>42171</v>
      </c>
      <c r="O149" s="1">
        <v>42691</v>
      </c>
      <c r="P149" s="1">
        <v>42285</v>
      </c>
      <c r="R149">
        <v>65</v>
      </c>
      <c r="S149">
        <v>0</v>
      </c>
      <c r="T149">
        <v>3</v>
      </c>
      <c r="U149">
        <v>1</v>
      </c>
      <c r="V149" s="2">
        <v>3</v>
      </c>
      <c r="W149" s="2">
        <v>1</v>
      </c>
      <c r="X149" s="2">
        <v>2</v>
      </c>
      <c r="Y149" s="2">
        <v>1</v>
      </c>
      <c r="Z149" s="2">
        <v>2</v>
      </c>
      <c r="AA149" s="2">
        <v>1</v>
      </c>
      <c r="AB149">
        <v>5</v>
      </c>
      <c r="AC149">
        <v>1</v>
      </c>
      <c r="AD149">
        <v>5</v>
      </c>
      <c r="AE149">
        <v>1</v>
      </c>
      <c r="AF149">
        <v>42353</v>
      </c>
      <c r="AG149">
        <v>1</v>
      </c>
    </row>
    <row r="150" spans="1:33">
      <c r="A150" t="s">
        <v>1777</v>
      </c>
      <c r="B150">
        <v>10257511</v>
      </c>
      <c r="C150">
        <v>1</v>
      </c>
      <c r="D150" t="s">
        <v>1778</v>
      </c>
      <c r="E150">
        <v>1</v>
      </c>
      <c r="F150">
        <v>45</v>
      </c>
      <c r="G150" s="1">
        <v>42178.3333333333</v>
      </c>
      <c r="H150" s="1">
        <v>42191.4166666667</v>
      </c>
      <c r="I150">
        <v>2</v>
      </c>
      <c r="J150" s="1">
        <v>42173</v>
      </c>
      <c r="K150" s="2" t="s">
        <v>99</v>
      </c>
      <c r="L150" s="2">
        <v>0</v>
      </c>
      <c r="M150" t="s">
        <v>111</v>
      </c>
      <c r="N150" s="1">
        <v>42185</v>
      </c>
      <c r="O150" s="1">
        <v>42558</v>
      </c>
      <c r="P150" s="1">
        <v>42240</v>
      </c>
      <c r="R150">
        <v>65</v>
      </c>
      <c r="S150">
        <v>0</v>
      </c>
      <c r="T150">
        <v>1</v>
      </c>
      <c r="U150">
        <v>1</v>
      </c>
      <c r="V150" s="2">
        <v>1</v>
      </c>
      <c r="W150" s="2">
        <v>1</v>
      </c>
      <c r="X150" s="2">
        <v>2</v>
      </c>
      <c r="Y150" s="2">
        <v>1</v>
      </c>
      <c r="Z150" s="2">
        <v>2</v>
      </c>
      <c r="AA150" s="2">
        <v>1</v>
      </c>
      <c r="AB150">
        <v>4</v>
      </c>
      <c r="AC150">
        <v>1</v>
      </c>
      <c r="AD150">
        <v>4</v>
      </c>
      <c r="AE150">
        <v>1</v>
      </c>
      <c r="AF150">
        <v>42323</v>
      </c>
      <c r="AG150">
        <v>1</v>
      </c>
    </row>
    <row r="151" spans="1:31">
      <c r="A151" t="s">
        <v>1771</v>
      </c>
      <c r="B151">
        <v>10257605</v>
      </c>
      <c r="C151">
        <v>1</v>
      </c>
      <c r="D151" t="s">
        <v>1772</v>
      </c>
      <c r="E151">
        <v>1</v>
      </c>
      <c r="F151">
        <v>39</v>
      </c>
      <c r="G151" s="1">
        <v>42173.5833333333</v>
      </c>
      <c r="H151" s="1">
        <v>42184.6666666667</v>
      </c>
      <c r="I151">
        <v>2</v>
      </c>
      <c r="J151" s="1">
        <v>42179</v>
      </c>
      <c r="K151" s="2" t="s">
        <v>1773</v>
      </c>
      <c r="L151" s="2">
        <v>2</v>
      </c>
      <c r="M151" t="s">
        <v>111</v>
      </c>
      <c r="N151" s="1">
        <v>42180</v>
      </c>
      <c r="O151" s="1">
        <v>44114</v>
      </c>
      <c r="P151" s="1">
        <v>42564</v>
      </c>
      <c r="R151">
        <v>1</v>
      </c>
      <c r="S151">
        <v>1</v>
      </c>
      <c r="T151">
        <v>12</v>
      </c>
      <c r="U151">
        <v>1</v>
      </c>
      <c r="V151" s="2">
        <v>12</v>
      </c>
      <c r="W151" s="2">
        <v>1</v>
      </c>
      <c r="X151" s="2">
        <v>50</v>
      </c>
      <c r="Y151" s="2">
        <v>0</v>
      </c>
      <c r="Z151" s="2">
        <v>50</v>
      </c>
      <c r="AA151" s="2">
        <v>0</v>
      </c>
      <c r="AB151">
        <v>63</v>
      </c>
      <c r="AC151">
        <v>0</v>
      </c>
      <c r="AD151">
        <v>60</v>
      </c>
      <c r="AE151">
        <v>0</v>
      </c>
    </row>
    <row r="152" spans="1:33">
      <c r="A152" t="s">
        <v>1781</v>
      </c>
      <c r="B152">
        <v>10258453</v>
      </c>
      <c r="C152">
        <v>1</v>
      </c>
      <c r="D152" t="s">
        <v>1782</v>
      </c>
      <c r="E152">
        <v>1</v>
      </c>
      <c r="F152">
        <v>60</v>
      </c>
      <c r="G152" s="1">
        <v>42180.375</v>
      </c>
      <c r="H152" s="1">
        <v>42195.4166666667</v>
      </c>
      <c r="I152">
        <v>2</v>
      </c>
      <c r="J152" s="1">
        <v>42184</v>
      </c>
      <c r="K152" s="2" t="s">
        <v>265</v>
      </c>
      <c r="L152" s="2">
        <v>2</v>
      </c>
      <c r="M152" t="s">
        <v>370</v>
      </c>
      <c r="N152" s="1">
        <v>42186</v>
      </c>
      <c r="O152" s="1">
        <v>43648</v>
      </c>
      <c r="P152" s="1">
        <v>42314</v>
      </c>
      <c r="R152">
        <v>60</v>
      </c>
      <c r="S152">
        <v>0</v>
      </c>
      <c r="T152">
        <v>4</v>
      </c>
      <c r="U152">
        <v>1</v>
      </c>
      <c r="V152" s="2">
        <v>4</v>
      </c>
      <c r="W152" s="2">
        <v>1</v>
      </c>
      <c r="X152" s="2">
        <v>15</v>
      </c>
      <c r="Y152" s="2">
        <v>1</v>
      </c>
      <c r="Z152" s="2">
        <v>15</v>
      </c>
      <c r="AA152" s="2">
        <v>1</v>
      </c>
      <c r="AB152">
        <v>20</v>
      </c>
      <c r="AC152">
        <v>1</v>
      </c>
      <c r="AD152">
        <v>20</v>
      </c>
      <c r="AE152">
        <v>1</v>
      </c>
      <c r="AF152">
        <v>42799</v>
      </c>
      <c r="AG152">
        <v>1</v>
      </c>
    </row>
    <row r="153" spans="1:31">
      <c r="A153" t="s">
        <v>1790</v>
      </c>
      <c r="B153">
        <v>10259179</v>
      </c>
      <c r="C153">
        <v>1</v>
      </c>
      <c r="D153" t="s">
        <v>1791</v>
      </c>
      <c r="E153">
        <v>2</v>
      </c>
      <c r="F153">
        <v>63</v>
      </c>
      <c r="G153" s="1">
        <v>42185.3333333333</v>
      </c>
      <c r="H153" s="1">
        <v>42198.375</v>
      </c>
      <c r="I153">
        <v>2</v>
      </c>
      <c r="J153" s="1">
        <v>42187</v>
      </c>
      <c r="K153" s="2" t="s">
        <v>195</v>
      </c>
      <c r="L153" s="2">
        <v>2</v>
      </c>
      <c r="M153" t="s">
        <v>111</v>
      </c>
      <c r="N153" s="1">
        <v>42193</v>
      </c>
      <c r="O153" s="1">
        <v>44158</v>
      </c>
      <c r="P153" s="1">
        <v>42726</v>
      </c>
      <c r="R153">
        <v>59</v>
      </c>
      <c r="S153">
        <v>0</v>
      </c>
      <c r="T153">
        <v>17</v>
      </c>
      <c r="U153">
        <v>1</v>
      </c>
      <c r="V153" s="2">
        <v>17</v>
      </c>
      <c r="W153" s="2">
        <v>1</v>
      </c>
      <c r="X153" s="2">
        <v>47</v>
      </c>
      <c r="Y153" s="2">
        <v>0</v>
      </c>
      <c r="Z153" s="2">
        <v>47</v>
      </c>
      <c r="AA153" s="2">
        <v>0</v>
      </c>
      <c r="AB153">
        <v>64</v>
      </c>
      <c r="AC153">
        <v>0</v>
      </c>
      <c r="AD153">
        <v>60</v>
      </c>
      <c r="AE153">
        <v>0</v>
      </c>
    </row>
    <row r="154" spans="1:33">
      <c r="A154" t="s">
        <v>1810</v>
      </c>
      <c r="B154">
        <v>10259961</v>
      </c>
      <c r="C154">
        <v>1</v>
      </c>
      <c r="D154" t="s">
        <v>1811</v>
      </c>
      <c r="E154">
        <v>1</v>
      </c>
      <c r="F154">
        <v>57</v>
      </c>
      <c r="G154" s="1">
        <v>42195.375</v>
      </c>
      <c r="H154" s="1">
        <v>42207.4583333333</v>
      </c>
      <c r="I154">
        <v>2</v>
      </c>
      <c r="J154" s="1">
        <v>42192</v>
      </c>
      <c r="K154" s="2" t="s">
        <v>265</v>
      </c>
      <c r="L154" s="2">
        <v>2</v>
      </c>
      <c r="M154" t="s">
        <v>111</v>
      </c>
      <c r="N154" s="1">
        <v>42201</v>
      </c>
      <c r="O154" s="1">
        <v>42814</v>
      </c>
      <c r="P154" s="1">
        <v>42275</v>
      </c>
      <c r="R154">
        <v>63</v>
      </c>
      <c r="S154">
        <v>0</v>
      </c>
      <c r="T154">
        <v>2</v>
      </c>
      <c r="U154">
        <v>1</v>
      </c>
      <c r="V154" s="2">
        <v>2</v>
      </c>
      <c r="W154" s="2">
        <v>1</v>
      </c>
      <c r="X154" s="2">
        <v>6</v>
      </c>
      <c r="Y154" s="2">
        <v>1</v>
      </c>
      <c r="Z154" s="2">
        <v>6</v>
      </c>
      <c r="AA154" s="2">
        <v>1</v>
      </c>
      <c r="AB154">
        <v>8</v>
      </c>
      <c r="AC154">
        <v>1</v>
      </c>
      <c r="AD154">
        <v>8</v>
      </c>
      <c r="AE154">
        <v>1</v>
      </c>
      <c r="AF154">
        <v>42461</v>
      </c>
      <c r="AG154">
        <v>1</v>
      </c>
    </row>
    <row r="155" spans="1:32">
      <c r="A155" t="s">
        <v>1798</v>
      </c>
      <c r="B155">
        <v>10260175</v>
      </c>
      <c r="C155">
        <v>1</v>
      </c>
      <c r="D155" t="s">
        <v>1799</v>
      </c>
      <c r="E155">
        <v>1</v>
      </c>
      <c r="F155">
        <v>52</v>
      </c>
      <c r="G155" s="1">
        <v>42194.375</v>
      </c>
      <c r="H155" s="1">
        <v>42205.5833333333</v>
      </c>
      <c r="I155">
        <v>2</v>
      </c>
      <c r="J155" s="1">
        <v>42193</v>
      </c>
      <c r="K155" s="2" t="s">
        <v>490</v>
      </c>
      <c r="L155" s="2">
        <v>2</v>
      </c>
      <c r="M155" t="s">
        <v>370</v>
      </c>
      <c r="N155" s="1">
        <v>42200</v>
      </c>
      <c r="O155" s="1">
        <v>44158</v>
      </c>
      <c r="P155" s="1">
        <v>42479</v>
      </c>
      <c r="R155">
        <v>2</v>
      </c>
      <c r="S155">
        <v>1</v>
      </c>
      <c r="T155">
        <v>9</v>
      </c>
      <c r="U155">
        <v>1</v>
      </c>
      <c r="V155" s="2">
        <v>9</v>
      </c>
      <c r="W155" s="2">
        <v>1</v>
      </c>
      <c r="X155" s="2">
        <v>51</v>
      </c>
      <c r="Y155" s="2">
        <v>1</v>
      </c>
      <c r="Z155" s="2">
        <v>51</v>
      </c>
      <c r="AA155" s="2">
        <v>1</v>
      </c>
      <c r="AB155">
        <v>60</v>
      </c>
      <c r="AC155">
        <v>1</v>
      </c>
      <c r="AD155">
        <v>60</v>
      </c>
      <c r="AE155">
        <v>0</v>
      </c>
      <c r="AF155">
        <v>44037</v>
      </c>
    </row>
    <row r="156" spans="1:33">
      <c r="A156" t="s">
        <v>1805</v>
      </c>
      <c r="B156">
        <v>10260402</v>
      </c>
      <c r="C156">
        <v>1</v>
      </c>
      <c r="D156" t="s">
        <v>1806</v>
      </c>
      <c r="E156">
        <v>2</v>
      </c>
      <c r="F156">
        <v>46</v>
      </c>
      <c r="G156" s="1">
        <v>42194.375</v>
      </c>
      <c r="H156" s="1">
        <v>42207.5</v>
      </c>
      <c r="I156">
        <v>2</v>
      </c>
      <c r="J156" s="1">
        <v>42195</v>
      </c>
      <c r="K156" s="2" t="s">
        <v>99</v>
      </c>
      <c r="L156" s="2">
        <v>0</v>
      </c>
      <c r="M156" t="s">
        <v>111</v>
      </c>
      <c r="N156" s="1">
        <v>42200</v>
      </c>
      <c r="O156" s="1">
        <v>42297</v>
      </c>
      <c r="P156" s="1">
        <v>42296</v>
      </c>
      <c r="R156">
        <v>64</v>
      </c>
      <c r="S156">
        <v>0</v>
      </c>
      <c r="T156">
        <v>3</v>
      </c>
      <c r="U156">
        <v>1</v>
      </c>
      <c r="V156" s="2">
        <v>3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>
        <v>5</v>
      </c>
      <c r="AC156">
        <v>1</v>
      </c>
      <c r="AD156">
        <v>5</v>
      </c>
      <c r="AE156">
        <v>1</v>
      </c>
      <c r="AF156">
        <v>42353</v>
      </c>
      <c r="AG156">
        <v>1</v>
      </c>
    </row>
    <row r="157" spans="1:31">
      <c r="A157" t="s">
        <v>1821</v>
      </c>
      <c r="B157">
        <v>10260579</v>
      </c>
      <c r="C157">
        <v>1</v>
      </c>
      <c r="D157" t="s">
        <v>1822</v>
      </c>
      <c r="E157">
        <v>1</v>
      </c>
      <c r="F157">
        <v>71</v>
      </c>
      <c r="G157" s="1">
        <v>42205.375</v>
      </c>
      <c r="H157" s="1">
        <v>42213.4583333333</v>
      </c>
      <c r="I157">
        <v>2</v>
      </c>
      <c r="J157" s="1">
        <v>42196</v>
      </c>
      <c r="K157" s="2" t="s">
        <v>1823</v>
      </c>
      <c r="L157" s="2">
        <v>2</v>
      </c>
      <c r="M157" t="s">
        <v>98</v>
      </c>
      <c r="N157" s="1">
        <v>42208</v>
      </c>
      <c r="O157" s="1">
        <v>44153</v>
      </c>
      <c r="P157" s="1">
        <v>42460</v>
      </c>
      <c r="R157">
        <v>3</v>
      </c>
      <c r="S157">
        <v>1</v>
      </c>
      <c r="T157">
        <v>8</v>
      </c>
      <c r="U157">
        <v>1</v>
      </c>
      <c r="V157" s="2">
        <v>8</v>
      </c>
      <c r="W157" s="2">
        <v>1</v>
      </c>
      <c r="X157" s="2">
        <v>55</v>
      </c>
      <c r="Y157" s="2">
        <v>0</v>
      </c>
      <c r="Z157" s="2">
        <v>55</v>
      </c>
      <c r="AA157" s="2">
        <v>0</v>
      </c>
      <c r="AB157">
        <v>63</v>
      </c>
      <c r="AC157">
        <v>0</v>
      </c>
      <c r="AD157">
        <v>60</v>
      </c>
      <c r="AE157">
        <v>0</v>
      </c>
    </row>
    <row r="158" spans="1:33">
      <c r="A158" t="s">
        <v>1829</v>
      </c>
      <c r="B158">
        <v>10261045</v>
      </c>
      <c r="C158">
        <v>1</v>
      </c>
      <c r="D158" t="s">
        <v>1830</v>
      </c>
      <c r="E158">
        <v>1</v>
      </c>
      <c r="F158">
        <v>49</v>
      </c>
      <c r="G158" s="1">
        <v>42208.625</v>
      </c>
      <c r="H158" s="1">
        <v>42220.4583333333</v>
      </c>
      <c r="I158">
        <v>2</v>
      </c>
      <c r="J158" s="1">
        <v>42200</v>
      </c>
      <c r="K158" s="2" t="s">
        <v>265</v>
      </c>
      <c r="L158" s="2">
        <v>2</v>
      </c>
      <c r="M158" t="s">
        <v>1634</v>
      </c>
      <c r="N158" s="1">
        <v>42214</v>
      </c>
      <c r="O158" s="1">
        <v>42810</v>
      </c>
      <c r="P158" s="1">
        <v>42258</v>
      </c>
      <c r="R158">
        <v>43</v>
      </c>
      <c r="S158">
        <v>1</v>
      </c>
      <c r="T158">
        <v>1</v>
      </c>
      <c r="U158">
        <v>1</v>
      </c>
      <c r="V158" s="2">
        <v>1</v>
      </c>
      <c r="W158" s="2">
        <v>1</v>
      </c>
      <c r="X158" s="2">
        <v>3</v>
      </c>
      <c r="Y158" s="2">
        <v>1</v>
      </c>
      <c r="Z158" s="2">
        <v>3</v>
      </c>
      <c r="AA158" s="2">
        <v>1</v>
      </c>
      <c r="AB158">
        <v>4</v>
      </c>
      <c r="AC158">
        <v>1</v>
      </c>
      <c r="AD158">
        <v>4</v>
      </c>
      <c r="AE158">
        <v>1</v>
      </c>
      <c r="AF158">
        <v>42353</v>
      </c>
      <c r="AG158">
        <v>1</v>
      </c>
    </row>
    <row r="159" spans="1:33">
      <c r="A159" t="s">
        <v>1858</v>
      </c>
      <c r="B159">
        <v>10262073</v>
      </c>
      <c r="C159">
        <v>1</v>
      </c>
      <c r="D159" t="s">
        <v>1859</v>
      </c>
      <c r="E159">
        <v>2</v>
      </c>
      <c r="F159">
        <v>64</v>
      </c>
      <c r="G159" s="1">
        <v>42216.5833333333</v>
      </c>
      <c r="H159" s="1">
        <v>42228.625</v>
      </c>
      <c r="I159">
        <v>2</v>
      </c>
      <c r="J159" s="1">
        <v>42208</v>
      </c>
      <c r="K159" s="2" t="s">
        <v>99</v>
      </c>
      <c r="L159" s="2">
        <v>0</v>
      </c>
      <c r="M159" t="s">
        <v>1860</v>
      </c>
      <c r="N159" s="1">
        <v>42221</v>
      </c>
      <c r="O159" s="1">
        <v>42695</v>
      </c>
      <c r="P159" s="1">
        <v>42312</v>
      </c>
      <c r="R159">
        <v>1</v>
      </c>
      <c r="S159">
        <v>1</v>
      </c>
      <c r="T159">
        <v>2</v>
      </c>
      <c r="U159">
        <v>1</v>
      </c>
      <c r="V159" s="2">
        <v>2</v>
      </c>
      <c r="W159" s="2">
        <v>1</v>
      </c>
      <c r="X159" s="2">
        <v>5</v>
      </c>
      <c r="Y159" s="2">
        <v>1</v>
      </c>
      <c r="Z159" s="2">
        <v>5</v>
      </c>
      <c r="AA159" s="2">
        <v>1</v>
      </c>
      <c r="AB159">
        <v>8</v>
      </c>
      <c r="AC159">
        <v>1</v>
      </c>
      <c r="AD159">
        <v>8</v>
      </c>
      <c r="AE159">
        <v>1</v>
      </c>
      <c r="AF159">
        <v>42475</v>
      </c>
      <c r="AG159">
        <v>1</v>
      </c>
    </row>
    <row r="160" spans="1:33">
      <c r="A160" t="s">
        <v>1837</v>
      </c>
      <c r="B160">
        <v>10262274</v>
      </c>
      <c r="C160">
        <v>1</v>
      </c>
      <c r="D160" t="s">
        <v>1838</v>
      </c>
      <c r="E160">
        <v>1</v>
      </c>
      <c r="F160">
        <v>66</v>
      </c>
      <c r="G160" s="1">
        <v>42213.375</v>
      </c>
      <c r="H160" s="1">
        <v>42220.4583333333</v>
      </c>
      <c r="I160">
        <v>2</v>
      </c>
      <c r="J160" s="1">
        <v>42209</v>
      </c>
      <c r="K160" s="2" t="s">
        <v>1839</v>
      </c>
      <c r="L160" s="2">
        <v>2</v>
      </c>
      <c r="M160" t="s">
        <v>196</v>
      </c>
      <c r="N160" s="1">
        <v>42217</v>
      </c>
      <c r="O160" s="1">
        <v>44166</v>
      </c>
      <c r="P160" s="1">
        <v>42342</v>
      </c>
      <c r="R160">
        <v>51</v>
      </c>
      <c r="S160">
        <v>1</v>
      </c>
      <c r="T160">
        <v>4</v>
      </c>
      <c r="U160">
        <v>1</v>
      </c>
      <c r="V160" s="2">
        <v>4</v>
      </c>
      <c r="W160" s="2">
        <v>1</v>
      </c>
      <c r="X160" s="2">
        <v>52</v>
      </c>
      <c r="Y160" s="2">
        <v>1</v>
      </c>
      <c r="Z160" s="2">
        <v>52</v>
      </c>
      <c r="AA160" s="2">
        <v>1</v>
      </c>
      <c r="AB160">
        <v>56</v>
      </c>
      <c r="AC160">
        <v>1</v>
      </c>
      <c r="AD160">
        <v>56</v>
      </c>
      <c r="AE160">
        <v>1</v>
      </c>
      <c r="AF160">
        <v>43936</v>
      </c>
      <c r="AG160">
        <v>3</v>
      </c>
    </row>
    <row r="161" spans="1:31">
      <c r="A161" t="s">
        <v>1832</v>
      </c>
      <c r="B161">
        <v>10262363</v>
      </c>
      <c r="C161">
        <v>1</v>
      </c>
      <c r="D161" t="s">
        <v>1833</v>
      </c>
      <c r="E161">
        <v>1</v>
      </c>
      <c r="F161">
        <v>55</v>
      </c>
      <c r="G161" s="1">
        <v>42212.625</v>
      </c>
      <c r="H161" s="1">
        <v>42220.4583333333</v>
      </c>
      <c r="I161">
        <v>2</v>
      </c>
      <c r="J161" s="1">
        <v>42210</v>
      </c>
      <c r="K161" s="2" t="s">
        <v>1834</v>
      </c>
      <c r="L161" s="2">
        <v>2</v>
      </c>
      <c r="M161" t="s">
        <v>111</v>
      </c>
      <c r="N161" s="1">
        <v>42215</v>
      </c>
      <c r="O161" s="1">
        <v>44158</v>
      </c>
      <c r="P161" s="1">
        <v>42258</v>
      </c>
      <c r="R161">
        <v>4</v>
      </c>
      <c r="S161">
        <v>1</v>
      </c>
      <c r="T161">
        <v>1</v>
      </c>
      <c r="U161">
        <v>1</v>
      </c>
      <c r="V161" s="2">
        <v>1</v>
      </c>
      <c r="W161" s="2">
        <v>1</v>
      </c>
      <c r="X161" s="2">
        <v>62</v>
      </c>
      <c r="Y161" s="2">
        <v>0</v>
      </c>
      <c r="Z161" s="2">
        <v>60</v>
      </c>
      <c r="AA161" s="2">
        <v>0</v>
      </c>
      <c r="AB161">
        <v>63</v>
      </c>
      <c r="AC161">
        <v>0</v>
      </c>
      <c r="AD161">
        <v>60</v>
      </c>
      <c r="AE161">
        <v>0</v>
      </c>
    </row>
    <row r="162" spans="1:33">
      <c r="A162" t="s">
        <v>1852</v>
      </c>
      <c r="B162">
        <v>10262674</v>
      </c>
      <c r="C162">
        <v>1</v>
      </c>
      <c r="D162" t="s">
        <v>1853</v>
      </c>
      <c r="E162">
        <v>1</v>
      </c>
      <c r="F162">
        <v>59</v>
      </c>
      <c r="G162" s="1">
        <v>42212.625</v>
      </c>
      <c r="H162" s="1">
        <v>42228.4583333333</v>
      </c>
      <c r="I162">
        <v>2</v>
      </c>
      <c r="J162" s="1">
        <v>42193</v>
      </c>
      <c r="K162" s="2" t="s">
        <v>99</v>
      </c>
      <c r="L162" s="2">
        <v>0</v>
      </c>
      <c r="M162" t="s">
        <v>1854</v>
      </c>
      <c r="N162" s="1">
        <v>42220</v>
      </c>
      <c r="O162" s="1">
        <v>42927</v>
      </c>
      <c r="P162" s="1">
        <v>42569</v>
      </c>
      <c r="R162">
        <v>63</v>
      </c>
      <c r="S162">
        <v>0</v>
      </c>
      <c r="T162">
        <v>11</v>
      </c>
      <c r="U162">
        <v>1</v>
      </c>
      <c r="V162" s="2">
        <v>11</v>
      </c>
      <c r="W162" s="2">
        <v>1</v>
      </c>
      <c r="X162" s="2">
        <v>4</v>
      </c>
      <c r="Y162" s="2">
        <v>1</v>
      </c>
      <c r="Z162" s="2">
        <v>4</v>
      </c>
      <c r="AA162" s="2">
        <v>1</v>
      </c>
      <c r="AB162">
        <v>16</v>
      </c>
      <c r="AC162">
        <v>1</v>
      </c>
      <c r="AD162">
        <v>16</v>
      </c>
      <c r="AE162">
        <v>1</v>
      </c>
      <c r="AF162">
        <v>42719</v>
      </c>
      <c r="AG162">
        <v>1</v>
      </c>
    </row>
    <row r="163" spans="1:33">
      <c r="A163" t="s">
        <v>1872</v>
      </c>
      <c r="B163">
        <v>10263650</v>
      </c>
      <c r="C163">
        <v>1</v>
      </c>
      <c r="D163" t="s">
        <v>1873</v>
      </c>
      <c r="E163">
        <v>2</v>
      </c>
      <c r="F163">
        <v>59</v>
      </c>
      <c r="G163" s="1">
        <v>42219.4583333333</v>
      </c>
      <c r="H163" s="1">
        <v>42237.5416666667</v>
      </c>
      <c r="I163">
        <v>2</v>
      </c>
      <c r="J163" s="1">
        <v>42220</v>
      </c>
      <c r="K163" s="2" t="s">
        <v>195</v>
      </c>
      <c r="L163" s="2">
        <v>2</v>
      </c>
      <c r="M163" t="s">
        <v>111</v>
      </c>
      <c r="N163" s="1">
        <v>42228</v>
      </c>
      <c r="O163" s="1">
        <v>43683</v>
      </c>
      <c r="P163" s="1">
        <v>42816</v>
      </c>
      <c r="R163">
        <v>61</v>
      </c>
      <c r="S163">
        <v>0</v>
      </c>
      <c r="T163">
        <v>19</v>
      </c>
      <c r="U163">
        <v>1</v>
      </c>
      <c r="V163" s="2">
        <v>19</v>
      </c>
      <c r="W163" s="2">
        <v>1</v>
      </c>
      <c r="X163" s="2">
        <v>9</v>
      </c>
      <c r="Y163" s="2">
        <v>1</v>
      </c>
      <c r="Z163" s="2">
        <v>9</v>
      </c>
      <c r="AA163" s="2">
        <v>1</v>
      </c>
      <c r="AB163">
        <v>29</v>
      </c>
      <c r="AC163">
        <v>1</v>
      </c>
      <c r="AD163">
        <v>29</v>
      </c>
      <c r="AE163">
        <v>1</v>
      </c>
      <c r="AF163">
        <v>43120</v>
      </c>
      <c r="AG163">
        <v>3</v>
      </c>
    </row>
    <row r="164" spans="1:33">
      <c r="A164" t="s">
        <v>1879</v>
      </c>
      <c r="B164">
        <v>10263690</v>
      </c>
      <c r="C164">
        <v>1</v>
      </c>
      <c r="D164" t="s">
        <v>1880</v>
      </c>
      <c r="E164">
        <v>1</v>
      </c>
      <c r="F164">
        <v>61</v>
      </c>
      <c r="G164" s="1">
        <v>42220.5416666667</v>
      </c>
      <c r="H164" s="1">
        <v>42234.4166666667</v>
      </c>
      <c r="I164">
        <v>2</v>
      </c>
      <c r="J164" s="1">
        <v>42221</v>
      </c>
      <c r="K164" s="2" t="s">
        <v>99</v>
      </c>
      <c r="L164" s="2">
        <v>0</v>
      </c>
      <c r="M164" t="s">
        <v>1634</v>
      </c>
      <c r="N164" s="1">
        <v>42230</v>
      </c>
      <c r="O164" s="1">
        <v>43186</v>
      </c>
      <c r="P164" s="1">
        <v>42328</v>
      </c>
      <c r="R164">
        <v>52</v>
      </c>
      <c r="S164">
        <v>0</v>
      </c>
      <c r="T164">
        <v>3</v>
      </c>
      <c r="U164">
        <v>1</v>
      </c>
      <c r="V164" s="2">
        <v>3</v>
      </c>
      <c r="W164" s="2">
        <v>1</v>
      </c>
      <c r="X164" s="2">
        <v>14</v>
      </c>
      <c r="Y164" s="2">
        <v>1</v>
      </c>
      <c r="Z164" s="2">
        <v>14</v>
      </c>
      <c r="AA164" s="2">
        <v>1</v>
      </c>
      <c r="AB164">
        <v>18</v>
      </c>
      <c r="AC164">
        <v>1</v>
      </c>
      <c r="AD164">
        <v>18</v>
      </c>
      <c r="AE164">
        <v>1</v>
      </c>
      <c r="AF164">
        <v>42781</v>
      </c>
      <c r="AG164">
        <v>1</v>
      </c>
    </row>
    <row r="165" spans="1:33">
      <c r="A165" t="s">
        <v>1918</v>
      </c>
      <c r="B165">
        <v>10265160</v>
      </c>
      <c r="C165">
        <v>1</v>
      </c>
      <c r="D165" t="s">
        <v>1919</v>
      </c>
      <c r="E165">
        <v>1</v>
      </c>
      <c r="F165">
        <v>38</v>
      </c>
      <c r="G165" s="1">
        <v>42240.4583333333</v>
      </c>
      <c r="H165" s="1">
        <v>42254.4166666667</v>
      </c>
      <c r="I165">
        <v>2</v>
      </c>
      <c r="J165" s="1">
        <v>42231</v>
      </c>
      <c r="K165" s="2" t="s">
        <v>99</v>
      </c>
      <c r="L165" s="2">
        <v>0</v>
      </c>
      <c r="M165" t="s">
        <v>370</v>
      </c>
      <c r="N165" s="1">
        <v>42246</v>
      </c>
      <c r="O165" s="1">
        <v>44084</v>
      </c>
      <c r="P165" s="1">
        <v>42493</v>
      </c>
      <c r="R165">
        <v>58</v>
      </c>
      <c r="S165">
        <v>1</v>
      </c>
      <c r="T165">
        <v>8</v>
      </c>
      <c r="U165">
        <v>1</v>
      </c>
      <c r="V165" s="2">
        <v>8</v>
      </c>
      <c r="W165" s="2">
        <v>1</v>
      </c>
      <c r="X165" s="2">
        <v>43</v>
      </c>
      <c r="Y165" s="2">
        <v>1</v>
      </c>
      <c r="Z165" s="2">
        <v>43</v>
      </c>
      <c r="AA165" s="2">
        <v>1</v>
      </c>
      <c r="AB165">
        <v>51</v>
      </c>
      <c r="AC165">
        <v>1</v>
      </c>
      <c r="AD165">
        <v>51</v>
      </c>
      <c r="AE165">
        <v>1</v>
      </c>
      <c r="AF165">
        <v>43815</v>
      </c>
      <c r="AG165">
        <v>3</v>
      </c>
    </row>
    <row r="166" spans="1:31">
      <c r="A166" t="s">
        <v>1910</v>
      </c>
      <c r="B166">
        <v>10265812</v>
      </c>
      <c r="C166">
        <v>1</v>
      </c>
      <c r="D166" t="s">
        <v>1911</v>
      </c>
      <c r="E166">
        <v>1</v>
      </c>
      <c r="F166">
        <v>52</v>
      </c>
      <c r="G166" s="1">
        <v>42234.6666666667</v>
      </c>
      <c r="H166" s="1">
        <v>42249.375</v>
      </c>
      <c r="I166">
        <v>2</v>
      </c>
      <c r="J166" s="1">
        <v>42238</v>
      </c>
      <c r="K166" s="2" t="s">
        <v>915</v>
      </c>
      <c r="L166" s="2">
        <v>2</v>
      </c>
      <c r="M166" t="s">
        <v>111</v>
      </c>
      <c r="N166" s="1">
        <v>42242</v>
      </c>
      <c r="O166" s="1">
        <v>44147</v>
      </c>
      <c r="P166" s="1">
        <v>42870</v>
      </c>
      <c r="R166">
        <v>56</v>
      </c>
      <c r="S166">
        <v>1</v>
      </c>
      <c r="T166">
        <v>20</v>
      </c>
      <c r="U166">
        <v>1</v>
      </c>
      <c r="V166" s="2">
        <v>20</v>
      </c>
      <c r="W166" s="2">
        <v>1</v>
      </c>
      <c r="X166" s="2">
        <v>41</v>
      </c>
      <c r="Y166" s="2">
        <v>0</v>
      </c>
      <c r="Z166" s="2">
        <v>41</v>
      </c>
      <c r="AA166" s="2">
        <v>0</v>
      </c>
      <c r="AB166">
        <v>62</v>
      </c>
      <c r="AC166">
        <v>0</v>
      </c>
      <c r="AD166">
        <v>60</v>
      </c>
      <c r="AE166">
        <v>0</v>
      </c>
    </row>
    <row r="167" spans="1:31">
      <c r="A167" t="s">
        <v>1921</v>
      </c>
      <c r="B167">
        <v>10266152</v>
      </c>
      <c r="C167">
        <v>1</v>
      </c>
      <c r="D167" t="s">
        <v>1922</v>
      </c>
      <c r="E167">
        <v>1</v>
      </c>
      <c r="F167">
        <v>50</v>
      </c>
      <c r="G167" s="1">
        <v>42244.6666666667</v>
      </c>
      <c r="H167" s="1">
        <v>42261.4166666667</v>
      </c>
      <c r="I167">
        <v>2</v>
      </c>
      <c r="J167" s="1">
        <v>42237</v>
      </c>
      <c r="K167" s="2" t="s">
        <v>120</v>
      </c>
      <c r="L167" s="2">
        <v>1</v>
      </c>
      <c r="M167" t="s">
        <v>111</v>
      </c>
      <c r="N167" s="1">
        <v>42254</v>
      </c>
      <c r="O167" s="1">
        <v>44158</v>
      </c>
      <c r="P167" s="1">
        <v>42955</v>
      </c>
      <c r="R167">
        <v>8</v>
      </c>
      <c r="S167">
        <v>1</v>
      </c>
      <c r="T167">
        <v>23</v>
      </c>
      <c r="U167">
        <v>1</v>
      </c>
      <c r="V167" s="2">
        <v>23</v>
      </c>
      <c r="W167" s="2">
        <v>1</v>
      </c>
      <c r="X167" s="2">
        <v>39</v>
      </c>
      <c r="Y167" s="2">
        <v>0</v>
      </c>
      <c r="Z167" s="2">
        <v>39</v>
      </c>
      <c r="AA167" s="2">
        <v>0</v>
      </c>
      <c r="AB167">
        <v>62</v>
      </c>
      <c r="AC167">
        <v>0</v>
      </c>
      <c r="AD167">
        <v>60</v>
      </c>
      <c r="AE167">
        <v>0</v>
      </c>
    </row>
    <row r="168" spans="1:33">
      <c r="A168" t="s">
        <v>1931</v>
      </c>
      <c r="B168">
        <v>10267797</v>
      </c>
      <c r="C168">
        <v>1</v>
      </c>
      <c r="D168" t="s">
        <v>1932</v>
      </c>
      <c r="E168">
        <v>1</v>
      </c>
      <c r="F168">
        <v>63</v>
      </c>
      <c r="G168" s="1">
        <v>42253.4583333333</v>
      </c>
      <c r="H168" s="1">
        <v>42268.4166666667</v>
      </c>
      <c r="I168">
        <v>2</v>
      </c>
      <c r="J168" s="1">
        <v>42263</v>
      </c>
      <c r="K168" s="2" t="s">
        <v>245</v>
      </c>
      <c r="L168" s="2">
        <v>2</v>
      </c>
      <c r="M168" t="s">
        <v>111</v>
      </c>
      <c r="N168" s="1">
        <v>42263</v>
      </c>
      <c r="O168" s="1">
        <v>44159</v>
      </c>
      <c r="P168" s="1">
        <v>42731</v>
      </c>
      <c r="R168">
        <v>23</v>
      </c>
      <c r="S168">
        <v>1</v>
      </c>
      <c r="T168">
        <v>15</v>
      </c>
      <c r="U168">
        <v>1</v>
      </c>
      <c r="V168" s="2">
        <v>15</v>
      </c>
      <c r="W168" s="2">
        <v>1</v>
      </c>
      <c r="X168" s="2">
        <v>12</v>
      </c>
      <c r="Y168" s="2">
        <v>1</v>
      </c>
      <c r="Z168" s="2">
        <v>12</v>
      </c>
      <c r="AA168" s="2">
        <v>1</v>
      </c>
      <c r="AB168">
        <v>27</v>
      </c>
      <c r="AC168">
        <v>1</v>
      </c>
      <c r="AD168">
        <v>27</v>
      </c>
      <c r="AE168">
        <v>1</v>
      </c>
      <c r="AF168">
        <v>43115</v>
      </c>
      <c r="AG168">
        <v>2</v>
      </c>
    </row>
    <row r="169" spans="1:33">
      <c r="A169" t="s">
        <v>1925</v>
      </c>
      <c r="B169">
        <v>10267801</v>
      </c>
      <c r="C169">
        <v>1</v>
      </c>
      <c r="D169" t="s">
        <v>1926</v>
      </c>
      <c r="E169">
        <v>1</v>
      </c>
      <c r="F169">
        <v>55</v>
      </c>
      <c r="G169" s="1">
        <v>42253.5833333333</v>
      </c>
      <c r="H169" s="1">
        <v>42268.6666666667</v>
      </c>
      <c r="I169">
        <v>2</v>
      </c>
      <c r="J169" s="1">
        <v>42256</v>
      </c>
      <c r="K169" s="2" t="s">
        <v>245</v>
      </c>
      <c r="L169" s="2">
        <v>2</v>
      </c>
      <c r="M169" t="s">
        <v>111</v>
      </c>
      <c r="N169" s="1">
        <v>42258</v>
      </c>
      <c r="O169" s="1">
        <v>43894</v>
      </c>
      <c r="P169" s="1">
        <v>42743</v>
      </c>
      <c r="R169">
        <v>61</v>
      </c>
      <c r="S169">
        <v>0</v>
      </c>
      <c r="T169">
        <v>15</v>
      </c>
      <c r="U169">
        <v>1</v>
      </c>
      <c r="V169" s="2">
        <v>15</v>
      </c>
      <c r="W169" s="2">
        <v>1</v>
      </c>
      <c r="X169" s="2">
        <v>37</v>
      </c>
      <c r="Y169" s="2">
        <v>1</v>
      </c>
      <c r="Z169" s="2">
        <v>37</v>
      </c>
      <c r="AA169" s="2">
        <v>1</v>
      </c>
      <c r="AB169">
        <v>53</v>
      </c>
      <c r="AC169">
        <v>1</v>
      </c>
      <c r="AD169">
        <v>53</v>
      </c>
      <c r="AE169">
        <v>1</v>
      </c>
      <c r="AF169">
        <v>43886</v>
      </c>
      <c r="AG169">
        <v>3</v>
      </c>
    </row>
    <row r="170" spans="1:31">
      <c r="A170" t="s">
        <v>1942</v>
      </c>
      <c r="B170">
        <v>10268606</v>
      </c>
      <c r="C170">
        <v>1</v>
      </c>
      <c r="D170" t="s">
        <v>1943</v>
      </c>
      <c r="E170">
        <v>1</v>
      </c>
      <c r="F170">
        <v>53</v>
      </c>
      <c r="G170" s="1">
        <v>42257.375</v>
      </c>
      <c r="H170" s="1">
        <v>42275.375</v>
      </c>
      <c r="I170">
        <v>2</v>
      </c>
      <c r="J170" s="1">
        <v>42262</v>
      </c>
      <c r="K170" s="2" t="s">
        <v>153</v>
      </c>
      <c r="L170" s="2">
        <v>2</v>
      </c>
      <c r="M170" t="s">
        <v>1670</v>
      </c>
      <c r="N170" s="1">
        <v>42265</v>
      </c>
      <c r="O170" s="1">
        <v>44159</v>
      </c>
      <c r="P170" s="1">
        <v>42600</v>
      </c>
      <c r="R170">
        <v>37</v>
      </c>
      <c r="S170">
        <v>0</v>
      </c>
      <c r="T170">
        <v>11</v>
      </c>
      <c r="U170">
        <v>1</v>
      </c>
      <c r="V170" s="2">
        <v>11</v>
      </c>
      <c r="W170" s="2">
        <v>1</v>
      </c>
      <c r="X170" s="2">
        <v>51</v>
      </c>
      <c r="Y170" s="2">
        <v>0</v>
      </c>
      <c r="Z170" s="2">
        <v>51</v>
      </c>
      <c r="AA170" s="2">
        <v>0</v>
      </c>
      <c r="AB170">
        <v>62</v>
      </c>
      <c r="AC170">
        <v>0</v>
      </c>
      <c r="AD170">
        <v>60</v>
      </c>
      <c r="AE170">
        <v>0</v>
      </c>
    </row>
    <row r="171" spans="1:31">
      <c r="A171" t="s">
        <v>1948</v>
      </c>
      <c r="B171">
        <v>10269330</v>
      </c>
      <c r="C171">
        <v>1</v>
      </c>
      <c r="D171" t="s">
        <v>1949</v>
      </c>
      <c r="E171">
        <v>1</v>
      </c>
      <c r="F171">
        <v>48</v>
      </c>
      <c r="G171" s="1">
        <v>42262.3333333333</v>
      </c>
      <c r="H171" s="1">
        <v>42276.4166666667</v>
      </c>
      <c r="I171">
        <v>2</v>
      </c>
      <c r="J171" s="1">
        <v>42266</v>
      </c>
      <c r="K171" s="2" t="s">
        <v>265</v>
      </c>
      <c r="L171" s="2">
        <v>2</v>
      </c>
      <c r="M171" t="s">
        <v>111</v>
      </c>
      <c r="N171" s="1">
        <v>42271</v>
      </c>
      <c r="O171" s="1">
        <v>44104</v>
      </c>
      <c r="P171" s="1">
        <v>42392</v>
      </c>
      <c r="R171">
        <v>11</v>
      </c>
      <c r="S171">
        <v>1</v>
      </c>
      <c r="T171">
        <v>3</v>
      </c>
      <c r="U171">
        <v>1</v>
      </c>
      <c r="V171" s="2">
        <v>3</v>
      </c>
      <c r="W171" s="2">
        <v>1</v>
      </c>
      <c r="X171" s="2">
        <v>56</v>
      </c>
      <c r="Y171" s="2">
        <v>0</v>
      </c>
      <c r="Z171" s="2">
        <v>56</v>
      </c>
      <c r="AA171" s="2">
        <v>0</v>
      </c>
      <c r="AB171">
        <v>60</v>
      </c>
      <c r="AC171">
        <v>0</v>
      </c>
      <c r="AD171">
        <v>60</v>
      </c>
      <c r="AE171">
        <v>0</v>
      </c>
    </row>
    <row r="172" spans="1:33">
      <c r="A172" t="s">
        <v>1944</v>
      </c>
      <c r="B172">
        <v>10269827</v>
      </c>
      <c r="C172">
        <v>1</v>
      </c>
      <c r="D172" t="s">
        <v>1945</v>
      </c>
      <c r="E172">
        <v>1</v>
      </c>
      <c r="F172">
        <v>55</v>
      </c>
      <c r="G172" s="1">
        <v>42264.4583333333</v>
      </c>
      <c r="H172" s="1">
        <v>42277.4166666667</v>
      </c>
      <c r="I172">
        <v>2</v>
      </c>
      <c r="J172" s="1">
        <v>42266</v>
      </c>
      <c r="K172" s="2" t="s">
        <v>265</v>
      </c>
      <c r="L172" s="2">
        <v>2</v>
      </c>
      <c r="M172" t="s">
        <v>370</v>
      </c>
      <c r="N172" s="1">
        <v>42270</v>
      </c>
      <c r="O172" s="1">
        <v>43894</v>
      </c>
      <c r="P172" s="1">
        <v>42570</v>
      </c>
      <c r="R172">
        <v>25</v>
      </c>
      <c r="S172">
        <v>1</v>
      </c>
      <c r="T172">
        <v>9</v>
      </c>
      <c r="U172">
        <v>1</v>
      </c>
      <c r="V172" s="2">
        <v>9</v>
      </c>
      <c r="W172" s="2">
        <v>1</v>
      </c>
      <c r="X172" s="2">
        <v>40</v>
      </c>
      <c r="Y172" s="2">
        <v>1</v>
      </c>
      <c r="Z172" s="2">
        <v>40</v>
      </c>
      <c r="AA172" s="2">
        <v>1</v>
      </c>
      <c r="AB172">
        <v>50</v>
      </c>
      <c r="AC172">
        <v>1</v>
      </c>
      <c r="AD172">
        <v>50</v>
      </c>
      <c r="AE172">
        <v>1</v>
      </c>
      <c r="AF172">
        <v>43814</v>
      </c>
      <c r="AG172">
        <v>1</v>
      </c>
    </row>
    <row r="173" spans="1:33">
      <c r="A173" t="s">
        <v>1981</v>
      </c>
      <c r="B173">
        <v>10271489</v>
      </c>
      <c r="C173">
        <v>1</v>
      </c>
      <c r="D173" t="s">
        <v>1982</v>
      </c>
      <c r="E173">
        <v>2</v>
      </c>
      <c r="F173">
        <v>63</v>
      </c>
      <c r="G173" s="1">
        <v>42277.375</v>
      </c>
      <c r="H173" s="1">
        <v>42300.4166666667</v>
      </c>
      <c r="I173">
        <v>2</v>
      </c>
      <c r="J173" s="1">
        <v>42276</v>
      </c>
      <c r="K173" s="2" t="s">
        <v>1983</v>
      </c>
      <c r="L173" s="2">
        <v>2</v>
      </c>
      <c r="M173" t="s">
        <v>111</v>
      </c>
      <c r="N173" s="1">
        <v>42294</v>
      </c>
      <c r="O173" s="1">
        <v>44159</v>
      </c>
      <c r="P173" s="1">
        <v>42516</v>
      </c>
      <c r="R173">
        <v>61</v>
      </c>
      <c r="S173">
        <v>0</v>
      </c>
      <c r="T173">
        <v>7</v>
      </c>
      <c r="U173">
        <v>1</v>
      </c>
      <c r="V173" s="2">
        <v>7</v>
      </c>
      <c r="W173" s="2">
        <v>1</v>
      </c>
      <c r="X173" s="2">
        <v>40</v>
      </c>
      <c r="Y173" s="2">
        <v>1</v>
      </c>
      <c r="Z173" s="2">
        <v>40</v>
      </c>
      <c r="AA173" s="2">
        <v>1</v>
      </c>
      <c r="AB173">
        <v>47</v>
      </c>
      <c r="AC173">
        <v>1</v>
      </c>
      <c r="AD173">
        <v>47</v>
      </c>
      <c r="AE173">
        <v>1</v>
      </c>
      <c r="AF173">
        <v>43753</v>
      </c>
      <c r="AG173">
        <v>1</v>
      </c>
    </row>
    <row r="174" spans="1:33">
      <c r="A174" t="s">
        <v>1978</v>
      </c>
      <c r="B174">
        <v>10271618</v>
      </c>
      <c r="C174">
        <v>1</v>
      </c>
      <c r="D174" t="s">
        <v>1979</v>
      </c>
      <c r="E174">
        <v>2</v>
      </c>
      <c r="F174">
        <v>36</v>
      </c>
      <c r="G174" s="1">
        <v>42275.4583333333</v>
      </c>
      <c r="H174" s="1">
        <v>42296.4166666667</v>
      </c>
      <c r="I174">
        <v>2</v>
      </c>
      <c r="J174" s="1">
        <v>42289</v>
      </c>
      <c r="K174" s="2" t="s">
        <v>490</v>
      </c>
      <c r="L174" s="2">
        <v>2</v>
      </c>
      <c r="M174" t="s">
        <v>821</v>
      </c>
      <c r="N174" s="1">
        <v>42292</v>
      </c>
      <c r="O174" s="1">
        <v>44159</v>
      </c>
      <c r="P174" s="1">
        <v>42397</v>
      </c>
      <c r="R174">
        <v>7</v>
      </c>
      <c r="S174">
        <v>1</v>
      </c>
      <c r="T174">
        <v>3</v>
      </c>
      <c r="U174">
        <v>1</v>
      </c>
      <c r="V174" s="2">
        <v>3</v>
      </c>
      <c r="W174" s="2">
        <v>1</v>
      </c>
      <c r="X174" s="2">
        <v>47</v>
      </c>
      <c r="Y174" s="2">
        <v>1</v>
      </c>
      <c r="Z174" s="2">
        <v>47</v>
      </c>
      <c r="AA174" s="2">
        <v>1</v>
      </c>
      <c r="AB174">
        <v>50</v>
      </c>
      <c r="AC174">
        <v>1</v>
      </c>
      <c r="AD174">
        <v>50</v>
      </c>
      <c r="AE174">
        <v>1</v>
      </c>
      <c r="AF174">
        <v>43830</v>
      </c>
      <c r="AG174">
        <v>1</v>
      </c>
    </row>
    <row r="175" spans="1:33">
      <c r="A175" t="s">
        <v>1998</v>
      </c>
      <c r="B175">
        <v>10272387</v>
      </c>
      <c r="C175">
        <v>1</v>
      </c>
      <c r="D175" t="s">
        <v>1999</v>
      </c>
      <c r="E175">
        <v>1</v>
      </c>
      <c r="F175">
        <v>35</v>
      </c>
      <c r="G175" s="1">
        <v>42296.4583333333</v>
      </c>
      <c r="H175" s="1">
        <v>42305.4166666667</v>
      </c>
      <c r="I175">
        <v>2</v>
      </c>
      <c r="J175" s="1">
        <v>42287</v>
      </c>
      <c r="K175" s="2" t="s">
        <v>99</v>
      </c>
      <c r="L175" s="2">
        <v>0</v>
      </c>
      <c r="M175" t="s">
        <v>370</v>
      </c>
      <c r="N175" s="1">
        <v>42300</v>
      </c>
      <c r="O175" s="1">
        <v>42713</v>
      </c>
      <c r="P175" s="1">
        <v>42332</v>
      </c>
      <c r="R175">
        <v>27</v>
      </c>
      <c r="S175">
        <v>1</v>
      </c>
      <c r="T175">
        <v>1</v>
      </c>
      <c r="U175">
        <v>1</v>
      </c>
      <c r="V175" s="2">
        <v>1</v>
      </c>
      <c r="W175" s="2">
        <v>1</v>
      </c>
      <c r="X175" s="2">
        <v>3</v>
      </c>
      <c r="Y175" s="2">
        <v>1</v>
      </c>
      <c r="Z175" s="2">
        <v>3</v>
      </c>
      <c r="AA175" s="2">
        <v>1</v>
      </c>
      <c r="AB175">
        <v>4</v>
      </c>
      <c r="AC175">
        <v>1</v>
      </c>
      <c r="AD175">
        <v>4</v>
      </c>
      <c r="AE175">
        <v>1</v>
      </c>
      <c r="AF175">
        <v>42444</v>
      </c>
      <c r="AG175">
        <v>1</v>
      </c>
    </row>
    <row r="176" spans="1:33">
      <c r="A176" t="s">
        <v>2051</v>
      </c>
      <c r="B176">
        <v>10272728</v>
      </c>
      <c r="C176">
        <v>1</v>
      </c>
      <c r="D176" t="s">
        <v>2052</v>
      </c>
      <c r="E176">
        <v>1</v>
      </c>
      <c r="F176">
        <v>45</v>
      </c>
      <c r="G176" s="1">
        <v>42314.625</v>
      </c>
      <c r="H176" s="1">
        <v>42334.4583333333</v>
      </c>
      <c r="I176">
        <v>2</v>
      </c>
      <c r="J176" s="1">
        <v>42291</v>
      </c>
      <c r="K176" s="2" t="s">
        <v>265</v>
      </c>
      <c r="L176" s="2">
        <v>2</v>
      </c>
      <c r="M176" t="s">
        <v>111</v>
      </c>
      <c r="N176" s="1">
        <v>42319</v>
      </c>
      <c r="O176" s="1">
        <v>43823</v>
      </c>
      <c r="P176" s="1">
        <v>42444</v>
      </c>
      <c r="R176">
        <v>61</v>
      </c>
      <c r="S176">
        <v>0</v>
      </c>
      <c r="T176">
        <v>4</v>
      </c>
      <c r="U176">
        <v>1</v>
      </c>
      <c r="V176" s="2">
        <v>4</v>
      </c>
      <c r="W176" s="2">
        <v>1</v>
      </c>
      <c r="X176" s="2">
        <v>29</v>
      </c>
      <c r="Y176" s="2">
        <v>1</v>
      </c>
      <c r="Z176" s="2">
        <v>29</v>
      </c>
      <c r="AA176" s="2">
        <v>1</v>
      </c>
      <c r="AB176">
        <v>33</v>
      </c>
      <c r="AC176">
        <v>1</v>
      </c>
      <c r="AD176">
        <v>33</v>
      </c>
      <c r="AE176">
        <v>1</v>
      </c>
      <c r="AF176">
        <v>43327</v>
      </c>
      <c r="AG176">
        <v>1</v>
      </c>
    </row>
    <row r="177" spans="1:33">
      <c r="A177" t="s">
        <v>1995</v>
      </c>
      <c r="B177">
        <v>10273015</v>
      </c>
      <c r="C177">
        <v>1</v>
      </c>
      <c r="D177" t="s">
        <v>1996</v>
      </c>
      <c r="E177">
        <v>2</v>
      </c>
      <c r="F177">
        <v>67</v>
      </c>
      <c r="G177" s="1">
        <v>42290.375</v>
      </c>
      <c r="H177" s="1">
        <v>42311.4166666667</v>
      </c>
      <c r="I177">
        <v>2</v>
      </c>
      <c r="J177" s="1">
        <v>42291</v>
      </c>
      <c r="K177" s="2" t="s">
        <v>1564</v>
      </c>
      <c r="L177" s="2">
        <v>2</v>
      </c>
      <c r="M177" t="s">
        <v>111</v>
      </c>
      <c r="N177" s="1">
        <v>42298</v>
      </c>
      <c r="O177" s="1">
        <v>44159</v>
      </c>
      <c r="P177" s="1">
        <v>42846</v>
      </c>
      <c r="R177">
        <v>4</v>
      </c>
      <c r="S177">
        <v>1</v>
      </c>
      <c r="T177">
        <v>18</v>
      </c>
      <c r="U177">
        <v>1</v>
      </c>
      <c r="V177" s="2">
        <v>18</v>
      </c>
      <c r="W177" s="2">
        <v>1</v>
      </c>
      <c r="X177" s="2">
        <v>33</v>
      </c>
      <c r="Y177" s="2">
        <v>1</v>
      </c>
      <c r="Z177" s="2">
        <v>33</v>
      </c>
      <c r="AA177" s="2">
        <v>1</v>
      </c>
      <c r="AB177">
        <v>51</v>
      </c>
      <c r="AC177">
        <v>1</v>
      </c>
      <c r="AD177">
        <v>51</v>
      </c>
      <c r="AE177">
        <v>1</v>
      </c>
      <c r="AF177">
        <v>43867</v>
      </c>
      <c r="AG177">
        <v>3</v>
      </c>
    </row>
    <row r="178" spans="1:33">
      <c r="A178" t="s">
        <v>2059</v>
      </c>
      <c r="B178">
        <v>10276323</v>
      </c>
      <c r="C178">
        <v>1</v>
      </c>
      <c r="D178" t="s">
        <v>2060</v>
      </c>
      <c r="E178">
        <v>1</v>
      </c>
      <c r="F178">
        <v>40</v>
      </c>
      <c r="G178" s="1">
        <v>42318.6666666667</v>
      </c>
      <c r="H178" s="1">
        <v>42328.4166666667</v>
      </c>
      <c r="I178">
        <v>2</v>
      </c>
      <c r="J178" s="1">
        <v>42308</v>
      </c>
      <c r="K178" s="2" t="s">
        <v>2061</v>
      </c>
      <c r="L178" s="2">
        <v>2</v>
      </c>
      <c r="M178" t="s">
        <v>370</v>
      </c>
      <c r="N178" s="1">
        <v>42321</v>
      </c>
      <c r="O178" s="1">
        <v>44160</v>
      </c>
      <c r="P178" s="1">
        <v>42479</v>
      </c>
      <c r="R178">
        <v>16</v>
      </c>
      <c r="S178">
        <v>0</v>
      </c>
      <c r="T178">
        <v>5</v>
      </c>
      <c r="U178">
        <v>1</v>
      </c>
      <c r="V178" s="2">
        <v>5</v>
      </c>
      <c r="W178" s="2">
        <v>1</v>
      </c>
      <c r="X178" s="2">
        <v>21</v>
      </c>
      <c r="Y178" s="2">
        <v>1</v>
      </c>
      <c r="Z178" s="2">
        <v>21</v>
      </c>
      <c r="AA178" s="2">
        <v>1</v>
      </c>
      <c r="AB178">
        <v>26</v>
      </c>
      <c r="AC178">
        <v>1</v>
      </c>
      <c r="AD178">
        <v>26</v>
      </c>
      <c r="AE178">
        <v>1</v>
      </c>
      <c r="AF178">
        <v>43131</v>
      </c>
      <c r="AG178">
        <v>1</v>
      </c>
    </row>
    <row r="179" spans="1:33">
      <c r="A179" t="s">
        <v>2355</v>
      </c>
      <c r="B179">
        <v>10278374</v>
      </c>
      <c r="C179">
        <v>1</v>
      </c>
      <c r="D179" t="s">
        <v>2356</v>
      </c>
      <c r="E179">
        <v>1</v>
      </c>
      <c r="F179">
        <v>67</v>
      </c>
      <c r="G179" s="1">
        <v>42328.375</v>
      </c>
      <c r="H179" s="1">
        <v>42340.4166666667</v>
      </c>
      <c r="I179">
        <v>2</v>
      </c>
      <c r="J179" s="1">
        <v>42321</v>
      </c>
      <c r="K179" s="2" t="s">
        <v>99</v>
      </c>
      <c r="L179" s="2">
        <v>0</v>
      </c>
      <c r="M179" t="s">
        <v>111</v>
      </c>
      <c r="N179" s="1">
        <v>42321</v>
      </c>
      <c r="O179" s="1">
        <v>43187</v>
      </c>
      <c r="P179" s="1">
        <v>42461</v>
      </c>
      <c r="R179">
        <v>60</v>
      </c>
      <c r="S179">
        <v>0</v>
      </c>
      <c r="T179">
        <v>4</v>
      </c>
      <c r="U179">
        <v>1</v>
      </c>
      <c r="V179" s="2">
        <v>4</v>
      </c>
      <c r="W179" s="2">
        <v>1</v>
      </c>
      <c r="X179" s="2">
        <v>14</v>
      </c>
      <c r="Y179" s="2">
        <v>1</v>
      </c>
      <c r="Z179" s="2">
        <v>14</v>
      </c>
      <c r="AA179" s="2">
        <v>1</v>
      </c>
      <c r="AB179">
        <v>19</v>
      </c>
      <c r="AC179">
        <v>1</v>
      </c>
      <c r="AD179">
        <v>19</v>
      </c>
      <c r="AE179">
        <v>1</v>
      </c>
      <c r="AF179">
        <v>42901</v>
      </c>
      <c r="AG179">
        <v>1</v>
      </c>
    </row>
    <row r="180" spans="1:33">
      <c r="A180" t="s">
        <v>2081</v>
      </c>
      <c r="B180">
        <v>10278679</v>
      </c>
      <c r="C180">
        <v>1</v>
      </c>
      <c r="D180" t="s">
        <v>2082</v>
      </c>
      <c r="E180">
        <v>1</v>
      </c>
      <c r="F180">
        <v>42</v>
      </c>
      <c r="G180" s="1">
        <v>42326.625</v>
      </c>
      <c r="H180" s="1">
        <v>42338.4166666667</v>
      </c>
      <c r="I180">
        <v>2</v>
      </c>
      <c r="J180" s="1">
        <v>42325</v>
      </c>
      <c r="K180" s="2" t="s">
        <v>99</v>
      </c>
      <c r="L180" s="2">
        <v>0</v>
      </c>
      <c r="M180" t="s">
        <v>370</v>
      </c>
      <c r="N180" s="1">
        <v>42332</v>
      </c>
      <c r="O180" s="1">
        <v>43187</v>
      </c>
      <c r="P180" s="1">
        <v>42430</v>
      </c>
      <c r="R180">
        <v>58</v>
      </c>
      <c r="S180">
        <v>0</v>
      </c>
      <c r="T180">
        <v>3</v>
      </c>
      <c r="U180">
        <v>1</v>
      </c>
      <c r="V180" s="2">
        <v>3</v>
      </c>
      <c r="W180" s="2">
        <v>1</v>
      </c>
      <c r="X180" s="2">
        <v>5</v>
      </c>
      <c r="Y180" s="2">
        <v>1</v>
      </c>
      <c r="Z180" s="2">
        <v>5</v>
      </c>
      <c r="AA180" s="2">
        <v>1</v>
      </c>
      <c r="AB180">
        <v>9</v>
      </c>
      <c r="AC180">
        <v>1</v>
      </c>
      <c r="AD180">
        <v>9</v>
      </c>
      <c r="AE180">
        <v>1</v>
      </c>
      <c r="AF180">
        <v>42612</v>
      </c>
      <c r="AG180">
        <v>1</v>
      </c>
    </row>
    <row r="181" spans="1:33">
      <c r="A181" t="s">
        <v>2113</v>
      </c>
      <c r="B181">
        <v>10279727</v>
      </c>
      <c r="C181">
        <v>1</v>
      </c>
      <c r="D181" t="s">
        <v>2114</v>
      </c>
      <c r="E181">
        <v>1</v>
      </c>
      <c r="F181">
        <v>53</v>
      </c>
      <c r="G181" s="1">
        <v>42341.5833333333</v>
      </c>
      <c r="H181" s="1">
        <v>42353.4583333333</v>
      </c>
      <c r="I181">
        <v>2</v>
      </c>
      <c r="J181" s="1">
        <v>42333</v>
      </c>
      <c r="K181" s="2" t="s">
        <v>265</v>
      </c>
      <c r="L181" s="2">
        <v>2</v>
      </c>
      <c r="M181" t="s">
        <v>370</v>
      </c>
      <c r="N181" s="1">
        <v>42347</v>
      </c>
      <c r="O181" s="1">
        <v>43823</v>
      </c>
      <c r="P181" s="1">
        <v>42374</v>
      </c>
      <c r="R181">
        <v>58</v>
      </c>
      <c r="S181">
        <v>0</v>
      </c>
      <c r="T181">
        <v>0</v>
      </c>
      <c r="U181">
        <v>1</v>
      </c>
      <c r="V181" s="2">
        <v>0</v>
      </c>
      <c r="W181" s="2">
        <v>1</v>
      </c>
      <c r="X181" s="2">
        <v>18</v>
      </c>
      <c r="Y181" s="2">
        <v>1</v>
      </c>
      <c r="Z181" s="2">
        <v>18</v>
      </c>
      <c r="AA181" s="2">
        <v>1</v>
      </c>
      <c r="AB181">
        <v>19</v>
      </c>
      <c r="AC181">
        <v>1</v>
      </c>
      <c r="AD181">
        <v>19</v>
      </c>
      <c r="AE181">
        <v>1</v>
      </c>
      <c r="AF181">
        <v>42931</v>
      </c>
      <c r="AG181">
        <v>1</v>
      </c>
    </row>
    <row r="182" spans="1:33">
      <c r="A182" t="s">
        <v>2133</v>
      </c>
      <c r="B182">
        <v>10280401</v>
      </c>
      <c r="C182">
        <v>1</v>
      </c>
      <c r="D182" t="s">
        <v>2134</v>
      </c>
      <c r="E182">
        <v>2</v>
      </c>
      <c r="F182">
        <v>67</v>
      </c>
      <c r="G182" s="1">
        <v>42346.6666666667</v>
      </c>
      <c r="H182" s="1">
        <v>42359.4583333333</v>
      </c>
      <c r="I182">
        <v>2</v>
      </c>
      <c r="J182" s="1">
        <v>42336</v>
      </c>
      <c r="K182" s="2" t="s">
        <v>99</v>
      </c>
      <c r="L182" s="2">
        <v>0</v>
      </c>
      <c r="M182" t="s">
        <v>1634</v>
      </c>
      <c r="N182" s="1">
        <v>42349</v>
      </c>
      <c r="O182" s="1">
        <v>42934</v>
      </c>
      <c r="P182" s="1">
        <v>42380</v>
      </c>
      <c r="R182">
        <v>0</v>
      </c>
      <c r="S182">
        <v>1</v>
      </c>
      <c r="T182">
        <v>1</v>
      </c>
      <c r="U182">
        <v>1</v>
      </c>
      <c r="V182" s="2">
        <v>1</v>
      </c>
      <c r="W182" s="2">
        <v>1</v>
      </c>
      <c r="X182" s="2">
        <v>3</v>
      </c>
      <c r="Y182" s="2">
        <v>1</v>
      </c>
      <c r="Z182" s="2">
        <v>3</v>
      </c>
      <c r="AA182" s="2">
        <v>1</v>
      </c>
      <c r="AB182">
        <v>4</v>
      </c>
      <c r="AC182">
        <v>1</v>
      </c>
      <c r="AD182">
        <v>4</v>
      </c>
      <c r="AE182">
        <v>1</v>
      </c>
      <c r="AF182">
        <v>42475</v>
      </c>
      <c r="AG182">
        <v>1</v>
      </c>
    </row>
    <row r="183" spans="1:33">
      <c r="A183" t="s">
        <v>2103</v>
      </c>
      <c r="B183">
        <v>10280588</v>
      </c>
      <c r="C183">
        <v>1</v>
      </c>
      <c r="D183" t="s">
        <v>2104</v>
      </c>
      <c r="E183">
        <v>1</v>
      </c>
      <c r="F183">
        <v>38</v>
      </c>
      <c r="G183" s="1">
        <v>42339.4166666667</v>
      </c>
      <c r="H183" s="1">
        <v>42348.4583333333</v>
      </c>
      <c r="I183">
        <v>2</v>
      </c>
      <c r="J183" s="1">
        <v>42338</v>
      </c>
      <c r="K183" s="2" t="s">
        <v>1059</v>
      </c>
      <c r="L183" s="2">
        <v>2</v>
      </c>
      <c r="M183" t="s">
        <v>111</v>
      </c>
      <c r="N183" s="1">
        <v>42342</v>
      </c>
      <c r="O183" s="1">
        <v>42815</v>
      </c>
      <c r="P183" s="1">
        <v>42377</v>
      </c>
      <c r="R183">
        <v>52</v>
      </c>
      <c r="S183">
        <v>0</v>
      </c>
      <c r="T183">
        <v>1</v>
      </c>
      <c r="U183">
        <v>1</v>
      </c>
      <c r="V183" s="2">
        <v>1</v>
      </c>
      <c r="W183" s="2">
        <v>1</v>
      </c>
      <c r="X183" s="2">
        <v>9</v>
      </c>
      <c r="Y183" s="2">
        <v>1</v>
      </c>
      <c r="Z183" s="2">
        <v>9</v>
      </c>
      <c r="AA183" s="2">
        <v>1</v>
      </c>
      <c r="AB183">
        <v>10</v>
      </c>
      <c r="AC183">
        <v>1</v>
      </c>
      <c r="AD183">
        <v>10</v>
      </c>
      <c r="AE183">
        <v>1</v>
      </c>
      <c r="AF183">
        <v>42658</v>
      </c>
      <c r="AG183">
        <v>1</v>
      </c>
    </row>
    <row r="184" spans="1:33">
      <c r="A184" t="s">
        <v>2137</v>
      </c>
      <c r="B184">
        <v>10280729</v>
      </c>
      <c r="C184">
        <v>1</v>
      </c>
      <c r="D184" t="s">
        <v>2138</v>
      </c>
      <c r="E184">
        <v>2</v>
      </c>
      <c r="F184">
        <v>35</v>
      </c>
      <c r="G184" s="1">
        <v>42345.3333333333</v>
      </c>
      <c r="H184" s="1">
        <v>42360.5</v>
      </c>
      <c r="I184">
        <v>2</v>
      </c>
      <c r="J184" s="1">
        <v>42339</v>
      </c>
      <c r="K184" s="2" t="s">
        <v>1719</v>
      </c>
      <c r="L184" s="2">
        <v>2</v>
      </c>
      <c r="M184" t="s">
        <v>1634</v>
      </c>
      <c r="N184" s="1">
        <v>42353</v>
      </c>
      <c r="O184" s="1">
        <v>43592</v>
      </c>
      <c r="P184" s="1">
        <v>42534</v>
      </c>
      <c r="R184">
        <v>1</v>
      </c>
      <c r="S184">
        <v>1</v>
      </c>
      <c r="T184">
        <v>5</v>
      </c>
      <c r="U184">
        <v>1</v>
      </c>
      <c r="V184" s="2">
        <v>5</v>
      </c>
      <c r="W184" s="2">
        <v>1</v>
      </c>
      <c r="X184" s="2">
        <v>29</v>
      </c>
      <c r="Y184" s="2">
        <v>1</v>
      </c>
      <c r="Z184" s="2">
        <v>29</v>
      </c>
      <c r="AA184" s="2">
        <v>1</v>
      </c>
      <c r="AB184">
        <v>35</v>
      </c>
      <c r="AC184">
        <v>1</v>
      </c>
      <c r="AD184">
        <v>35</v>
      </c>
      <c r="AE184">
        <v>1</v>
      </c>
      <c r="AF184">
        <v>43419</v>
      </c>
      <c r="AG184">
        <v>1</v>
      </c>
    </row>
    <row r="185" spans="1:33">
      <c r="A185" t="s">
        <v>2166</v>
      </c>
      <c r="B185">
        <v>10283415</v>
      </c>
      <c r="C185">
        <v>1</v>
      </c>
      <c r="D185" t="s">
        <v>2167</v>
      </c>
      <c r="E185">
        <v>1</v>
      </c>
      <c r="F185">
        <v>56</v>
      </c>
      <c r="G185" s="1">
        <v>42359.7083333333</v>
      </c>
      <c r="H185" s="1">
        <v>42369.4583333333</v>
      </c>
      <c r="I185">
        <v>2</v>
      </c>
      <c r="J185" s="1">
        <v>42356</v>
      </c>
      <c r="K185" s="2" t="s">
        <v>99</v>
      </c>
      <c r="L185" s="2">
        <v>0</v>
      </c>
      <c r="M185" t="s">
        <v>111</v>
      </c>
      <c r="N185" s="1">
        <v>42363</v>
      </c>
      <c r="O185" s="1">
        <v>42719</v>
      </c>
      <c r="P185" s="1">
        <v>42444</v>
      </c>
      <c r="R185">
        <v>59</v>
      </c>
      <c r="S185">
        <v>0</v>
      </c>
      <c r="T185">
        <v>2</v>
      </c>
      <c r="U185">
        <v>1</v>
      </c>
      <c r="V185" s="2">
        <v>2</v>
      </c>
      <c r="W185" s="2">
        <v>1</v>
      </c>
      <c r="X185" s="2">
        <v>2</v>
      </c>
      <c r="Y185" s="2">
        <v>1</v>
      </c>
      <c r="Z185" s="2">
        <v>2</v>
      </c>
      <c r="AA185" s="2">
        <v>1</v>
      </c>
      <c r="AB185">
        <v>4</v>
      </c>
      <c r="AC185">
        <v>1</v>
      </c>
      <c r="AD185">
        <v>4</v>
      </c>
      <c r="AE185">
        <v>1</v>
      </c>
      <c r="AF185">
        <v>42505</v>
      </c>
      <c r="AG185">
        <v>1</v>
      </c>
    </row>
    <row r="186" spans="1:33">
      <c r="A186" t="s">
        <v>2181</v>
      </c>
      <c r="B186">
        <v>10283636</v>
      </c>
      <c r="C186">
        <v>1</v>
      </c>
      <c r="D186" t="s">
        <v>2182</v>
      </c>
      <c r="E186">
        <v>1</v>
      </c>
      <c r="F186">
        <v>70</v>
      </c>
      <c r="G186" s="1">
        <v>42355.6666666667</v>
      </c>
      <c r="H186" s="1">
        <v>42373.5</v>
      </c>
      <c r="I186">
        <v>2</v>
      </c>
      <c r="J186" s="1">
        <v>42361</v>
      </c>
      <c r="K186" s="2" t="s">
        <v>2183</v>
      </c>
      <c r="L186" s="2">
        <v>2</v>
      </c>
      <c r="M186" t="s">
        <v>2184</v>
      </c>
      <c r="N186" s="1">
        <v>42363</v>
      </c>
      <c r="O186" s="1">
        <v>43679</v>
      </c>
      <c r="P186" s="1">
        <v>42590</v>
      </c>
      <c r="R186">
        <v>59</v>
      </c>
      <c r="S186">
        <v>0</v>
      </c>
      <c r="T186">
        <v>7</v>
      </c>
      <c r="U186">
        <v>1</v>
      </c>
      <c r="V186" s="2">
        <v>7</v>
      </c>
      <c r="W186" s="2">
        <v>1</v>
      </c>
      <c r="X186" s="2">
        <v>25</v>
      </c>
      <c r="Y186" s="2">
        <v>1</v>
      </c>
      <c r="Z186" s="2">
        <v>25</v>
      </c>
      <c r="AA186" s="2">
        <v>1</v>
      </c>
      <c r="AB186">
        <v>32</v>
      </c>
      <c r="AC186">
        <v>1</v>
      </c>
      <c r="AD186">
        <v>32</v>
      </c>
      <c r="AE186">
        <v>1</v>
      </c>
      <c r="AF186">
        <v>43367</v>
      </c>
      <c r="AG186">
        <v>1</v>
      </c>
    </row>
    <row r="187" spans="1:33">
      <c r="A187" t="s">
        <v>2196</v>
      </c>
      <c r="B187">
        <v>10283921</v>
      </c>
      <c r="C187">
        <v>1</v>
      </c>
      <c r="D187" t="s">
        <v>2197</v>
      </c>
      <c r="E187">
        <v>1</v>
      </c>
      <c r="F187">
        <v>50</v>
      </c>
      <c r="G187" s="1">
        <v>42359.375</v>
      </c>
      <c r="H187" s="1">
        <v>42374.4583333333</v>
      </c>
      <c r="I187">
        <v>2</v>
      </c>
      <c r="J187" s="1">
        <v>42364</v>
      </c>
      <c r="K187" s="2" t="s">
        <v>1589</v>
      </c>
      <c r="L187" s="2">
        <v>2</v>
      </c>
      <c r="M187" t="s">
        <v>2198</v>
      </c>
      <c r="N187" s="1">
        <v>42367</v>
      </c>
      <c r="O187" s="1">
        <v>43654</v>
      </c>
      <c r="P187" s="1">
        <v>42479</v>
      </c>
      <c r="R187">
        <v>7</v>
      </c>
      <c r="S187">
        <v>1</v>
      </c>
      <c r="T187">
        <v>3</v>
      </c>
      <c r="U187">
        <v>1</v>
      </c>
      <c r="V187" s="2">
        <v>3</v>
      </c>
      <c r="W187" s="2">
        <v>1</v>
      </c>
      <c r="X187" s="2">
        <v>32</v>
      </c>
      <c r="Y187" s="2">
        <v>1</v>
      </c>
      <c r="Z187" s="2">
        <v>32</v>
      </c>
      <c r="AA187" s="2">
        <v>1</v>
      </c>
      <c r="AB187">
        <v>36</v>
      </c>
      <c r="AC187">
        <v>1</v>
      </c>
      <c r="AD187">
        <v>36</v>
      </c>
      <c r="AE187">
        <v>1</v>
      </c>
      <c r="AF187">
        <v>43480</v>
      </c>
      <c r="AG187">
        <v>1</v>
      </c>
    </row>
    <row r="188" spans="18:19">
      <c r="R188">
        <v>58</v>
      </c>
      <c r="S188">
        <v>0</v>
      </c>
    </row>
    <row r="189" spans="18:19">
      <c r="R189">
        <v>58</v>
      </c>
      <c r="S189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08"/>
  <sheetViews>
    <sheetView topLeftCell="W1" workbookViewId="0">
      <selection activeCell="CM12" sqref="CM12"/>
    </sheetView>
  </sheetViews>
  <sheetFormatPr defaultColWidth="9" defaultRowHeight="14.4"/>
  <cols>
    <col min="7" max="8" width="11.1388888888889" style="1" customWidth="1"/>
    <col min="10" max="10" width="11.1388888888889" style="1" customWidth="1"/>
    <col min="86" max="88" width="11.1388888888889" style="1" customWidth="1"/>
    <col min="94" max="94" width="11.1388888888889" style="1" customWidth="1"/>
  </cols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2228</v>
      </c>
      <c r="F1" t="s">
        <v>2229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13</v>
      </c>
      <c r="M1" t="s">
        <v>14</v>
      </c>
      <c r="N1" t="s">
        <v>13</v>
      </c>
      <c r="O1" t="s">
        <v>14</v>
      </c>
      <c r="P1" t="s">
        <v>2230</v>
      </c>
      <c r="Q1" t="s">
        <v>2230</v>
      </c>
      <c r="R1" t="s">
        <v>16</v>
      </c>
      <c r="S1" t="s">
        <v>16</v>
      </c>
      <c r="T1" t="s">
        <v>17</v>
      </c>
      <c r="U1" t="s">
        <v>18</v>
      </c>
      <c r="V1" t="s">
        <v>18</v>
      </c>
      <c r="W1" t="s">
        <v>19</v>
      </c>
      <c r="X1" t="s">
        <v>19</v>
      </c>
      <c r="Y1" t="s">
        <v>20</v>
      </c>
      <c r="Z1" t="s">
        <v>20</v>
      </c>
      <c r="AA1" t="s">
        <v>21</v>
      </c>
      <c r="AB1" t="s">
        <v>21</v>
      </c>
      <c r="AC1" t="s">
        <v>22</v>
      </c>
      <c r="AD1" t="s">
        <v>22</v>
      </c>
      <c r="AE1" t="s">
        <v>23</v>
      </c>
      <c r="AF1" t="s">
        <v>23</v>
      </c>
      <c r="AG1" t="s">
        <v>24</v>
      </c>
      <c r="AH1" t="s">
        <v>24</v>
      </c>
      <c r="AI1" t="s">
        <v>25</v>
      </c>
      <c r="AJ1" t="s">
        <v>25</v>
      </c>
      <c r="AK1" t="s">
        <v>26</v>
      </c>
      <c r="AL1" t="s">
        <v>26</v>
      </c>
      <c r="AM1" t="s">
        <v>27</v>
      </c>
      <c r="AN1" t="s">
        <v>27</v>
      </c>
      <c r="AO1" t="s">
        <v>28</v>
      </c>
      <c r="AP1" t="s">
        <v>2360</v>
      </c>
      <c r="AQ1" t="s">
        <v>31</v>
      </c>
      <c r="AR1" t="s">
        <v>32</v>
      </c>
      <c r="AS1" t="s">
        <v>33</v>
      </c>
      <c r="AT1" t="s">
        <v>2231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2232</v>
      </c>
      <c r="BM1" t="s">
        <v>53</v>
      </c>
      <c r="BN1" t="s">
        <v>54</v>
      </c>
      <c r="BO1" t="s">
        <v>2218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2361</v>
      </c>
      <c r="CG1" t="s">
        <v>2234</v>
      </c>
      <c r="CH1" s="1" t="s">
        <v>78</v>
      </c>
      <c r="CI1" s="1" t="s">
        <v>79</v>
      </c>
      <c r="CJ1" s="1" t="s">
        <v>80</v>
      </c>
      <c r="CK1" t="s">
        <v>81</v>
      </c>
      <c r="CL1" t="s">
        <v>82</v>
      </c>
      <c r="CM1" t="s">
        <v>83</v>
      </c>
      <c r="CN1" t="s">
        <v>88</v>
      </c>
      <c r="CO1" t="s">
        <v>87</v>
      </c>
      <c r="CP1" s="1" t="s">
        <v>90</v>
      </c>
      <c r="CQ1" t="s">
        <v>91</v>
      </c>
    </row>
    <row r="2" spans="1:93">
      <c r="A2" t="s">
        <v>2362</v>
      </c>
      <c r="B2">
        <v>10041751</v>
      </c>
      <c r="C2">
        <v>1</v>
      </c>
      <c r="D2" t="s">
        <v>2363</v>
      </c>
      <c r="E2">
        <v>1</v>
      </c>
      <c r="F2">
        <v>62</v>
      </c>
      <c r="G2" s="1">
        <v>40981.5833333333</v>
      </c>
      <c r="H2" s="1">
        <v>40997.5833333333</v>
      </c>
      <c r="I2" t="s">
        <v>2364</v>
      </c>
      <c r="J2" s="1">
        <v>40905</v>
      </c>
      <c r="K2" t="s">
        <v>286</v>
      </c>
      <c r="L2">
        <v>1</v>
      </c>
      <c r="M2">
        <v>1</v>
      </c>
      <c r="N2" t="s">
        <v>99</v>
      </c>
      <c r="O2" t="s">
        <v>99</v>
      </c>
      <c r="P2">
        <v>40.7</v>
      </c>
      <c r="Q2" t="s">
        <v>112</v>
      </c>
      <c r="R2">
        <v>15.2</v>
      </c>
      <c r="S2" t="s">
        <v>112</v>
      </c>
      <c r="T2" t="s">
        <v>152</v>
      </c>
      <c r="U2">
        <v>11.4</v>
      </c>
      <c r="V2" t="s">
        <v>112</v>
      </c>
      <c r="W2">
        <v>101.6</v>
      </c>
      <c r="X2" t="s">
        <v>99</v>
      </c>
      <c r="Y2">
        <v>63.2</v>
      </c>
      <c r="Z2" t="s">
        <v>99</v>
      </c>
      <c r="AA2">
        <v>60.4</v>
      </c>
      <c r="AB2" t="s">
        <v>99</v>
      </c>
      <c r="AC2">
        <v>226.7</v>
      </c>
      <c r="AD2" t="s">
        <v>99</v>
      </c>
      <c r="AE2">
        <v>58</v>
      </c>
      <c r="AF2" t="s">
        <v>99</v>
      </c>
      <c r="AG2">
        <v>5.64</v>
      </c>
      <c r="AH2" t="s">
        <v>112</v>
      </c>
      <c r="AI2">
        <v>38.65</v>
      </c>
      <c r="AJ2" t="s">
        <v>99</v>
      </c>
      <c r="AK2">
        <v>1.79</v>
      </c>
      <c r="AL2" t="s">
        <v>112</v>
      </c>
      <c r="AM2">
        <v>572.8</v>
      </c>
      <c r="AN2" t="s">
        <v>99</v>
      </c>
      <c r="AO2">
        <v>0</v>
      </c>
      <c r="AP2" t="s">
        <v>2365</v>
      </c>
      <c r="AQ2" t="s">
        <v>111</v>
      </c>
      <c r="AR2" t="s">
        <v>112</v>
      </c>
      <c r="AS2" t="s">
        <v>99</v>
      </c>
      <c r="AT2" t="s">
        <v>121</v>
      </c>
      <c r="AU2" t="s">
        <v>99</v>
      </c>
      <c r="AV2" t="s">
        <v>100</v>
      </c>
      <c r="AW2" t="s">
        <v>100</v>
      </c>
      <c r="AX2" t="s">
        <v>121</v>
      </c>
      <c r="AY2" t="s">
        <v>121</v>
      </c>
      <c r="AZ2" t="s">
        <v>100</v>
      </c>
      <c r="BA2" t="s">
        <v>100</v>
      </c>
      <c r="BB2" t="s">
        <v>99</v>
      </c>
      <c r="BC2" t="s">
        <v>112</v>
      </c>
      <c r="BD2" t="s">
        <v>112</v>
      </c>
      <c r="BE2" t="s">
        <v>112</v>
      </c>
      <c r="BF2" t="s">
        <v>99</v>
      </c>
      <c r="BG2" t="s">
        <v>99</v>
      </c>
      <c r="BH2" t="s">
        <v>333</v>
      </c>
      <c r="BI2" t="s">
        <v>101</v>
      </c>
      <c r="BK2" t="s">
        <v>102</v>
      </c>
      <c r="BL2" t="s">
        <v>102</v>
      </c>
      <c r="BM2" t="s">
        <v>112</v>
      </c>
      <c r="BN2" t="s">
        <v>581</v>
      </c>
      <c r="BO2">
        <v>2</v>
      </c>
      <c r="BP2" t="s">
        <v>727</v>
      </c>
      <c r="BQ2" t="s">
        <v>1878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H2" s="1">
        <v>40989</v>
      </c>
      <c r="CI2" s="1">
        <v>44133</v>
      </c>
      <c r="CJ2" s="1">
        <v>41797</v>
      </c>
      <c r="CL2">
        <v>26</v>
      </c>
      <c r="CM2">
        <v>1</v>
      </c>
      <c r="CN2">
        <v>103</v>
      </c>
      <c r="CO2">
        <v>0</v>
      </c>
    </row>
    <row r="3" spans="1:93">
      <c r="A3" t="s">
        <v>2366</v>
      </c>
      <c r="B3">
        <v>10043567</v>
      </c>
      <c r="C3">
        <v>1</v>
      </c>
      <c r="D3" t="s">
        <v>2367</v>
      </c>
      <c r="E3">
        <v>1</v>
      </c>
      <c r="F3">
        <v>65</v>
      </c>
      <c r="G3" s="1">
        <v>41561.4166666667</v>
      </c>
      <c r="H3" s="1">
        <v>41575.4583333333</v>
      </c>
      <c r="I3" t="s">
        <v>1252</v>
      </c>
      <c r="J3" s="1">
        <v>41527</v>
      </c>
      <c r="K3" t="s">
        <v>286</v>
      </c>
      <c r="L3">
        <v>1</v>
      </c>
      <c r="M3">
        <v>1</v>
      </c>
      <c r="N3" t="s">
        <v>99</v>
      </c>
      <c r="O3" t="s">
        <v>99</v>
      </c>
      <c r="P3">
        <v>46.7</v>
      </c>
      <c r="Q3" t="s">
        <v>112</v>
      </c>
      <c r="R3">
        <v>12.4</v>
      </c>
      <c r="S3" t="s">
        <v>112</v>
      </c>
      <c r="T3" t="s">
        <v>152</v>
      </c>
      <c r="U3">
        <v>11.6</v>
      </c>
      <c r="V3" t="s">
        <v>112</v>
      </c>
      <c r="W3">
        <v>80.4</v>
      </c>
      <c r="X3" t="s">
        <v>112</v>
      </c>
      <c r="Y3">
        <v>16.8</v>
      </c>
      <c r="Z3" t="s">
        <v>112</v>
      </c>
      <c r="AA3">
        <v>26.9</v>
      </c>
      <c r="AB3" t="s">
        <v>112</v>
      </c>
      <c r="AC3">
        <v>34.2</v>
      </c>
      <c r="AD3" t="s">
        <v>112</v>
      </c>
      <c r="AE3">
        <v>131.2</v>
      </c>
      <c r="AF3" t="s">
        <v>112</v>
      </c>
      <c r="AG3">
        <v>55.05</v>
      </c>
      <c r="AH3" t="s">
        <v>112</v>
      </c>
      <c r="AI3">
        <v>27.65</v>
      </c>
      <c r="AJ3" t="s">
        <v>112</v>
      </c>
      <c r="AK3">
        <v>2.41</v>
      </c>
      <c r="AL3" t="s">
        <v>112</v>
      </c>
      <c r="AM3">
        <v>545.3</v>
      </c>
      <c r="AN3" t="s">
        <v>99</v>
      </c>
      <c r="AO3">
        <v>0</v>
      </c>
      <c r="AP3" t="s">
        <v>99</v>
      </c>
      <c r="AQ3" t="s">
        <v>111</v>
      </c>
      <c r="AR3" t="s">
        <v>112</v>
      </c>
      <c r="AS3" t="s">
        <v>99</v>
      </c>
      <c r="AT3" t="s">
        <v>100</v>
      </c>
      <c r="AU3" t="s">
        <v>99</v>
      </c>
      <c r="AV3" t="s">
        <v>100</v>
      </c>
      <c r="AW3" t="s">
        <v>121</v>
      </c>
      <c r="AX3" t="s">
        <v>121</v>
      </c>
      <c r="AY3" t="s">
        <v>121</v>
      </c>
      <c r="AZ3" t="s">
        <v>100</v>
      </c>
      <c r="BA3" t="s">
        <v>100</v>
      </c>
      <c r="BB3" t="s">
        <v>99</v>
      </c>
      <c r="BC3" t="s">
        <v>112</v>
      </c>
      <c r="BD3" t="s">
        <v>112</v>
      </c>
      <c r="BE3" t="s">
        <v>112</v>
      </c>
      <c r="BF3" t="s">
        <v>99</v>
      </c>
      <c r="BG3" t="s">
        <v>99</v>
      </c>
      <c r="BH3" t="s">
        <v>333</v>
      </c>
      <c r="BI3" t="s">
        <v>101</v>
      </c>
      <c r="BJ3" t="s">
        <v>866</v>
      </c>
      <c r="BK3" t="s">
        <v>102</v>
      </c>
      <c r="BL3">
        <v>0</v>
      </c>
      <c r="BM3" t="s">
        <v>112</v>
      </c>
      <c r="BN3" t="s">
        <v>155</v>
      </c>
      <c r="BO3">
        <v>1</v>
      </c>
      <c r="BP3" t="s">
        <v>2368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1</v>
      </c>
      <c r="CH3" s="1">
        <v>41568</v>
      </c>
      <c r="CI3" s="1">
        <v>44117</v>
      </c>
      <c r="CJ3" s="1">
        <v>41711</v>
      </c>
      <c r="CL3">
        <v>4</v>
      </c>
      <c r="CM3">
        <v>1</v>
      </c>
      <c r="CN3">
        <v>83</v>
      </c>
      <c r="CO3">
        <v>0</v>
      </c>
    </row>
    <row r="4" spans="1:93">
      <c r="A4" t="s">
        <v>149</v>
      </c>
      <c r="B4">
        <v>10101240</v>
      </c>
      <c r="C4">
        <v>1</v>
      </c>
      <c r="D4" t="s">
        <v>150</v>
      </c>
      <c r="E4">
        <v>1</v>
      </c>
      <c r="F4">
        <v>66</v>
      </c>
      <c r="G4" s="1">
        <v>40611.4166666667</v>
      </c>
      <c r="H4" s="1">
        <v>40630.625</v>
      </c>
      <c r="I4" t="s">
        <v>151</v>
      </c>
      <c r="J4" s="1" t="s">
        <v>2369</v>
      </c>
      <c r="K4" t="s">
        <v>134</v>
      </c>
      <c r="L4">
        <v>1</v>
      </c>
      <c r="M4">
        <v>1</v>
      </c>
      <c r="N4" t="s">
        <v>99</v>
      </c>
      <c r="O4" t="s">
        <v>99</v>
      </c>
      <c r="P4">
        <v>40.2</v>
      </c>
      <c r="Q4" t="s">
        <v>112</v>
      </c>
      <c r="R4">
        <v>14.4</v>
      </c>
      <c r="S4" t="s">
        <v>112</v>
      </c>
      <c r="T4" t="s">
        <v>152</v>
      </c>
      <c r="U4">
        <v>11.4</v>
      </c>
      <c r="V4" t="s">
        <v>112</v>
      </c>
      <c r="W4">
        <v>101</v>
      </c>
      <c r="X4" t="s">
        <v>99</v>
      </c>
      <c r="Y4">
        <v>162.7</v>
      </c>
      <c r="Z4" t="s">
        <v>99</v>
      </c>
      <c r="AA4">
        <v>32.2</v>
      </c>
      <c r="AB4" t="s">
        <v>112</v>
      </c>
      <c r="AC4">
        <v>309.3</v>
      </c>
      <c r="AD4" t="s">
        <v>99</v>
      </c>
      <c r="AE4">
        <v>180</v>
      </c>
      <c r="AF4" t="s">
        <v>112</v>
      </c>
      <c r="AG4">
        <v>10.7</v>
      </c>
      <c r="AH4" t="s">
        <v>112</v>
      </c>
      <c r="AI4">
        <v>24.99</v>
      </c>
      <c r="AJ4" t="s">
        <v>112</v>
      </c>
      <c r="AK4">
        <v>6.16</v>
      </c>
      <c r="AL4" t="s">
        <v>99</v>
      </c>
      <c r="AM4">
        <v>664.2</v>
      </c>
      <c r="AN4" t="s">
        <v>99</v>
      </c>
      <c r="AO4">
        <v>1</v>
      </c>
      <c r="AP4" t="s">
        <v>153</v>
      </c>
      <c r="AQ4" t="s">
        <v>111</v>
      </c>
      <c r="AR4" t="s">
        <v>112</v>
      </c>
      <c r="AS4" t="s">
        <v>99</v>
      </c>
      <c r="AT4" t="s">
        <v>121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101</v>
      </c>
      <c r="BC4" t="s">
        <v>112</v>
      </c>
      <c r="BD4" t="s">
        <v>99</v>
      </c>
      <c r="BE4" t="s">
        <v>99</v>
      </c>
      <c r="BF4" t="s">
        <v>112</v>
      </c>
      <c r="BG4" t="s">
        <v>99</v>
      </c>
      <c r="BH4" t="s">
        <v>101</v>
      </c>
      <c r="BI4" t="s">
        <v>101</v>
      </c>
      <c r="BJ4" t="s">
        <v>154</v>
      </c>
      <c r="BK4" t="s">
        <v>102</v>
      </c>
      <c r="BL4" t="s">
        <v>102</v>
      </c>
      <c r="BM4" t="s">
        <v>112</v>
      </c>
      <c r="BN4" t="s">
        <v>155</v>
      </c>
      <c r="BO4">
        <v>1</v>
      </c>
      <c r="BP4" t="s">
        <v>156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H4" s="1">
        <v>40620</v>
      </c>
      <c r="CI4" s="1">
        <v>44132</v>
      </c>
      <c r="CJ4" s="1">
        <v>42500</v>
      </c>
      <c r="CL4">
        <v>61</v>
      </c>
      <c r="CM4">
        <v>1</v>
      </c>
      <c r="CN4">
        <v>115</v>
      </c>
      <c r="CO4">
        <v>0</v>
      </c>
    </row>
    <row r="5" spans="1:93">
      <c r="A5" t="s">
        <v>311</v>
      </c>
      <c r="B5">
        <v>10113526</v>
      </c>
      <c r="C5">
        <v>1</v>
      </c>
      <c r="D5" t="s">
        <v>312</v>
      </c>
      <c r="E5">
        <v>1</v>
      </c>
      <c r="F5">
        <v>41</v>
      </c>
      <c r="G5" s="1">
        <v>40763.4166666667</v>
      </c>
      <c r="H5" s="1">
        <v>40775.4583333333</v>
      </c>
      <c r="I5" t="s">
        <v>313</v>
      </c>
      <c r="J5" s="1" t="s">
        <v>2370</v>
      </c>
      <c r="K5" t="s">
        <v>134</v>
      </c>
      <c r="L5">
        <v>1</v>
      </c>
      <c r="M5">
        <v>2</v>
      </c>
      <c r="N5" t="s">
        <v>99</v>
      </c>
      <c r="O5" t="s">
        <v>112</v>
      </c>
      <c r="P5">
        <v>46.6</v>
      </c>
      <c r="Q5" t="s">
        <v>112</v>
      </c>
      <c r="R5">
        <v>8</v>
      </c>
      <c r="S5" t="s">
        <v>112</v>
      </c>
      <c r="T5" t="s">
        <v>314</v>
      </c>
      <c r="U5">
        <v>10.6</v>
      </c>
      <c r="V5" t="s">
        <v>112</v>
      </c>
      <c r="W5">
        <v>138.8</v>
      </c>
      <c r="X5" t="s">
        <v>99</v>
      </c>
      <c r="Y5">
        <v>27.9</v>
      </c>
      <c r="Z5" t="s">
        <v>112</v>
      </c>
      <c r="AA5">
        <v>19.6</v>
      </c>
      <c r="AB5" t="s">
        <v>112</v>
      </c>
      <c r="AC5">
        <v>302</v>
      </c>
      <c r="AD5" t="s">
        <v>99</v>
      </c>
      <c r="AE5">
        <v>282</v>
      </c>
      <c r="AF5" t="s">
        <v>112</v>
      </c>
      <c r="AG5">
        <v>7</v>
      </c>
      <c r="AH5" t="s">
        <v>112</v>
      </c>
      <c r="AI5">
        <v>9.6</v>
      </c>
      <c r="AJ5" t="s">
        <v>112</v>
      </c>
      <c r="AK5">
        <v>1.76</v>
      </c>
      <c r="AL5" t="s">
        <v>112</v>
      </c>
      <c r="AN5" t="s">
        <v>112</v>
      </c>
      <c r="AO5">
        <v>1</v>
      </c>
      <c r="AP5" t="s">
        <v>99</v>
      </c>
      <c r="AQ5" t="s">
        <v>196</v>
      </c>
      <c r="AR5">
        <v>1</v>
      </c>
      <c r="AS5" t="s">
        <v>99</v>
      </c>
      <c r="AT5" t="s">
        <v>99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99</v>
      </c>
      <c r="BC5" t="s">
        <v>112</v>
      </c>
      <c r="BD5" t="s">
        <v>112</v>
      </c>
      <c r="BE5" t="s">
        <v>112</v>
      </c>
      <c r="BF5" t="s">
        <v>101</v>
      </c>
      <c r="BG5" t="s">
        <v>101</v>
      </c>
      <c r="BH5" t="s">
        <v>315</v>
      </c>
      <c r="BI5" t="s">
        <v>112</v>
      </c>
      <c r="BK5" t="s">
        <v>102</v>
      </c>
      <c r="BL5" t="s">
        <v>102</v>
      </c>
      <c r="BM5" t="s">
        <v>112</v>
      </c>
      <c r="BN5" t="s">
        <v>147</v>
      </c>
      <c r="BO5">
        <v>1</v>
      </c>
      <c r="BP5" t="s">
        <v>310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2</v>
      </c>
      <c r="CH5" s="1">
        <v>40767</v>
      </c>
      <c r="CI5" s="1">
        <v>44137</v>
      </c>
      <c r="CK5">
        <v>42194</v>
      </c>
      <c r="CL5">
        <v>46</v>
      </c>
      <c r="CM5">
        <v>0</v>
      </c>
      <c r="CN5">
        <v>110</v>
      </c>
      <c r="CO5">
        <v>0</v>
      </c>
    </row>
    <row r="6" spans="1:93">
      <c r="A6" t="s">
        <v>330</v>
      </c>
      <c r="B6">
        <v>10115413</v>
      </c>
      <c r="C6">
        <v>1</v>
      </c>
      <c r="D6" t="s">
        <v>331</v>
      </c>
      <c r="E6">
        <v>1</v>
      </c>
      <c r="F6">
        <v>66</v>
      </c>
      <c r="G6" s="1">
        <v>40791.4166666667</v>
      </c>
      <c r="H6" s="1">
        <v>40807.375</v>
      </c>
      <c r="I6" t="s">
        <v>332</v>
      </c>
      <c r="J6" s="1" t="s">
        <v>2254</v>
      </c>
      <c r="K6" t="s">
        <v>134</v>
      </c>
      <c r="L6">
        <v>1</v>
      </c>
      <c r="M6">
        <v>1</v>
      </c>
      <c r="N6" t="s">
        <v>99</v>
      </c>
      <c r="O6" t="s">
        <v>99</v>
      </c>
      <c r="P6">
        <v>42.7</v>
      </c>
      <c r="Q6" t="s">
        <v>112</v>
      </c>
      <c r="R6">
        <v>13.3</v>
      </c>
      <c r="S6" t="s">
        <v>112</v>
      </c>
      <c r="T6" t="s">
        <v>159</v>
      </c>
      <c r="U6">
        <v>11.8</v>
      </c>
      <c r="V6" t="s">
        <v>112</v>
      </c>
      <c r="W6">
        <v>151.3</v>
      </c>
      <c r="X6" t="s">
        <v>99</v>
      </c>
      <c r="Y6">
        <v>45.3</v>
      </c>
      <c r="Z6" t="s">
        <v>99</v>
      </c>
      <c r="AA6">
        <v>45</v>
      </c>
      <c r="AB6" t="s">
        <v>99</v>
      </c>
      <c r="AC6">
        <v>24.6</v>
      </c>
      <c r="AD6" t="s">
        <v>112</v>
      </c>
      <c r="AE6">
        <v>139.5</v>
      </c>
      <c r="AF6" t="s">
        <v>112</v>
      </c>
      <c r="AG6">
        <v>4</v>
      </c>
      <c r="AH6" t="s">
        <v>112</v>
      </c>
      <c r="AI6">
        <v>0.935</v>
      </c>
      <c r="AJ6" t="s">
        <v>112</v>
      </c>
      <c r="AK6">
        <v>5.08</v>
      </c>
      <c r="AL6" t="s">
        <v>99</v>
      </c>
      <c r="AN6" t="s">
        <v>112</v>
      </c>
      <c r="AO6">
        <v>0</v>
      </c>
      <c r="AP6" t="s">
        <v>153</v>
      </c>
      <c r="AQ6" t="s">
        <v>111</v>
      </c>
      <c r="AR6" t="s">
        <v>112</v>
      </c>
      <c r="AS6" t="s">
        <v>99</v>
      </c>
      <c r="AT6" t="s">
        <v>121</v>
      </c>
      <c r="AU6" t="s">
        <v>121</v>
      </c>
      <c r="AV6" t="s">
        <v>100</v>
      </c>
      <c r="AW6" t="s">
        <v>100</v>
      </c>
      <c r="AX6" t="s">
        <v>121</v>
      </c>
      <c r="AY6" t="s">
        <v>121</v>
      </c>
      <c r="AZ6" t="s">
        <v>100</v>
      </c>
      <c r="BA6" t="s">
        <v>121</v>
      </c>
      <c r="BB6" t="s">
        <v>99</v>
      </c>
      <c r="BC6" t="s">
        <v>112</v>
      </c>
      <c r="BD6" t="s">
        <v>112</v>
      </c>
      <c r="BE6" t="s">
        <v>112</v>
      </c>
      <c r="BF6" t="s">
        <v>99</v>
      </c>
      <c r="BG6" t="s">
        <v>112</v>
      </c>
      <c r="BH6" t="s">
        <v>333</v>
      </c>
      <c r="BI6" t="s">
        <v>101</v>
      </c>
      <c r="BK6" t="s">
        <v>102</v>
      </c>
      <c r="BL6" t="s">
        <v>102</v>
      </c>
      <c r="BM6" t="s">
        <v>112</v>
      </c>
      <c r="BN6" t="s">
        <v>334</v>
      </c>
      <c r="BO6">
        <v>1</v>
      </c>
      <c r="BP6" t="s">
        <v>335</v>
      </c>
      <c r="BS6">
        <v>0</v>
      </c>
      <c r="BT6">
        <v>0</v>
      </c>
      <c r="BU6">
        <v>1</v>
      </c>
      <c r="BV6">
        <v>1</v>
      </c>
      <c r="BW6">
        <v>1</v>
      </c>
      <c r="BX6" t="s">
        <v>2371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H6" s="1">
        <v>40800</v>
      </c>
      <c r="CI6" s="1">
        <v>44138</v>
      </c>
      <c r="CJ6" s="1">
        <v>41778</v>
      </c>
      <c r="CL6">
        <v>32</v>
      </c>
      <c r="CM6">
        <v>1</v>
      </c>
      <c r="CN6">
        <v>109</v>
      </c>
      <c r="CO6">
        <v>0</v>
      </c>
    </row>
    <row r="7" spans="1:95">
      <c r="A7" t="s">
        <v>336</v>
      </c>
      <c r="B7">
        <v>10116378</v>
      </c>
      <c r="C7">
        <v>1</v>
      </c>
      <c r="D7" t="s">
        <v>337</v>
      </c>
      <c r="E7">
        <v>1</v>
      </c>
      <c r="F7">
        <v>40</v>
      </c>
      <c r="G7" s="1">
        <v>40801.5833333333</v>
      </c>
      <c r="H7" s="1">
        <v>40819.4166666667</v>
      </c>
      <c r="I7" t="s">
        <v>338</v>
      </c>
      <c r="J7" s="1">
        <v>40802</v>
      </c>
      <c r="K7" t="s">
        <v>127</v>
      </c>
      <c r="L7">
        <v>1</v>
      </c>
      <c r="M7">
        <v>2</v>
      </c>
      <c r="N7" t="s">
        <v>99</v>
      </c>
      <c r="O7" t="s">
        <v>112</v>
      </c>
      <c r="P7">
        <v>43.4</v>
      </c>
      <c r="Q7" t="s">
        <v>112</v>
      </c>
      <c r="R7">
        <v>23.1</v>
      </c>
      <c r="S7" t="s">
        <v>112</v>
      </c>
      <c r="T7">
        <v>1.01</v>
      </c>
      <c r="U7">
        <v>11.4</v>
      </c>
      <c r="V7" t="s">
        <v>112</v>
      </c>
      <c r="W7">
        <v>50.1</v>
      </c>
      <c r="X7" t="s">
        <v>112</v>
      </c>
      <c r="Y7">
        <v>38.4</v>
      </c>
      <c r="Z7" t="s">
        <v>112</v>
      </c>
      <c r="AA7">
        <v>22.6</v>
      </c>
      <c r="AB7" t="s">
        <v>112</v>
      </c>
      <c r="AC7">
        <v>37.6</v>
      </c>
      <c r="AD7" t="s">
        <v>112</v>
      </c>
      <c r="AE7">
        <v>205</v>
      </c>
      <c r="AF7" t="s">
        <v>112</v>
      </c>
      <c r="AG7">
        <v>74.3</v>
      </c>
      <c r="AH7" t="s">
        <v>112</v>
      </c>
      <c r="AJ7" t="s">
        <v>112</v>
      </c>
      <c r="AL7" t="s">
        <v>112</v>
      </c>
      <c r="AN7" t="s">
        <v>112</v>
      </c>
      <c r="AO7">
        <v>1</v>
      </c>
      <c r="AP7">
        <v>1</v>
      </c>
      <c r="AQ7" t="s">
        <v>339</v>
      </c>
      <c r="AR7">
        <v>1</v>
      </c>
      <c r="AS7">
        <v>1</v>
      </c>
      <c r="AT7">
        <v>3</v>
      </c>
      <c r="AU7">
        <v>1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 t="s">
        <v>99</v>
      </c>
      <c r="BC7" t="s">
        <v>112</v>
      </c>
      <c r="BD7" t="s">
        <v>99</v>
      </c>
      <c r="BE7" t="s">
        <v>112</v>
      </c>
      <c r="BF7" t="s">
        <v>99</v>
      </c>
      <c r="BG7" t="s">
        <v>99</v>
      </c>
      <c r="BH7" t="s">
        <v>101</v>
      </c>
      <c r="BI7" t="s">
        <v>101</v>
      </c>
      <c r="BK7" t="s">
        <v>102</v>
      </c>
      <c r="BL7" t="s">
        <v>102</v>
      </c>
      <c r="BM7" t="s">
        <v>112</v>
      </c>
      <c r="BN7" t="s">
        <v>306</v>
      </c>
      <c r="BO7">
        <v>1</v>
      </c>
      <c r="BP7" t="s">
        <v>340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H7" s="1">
        <v>40802</v>
      </c>
      <c r="CI7" s="1">
        <v>41486</v>
      </c>
      <c r="CJ7" s="1">
        <v>40948</v>
      </c>
      <c r="CL7">
        <v>4</v>
      </c>
      <c r="CM7">
        <v>1</v>
      </c>
      <c r="CN7">
        <v>22</v>
      </c>
      <c r="CO7">
        <v>1</v>
      </c>
      <c r="CP7" s="1">
        <v>41482</v>
      </c>
      <c r="CQ7" t="s">
        <v>341</v>
      </c>
    </row>
    <row r="8" spans="1:93">
      <c r="A8" t="s">
        <v>2372</v>
      </c>
      <c r="B8">
        <v>10116781</v>
      </c>
      <c r="C8">
        <v>1</v>
      </c>
      <c r="D8" t="s">
        <v>2373</v>
      </c>
      <c r="E8">
        <v>1</v>
      </c>
      <c r="F8">
        <v>61</v>
      </c>
      <c r="G8" s="1">
        <v>40812.375</v>
      </c>
      <c r="H8" s="1">
        <v>40833.4166666667</v>
      </c>
      <c r="I8" t="s">
        <v>2374</v>
      </c>
      <c r="J8" s="1" t="s">
        <v>2375</v>
      </c>
      <c r="K8" t="s">
        <v>134</v>
      </c>
      <c r="L8">
        <v>1</v>
      </c>
      <c r="M8">
        <v>1</v>
      </c>
      <c r="N8" t="s">
        <v>99</v>
      </c>
      <c r="O8" t="s">
        <v>99</v>
      </c>
      <c r="P8">
        <v>38.4</v>
      </c>
      <c r="Q8" t="s">
        <v>112</v>
      </c>
      <c r="R8">
        <v>12</v>
      </c>
      <c r="S8" t="s">
        <v>112</v>
      </c>
      <c r="T8" t="s">
        <v>375</v>
      </c>
      <c r="U8">
        <v>12.9</v>
      </c>
      <c r="V8" t="s">
        <v>112</v>
      </c>
      <c r="W8">
        <v>242.1</v>
      </c>
      <c r="X8" t="s">
        <v>99</v>
      </c>
      <c r="Y8">
        <v>37.9</v>
      </c>
      <c r="Z8" t="s">
        <v>112</v>
      </c>
      <c r="AA8">
        <v>36.9</v>
      </c>
      <c r="AB8" t="s">
        <v>99</v>
      </c>
      <c r="AC8">
        <v>102.1</v>
      </c>
      <c r="AD8" t="s">
        <v>99</v>
      </c>
      <c r="AE8">
        <v>75</v>
      </c>
      <c r="AF8" t="s">
        <v>99</v>
      </c>
      <c r="AG8">
        <v>3.61</v>
      </c>
      <c r="AH8" t="s">
        <v>112</v>
      </c>
      <c r="AI8">
        <v>13.65</v>
      </c>
      <c r="AJ8" t="s">
        <v>112</v>
      </c>
      <c r="AK8">
        <v>1.16</v>
      </c>
      <c r="AL8" t="s">
        <v>112</v>
      </c>
      <c r="AN8" t="s">
        <v>112</v>
      </c>
      <c r="AO8">
        <v>0</v>
      </c>
      <c r="AP8" t="s">
        <v>195</v>
      </c>
      <c r="AQ8" t="s">
        <v>111</v>
      </c>
      <c r="AR8" t="s">
        <v>112</v>
      </c>
      <c r="AS8" t="s">
        <v>99</v>
      </c>
      <c r="AT8" t="s">
        <v>121</v>
      </c>
      <c r="AU8" t="s">
        <v>121</v>
      </c>
      <c r="AV8" t="s">
        <v>100</v>
      </c>
      <c r="AW8" t="s">
        <v>100</v>
      </c>
      <c r="AX8" t="s">
        <v>100</v>
      </c>
      <c r="AY8" t="s">
        <v>121</v>
      </c>
      <c r="AZ8" t="s">
        <v>100</v>
      </c>
      <c r="BA8" t="s">
        <v>121</v>
      </c>
      <c r="BB8">
        <v>1</v>
      </c>
      <c r="BC8" t="s">
        <v>101</v>
      </c>
      <c r="BD8">
        <v>1</v>
      </c>
      <c r="BE8">
        <v>1</v>
      </c>
      <c r="BF8" t="s">
        <v>101</v>
      </c>
      <c r="BG8" t="s">
        <v>101</v>
      </c>
      <c r="BH8">
        <v>0.1</v>
      </c>
      <c r="BI8" t="s">
        <v>101</v>
      </c>
      <c r="BK8" t="s">
        <v>102</v>
      </c>
      <c r="BL8" t="s">
        <v>102</v>
      </c>
      <c r="BM8">
        <v>0</v>
      </c>
      <c r="BN8" t="s">
        <v>417</v>
      </c>
      <c r="BO8">
        <v>1</v>
      </c>
      <c r="BP8" t="s">
        <v>2376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F8">
        <v>2</v>
      </c>
      <c r="CH8" s="1">
        <v>40825</v>
      </c>
      <c r="CI8" s="1">
        <v>41785</v>
      </c>
      <c r="CJ8" s="1">
        <v>41030</v>
      </c>
      <c r="CL8">
        <v>6</v>
      </c>
      <c r="CM8">
        <v>1</v>
      </c>
      <c r="CN8" t="e">
        <v>#NUM!</v>
      </c>
      <c r="CO8">
        <v>1</v>
      </c>
    </row>
    <row r="9" spans="1:95">
      <c r="A9" t="s">
        <v>380</v>
      </c>
      <c r="B9">
        <v>10121659</v>
      </c>
      <c r="C9">
        <v>1</v>
      </c>
      <c r="D9" t="s">
        <v>381</v>
      </c>
      <c r="E9">
        <v>1</v>
      </c>
      <c r="F9">
        <v>65</v>
      </c>
      <c r="G9" s="1">
        <v>40864.6666666667</v>
      </c>
      <c r="H9" s="1">
        <v>40882.4166666667</v>
      </c>
      <c r="I9" t="s">
        <v>338</v>
      </c>
      <c r="J9" s="1" t="s">
        <v>2259</v>
      </c>
      <c r="K9" t="s">
        <v>382</v>
      </c>
      <c r="L9">
        <v>2</v>
      </c>
      <c r="M9">
        <v>2</v>
      </c>
      <c r="N9" t="s">
        <v>112</v>
      </c>
      <c r="O9" t="s">
        <v>112</v>
      </c>
      <c r="P9">
        <v>37.8</v>
      </c>
      <c r="Q9" t="s">
        <v>112</v>
      </c>
      <c r="R9">
        <v>10.2</v>
      </c>
      <c r="S9" t="s">
        <v>112</v>
      </c>
      <c r="V9" t="s">
        <v>112</v>
      </c>
      <c r="W9">
        <v>133.1</v>
      </c>
      <c r="X9" t="s">
        <v>99</v>
      </c>
      <c r="Y9">
        <v>132.7</v>
      </c>
      <c r="Z9" t="s">
        <v>99</v>
      </c>
      <c r="AA9">
        <v>41.1</v>
      </c>
      <c r="AB9" t="s">
        <v>99</v>
      </c>
      <c r="AC9">
        <v>81.4</v>
      </c>
      <c r="AD9" t="s">
        <v>99</v>
      </c>
      <c r="AE9">
        <v>180</v>
      </c>
      <c r="AF9" t="s">
        <v>112</v>
      </c>
      <c r="AG9">
        <v>68.47</v>
      </c>
      <c r="AH9" t="s">
        <v>112</v>
      </c>
      <c r="AI9">
        <v>0.777</v>
      </c>
      <c r="AJ9" t="s">
        <v>112</v>
      </c>
      <c r="AK9">
        <v>2.3</v>
      </c>
      <c r="AL9" t="s">
        <v>112</v>
      </c>
      <c r="AN9" t="s">
        <v>112</v>
      </c>
      <c r="AO9">
        <v>1</v>
      </c>
      <c r="AP9" t="s">
        <v>99</v>
      </c>
      <c r="AQ9" t="s">
        <v>300</v>
      </c>
      <c r="AR9">
        <v>0</v>
      </c>
      <c r="AS9" t="s">
        <v>99</v>
      </c>
      <c r="AT9" t="s">
        <v>100</v>
      </c>
      <c r="AU9" t="s">
        <v>99</v>
      </c>
      <c r="AV9" t="s">
        <v>99</v>
      </c>
      <c r="AW9" t="s">
        <v>99</v>
      </c>
      <c r="AX9" t="s">
        <v>100</v>
      </c>
      <c r="AY9" t="s">
        <v>100</v>
      </c>
      <c r="AZ9" t="s">
        <v>100</v>
      </c>
      <c r="BA9" t="s">
        <v>100</v>
      </c>
      <c r="BB9" t="s">
        <v>99</v>
      </c>
      <c r="BC9" t="s">
        <v>112</v>
      </c>
      <c r="BD9" t="s">
        <v>99</v>
      </c>
      <c r="BE9" t="s">
        <v>99</v>
      </c>
      <c r="BF9" t="s">
        <v>112</v>
      </c>
      <c r="BG9" t="s">
        <v>99</v>
      </c>
      <c r="BH9" t="s">
        <v>101</v>
      </c>
      <c r="BI9" t="s">
        <v>101</v>
      </c>
      <c r="BK9" t="s">
        <v>102</v>
      </c>
      <c r="BL9" t="s">
        <v>102</v>
      </c>
      <c r="BM9" t="s">
        <v>112</v>
      </c>
      <c r="BN9" t="s">
        <v>129</v>
      </c>
      <c r="BO9">
        <v>1</v>
      </c>
      <c r="BP9" t="s">
        <v>383</v>
      </c>
      <c r="BR9">
        <v>66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2</v>
      </c>
      <c r="CH9" s="1">
        <v>40870</v>
      </c>
      <c r="CI9" s="1" t="s">
        <v>2260</v>
      </c>
      <c r="CJ9" s="1">
        <v>41011</v>
      </c>
      <c r="CL9">
        <v>4</v>
      </c>
      <c r="CM9">
        <v>1</v>
      </c>
      <c r="CN9">
        <v>10</v>
      </c>
      <c r="CO9">
        <v>1</v>
      </c>
      <c r="CP9" s="1">
        <v>41197</v>
      </c>
      <c r="CQ9">
        <v>1</v>
      </c>
    </row>
    <row r="10" spans="1:95">
      <c r="A10" t="s">
        <v>428</v>
      </c>
      <c r="B10">
        <v>10128188</v>
      </c>
      <c r="C10">
        <v>1</v>
      </c>
      <c r="D10" t="s">
        <v>429</v>
      </c>
      <c r="E10">
        <v>1</v>
      </c>
      <c r="F10">
        <v>62</v>
      </c>
      <c r="G10" s="1">
        <v>40974.625</v>
      </c>
      <c r="H10" s="1">
        <v>40994.5</v>
      </c>
      <c r="I10" t="s">
        <v>338</v>
      </c>
      <c r="J10" s="1" t="s">
        <v>2264</v>
      </c>
      <c r="K10" t="s">
        <v>127</v>
      </c>
      <c r="L10">
        <v>1</v>
      </c>
      <c r="M10">
        <v>1</v>
      </c>
      <c r="N10" t="s">
        <v>99</v>
      </c>
      <c r="O10" t="s">
        <v>99</v>
      </c>
      <c r="P10">
        <v>33.6</v>
      </c>
      <c r="Q10" t="s">
        <v>99</v>
      </c>
      <c r="R10">
        <v>12.4</v>
      </c>
      <c r="S10" t="s">
        <v>112</v>
      </c>
      <c r="T10" t="s">
        <v>430</v>
      </c>
      <c r="U10">
        <v>13.2</v>
      </c>
      <c r="V10" t="s">
        <v>112</v>
      </c>
      <c r="W10">
        <v>102.2</v>
      </c>
      <c r="X10" t="s">
        <v>99</v>
      </c>
      <c r="Y10">
        <v>32.9</v>
      </c>
      <c r="Z10" t="s">
        <v>112</v>
      </c>
      <c r="AA10">
        <v>40.6</v>
      </c>
      <c r="AB10" t="s">
        <v>99</v>
      </c>
      <c r="AC10">
        <v>44.2</v>
      </c>
      <c r="AD10" t="s">
        <v>112</v>
      </c>
      <c r="AE10">
        <v>191</v>
      </c>
      <c r="AF10" t="s">
        <v>112</v>
      </c>
      <c r="AG10">
        <v>6750</v>
      </c>
      <c r="AH10" t="s">
        <v>99</v>
      </c>
      <c r="AI10">
        <v>58.47</v>
      </c>
      <c r="AJ10" t="s">
        <v>99</v>
      </c>
      <c r="AK10">
        <v>1.68</v>
      </c>
      <c r="AL10" t="s">
        <v>112</v>
      </c>
      <c r="AN10" t="s">
        <v>112</v>
      </c>
      <c r="AO10">
        <v>1</v>
      </c>
      <c r="AP10" t="s">
        <v>99</v>
      </c>
      <c r="AQ10" t="s">
        <v>196</v>
      </c>
      <c r="AR10">
        <v>1</v>
      </c>
      <c r="AS10" t="s">
        <v>99</v>
      </c>
      <c r="AT10" t="s">
        <v>1726</v>
      </c>
      <c r="AU10" t="s">
        <v>99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99</v>
      </c>
      <c r="BB10" t="s">
        <v>99</v>
      </c>
      <c r="BC10" t="s">
        <v>99</v>
      </c>
      <c r="BD10" t="s">
        <v>112</v>
      </c>
      <c r="BE10" t="s">
        <v>112</v>
      </c>
      <c r="BF10" t="s">
        <v>99</v>
      </c>
      <c r="BG10">
        <v>0</v>
      </c>
      <c r="BH10" t="s">
        <v>431</v>
      </c>
      <c r="BI10" t="s">
        <v>101</v>
      </c>
      <c r="BK10" t="s">
        <v>102</v>
      </c>
      <c r="BL10" t="s">
        <v>122</v>
      </c>
      <c r="BM10" t="s">
        <v>112</v>
      </c>
      <c r="BN10" t="s">
        <v>189</v>
      </c>
      <c r="BO10" t="s">
        <v>2377</v>
      </c>
      <c r="BP10" t="s">
        <v>432</v>
      </c>
      <c r="BQ10" t="s">
        <v>433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1</v>
      </c>
      <c r="CH10" s="1">
        <v>40982</v>
      </c>
      <c r="CI10" s="1">
        <v>41376</v>
      </c>
      <c r="CJ10" s="1">
        <v>41009</v>
      </c>
      <c r="CL10">
        <v>0</v>
      </c>
      <c r="CM10">
        <v>1</v>
      </c>
      <c r="CN10">
        <v>8</v>
      </c>
      <c r="CO10">
        <v>1</v>
      </c>
      <c r="CP10" s="1">
        <v>41228</v>
      </c>
      <c r="CQ10">
        <v>1</v>
      </c>
    </row>
    <row r="11" spans="1:93">
      <c r="A11" t="s">
        <v>515</v>
      </c>
      <c r="B11">
        <v>10136991</v>
      </c>
      <c r="C11">
        <v>1</v>
      </c>
      <c r="D11" t="s">
        <v>516</v>
      </c>
      <c r="E11">
        <v>1</v>
      </c>
      <c r="F11">
        <v>41</v>
      </c>
      <c r="G11" s="1">
        <v>41071.375</v>
      </c>
      <c r="H11" s="1">
        <v>41094.7083333333</v>
      </c>
      <c r="I11" t="s">
        <v>517</v>
      </c>
      <c r="J11" s="1" t="s">
        <v>2274</v>
      </c>
      <c r="K11" t="s">
        <v>134</v>
      </c>
      <c r="L11">
        <v>1</v>
      </c>
      <c r="M11">
        <v>1</v>
      </c>
      <c r="N11" t="s">
        <v>99</v>
      </c>
      <c r="O11" t="s">
        <v>99</v>
      </c>
      <c r="P11">
        <v>39.4</v>
      </c>
      <c r="Q11" t="s">
        <v>112</v>
      </c>
      <c r="R11">
        <v>55.1</v>
      </c>
      <c r="S11" t="s">
        <v>99</v>
      </c>
      <c r="T11" t="s">
        <v>364</v>
      </c>
      <c r="U11">
        <v>11.8</v>
      </c>
      <c r="V11" t="s">
        <v>112</v>
      </c>
      <c r="W11">
        <v>87.8</v>
      </c>
      <c r="X11" t="s">
        <v>112</v>
      </c>
      <c r="Y11">
        <v>54.7</v>
      </c>
      <c r="Z11" t="s">
        <v>99</v>
      </c>
      <c r="AA11">
        <v>85.7</v>
      </c>
      <c r="AB11" t="s">
        <v>99</v>
      </c>
      <c r="AC11">
        <v>669.9</v>
      </c>
      <c r="AD11" t="s">
        <v>99</v>
      </c>
      <c r="AE11">
        <v>139</v>
      </c>
      <c r="AF11" t="s">
        <v>112</v>
      </c>
      <c r="AG11">
        <v>2361</v>
      </c>
      <c r="AH11" t="s">
        <v>99</v>
      </c>
      <c r="AI11">
        <v>54.04</v>
      </c>
      <c r="AJ11" t="s">
        <v>99</v>
      </c>
      <c r="AK11">
        <v>1.13</v>
      </c>
      <c r="AL11" t="s">
        <v>112</v>
      </c>
      <c r="AM11">
        <v>662.1</v>
      </c>
      <c r="AN11" t="s">
        <v>99</v>
      </c>
      <c r="AO11">
        <v>0</v>
      </c>
      <c r="AP11" t="s">
        <v>518</v>
      </c>
      <c r="AQ11" t="s">
        <v>196</v>
      </c>
      <c r="AR11" t="s">
        <v>99</v>
      </c>
      <c r="AS11" t="s">
        <v>99</v>
      </c>
      <c r="AT11" t="s">
        <v>2378</v>
      </c>
      <c r="AU11" t="s">
        <v>100</v>
      </c>
      <c r="AV11" t="s">
        <v>100</v>
      </c>
      <c r="AW11" t="s">
        <v>100</v>
      </c>
      <c r="AX11" t="s">
        <v>100</v>
      </c>
      <c r="AY11" t="s">
        <v>121</v>
      </c>
      <c r="AZ11" t="s">
        <v>100</v>
      </c>
      <c r="BA11" t="s">
        <v>100</v>
      </c>
      <c r="BB11" t="s">
        <v>99</v>
      </c>
      <c r="BC11" t="s">
        <v>99</v>
      </c>
      <c r="BD11" t="s">
        <v>112</v>
      </c>
      <c r="BE11" t="s">
        <v>99</v>
      </c>
      <c r="BF11" t="s">
        <v>99</v>
      </c>
      <c r="BG11" t="s">
        <v>99</v>
      </c>
      <c r="BH11" t="s">
        <v>519</v>
      </c>
      <c r="BI11" t="s">
        <v>101</v>
      </c>
      <c r="BJ11" t="s">
        <v>386</v>
      </c>
      <c r="BK11" t="s">
        <v>122</v>
      </c>
      <c r="BL11" t="s">
        <v>102</v>
      </c>
      <c r="BM11" t="s">
        <v>99</v>
      </c>
      <c r="BN11" t="s">
        <v>520</v>
      </c>
      <c r="BO11">
        <v>1</v>
      </c>
      <c r="BP11" t="s">
        <v>521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 t="s">
        <v>2371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 s="1">
        <v>41079</v>
      </c>
      <c r="CI11" s="1">
        <v>44162</v>
      </c>
      <c r="CJ11" s="1">
        <v>41129</v>
      </c>
      <c r="CL11">
        <v>1</v>
      </c>
      <c r="CM11">
        <v>1</v>
      </c>
      <c r="CN11">
        <v>101</v>
      </c>
      <c r="CO11">
        <v>0</v>
      </c>
    </row>
    <row r="12" spans="1:93">
      <c r="A12" t="s">
        <v>532</v>
      </c>
      <c r="B12">
        <v>10137608</v>
      </c>
      <c r="C12">
        <v>1</v>
      </c>
      <c r="D12" t="s">
        <v>533</v>
      </c>
      <c r="E12">
        <v>2</v>
      </c>
      <c r="F12">
        <v>32</v>
      </c>
      <c r="G12" s="1">
        <v>41075.625</v>
      </c>
      <c r="H12" s="1">
        <v>41094.4583333333</v>
      </c>
      <c r="I12" t="s">
        <v>269</v>
      </c>
      <c r="J12" s="1" t="s">
        <v>2277</v>
      </c>
      <c r="K12" t="s">
        <v>134</v>
      </c>
      <c r="L12">
        <v>2</v>
      </c>
      <c r="M12">
        <v>2</v>
      </c>
      <c r="N12" t="s">
        <v>112</v>
      </c>
      <c r="O12" t="s">
        <v>112</v>
      </c>
      <c r="P12">
        <v>41.5</v>
      </c>
      <c r="Q12" t="s">
        <v>112</v>
      </c>
      <c r="R12">
        <v>6.3</v>
      </c>
      <c r="S12" t="s">
        <v>112</v>
      </c>
      <c r="T12" t="s">
        <v>534</v>
      </c>
      <c r="U12">
        <v>10</v>
      </c>
      <c r="V12" t="s">
        <v>112</v>
      </c>
      <c r="W12">
        <v>63.8</v>
      </c>
      <c r="X12" t="s">
        <v>112</v>
      </c>
      <c r="Y12">
        <v>163.7</v>
      </c>
      <c r="Z12" t="s">
        <v>99</v>
      </c>
      <c r="AA12">
        <v>91.7</v>
      </c>
      <c r="AB12" t="s">
        <v>99</v>
      </c>
      <c r="AC12">
        <v>31.4</v>
      </c>
      <c r="AD12" t="s">
        <v>112</v>
      </c>
      <c r="AE12">
        <v>296</v>
      </c>
      <c r="AF12" t="s">
        <v>112</v>
      </c>
      <c r="AG12">
        <v>2.51</v>
      </c>
      <c r="AH12" t="s">
        <v>112</v>
      </c>
      <c r="AI12">
        <v>7.72</v>
      </c>
      <c r="AJ12" t="s">
        <v>112</v>
      </c>
      <c r="AK12">
        <v>0.881</v>
      </c>
      <c r="AL12" t="s">
        <v>112</v>
      </c>
      <c r="AM12">
        <v>182</v>
      </c>
      <c r="AN12" t="s">
        <v>112</v>
      </c>
      <c r="AO12">
        <v>0</v>
      </c>
      <c r="AP12" t="s">
        <v>99</v>
      </c>
      <c r="AQ12" t="s">
        <v>196</v>
      </c>
      <c r="AR12" t="s">
        <v>99</v>
      </c>
      <c r="AS12" t="s">
        <v>2278</v>
      </c>
      <c r="BB12" t="s">
        <v>101</v>
      </c>
      <c r="BC12" t="s">
        <v>112</v>
      </c>
      <c r="BD12" t="s">
        <v>112</v>
      </c>
      <c r="BE12" t="s">
        <v>112</v>
      </c>
      <c r="BF12" t="s">
        <v>101</v>
      </c>
      <c r="BG12" t="s">
        <v>101</v>
      </c>
      <c r="BH12" t="s">
        <v>315</v>
      </c>
      <c r="BI12" t="s">
        <v>112</v>
      </c>
      <c r="BK12" t="s">
        <v>102</v>
      </c>
      <c r="BL12" t="s">
        <v>102</v>
      </c>
      <c r="BM12" t="s">
        <v>112</v>
      </c>
      <c r="BN12" t="s">
        <v>189</v>
      </c>
      <c r="BO12">
        <v>1</v>
      </c>
      <c r="BP12" t="s">
        <v>535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1</v>
      </c>
      <c r="BZ12" t="s">
        <v>2379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H12" s="1">
        <v>41085</v>
      </c>
      <c r="CI12" s="1">
        <v>44162</v>
      </c>
      <c r="CJ12" s="1">
        <v>42513</v>
      </c>
      <c r="CL12">
        <v>46</v>
      </c>
      <c r="CM12">
        <v>1</v>
      </c>
      <c r="CN12">
        <v>101</v>
      </c>
      <c r="CO12">
        <v>0</v>
      </c>
    </row>
    <row r="13" spans="1:95">
      <c r="A13" t="s">
        <v>600</v>
      </c>
      <c r="B13">
        <v>10138477</v>
      </c>
      <c r="C13">
        <v>1</v>
      </c>
      <c r="D13" t="s">
        <v>601</v>
      </c>
      <c r="E13">
        <v>1</v>
      </c>
      <c r="F13">
        <v>54</v>
      </c>
      <c r="G13" s="1">
        <v>41102.6666666667</v>
      </c>
      <c r="H13" s="1">
        <v>41129.4583333333</v>
      </c>
      <c r="I13" t="s">
        <v>602</v>
      </c>
      <c r="J13" s="1" t="s">
        <v>2279</v>
      </c>
      <c r="K13" t="s">
        <v>134</v>
      </c>
      <c r="L13">
        <v>2</v>
      </c>
      <c r="M13">
        <v>1</v>
      </c>
      <c r="N13" t="s">
        <v>112</v>
      </c>
      <c r="O13" t="s">
        <v>99</v>
      </c>
      <c r="P13">
        <v>36.6</v>
      </c>
      <c r="Q13" t="s">
        <v>112</v>
      </c>
      <c r="R13">
        <v>15.1</v>
      </c>
      <c r="S13" t="s">
        <v>112</v>
      </c>
      <c r="T13" t="s">
        <v>603</v>
      </c>
      <c r="U13">
        <v>13.3</v>
      </c>
      <c r="V13" t="s">
        <v>112</v>
      </c>
      <c r="W13">
        <v>78.6</v>
      </c>
      <c r="X13" t="s">
        <v>112</v>
      </c>
      <c r="Y13">
        <v>14.5</v>
      </c>
      <c r="Z13" t="s">
        <v>112</v>
      </c>
      <c r="AA13">
        <v>36.4</v>
      </c>
      <c r="AB13" t="s">
        <v>99</v>
      </c>
      <c r="AC13">
        <v>90.6</v>
      </c>
      <c r="AD13" t="s">
        <v>99</v>
      </c>
      <c r="AE13">
        <v>129</v>
      </c>
      <c r="AF13" t="s">
        <v>112</v>
      </c>
      <c r="AG13">
        <v>58.69</v>
      </c>
      <c r="AH13" t="s">
        <v>112</v>
      </c>
      <c r="AI13">
        <v>37.59</v>
      </c>
      <c r="AJ13" t="s">
        <v>99</v>
      </c>
      <c r="AK13">
        <v>5.28</v>
      </c>
      <c r="AL13" t="s">
        <v>99</v>
      </c>
      <c r="AM13">
        <v>431.3</v>
      </c>
      <c r="AN13" t="s">
        <v>99</v>
      </c>
      <c r="AO13">
        <v>0</v>
      </c>
      <c r="AP13" t="s">
        <v>171</v>
      </c>
      <c r="AQ13" t="s">
        <v>111</v>
      </c>
      <c r="AR13" t="s">
        <v>112</v>
      </c>
      <c r="AS13" t="s">
        <v>99</v>
      </c>
      <c r="AT13" t="s">
        <v>100</v>
      </c>
      <c r="AU13" t="s">
        <v>100</v>
      </c>
      <c r="AV13" t="s">
        <v>100</v>
      </c>
      <c r="AW13" t="s">
        <v>100</v>
      </c>
      <c r="AX13" t="s">
        <v>121</v>
      </c>
      <c r="AY13" t="s">
        <v>121</v>
      </c>
      <c r="AZ13" t="s">
        <v>100</v>
      </c>
      <c r="BA13" t="s">
        <v>100</v>
      </c>
      <c r="BB13" t="s">
        <v>101</v>
      </c>
      <c r="BC13" t="s">
        <v>101</v>
      </c>
      <c r="BD13" t="s">
        <v>112</v>
      </c>
      <c r="BE13" t="s">
        <v>112</v>
      </c>
      <c r="BF13" t="s">
        <v>99</v>
      </c>
      <c r="BG13" t="s">
        <v>101</v>
      </c>
      <c r="BH13" t="s">
        <v>101</v>
      </c>
      <c r="BI13" t="s">
        <v>101</v>
      </c>
      <c r="BK13" t="s">
        <v>102</v>
      </c>
      <c r="BL13">
        <v>0</v>
      </c>
      <c r="BM13" t="s">
        <v>112</v>
      </c>
      <c r="BN13" t="s">
        <v>233</v>
      </c>
      <c r="BO13">
        <v>1</v>
      </c>
      <c r="BP13" t="s">
        <v>604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H13" s="1">
        <v>41114</v>
      </c>
      <c r="CI13" s="1">
        <v>43777</v>
      </c>
      <c r="CJ13" s="1">
        <v>41577</v>
      </c>
      <c r="CL13">
        <v>15</v>
      </c>
      <c r="CM13">
        <v>1</v>
      </c>
      <c r="CN13">
        <v>69</v>
      </c>
      <c r="CO13">
        <v>1</v>
      </c>
      <c r="CP13" s="1">
        <v>43235</v>
      </c>
      <c r="CQ13">
        <v>1</v>
      </c>
    </row>
    <row r="14" spans="1:93">
      <c r="A14" t="s">
        <v>605</v>
      </c>
      <c r="B14">
        <v>10139055</v>
      </c>
      <c r="C14">
        <v>1</v>
      </c>
      <c r="D14" t="s">
        <v>606</v>
      </c>
      <c r="E14">
        <v>2</v>
      </c>
      <c r="F14">
        <v>34</v>
      </c>
      <c r="G14" s="1">
        <v>41103.3333333333</v>
      </c>
      <c r="H14" s="1">
        <v>41127.4166666667</v>
      </c>
      <c r="I14" t="s">
        <v>607</v>
      </c>
      <c r="J14" s="1" t="s">
        <v>2380</v>
      </c>
      <c r="K14" t="s">
        <v>134</v>
      </c>
      <c r="L14">
        <v>2</v>
      </c>
      <c r="M14">
        <v>2</v>
      </c>
      <c r="N14" t="s">
        <v>112</v>
      </c>
      <c r="O14" t="s">
        <v>112</v>
      </c>
      <c r="P14">
        <v>40.4</v>
      </c>
      <c r="Q14" t="s">
        <v>112</v>
      </c>
      <c r="R14">
        <v>12.2</v>
      </c>
      <c r="S14" t="s">
        <v>112</v>
      </c>
      <c r="T14" t="s">
        <v>608</v>
      </c>
      <c r="U14">
        <v>9.5</v>
      </c>
      <c r="V14" t="s">
        <v>112</v>
      </c>
      <c r="W14">
        <v>58.5</v>
      </c>
      <c r="X14" t="s">
        <v>112</v>
      </c>
      <c r="Y14">
        <v>25.8</v>
      </c>
      <c r="Z14" t="s">
        <v>112</v>
      </c>
      <c r="AA14">
        <v>40.1</v>
      </c>
      <c r="AB14" t="s">
        <v>99</v>
      </c>
      <c r="AC14">
        <v>215.5</v>
      </c>
      <c r="AD14" t="s">
        <v>99</v>
      </c>
      <c r="AE14">
        <v>441</v>
      </c>
      <c r="AF14" t="s">
        <v>112</v>
      </c>
      <c r="AG14" t="s">
        <v>2381</v>
      </c>
      <c r="AH14" t="s">
        <v>99</v>
      </c>
      <c r="AI14">
        <v>1.1</v>
      </c>
      <c r="AJ14" t="s">
        <v>112</v>
      </c>
      <c r="AK14">
        <v>3.11</v>
      </c>
      <c r="AL14" t="s">
        <v>112</v>
      </c>
      <c r="AM14">
        <v>119.3</v>
      </c>
      <c r="AN14" t="s">
        <v>112</v>
      </c>
      <c r="AO14">
        <v>0</v>
      </c>
      <c r="AP14" t="s">
        <v>99</v>
      </c>
      <c r="AQ14" t="s">
        <v>328</v>
      </c>
      <c r="AR14" t="s">
        <v>99</v>
      </c>
      <c r="AS14" t="s">
        <v>99</v>
      </c>
      <c r="AT14" t="s">
        <v>99</v>
      </c>
      <c r="BB14" t="s">
        <v>99</v>
      </c>
      <c r="BC14" t="s">
        <v>112</v>
      </c>
      <c r="BD14" t="s">
        <v>112</v>
      </c>
      <c r="BE14" t="s">
        <v>112</v>
      </c>
      <c r="BF14" t="s">
        <v>99</v>
      </c>
      <c r="BG14" t="s">
        <v>112</v>
      </c>
      <c r="BH14" t="s">
        <v>609</v>
      </c>
      <c r="BI14" t="s">
        <v>101</v>
      </c>
      <c r="BK14" t="s">
        <v>102</v>
      </c>
      <c r="BL14" t="s">
        <v>102</v>
      </c>
      <c r="BM14" t="s">
        <v>112</v>
      </c>
      <c r="BN14" t="s">
        <v>113</v>
      </c>
      <c r="BO14">
        <v>1</v>
      </c>
      <c r="BP14" t="s">
        <v>610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2</v>
      </c>
      <c r="CH14" s="1">
        <v>41115</v>
      </c>
      <c r="CI14" s="1">
        <v>44144</v>
      </c>
      <c r="CK14">
        <v>42928</v>
      </c>
      <c r="CL14">
        <v>59</v>
      </c>
      <c r="CM14">
        <v>0</v>
      </c>
      <c r="CN14">
        <v>99</v>
      </c>
      <c r="CO14">
        <v>0</v>
      </c>
    </row>
    <row r="15" spans="1:93">
      <c r="A15" t="s">
        <v>587</v>
      </c>
      <c r="B15">
        <v>10139550</v>
      </c>
      <c r="C15">
        <v>1</v>
      </c>
      <c r="D15" t="s">
        <v>588</v>
      </c>
      <c r="E15">
        <v>2</v>
      </c>
      <c r="F15">
        <v>26</v>
      </c>
      <c r="G15" s="1">
        <v>41106.4166666667</v>
      </c>
      <c r="H15" s="1">
        <v>41116.5</v>
      </c>
      <c r="I15" t="s">
        <v>589</v>
      </c>
      <c r="J15" s="1" t="s">
        <v>2282</v>
      </c>
      <c r="K15" t="s">
        <v>134</v>
      </c>
      <c r="L15">
        <v>1</v>
      </c>
      <c r="M15">
        <v>1</v>
      </c>
      <c r="N15" t="s">
        <v>99</v>
      </c>
      <c r="O15" t="s">
        <v>99</v>
      </c>
      <c r="P15">
        <v>47.1</v>
      </c>
      <c r="Q15" t="s">
        <v>112</v>
      </c>
      <c r="R15">
        <v>57.6</v>
      </c>
      <c r="S15" t="s">
        <v>99</v>
      </c>
      <c r="T15" t="s">
        <v>364</v>
      </c>
      <c r="U15">
        <v>11.8</v>
      </c>
      <c r="V15" t="s">
        <v>112</v>
      </c>
      <c r="W15">
        <v>46.6</v>
      </c>
      <c r="X15" t="s">
        <v>112</v>
      </c>
      <c r="Y15">
        <v>48.3</v>
      </c>
      <c r="Z15" t="s">
        <v>99</v>
      </c>
      <c r="AA15">
        <v>34.2</v>
      </c>
      <c r="AB15" t="s">
        <v>112</v>
      </c>
      <c r="AC15">
        <v>31.8</v>
      </c>
      <c r="AD15" t="s">
        <v>112</v>
      </c>
      <c r="AE15">
        <v>266</v>
      </c>
      <c r="AF15" t="s">
        <v>112</v>
      </c>
      <c r="AG15">
        <v>215.9</v>
      </c>
      <c r="AH15" t="s">
        <v>99</v>
      </c>
      <c r="AI15">
        <v>8.38</v>
      </c>
      <c r="AJ15" t="s">
        <v>112</v>
      </c>
      <c r="AK15">
        <v>1.54</v>
      </c>
      <c r="AL15" t="s">
        <v>112</v>
      </c>
      <c r="AM15">
        <v>195.6</v>
      </c>
      <c r="AN15" t="s">
        <v>112</v>
      </c>
      <c r="AO15">
        <v>0</v>
      </c>
      <c r="AP15" t="s">
        <v>2382</v>
      </c>
      <c r="AQ15" t="s">
        <v>111</v>
      </c>
      <c r="AR15" t="s">
        <v>112</v>
      </c>
      <c r="AS15" t="s">
        <v>99</v>
      </c>
      <c r="AT15" t="s">
        <v>121</v>
      </c>
      <c r="AU15" t="s">
        <v>121</v>
      </c>
      <c r="AV15" t="s">
        <v>100</v>
      </c>
      <c r="AW15" t="s">
        <v>121</v>
      </c>
      <c r="AX15" t="s">
        <v>121</v>
      </c>
      <c r="AY15" t="s">
        <v>121</v>
      </c>
      <c r="AZ15" t="s">
        <v>100</v>
      </c>
      <c r="BA15" t="s">
        <v>121</v>
      </c>
      <c r="BB15">
        <v>1</v>
      </c>
      <c r="BC15">
        <v>1</v>
      </c>
      <c r="BD15" t="s">
        <v>101</v>
      </c>
      <c r="BE15">
        <v>0</v>
      </c>
      <c r="BF15" t="s">
        <v>101</v>
      </c>
      <c r="BG15" t="s">
        <v>101</v>
      </c>
      <c r="BH15">
        <v>0.2</v>
      </c>
      <c r="BI15" t="s">
        <v>101</v>
      </c>
      <c r="BK15" t="s">
        <v>122</v>
      </c>
      <c r="BL15" t="s">
        <v>102</v>
      </c>
      <c r="BM15">
        <v>0</v>
      </c>
      <c r="BN15" t="s">
        <v>147</v>
      </c>
      <c r="BO15">
        <v>1</v>
      </c>
      <c r="BP15" t="s">
        <v>591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 s="1">
        <v>41110</v>
      </c>
      <c r="CI15" s="1">
        <v>44144</v>
      </c>
      <c r="CJ15" s="1">
        <v>42588</v>
      </c>
      <c r="CL15">
        <v>48</v>
      </c>
      <c r="CM15">
        <v>1</v>
      </c>
      <c r="CN15">
        <v>99</v>
      </c>
      <c r="CO15">
        <v>0</v>
      </c>
    </row>
    <row r="16" spans="1:92">
      <c r="A16" t="s">
        <v>597</v>
      </c>
      <c r="B16">
        <v>10140192</v>
      </c>
      <c r="C16">
        <v>1</v>
      </c>
      <c r="D16" t="s">
        <v>598</v>
      </c>
      <c r="E16">
        <v>1</v>
      </c>
      <c r="F16">
        <v>48</v>
      </c>
      <c r="G16" s="1">
        <v>41107.4583333333</v>
      </c>
      <c r="H16" s="1">
        <v>41120.4166666667</v>
      </c>
      <c r="I16" t="s">
        <v>391</v>
      </c>
      <c r="J16" s="1" t="s">
        <v>2285</v>
      </c>
      <c r="K16" t="s">
        <v>134</v>
      </c>
      <c r="L16">
        <v>1</v>
      </c>
      <c r="M16">
        <v>1</v>
      </c>
      <c r="N16" t="s">
        <v>99</v>
      </c>
      <c r="O16" t="s">
        <v>99</v>
      </c>
      <c r="P16">
        <v>31.3</v>
      </c>
      <c r="Q16" t="s">
        <v>99</v>
      </c>
      <c r="R16">
        <v>14.6</v>
      </c>
      <c r="S16" t="s">
        <v>112</v>
      </c>
      <c r="T16" t="s">
        <v>351</v>
      </c>
      <c r="U16">
        <v>12.4</v>
      </c>
      <c r="V16" t="s">
        <v>112</v>
      </c>
      <c r="W16">
        <v>57.4</v>
      </c>
      <c r="X16" t="s">
        <v>112</v>
      </c>
      <c r="Y16">
        <v>41.2</v>
      </c>
      <c r="Z16" t="s">
        <v>99</v>
      </c>
      <c r="AA16">
        <v>40</v>
      </c>
      <c r="AB16" t="s">
        <v>99</v>
      </c>
      <c r="AC16">
        <v>82.8</v>
      </c>
      <c r="AD16" t="s">
        <v>99</v>
      </c>
      <c r="AE16">
        <v>214</v>
      </c>
      <c r="AF16" t="s">
        <v>112</v>
      </c>
      <c r="AG16">
        <v>46.59</v>
      </c>
      <c r="AH16" t="s">
        <v>112</v>
      </c>
      <c r="AI16">
        <v>13.97</v>
      </c>
      <c r="AJ16" t="s">
        <v>112</v>
      </c>
      <c r="AK16">
        <v>0.745</v>
      </c>
      <c r="AL16" t="s">
        <v>112</v>
      </c>
      <c r="AM16">
        <v>1179</v>
      </c>
      <c r="AN16" t="s">
        <v>99</v>
      </c>
      <c r="AO16">
        <v>0</v>
      </c>
      <c r="AP16" t="s">
        <v>265</v>
      </c>
      <c r="AQ16" t="s">
        <v>300</v>
      </c>
      <c r="AR16" t="s">
        <v>112</v>
      </c>
      <c r="AS16" t="s">
        <v>99</v>
      </c>
      <c r="AT16" t="s">
        <v>100</v>
      </c>
      <c r="AU16" t="s">
        <v>99</v>
      </c>
      <c r="AV16" t="s">
        <v>100</v>
      </c>
      <c r="AW16" t="s">
        <v>99</v>
      </c>
      <c r="AX16" t="s">
        <v>100</v>
      </c>
      <c r="AY16" t="s">
        <v>99</v>
      </c>
      <c r="AZ16" t="s">
        <v>100</v>
      </c>
      <c r="BA16" t="s">
        <v>121</v>
      </c>
      <c r="BB16" t="s">
        <v>101</v>
      </c>
      <c r="BC16" t="s">
        <v>101</v>
      </c>
      <c r="BD16" t="s">
        <v>101</v>
      </c>
      <c r="BE16" t="s">
        <v>112</v>
      </c>
      <c r="BF16" t="s">
        <v>112</v>
      </c>
      <c r="BG16" t="s">
        <v>101</v>
      </c>
      <c r="BH16" t="s">
        <v>101</v>
      </c>
      <c r="BI16" t="s">
        <v>101</v>
      </c>
      <c r="BK16" t="s">
        <v>102</v>
      </c>
      <c r="BL16" t="s">
        <v>102</v>
      </c>
      <c r="BM16" t="s">
        <v>112</v>
      </c>
      <c r="BN16" t="s">
        <v>147</v>
      </c>
      <c r="BO16">
        <v>1</v>
      </c>
      <c r="BP16" t="s">
        <v>599</v>
      </c>
      <c r="BS16">
        <v>0</v>
      </c>
      <c r="BT16">
        <v>0</v>
      </c>
      <c r="BU16">
        <v>1</v>
      </c>
      <c r="BV16">
        <v>1</v>
      </c>
      <c r="BW16">
        <v>1</v>
      </c>
      <c r="BX16" t="s">
        <v>2371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1</v>
      </c>
      <c r="CH16" s="1">
        <v>41110</v>
      </c>
      <c r="CI16" s="1">
        <v>42017</v>
      </c>
      <c r="CJ16" s="1">
        <v>42017</v>
      </c>
      <c r="CL16">
        <v>29</v>
      </c>
      <c r="CM16">
        <v>1</v>
      </c>
      <c r="CN16">
        <v>29</v>
      </c>
    </row>
    <row r="17" spans="1:92">
      <c r="A17" t="s">
        <v>665</v>
      </c>
      <c r="B17">
        <v>10145936</v>
      </c>
      <c r="C17">
        <v>1</v>
      </c>
      <c r="D17" t="s">
        <v>666</v>
      </c>
      <c r="E17">
        <v>1</v>
      </c>
      <c r="F17">
        <v>50</v>
      </c>
      <c r="G17" s="1">
        <v>41176.4583333333</v>
      </c>
      <c r="H17" s="1">
        <v>41190.375</v>
      </c>
      <c r="I17" t="s">
        <v>667</v>
      </c>
      <c r="J17" s="1" t="s">
        <v>2293</v>
      </c>
      <c r="K17" t="s">
        <v>134</v>
      </c>
      <c r="L17">
        <v>1</v>
      </c>
      <c r="M17">
        <v>2</v>
      </c>
      <c r="N17" t="s">
        <v>99</v>
      </c>
      <c r="O17" t="s">
        <v>112</v>
      </c>
      <c r="P17">
        <v>44.9</v>
      </c>
      <c r="Q17" t="s">
        <v>112</v>
      </c>
      <c r="R17">
        <v>15.6</v>
      </c>
      <c r="S17" t="s">
        <v>112</v>
      </c>
      <c r="T17" t="s">
        <v>110</v>
      </c>
      <c r="U17">
        <v>12.1</v>
      </c>
      <c r="V17" t="s">
        <v>112</v>
      </c>
      <c r="W17">
        <v>86.2</v>
      </c>
      <c r="X17" t="s">
        <v>112</v>
      </c>
      <c r="Y17">
        <v>79.1</v>
      </c>
      <c r="Z17" t="s">
        <v>99</v>
      </c>
      <c r="AA17">
        <v>54.7</v>
      </c>
      <c r="AB17" t="s">
        <v>99</v>
      </c>
      <c r="AC17">
        <v>237.9</v>
      </c>
      <c r="AD17" t="s">
        <v>99</v>
      </c>
      <c r="AE17">
        <v>127</v>
      </c>
      <c r="AF17" t="s">
        <v>112</v>
      </c>
      <c r="AG17">
        <v>6.34</v>
      </c>
      <c r="AH17" t="s">
        <v>112</v>
      </c>
      <c r="AI17">
        <v>64.25</v>
      </c>
      <c r="AJ17" t="s">
        <v>99</v>
      </c>
      <c r="AK17">
        <v>5.32</v>
      </c>
      <c r="AL17" t="s">
        <v>99</v>
      </c>
      <c r="AM17">
        <v>456</v>
      </c>
      <c r="AN17" t="s">
        <v>99</v>
      </c>
      <c r="AO17">
        <v>0</v>
      </c>
      <c r="AP17" t="s">
        <v>490</v>
      </c>
      <c r="AQ17" t="s">
        <v>111</v>
      </c>
      <c r="AR17" t="s">
        <v>112</v>
      </c>
      <c r="AS17" t="s">
        <v>99</v>
      </c>
      <c r="AT17" t="s">
        <v>99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99</v>
      </c>
      <c r="BC17" t="s">
        <v>101</v>
      </c>
      <c r="BD17" t="s">
        <v>101</v>
      </c>
      <c r="BE17" t="s">
        <v>112</v>
      </c>
      <c r="BF17" t="s">
        <v>101</v>
      </c>
      <c r="BG17" t="s">
        <v>101</v>
      </c>
      <c r="BH17" t="s">
        <v>649</v>
      </c>
      <c r="BI17" t="s">
        <v>101</v>
      </c>
      <c r="BK17" t="s">
        <v>102</v>
      </c>
      <c r="BL17" t="s">
        <v>102</v>
      </c>
      <c r="BM17" t="s">
        <v>112</v>
      </c>
      <c r="BN17" t="s">
        <v>271</v>
      </c>
      <c r="BO17">
        <v>1</v>
      </c>
      <c r="BP17" t="s">
        <v>554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H17" s="1">
        <v>41180</v>
      </c>
      <c r="CI17" s="1">
        <v>41681</v>
      </c>
      <c r="CJ17" s="1">
        <v>41681</v>
      </c>
      <c r="CL17">
        <v>16</v>
      </c>
      <c r="CM17">
        <v>1</v>
      </c>
      <c r="CN17">
        <v>16</v>
      </c>
    </row>
    <row r="18" spans="1:93">
      <c r="A18" t="s">
        <v>697</v>
      </c>
      <c r="B18">
        <v>10149752</v>
      </c>
      <c r="C18">
        <v>1</v>
      </c>
      <c r="D18" t="s">
        <v>698</v>
      </c>
      <c r="E18">
        <v>1</v>
      </c>
      <c r="F18">
        <v>59</v>
      </c>
      <c r="G18" s="1">
        <v>41232.4583333333</v>
      </c>
      <c r="H18" s="1">
        <v>41249.3333333333</v>
      </c>
      <c r="I18" t="s">
        <v>318</v>
      </c>
      <c r="J18" s="1" t="s">
        <v>2383</v>
      </c>
      <c r="K18" t="s">
        <v>134</v>
      </c>
      <c r="L18">
        <v>1</v>
      </c>
      <c r="M18">
        <v>1</v>
      </c>
      <c r="N18" t="s">
        <v>99</v>
      </c>
      <c r="O18" t="s">
        <v>99</v>
      </c>
      <c r="P18">
        <v>39.1</v>
      </c>
      <c r="Q18" t="s">
        <v>112</v>
      </c>
      <c r="R18">
        <v>7.4</v>
      </c>
      <c r="S18" t="s">
        <v>112</v>
      </c>
      <c r="T18" t="s">
        <v>159</v>
      </c>
      <c r="U18">
        <v>12</v>
      </c>
      <c r="V18" t="s">
        <v>112</v>
      </c>
      <c r="W18">
        <v>53.7</v>
      </c>
      <c r="X18" t="s">
        <v>112</v>
      </c>
      <c r="Y18">
        <v>25.4</v>
      </c>
      <c r="Z18" t="s">
        <v>112</v>
      </c>
      <c r="AA18">
        <v>18.4</v>
      </c>
      <c r="AB18" t="s">
        <v>112</v>
      </c>
      <c r="AC18">
        <v>16.9</v>
      </c>
      <c r="AD18" t="s">
        <v>112</v>
      </c>
      <c r="AE18">
        <v>155.2</v>
      </c>
      <c r="AF18" t="s">
        <v>112</v>
      </c>
      <c r="AG18">
        <v>87.93</v>
      </c>
      <c r="AH18" t="s">
        <v>112</v>
      </c>
      <c r="AI18">
        <v>6.02</v>
      </c>
      <c r="AJ18" t="s">
        <v>112</v>
      </c>
      <c r="AK18">
        <v>1.01</v>
      </c>
      <c r="AL18" t="s">
        <v>112</v>
      </c>
      <c r="AN18" t="s">
        <v>112</v>
      </c>
      <c r="AO18">
        <v>0</v>
      </c>
      <c r="AP18" t="s">
        <v>265</v>
      </c>
      <c r="AQ18" t="s">
        <v>111</v>
      </c>
      <c r="AR18" t="s">
        <v>112</v>
      </c>
      <c r="AS18" t="s">
        <v>99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99</v>
      </c>
      <c r="BC18" t="s">
        <v>101</v>
      </c>
      <c r="BD18" t="s">
        <v>112</v>
      </c>
      <c r="BE18" t="s">
        <v>112</v>
      </c>
      <c r="BF18" t="s">
        <v>99</v>
      </c>
      <c r="BG18" t="s">
        <v>99</v>
      </c>
      <c r="BH18" t="s">
        <v>101</v>
      </c>
      <c r="BI18" t="s">
        <v>101</v>
      </c>
      <c r="BK18" t="s">
        <v>102</v>
      </c>
      <c r="BL18">
        <v>0</v>
      </c>
      <c r="BM18" t="s">
        <v>112</v>
      </c>
      <c r="BN18" t="s">
        <v>147</v>
      </c>
      <c r="BO18">
        <v>1</v>
      </c>
      <c r="BP18" t="s">
        <v>699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H18" s="1">
        <v>41241</v>
      </c>
      <c r="CI18" s="1">
        <v>43177</v>
      </c>
      <c r="CJ18" s="1">
        <v>43177</v>
      </c>
      <c r="CL18">
        <v>63</v>
      </c>
      <c r="CM18">
        <v>1</v>
      </c>
      <c r="CN18">
        <v>63</v>
      </c>
      <c r="CO18">
        <v>0</v>
      </c>
    </row>
    <row r="19" spans="1:93">
      <c r="A19" t="s">
        <v>694</v>
      </c>
      <c r="B19">
        <v>10150032</v>
      </c>
      <c r="C19">
        <v>1</v>
      </c>
      <c r="D19" t="s">
        <v>695</v>
      </c>
      <c r="E19">
        <v>2</v>
      </c>
      <c r="F19">
        <v>66</v>
      </c>
      <c r="G19" s="1">
        <v>41225.4583333333</v>
      </c>
      <c r="H19" s="1">
        <v>41241.4166666667</v>
      </c>
      <c r="I19" t="s">
        <v>133</v>
      </c>
      <c r="J19" s="1" t="s">
        <v>2384</v>
      </c>
      <c r="K19" t="s">
        <v>134</v>
      </c>
      <c r="L19">
        <v>1</v>
      </c>
      <c r="M19">
        <v>2</v>
      </c>
      <c r="N19" t="s">
        <v>99</v>
      </c>
      <c r="O19" t="s">
        <v>112</v>
      </c>
      <c r="P19">
        <v>44.7</v>
      </c>
      <c r="Q19" t="s">
        <v>112</v>
      </c>
      <c r="R19">
        <v>11.8</v>
      </c>
      <c r="S19" t="s">
        <v>112</v>
      </c>
      <c r="T19" t="s">
        <v>164</v>
      </c>
      <c r="U19">
        <v>12.6</v>
      </c>
      <c r="V19" t="s">
        <v>112</v>
      </c>
      <c r="W19">
        <v>73.4</v>
      </c>
      <c r="X19" t="s">
        <v>112</v>
      </c>
      <c r="Y19">
        <v>15.7</v>
      </c>
      <c r="Z19" t="s">
        <v>112</v>
      </c>
      <c r="AA19">
        <v>22.4</v>
      </c>
      <c r="AB19" t="s">
        <v>112</v>
      </c>
      <c r="AC19">
        <v>14</v>
      </c>
      <c r="AD19" t="s">
        <v>112</v>
      </c>
      <c r="AE19">
        <v>131.5</v>
      </c>
      <c r="AF19" t="s">
        <v>112</v>
      </c>
      <c r="AG19">
        <v>99.64</v>
      </c>
      <c r="AH19" t="s">
        <v>112</v>
      </c>
      <c r="AI19" t="s">
        <v>2280</v>
      </c>
      <c r="AJ19" t="s">
        <v>99</v>
      </c>
      <c r="AK19">
        <v>2.59</v>
      </c>
      <c r="AL19" t="s">
        <v>112</v>
      </c>
      <c r="AM19">
        <v>447</v>
      </c>
      <c r="AN19" t="s">
        <v>99</v>
      </c>
      <c r="AO19">
        <v>0</v>
      </c>
      <c r="AP19" t="s">
        <v>99</v>
      </c>
      <c r="AQ19" t="s">
        <v>300</v>
      </c>
      <c r="AR19" t="s">
        <v>112</v>
      </c>
      <c r="AS19" t="s">
        <v>99</v>
      </c>
      <c r="AT19" t="s">
        <v>99</v>
      </c>
      <c r="AU19" t="s">
        <v>99</v>
      </c>
      <c r="AV19" t="s">
        <v>100</v>
      </c>
      <c r="AW19" t="s">
        <v>100</v>
      </c>
      <c r="AX19" t="s">
        <v>121</v>
      </c>
      <c r="AY19" t="s">
        <v>121</v>
      </c>
      <c r="AZ19" t="s">
        <v>100</v>
      </c>
      <c r="BA19" t="s">
        <v>100</v>
      </c>
      <c r="BB19" t="s">
        <v>99</v>
      </c>
      <c r="BC19" t="s">
        <v>101</v>
      </c>
      <c r="BD19" t="s">
        <v>99</v>
      </c>
      <c r="BE19" t="s">
        <v>99</v>
      </c>
      <c r="BF19" t="s">
        <v>99</v>
      </c>
      <c r="BG19" t="s">
        <v>101</v>
      </c>
      <c r="BH19" t="s">
        <v>101</v>
      </c>
      <c r="BI19" t="s">
        <v>101</v>
      </c>
      <c r="BK19" t="s">
        <v>102</v>
      </c>
      <c r="BL19" t="s">
        <v>102</v>
      </c>
      <c r="BM19" t="s">
        <v>112</v>
      </c>
      <c r="BN19" t="s">
        <v>271</v>
      </c>
      <c r="BO19">
        <v>1</v>
      </c>
      <c r="BP19" t="s">
        <v>696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H19" s="1">
        <v>41233</v>
      </c>
      <c r="CI19" s="1">
        <v>44119</v>
      </c>
      <c r="CK19">
        <v>43837</v>
      </c>
      <c r="CL19">
        <v>85</v>
      </c>
      <c r="CM19">
        <v>0</v>
      </c>
      <c r="CN19">
        <v>94</v>
      </c>
      <c r="CO19">
        <v>0</v>
      </c>
    </row>
    <row r="20" spans="1:95">
      <c r="A20" t="s">
        <v>743</v>
      </c>
      <c r="B20">
        <v>10153794</v>
      </c>
      <c r="C20">
        <v>1</v>
      </c>
      <c r="D20" t="s">
        <v>744</v>
      </c>
      <c r="E20">
        <v>1</v>
      </c>
      <c r="F20">
        <v>41</v>
      </c>
      <c r="G20" s="1">
        <v>41271.6666666667</v>
      </c>
      <c r="H20" s="1">
        <v>41288.4166666667</v>
      </c>
      <c r="I20" t="s">
        <v>745</v>
      </c>
      <c r="J20" s="1">
        <v>41264</v>
      </c>
      <c r="K20" t="s">
        <v>746</v>
      </c>
      <c r="L20">
        <v>1</v>
      </c>
      <c r="M20">
        <v>1</v>
      </c>
      <c r="N20" t="s">
        <v>99</v>
      </c>
      <c r="O20" t="s">
        <v>99</v>
      </c>
      <c r="P20">
        <v>38</v>
      </c>
      <c r="Q20" t="s">
        <v>112</v>
      </c>
      <c r="R20">
        <v>11.5</v>
      </c>
      <c r="S20" t="s">
        <v>112</v>
      </c>
      <c r="T20">
        <v>1.19</v>
      </c>
      <c r="U20">
        <v>13.8</v>
      </c>
      <c r="V20" t="s">
        <v>99</v>
      </c>
      <c r="W20">
        <v>197.5</v>
      </c>
      <c r="X20" t="s">
        <v>99</v>
      </c>
      <c r="Y20">
        <v>96.7</v>
      </c>
      <c r="Z20" t="s">
        <v>99</v>
      </c>
      <c r="AA20">
        <v>71.8</v>
      </c>
      <c r="AB20" t="s">
        <v>99</v>
      </c>
      <c r="AC20">
        <v>297.3</v>
      </c>
      <c r="AD20" t="s">
        <v>99</v>
      </c>
      <c r="AE20">
        <v>165</v>
      </c>
      <c r="AF20" t="s">
        <v>112</v>
      </c>
      <c r="AG20">
        <v>3850</v>
      </c>
      <c r="AH20" t="s">
        <v>99</v>
      </c>
      <c r="AI20">
        <v>83.09</v>
      </c>
      <c r="AJ20" t="s">
        <v>99</v>
      </c>
      <c r="AK20">
        <v>1.64</v>
      </c>
      <c r="AL20" t="s">
        <v>112</v>
      </c>
      <c r="AM20">
        <v>865.8</v>
      </c>
      <c r="AN20" t="s">
        <v>99</v>
      </c>
      <c r="AO20">
        <v>1</v>
      </c>
      <c r="AP20">
        <v>1</v>
      </c>
      <c r="AQ20" t="s">
        <v>300</v>
      </c>
      <c r="AR20" t="s">
        <v>112</v>
      </c>
      <c r="AS20">
        <v>1</v>
      </c>
      <c r="AT20">
        <v>2</v>
      </c>
      <c r="AU20">
        <v>1</v>
      </c>
      <c r="AV20">
        <v>3</v>
      </c>
      <c r="AW20">
        <v>1</v>
      </c>
      <c r="AX20">
        <v>1</v>
      </c>
      <c r="AY20">
        <v>1</v>
      </c>
      <c r="AZ20">
        <v>3</v>
      </c>
      <c r="BA20">
        <v>2</v>
      </c>
      <c r="BB20" t="s">
        <v>101</v>
      </c>
      <c r="BC20" t="s">
        <v>99</v>
      </c>
      <c r="BD20" t="s">
        <v>112</v>
      </c>
      <c r="BE20" t="s">
        <v>112</v>
      </c>
      <c r="BF20" t="s">
        <v>99</v>
      </c>
      <c r="BG20" t="s">
        <v>99</v>
      </c>
      <c r="BH20" t="s">
        <v>101</v>
      </c>
      <c r="BI20" t="s">
        <v>101</v>
      </c>
      <c r="BJ20" t="s">
        <v>485</v>
      </c>
      <c r="BK20" t="s">
        <v>102</v>
      </c>
      <c r="BL20" t="s">
        <v>102</v>
      </c>
      <c r="BM20" t="s">
        <v>112</v>
      </c>
      <c r="BN20" t="s">
        <v>387</v>
      </c>
      <c r="BO20">
        <v>1</v>
      </c>
      <c r="BP20" t="s">
        <v>747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H20" s="1">
        <v>41280</v>
      </c>
      <c r="CI20" s="1">
        <v>41850</v>
      </c>
      <c r="CJ20" s="1">
        <v>41387</v>
      </c>
      <c r="CL20">
        <v>3</v>
      </c>
      <c r="CM20">
        <v>1</v>
      </c>
      <c r="CN20">
        <v>9</v>
      </c>
      <c r="CO20">
        <v>1</v>
      </c>
      <c r="CP20" s="1">
        <v>41562</v>
      </c>
      <c r="CQ20">
        <v>1</v>
      </c>
    </row>
    <row r="21" spans="1:93">
      <c r="A21" t="s">
        <v>754</v>
      </c>
      <c r="B21">
        <v>10154210</v>
      </c>
      <c r="C21">
        <v>1</v>
      </c>
      <c r="D21" t="s">
        <v>755</v>
      </c>
      <c r="E21">
        <v>1</v>
      </c>
      <c r="F21">
        <v>46</v>
      </c>
      <c r="G21" s="1">
        <v>41285.4583333333</v>
      </c>
      <c r="H21" s="1">
        <v>41299.4166666667</v>
      </c>
      <c r="I21" t="s">
        <v>756</v>
      </c>
      <c r="J21" s="1" t="s">
        <v>2299</v>
      </c>
      <c r="K21" t="s">
        <v>134</v>
      </c>
      <c r="L21">
        <v>1</v>
      </c>
      <c r="M21">
        <v>1</v>
      </c>
      <c r="N21" t="s">
        <v>99</v>
      </c>
      <c r="O21" t="s">
        <v>99</v>
      </c>
      <c r="P21">
        <v>37</v>
      </c>
      <c r="Q21" t="s">
        <v>112</v>
      </c>
      <c r="R21">
        <v>7.8</v>
      </c>
      <c r="S21" t="s">
        <v>112</v>
      </c>
      <c r="T21" t="s">
        <v>757</v>
      </c>
      <c r="U21">
        <v>14.5</v>
      </c>
      <c r="V21" t="s">
        <v>99</v>
      </c>
      <c r="W21">
        <v>60.8</v>
      </c>
      <c r="X21" t="s">
        <v>112</v>
      </c>
      <c r="Y21">
        <v>36.3</v>
      </c>
      <c r="Z21" t="s">
        <v>112</v>
      </c>
      <c r="AA21">
        <v>21</v>
      </c>
      <c r="AB21" t="s">
        <v>112</v>
      </c>
      <c r="AC21">
        <v>74.2</v>
      </c>
      <c r="AD21" t="s">
        <v>99</v>
      </c>
      <c r="AE21">
        <v>138</v>
      </c>
      <c r="AF21" t="s">
        <v>112</v>
      </c>
      <c r="AG21">
        <v>79.88</v>
      </c>
      <c r="AH21" t="s">
        <v>112</v>
      </c>
      <c r="AI21">
        <v>0.713</v>
      </c>
      <c r="AJ21" t="s">
        <v>112</v>
      </c>
      <c r="AK21">
        <v>3.69</v>
      </c>
      <c r="AL21" t="s">
        <v>112</v>
      </c>
      <c r="AM21">
        <v>445.6</v>
      </c>
      <c r="AN21" t="s">
        <v>99</v>
      </c>
      <c r="AO21">
        <v>1</v>
      </c>
      <c r="AP21" t="s">
        <v>265</v>
      </c>
      <c r="AQ21" t="s">
        <v>188</v>
      </c>
      <c r="AR21" t="s">
        <v>99</v>
      </c>
      <c r="AS21" t="s">
        <v>99</v>
      </c>
      <c r="AT21" t="s">
        <v>121</v>
      </c>
      <c r="AU21" t="s">
        <v>121</v>
      </c>
      <c r="AV21" t="s">
        <v>100</v>
      </c>
      <c r="AW21" t="s">
        <v>121</v>
      </c>
      <c r="AX21" t="s">
        <v>100</v>
      </c>
      <c r="AY21" t="s">
        <v>121</v>
      </c>
      <c r="AZ21" t="s">
        <v>100</v>
      </c>
      <c r="BA21" t="s">
        <v>121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0.03</v>
      </c>
      <c r="BI21" t="s">
        <v>101</v>
      </c>
      <c r="BJ21" t="s">
        <v>758</v>
      </c>
      <c r="BK21" t="s">
        <v>102</v>
      </c>
      <c r="BL21" t="s">
        <v>102</v>
      </c>
      <c r="BM21">
        <v>1</v>
      </c>
      <c r="BN21" t="s">
        <v>306</v>
      </c>
      <c r="BO21">
        <v>1</v>
      </c>
      <c r="BP21" t="s">
        <v>759</v>
      </c>
      <c r="BS21">
        <v>0</v>
      </c>
      <c r="BT21">
        <v>0</v>
      </c>
      <c r="BU21">
        <v>1</v>
      </c>
      <c r="BV21">
        <v>1</v>
      </c>
      <c r="BW21">
        <v>0</v>
      </c>
      <c r="BX21" t="s">
        <v>2371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 s="1">
        <v>41291</v>
      </c>
      <c r="CI21" s="1">
        <v>44162</v>
      </c>
      <c r="CJ21" s="1">
        <v>41961</v>
      </c>
      <c r="CL21">
        <v>22</v>
      </c>
      <c r="CM21">
        <v>1</v>
      </c>
      <c r="CN21">
        <v>94</v>
      </c>
      <c r="CO21">
        <v>0</v>
      </c>
    </row>
    <row r="22" spans="1:95">
      <c r="A22" t="s">
        <v>767</v>
      </c>
      <c r="B22">
        <v>10157128</v>
      </c>
      <c r="C22">
        <v>1</v>
      </c>
      <c r="D22" t="s">
        <v>768</v>
      </c>
      <c r="E22">
        <v>1</v>
      </c>
      <c r="F22">
        <v>68</v>
      </c>
      <c r="G22" s="1">
        <v>41303.4583333333</v>
      </c>
      <c r="H22" s="1">
        <v>41322.4166666667</v>
      </c>
      <c r="I22" t="s">
        <v>769</v>
      </c>
      <c r="J22" s="1" t="s">
        <v>2301</v>
      </c>
      <c r="K22" t="s">
        <v>134</v>
      </c>
      <c r="L22">
        <v>1</v>
      </c>
      <c r="M22">
        <v>1</v>
      </c>
      <c r="N22" t="s">
        <v>99</v>
      </c>
      <c r="O22" t="s">
        <v>99</v>
      </c>
      <c r="P22">
        <v>42.6</v>
      </c>
      <c r="Q22" t="s">
        <v>112</v>
      </c>
      <c r="R22">
        <v>15.1</v>
      </c>
      <c r="S22" t="s">
        <v>112</v>
      </c>
      <c r="T22" t="s">
        <v>319</v>
      </c>
      <c r="U22">
        <v>12.8</v>
      </c>
      <c r="V22" t="s">
        <v>112</v>
      </c>
      <c r="W22">
        <v>103.9</v>
      </c>
      <c r="X22" t="s">
        <v>99</v>
      </c>
      <c r="Y22">
        <v>34.5</v>
      </c>
      <c r="Z22" t="s">
        <v>112</v>
      </c>
      <c r="AA22">
        <v>50.7</v>
      </c>
      <c r="AB22" t="s">
        <v>99</v>
      </c>
      <c r="AC22">
        <v>38.2</v>
      </c>
      <c r="AD22" t="s">
        <v>112</v>
      </c>
      <c r="AE22">
        <v>182.4</v>
      </c>
      <c r="AF22" t="s">
        <v>112</v>
      </c>
      <c r="AG22">
        <v>18.44</v>
      </c>
      <c r="AH22" t="s">
        <v>112</v>
      </c>
      <c r="AI22">
        <v>40.17</v>
      </c>
      <c r="AJ22" t="s">
        <v>99</v>
      </c>
      <c r="AK22">
        <v>3.47</v>
      </c>
      <c r="AL22" t="s">
        <v>112</v>
      </c>
      <c r="AM22">
        <v>520.8</v>
      </c>
      <c r="AN22" t="s">
        <v>99</v>
      </c>
      <c r="AO22">
        <v>0</v>
      </c>
      <c r="AP22" t="s">
        <v>770</v>
      </c>
      <c r="AQ22" t="s">
        <v>300</v>
      </c>
      <c r="AR22" t="s">
        <v>112</v>
      </c>
      <c r="AS22" t="s">
        <v>99</v>
      </c>
      <c r="AT22" t="s">
        <v>121</v>
      </c>
      <c r="AU22" t="s">
        <v>121</v>
      </c>
      <c r="AV22" t="s">
        <v>100</v>
      </c>
      <c r="AW22" t="s">
        <v>121</v>
      </c>
      <c r="AX22" t="s">
        <v>121</v>
      </c>
      <c r="AY22" t="s">
        <v>121</v>
      </c>
      <c r="AZ22" t="s">
        <v>100</v>
      </c>
      <c r="BA22" t="s">
        <v>121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101</v>
      </c>
      <c r="BH22" t="s">
        <v>101</v>
      </c>
      <c r="BI22" t="s">
        <v>101</v>
      </c>
      <c r="BK22" t="s">
        <v>102</v>
      </c>
      <c r="BL22" t="s">
        <v>102</v>
      </c>
      <c r="BM22" t="s">
        <v>112</v>
      </c>
      <c r="BN22" t="s">
        <v>771</v>
      </c>
      <c r="BO22">
        <v>2</v>
      </c>
      <c r="BP22" t="s">
        <v>772</v>
      </c>
      <c r="BQ22" t="s">
        <v>559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H22" s="1">
        <v>41310</v>
      </c>
      <c r="CI22" s="1">
        <v>43777</v>
      </c>
      <c r="CJ22" s="1">
        <v>42136</v>
      </c>
      <c r="CL22">
        <v>27</v>
      </c>
      <c r="CM22">
        <v>1</v>
      </c>
      <c r="CN22">
        <v>53</v>
      </c>
      <c r="CO22">
        <v>1</v>
      </c>
      <c r="CP22" s="1">
        <v>42931</v>
      </c>
      <c r="CQ22">
        <v>1</v>
      </c>
    </row>
    <row r="23" spans="1:95">
      <c r="A23" t="s">
        <v>773</v>
      </c>
      <c r="B23">
        <v>10157719</v>
      </c>
      <c r="C23">
        <v>1</v>
      </c>
      <c r="D23" t="s">
        <v>774</v>
      </c>
      <c r="E23">
        <v>1</v>
      </c>
      <c r="F23">
        <v>51</v>
      </c>
      <c r="G23" s="1">
        <v>41309.5833333333</v>
      </c>
      <c r="H23" s="1">
        <v>41324.375</v>
      </c>
      <c r="I23" t="s">
        <v>358</v>
      </c>
      <c r="J23" s="1" t="s">
        <v>2302</v>
      </c>
      <c r="K23" t="s">
        <v>134</v>
      </c>
      <c r="L23">
        <v>1</v>
      </c>
      <c r="M23">
        <v>1</v>
      </c>
      <c r="N23" t="s">
        <v>99</v>
      </c>
      <c r="O23" t="s">
        <v>99</v>
      </c>
      <c r="P23">
        <v>43.9</v>
      </c>
      <c r="Q23" t="s">
        <v>112</v>
      </c>
      <c r="R23">
        <v>23.2</v>
      </c>
      <c r="S23" t="s">
        <v>112</v>
      </c>
      <c r="T23" t="s">
        <v>276</v>
      </c>
      <c r="U23">
        <v>12.4</v>
      </c>
      <c r="V23" t="s">
        <v>112</v>
      </c>
      <c r="W23">
        <v>90.6</v>
      </c>
      <c r="X23" t="s">
        <v>112</v>
      </c>
      <c r="Y23">
        <v>37.2</v>
      </c>
      <c r="Z23" t="s">
        <v>112</v>
      </c>
      <c r="AA23">
        <v>51.3</v>
      </c>
      <c r="AB23" t="s">
        <v>99</v>
      </c>
      <c r="AC23">
        <v>60.2</v>
      </c>
      <c r="AD23" t="s">
        <v>99</v>
      </c>
      <c r="AE23">
        <v>145.2</v>
      </c>
      <c r="AF23" t="s">
        <v>112</v>
      </c>
      <c r="AG23">
        <v>4.85</v>
      </c>
      <c r="AH23" t="s">
        <v>112</v>
      </c>
      <c r="AI23">
        <v>5.82</v>
      </c>
      <c r="AJ23" t="s">
        <v>112</v>
      </c>
      <c r="AK23">
        <v>3.53</v>
      </c>
      <c r="AL23" t="s">
        <v>112</v>
      </c>
      <c r="AM23">
        <v>834.3</v>
      </c>
      <c r="AN23" t="s">
        <v>99</v>
      </c>
      <c r="AO23">
        <v>0</v>
      </c>
      <c r="AP23" t="s">
        <v>99</v>
      </c>
      <c r="AQ23" t="s">
        <v>196</v>
      </c>
      <c r="AR23" t="s">
        <v>99</v>
      </c>
      <c r="AS23" t="s">
        <v>99</v>
      </c>
      <c r="AT23" t="s">
        <v>121</v>
      </c>
      <c r="AU23" t="s">
        <v>99</v>
      </c>
      <c r="AV23" t="s">
        <v>99</v>
      </c>
      <c r="AW23" t="s">
        <v>99</v>
      </c>
      <c r="AX23" t="s">
        <v>121</v>
      </c>
      <c r="AY23" t="s">
        <v>121</v>
      </c>
      <c r="AZ23" t="s">
        <v>100</v>
      </c>
      <c r="BA23" t="s">
        <v>121</v>
      </c>
      <c r="BB23" t="s">
        <v>99</v>
      </c>
      <c r="BC23" t="s">
        <v>112</v>
      </c>
      <c r="BD23" t="s">
        <v>112</v>
      </c>
      <c r="BE23" t="s">
        <v>112</v>
      </c>
      <c r="BF23" t="s">
        <v>99</v>
      </c>
      <c r="BG23" t="s">
        <v>99</v>
      </c>
      <c r="BH23" t="s">
        <v>775</v>
      </c>
      <c r="BI23" t="s">
        <v>101</v>
      </c>
      <c r="BJ23" t="s">
        <v>726</v>
      </c>
      <c r="BK23" t="s">
        <v>102</v>
      </c>
      <c r="BL23" t="s">
        <v>102</v>
      </c>
      <c r="BM23" t="s">
        <v>112</v>
      </c>
      <c r="BN23" t="s">
        <v>306</v>
      </c>
      <c r="BO23">
        <v>1</v>
      </c>
      <c r="BP23" t="s">
        <v>776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H23" s="1">
        <v>41311</v>
      </c>
      <c r="CI23" s="1">
        <v>41943</v>
      </c>
      <c r="CJ23" s="1">
        <v>41585</v>
      </c>
      <c r="CL23">
        <v>9</v>
      </c>
      <c r="CM23">
        <v>1</v>
      </c>
      <c r="CN23">
        <v>19</v>
      </c>
      <c r="CO23">
        <v>1</v>
      </c>
      <c r="CP23" s="1">
        <v>41897</v>
      </c>
      <c r="CQ23">
        <v>1</v>
      </c>
    </row>
    <row r="24" spans="1:93">
      <c r="A24" t="s">
        <v>777</v>
      </c>
      <c r="B24">
        <v>10157723</v>
      </c>
      <c r="C24">
        <v>1</v>
      </c>
      <c r="D24" t="s">
        <v>778</v>
      </c>
      <c r="E24">
        <v>1</v>
      </c>
      <c r="F24">
        <v>49</v>
      </c>
      <c r="G24" s="1">
        <v>41309.4583333333</v>
      </c>
      <c r="H24" s="1">
        <v>41321.4583333333</v>
      </c>
      <c r="I24" t="s">
        <v>424</v>
      </c>
      <c r="J24" s="1" t="s">
        <v>2302</v>
      </c>
      <c r="K24" t="s">
        <v>134</v>
      </c>
      <c r="L24">
        <v>1</v>
      </c>
      <c r="M24">
        <v>1</v>
      </c>
      <c r="N24" t="s">
        <v>99</v>
      </c>
      <c r="O24" t="s">
        <v>99</v>
      </c>
      <c r="P24">
        <v>42.1</v>
      </c>
      <c r="Q24" t="s">
        <v>112</v>
      </c>
      <c r="R24">
        <v>19.3</v>
      </c>
      <c r="S24" t="s">
        <v>112</v>
      </c>
      <c r="T24" t="s">
        <v>351</v>
      </c>
      <c r="U24">
        <v>12.9</v>
      </c>
      <c r="V24" t="s">
        <v>112</v>
      </c>
      <c r="W24">
        <v>95.3</v>
      </c>
      <c r="X24" t="s">
        <v>112</v>
      </c>
      <c r="Y24">
        <v>41.9</v>
      </c>
      <c r="Z24" t="s">
        <v>99</v>
      </c>
      <c r="AA24">
        <v>33.4</v>
      </c>
      <c r="AB24" t="s">
        <v>112</v>
      </c>
      <c r="AC24">
        <v>48.7</v>
      </c>
      <c r="AD24" t="s">
        <v>112</v>
      </c>
      <c r="AE24">
        <v>172.9</v>
      </c>
      <c r="AF24" t="s">
        <v>112</v>
      </c>
      <c r="AG24">
        <v>56.79</v>
      </c>
      <c r="AH24" t="s">
        <v>112</v>
      </c>
      <c r="AI24">
        <v>31.95</v>
      </c>
      <c r="AJ24" t="s">
        <v>112</v>
      </c>
      <c r="AK24">
        <v>3.6</v>
      </c>
      <c r="AL24" t="s">
        <v>112</v>
      </c>
      <c r="AM24">
        <v>436.8</v>
      </c>
      <c r="AN24" t="s">
        <v>99</v>
      </c>
      <c r="AO24">
        <v>0</v>
      </c>
      <c r="AP24" t="s">
        <v>779</v>
      </c>
      <c r="AQ24" t="s">
        <v>300</v>
      </c>
      <c r="AR24" t="s">
        <v>112</v>
      </c>
      <c r="AS24" t="s">
        <v>99</v>
      </c>
      <c r="AT24" t="s">
        <v>121</v>
      </c>
      <c r="AU24" t="s">
        <v>121</v>
      </c>
      <c r="AV24" t="s">
        <v>100</v>
      </c>
      <c r="AW24" t="s">
        <v>121</v>
      </c>
      <c r="AX24" t="s">
        <v>121</v>
      </c>
      <c r="AY24" t="s">
        <v>121</v>
      </c>
      <c r="AZ24" t="s">
        <v>100</v>
      </c>
      <c r="BA24" t="s">
        <v>121</v>
      </c>
      <c r="BB24" t="s">
        <v>99</v>
      </c>
      <c r="BC24" t="s">
        <v>99</v>
      </c>
      <c r="BD24" t="s">
        <v>99</v>
      </c>
      <c r="BE24" t="s">
        <v>99</v>
      </c>
      <c r="BF24" t="s">
        <v>99</v>
      </c>
      <c r="BG24" t="s">
        <v>99</v>
      </c>
      <c r="BH24" t="s">
        <v>780</v>
      </c>
      <c r="BI24" t="s">
        <v>101</v>
      </c>
      <c r="BJ24" t="s">
        <v>485</v>
      </c>
      <c r="BK24" t="s">
        <v>102</v>
      </c>
      <c r="BL24" t="s">
        <v>102</v>
      </c>
      <c r="BM24" t="s">
        <v>112</v>
      </c>
      <c r="BN24" t="s">
        <v>147</v>
      </c>
      <c r="BO24">
        <v>1</v>
      </c>
      <c r="BP24" t="s">
        <v>376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H24" s="1">
        <v>41311</v>
      </c>
      <c r="CI24" s="1">
        <v>44145</v>
      </c>
      <c r="CJ24" s="1">
        <v>43455</v>
      </c>
      <c r="CL24">
        <v>70</v>
      </c>
      <c r="CM24">
        <v>1</v>
      </c>
      <c r="CN24">
        <v>93</v>
      </c>
      <c r="CO24">
        <v>0</v>
      </c>
    </row>
    <row r="25" spans="1:95">
      <c r="A25" t="s">
        <v>801</v>
      </c>
      <c r="B25">
        <v>10161476</v>
      </c>
      <c r="C25">
        <v>1</v>
      </c>
      <c r="D25" t="s">
        <v>802</v>
      </c>
      <c r="E25">
        <v>1</v>
      </c>
      <c r="F25">
        <v>67</v>
      </c>
      <c r="G25" s="1">
        <v>41360.4166666667</v>
      </c>
      <c r="H25" s="1">
        <v>41375.4583333333</v>
      </c>
      <c r="I25" t="s">
        <v>358</v>
      </c>
      <c r="J25" s="1" t="s">
        <v>2303</v>
      </c>
      <c r="K25" t="s">
        <v>803</v>
      </c>
      <c r="L25">
        <v>1</v>
      </c>
      <c r="M25">
        <v>2</v>
      </c>
      <c r="N25" t="s">
        <v>99</v>
      </c>
      <c r="O25" t="s">
        <v>112</v>
      </c>
      <c r="P25">
        <v>41.6</v>
      </c>
      <c r="Q25" t="s">
        <v>112</v>
      </c>
      <c r="R25">
        <v>14.1</v>
      </c>
      <c r="S25" t="s">
        <v>112</v>
      </c>
      <c r="T25" t="s">
        <v>152</v>
      </c>
      <c r="U25">
        <v>11.6</v>
      </c>
      <c r="V25" t="s">
        <v>112</v>
      </c>
      <c r="W25">
        <v>70.5</v>
      </c>
      <c r="X25" t="s">
        <v>112</v>
      </c>
      <c r="Y25">
        <v>25.1</v>
      </c>
      <c r="Z25" t="s">
        <v>112</v>
      </c>
      <c r="AA25">
        <v>19.3</v>
      </c>
      <c r="AB25" t="s">
        <v>112</v>
      </c>
      <c r="AC25">
        <v>75.8</v>
      </c>
      <c r="AD25" t="s">
        <v>99</v>
      </c>
      <c r="AE25">
        <v>244.4</v>
      </c>
      <c r="AF25" t="s">
        <v>112</v>
      </c>
      <c r="AG25">
        <v>51.23</v>
      </c>
      <c r="AH25" t="s">
        <v>112</v>
      </c>
      <c r="AI25">
        <v>6.43</v>
      </c>
      <c r="AJ25" t="s">
        <v>112</v>
      </c>
      <c r="AK25">
        <v>1.97</v>
      </c>
      <c r="AL25" t="s">
        <v>112</v>
      </c>
      <c r="AN25" t="s">
        <v>112</v>
      </c>
      <c r="AO25">
        <v>1</v>
      </c>
      <c r="AP25" t="s">
        <v>99</v>
      </c>
      <c r="AQ25" t="s">
        <v>300</v>
      </c>
      <c r="AR25" t="s">
        <v>112</v>
      </c>
      <c r="AS25" t="s">
        <v>99</v>
      </c>
      <c r="AT25" t="s">
        <v>2378</v>
      </c>
      <c r="AU25" t="s">
        <v>99</v>
      </c>
      <c r="AV25" t="s">
        <v>100</v>
      </c>
      <c r="AW25" t="s">
        <v>121</v>
      </c>
      <c r="AX25" t="s">
        <v>121</v>
      </c>
      <c r="AY25" t="s">
        <v>100</v>
      </c>
      <c r="AZ25" t="s">
        <v>100</v>
      </c>
      <c r="BA25" t="s">
        <v>121</v>
      </c>
      <c r="BB25" t="s">
        <v>101</v>
      </c>
      <c r="BC25" t="s">
        <v>112</v>
      </c>
      <c r="BD25" t="s">
        <v>112</v>
      </c>
      <c r="BE25" t="s">
        <v>112</v>
      </c>
      <c r="BF25" t="s">
        <v>112</v>
      </c>
      <c r="BG25" t="s">
        <v>99</v>
      </c>
      <c r="BH25" t="s">
        <v>101</v>
      </c>
      <c r="BI25" t="s">
        <v>101</v>
      </c>
      <c r="BK25" t="s">
        <v>102</v>
      </c>
      <c r="BL25" t="s">
        <v>122</v>
      </c>
      <c r="BM25" t="s">
        <v>112</v>
      </c>
      <c r="BN25" t="s">
        <v>804</v>
      </c>
      <c r="BO25">
        <v>2</v>
      </c>
      <c r="BP25" t="s">
        <v>805</v>
      </c>
      <c r="BQ25" t="s">
        <v>320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2371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H25" s="1">
        <v>41367</v>
      </c>
      <c r="CI25" s="1">
        <v>42051</v>
      </c>
      <c r="CJ25" s="1">
        <v>41397</v>
      </c>
      <c r="CL25">
        <v>1</v>
      </c>
      <c r="CM25">
        <v>1</v>
      </c>
      <c r="CN25">
        <v>21</v>
      </c>
      <c r="CO25">
        <v>1</v>
      </c>
      <c r="CP25" s="1">
        <v>42010</v>
      </c>
      <c r="CQ25">
        <v>1</v>
      </c>
    </row>
    <row r="26" spans="1:93">
      <c r="A26" t="s">
        <v>806</v>
      </c>
      <c r="B26">
        <v>10161886</v>
      </c>
      <c r="C26">
        <v>1</v>
      </c>
      <c r="D26" t="s">
        <v>807</v>
      </c>
      <c r="E26">
        <v>1</v>
      </c>
      <c r="F26">
        <v>55</v>
      </c>
      <c r="G26" s="1">
        <v>41360.625</v>
      </c>
      <c r="H26" s="1">
        <v>41375.4583333333</v>
      </c>
      <c r="I26" t="s">
        <v>808</v>
      </c>
      <c r="J26" s="1" t="s">
        <v>2385</v>
      </c>
      <c r="K26" t="s">
        <v>134</v>
      </c>
      <c r="L26">
        <v>1</v>
      </c>
      <c r="M26">
        <v>2</v>
      </c>
      <c r="N26" t="s">
        <v>99</v>
      </c>
      <c r="O26" t="s">
        <v>112</v>
      </c>
      <c r="P26">
        <v>39.3</v>
      </c>
      <c r="Q26" t="s">
        <v>112</v>
      </c>
      <c r="R26">
        <v>5.2</v>
      </c>
      <c r="S26" t="s">
        <v>112</v>
      </c>
      <c r="T26" t="s">
        <v>276</v>
      </c>
      <c r="U26">
        <v>12.4</v>
      </c>
      <c r="V26" t="s">
        <v>112</v>
      </c>
      <c r="W26">
        <v>83.6</v>
      </c>
      <c r="X26" t="s">
        <v>112</v>
      </c>
      <c r="Y26">
        <v>36.4</v>
      </c>
      <c r="Z26" t="s">
        <v>112</v>
      </c>
      <c r="AA26">
        <v>32.7</v>
      </c>
      <c r="AB26" t="s">
        <v>112</v>
      </c>
      <c r="AC26">
        <v>88.5</v>
      </c>
      <c r="AD26" t="s">
        <v>99</v>
      </c>
      <c r="AE26">
        <v>161.4</v>
      </c>
      <c r="AF26" t="s">
        <v>112</v>
      </c>
      <c r="AG26">
        <v>829.2</v>
      </c>
      <c r="AH26" t="s">
        <v>99</v>
      </c>
      <c r="AI26">
        <v>96.93</v>
      </c>
      <c r="AJ26" t="s">
        <v>99</v>
      </c>
      <c r="AK26">
        <v>2.46</v>
      </c>
      <c r="AL26" t="s">
        <v>112</v>
      </c>
      <c r="AM26">
        <v>232.7</v>
      </c>
      <c r="AN26" t="s">
        <v>112</v>
      </c>
      <c r="AO26">
        <v>0</v>
      </c>
      <c r="AP26" t="s">
        <v>99</v>
      </c>
      <c r="AQ26" t="s">
        <v>300</v>
      </c>
      <c r="AR26" t="s">
        <v>112</v>
      </c>
      <c r="AS26" t="s">
        <v>99</v>
      </c>
      <c r="AT26" t="s">
        <v>2378</v>
      </c>
      <c r="AU26" t="s">
        <v>99</v>
      </c>
      <c r="AV26" t="s">
        <v>100</v>
      </c>
      <c r="AW26" t="s">
        <v>99</v>
      </c>
      <c r="AX26" t="s">
        <v>121</v>
      </c>
      <c r="AY26" t="s">
        <v>121</v>
      </c>
      <c r="AZ26" t="s">
        <v>100</v>
      </c>
      <c r="BA26" t="s">
        <v>121</v>
      </c>
      <c r="BB26" t="s">
        <v>101</v>
      </c>
      <c r="BC26" t="s">
        <v>112</v>
      </c>
      <c r="BD26" t="s">
        <v>101</v>
      </c>
      <c r="BE26" t="s">
        <v>99</v>
      </c>
      <c r="BF26" t="s">
        <v>99</v>
      </c>
      <c r="BG26" t="s">
        <v>99</v>
      </c>
      <c r="BH26" t="s">
        <v>101</v>
      </c>
      <c r="BI26" t="s">
        <v>101</v>
      </c>
      <c r="BK26" t="s">
        <v>102</v>
      </c>
      <c r="BL26" t="s">
        <v>102</v>
      </c>
      <c r="BM26" t="s">
        <v>112</v>
      </c>
      <c r="BN26" t="s">
        <v>147</v>
      </c>
      <c r="BO26">
        <v>1</v>
      </c>
      <c r="BP26" t="s">
        <v>809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H26" s="1">
        <v>41367</v>
      </c>
      <c r="CI26" s="1">
        <v>44130</v>
      </c>
      <c r="CK26">
        <v>43945</v>
      </c>
      <c r="CL26">
        <v>84</v>
      </c>
      <c r="CM26">
        <v>0</v>
      </c>
      <c r="CN26">
        <v>90</v>
      </c>
      <c r="CO26">
        <v>0</v>
      </c>
    </row>
    <row r="27" spans="1:93">
      <c r="A27" t="s">
        <v>823</v>
      </c>
      <c r="B27">
        <v>10163810</v>
      </c>
      <c r="C27">
        <v>1</v>
      </c>
      <c r="D27" t="s">
        <v>824</v>
      </c>
      <c r="E27">
        <v>1</v>
      </c>
      <c r="F27">
        <v>54</v>
      </c>
      <c r="G27" s="1">
        <v>41382.625</v>
      </c>
      <c r="H27" s="1">
        <v>41396.4583333333</v>
      </c>
      <c r="I27" t="s">
        <v>358</v>
      </c>
      <c r="J27" s="1" t="s">
        <v>2386</v>
      </c>
      <c r="K27" t="s">
        <v>134</v>
      </c>
      <c r="L27">
        <v>1</v>
      </c>
      <c r="M27">
        <v>1</v>
      </c>
      <c r="N27" t="s">
        <v>99</v>
      </c>
      <c r="O27" t="s">
        <v>99</v>
      </c>
      <c r="P27">
        <v>39.7</v>
      </c>
      <c r="Q27" t="s">
        <v>112</v>
      </c>
      <c r="R27">
        <v>5.5</v>
      </c>
      <c r="S27" t="s">
        <v>112</v>
      </c>
      <c r="T27" t="s">
        <v>182</v>
      </c>
      <c r="U27">
        <v>10.6</v>
      </c>
      <c r="V27" t="s">
        <v>112</v>
      </c>
      <c r="W27">
        <v>72.5</v>
      </c>
      <c r="X27" t="s">
        <v>112</v>
      </c>
      <c r="Y27">
        <v>68.2</v>
      </c>
      <c r="Z27" t="s">
        <v>99</v>
      </c>
      <c r="AA27">
        <v>38.7</v>
      </c>
      <c r="AB27" t="s">
        <v>99</v>
      </c>
      <c r="AC27">
        <v>68.7</v>
      </c>
      <c r="AD27" t="s">
        <v>99</v>
      </c>
      <c r="AE27">
        <v>210.4</v>
      </c>
      <c r="AF27" t="s">
        <v>112</v>
      </c>
      <c r="AG27">
        <v>31.45</v>
      </c>
      <c r="AH27" t="s">
        <v>112</v>
      </c>
      <c r="AI27">
        <v>17.6</v>
      </c>
      <c r="AJ27" t="s">
        <v>112</v>
      </c>
      <c r="AK27">
        <v>1.75</v>
      </c>
      <c r="AL27" t="s">
        <v>112</v>
      </c>
      <c r="AM27">
        <v>527.3</v>
      </c>
      <c r="AN27" t="s">
        <v>99</v>
      </c>
      <c r="AO27">
        <v>1</v>
      </c>
      <c r="AP27" t="s">
        <v>99</v>
      </c>
      <c r="AQ27" t="s">
        <v>98</v>
      </c>
      <c r="AR27" t="s">
        <v>99</v>
      </c>
      <c r="AS27" t="s">
        <v>99</v>
      </c>
      <c r="AT27" t="s">
        <v>121</v>
      </c>
      <c r="AU27" t="s">
        <v>99</v>
      </c>
      <c r="AV27" t="s">
        <v>100</v>
      </c>
      <c r="AW27" t="s">
        <v>121</v>
      </c>
      <c r="AX27" t="s">
        <v>121</v>
      </c>
      <c r="AY27" t="s">
        <v>121</v>
      </c>
      <c r="AZ27" t="s">
        <v>100</v>
      </c>
      <c r="BA27" t="s">
        <v>121</v>
      </c>
      <c r="BB27" t="s">
        <v>99</v>
      </c>
      <c r="BC27" t="s">
        <v>112</v>
      </c>
      <c r="BD27" t="s">
        <v>112</v>
      </c>
      <c r="BE27" t="s">
        <v>112</v>
      </c>
      <c r="BF27" t="s">
        <v>99</v>
      </c>
      <c r="BG27" t="s">
        <v>99</v>
      </c>
      <c r="BH27" t="s">
        <v>101</v>
      </c>
      <c r="BI27" t="s">
        <v>101</v>
      </c>
      <c r="BJ27" t="s">
        <v>386</v>
      </c>
      <c r="BK27" t="s">
        <v>102</v>
      </c>
      <c r="BL27" t="s">
        <v>102</v>
      </c>
      <c r="BM27" t="s">
        <v>112</v>
      </c>
      <c r="BN27" t="s">
        <v>825</v>
      </c>
      <c r="BO27">
        <v>1</v>
      </c>
      <c r="BP27" t="s">
        <v>826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H27" s="1">
        <v>41388</v>
      </c>
      <c r="CI27" s="1">
        <v>44146</v>
      </c>
      <c r="CK27">
        <v>43991</v>
      </c>
      <c r="CL27">
        <v>85</v>
      </c>
      <c r="CM27">
        <v>0</v>
      </c>
      <c r="CN27">
        <v>90</v>
      </c>
      <c r="CO27">
        <v>0</v>
      </c>
    </row>
    <row r="28" spans="1:93">
      <c r="A28" t="s">
        <v>859</v>
      </c>
      <c r="B28">
        <v>10165472</v>
      </c>
      <c r="C28">
        <v>1</v>
      </c>
      <c r="D28" t="s">
        <v>860</v>
      </c>
      <c r="E28">
        <v>1</v>
      </c>
      <c r="F28">
        <v>38</v>
      </c>
      <c r="G28" s="1">
        <v>41401.625</v>
      </c>
      <c r="H28" s="1">
        <v>41416.5</v>
      </c>
      <c r="I28" t="s">
        <v>861</v>
      </c>
      <c r="J28" s="1" t="s">
        <v>2387</v>
      </c>
      <c r="K28" t="s">
        <v>134</v>
      </c>
      <c r="L28">
        <v>1</v>
      </c>
      <c r="M28">
        <v>2</v>
      </c>
      <c r="N28" t="s">
        <v>99</v>
      </c>
      <c r="O28" t="s">
        <v>112</v>
      </c>
      <c r="P28">
        <v>40.3</v>
      </c>
      <c r="Q28" t="s">
        <v>112</v>
      </c>
      <c r="R28">
        <v>11.6</v>
      </c>
      <c r="S28" t="s">
        <v>112</v>
      </c>
      <c r="T28" t="s">
        <v>110</v>
      </c>
      <c r="U28">
        <v>12.1</v>
      </c>
      <c r="V28" t="s">
        <v>112</v>
      </c>
      <c r="W28">
        <v>54.5</v>
      </c>
      <c r="X28" t="s">
        <v>112</v>
      </c>
      <c r="Y28">
        <v>22.3</v>
      </c>
      <c r="Z28" t="s">
        <v>112</v>
      </c>
      <c r="AA28">
        <v>20.5</v>
      </c>
      <c r="AB28" t="s">
        <v>112</v>
      </c>
      <c r="AC28">
        <v>21</v>
      </c>
      <c r="AD28" t="s">
        <v>112</v>
      </c>
      <c r="AE28">
        <v>190</v>
      </c>
      <c r="AF28" t="s">
        <v>112</v>
      </c>
      <c r="AG28">
        <v>1.61</v>
      </c>
      <c r="AH28" t="s">
        <v>112</v>
      </c>
      <c r="AI28">
        <v>23.08</v>
      </c>
      <c r="AJ28" t="s">
        <v>112</v>
      </c>
      <c r="AK28">
        <v>2.95</v>
      </c>
      <c r="AL28" t="s">
        <v>112</v>
      </c>
      <c r="AM28">
        <v>511.9</v>
      </c>
      <c r="AN28" t="s">
        <v>99</v>
      </c>
      <c r="AO28">
        <v>0</v>
      </c>
      <c r="AP28" t="s">
        <v>99</v>
      </c>
      <c r="AQ28" t="s">
        <v>300</v>
      </c>
      <c r="AR28" t="s">
        <v>112</v>
      </c>
      <c r="AS28" t="s">
        <v>99</v>
      </c>
      <c r="AT28" t="s">
        <v>121</v>
      </c>
      <c r="AU28" t="s">
        <v>121</v>
      </c>
      <c r="AV28" t="s">
        <v>100</v>
      </c>
      <c r="AW28" t="s">
        <v>100</v>
      </c>
      <c r="AX28" t="s">
        <v>121</v>
      </c>
      <c r="AY28" t="s">
        <v>121</v>
      </c>
      <c r="AZ28" t="s">
        <v>100</v>
      </c>
      <c r="BA28" t="s">
        <v>121</v>
      </c>
      <c r="BB28" t="s">
        <v>99</v>
      </c>
      <c r="BC28" t="s">
        <v>112</v>
      </c>
      <c r="BD28" t="s">
        <v>101</v>
      </c>
      <c r="BE28" t="s">
        <v>99</v>
      </c>
      <c r="BF28" t="s">
        <v>99</v>
      </c>
      <c r="BG28" t="s">
        <v>99</v>
      </c>
      <c r="BH28" t="s">
        <v>101</v>
      </c>
      <c r="BI28" t="s">
        <v>101</v>
      </c>
      <c r="BK28" t="s">
        <v>102</v>
      </c>
      <c r="BL28">
        <v>0</v>
      </c>
      <c r="BM28" t="s">
        <v>112</v>
      </c>
      <c r="BN28" t="s">
        <v>147</v>
      </c>
      <c r="BO28">
        <v>1</v>
      </c>
      <c r="BP28" t="s">
        <v>862</v>
      </c>
      <c r="BS28">
        <v>0</v>
      </c>
      <c r="BT28">
        <v>0</v>
      </c>
      <c r="BU28">
        <v>1</v>
      </c>
      <c r="BV28">
        <v>0</v>
      </c>
      <c r="BW28">
        <v>0</v>
      </c>
      <c r="BX28" t="s">
        <v>2371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H28" s="1">
        <v>41410</v>
      </c>
      <c r="CI28" s="1">
        <v>44002</v>
      </c>
      <c r="CK28">
        <v>44002</v>
      </c>
      <c r="CL28">
        <v>85</v>
      </c>
      <c r="CM28">
        <v>0</v>
      </c>
      <c r="CN28">
        <v>85</v>
      </c>
      <c r="CO28">
        <v>0</v>
      </c>
    </row>
    <row r="29" spans="1:95">
      <c r="A29" t="s">
        <v>868</v>
      </c>
      <c r="B29">
        <v>10165954</v>
      </c>
      <c r="C29">
        <v>1</v>
      </c>
      <c r="D29" t="s">
        <v>869</v>
      </c>
      <c r="E29">
        <v>1</v>
      </c>
      <c r="F29">
        <v>43</v>
      </c>
      <c r="G29" s="1">
        <v>41407</v>
      </c>
      <c r="H29" s="1">
        <v>41425</v>
      </c>
      <c r="I29" t="s">
        <v>870</v>
      </c>
      <c r="J29" s="1" t="s">
        <v>2307</v>
      </c>
      <c r="K29" t="s">
        <v>134</v>
      </c>
      <c r="L29">
        <v>1</v>
      </c>
      <c r="M29">
        <v>1</v>
      </c>
      <c r="N29" t="s">
        <v>99</v>
      </c>
      <c r="O29" t="s">
        <v>99</v>
      </c>
      <c r="P29">
        <v>41.7</v>
      </c>
      <c r="Q29" t="s">
        <v>112</v>
      </c>
      <c r="R29">
        <v>14.3</v>
      </c>
      <c r="S29" t="s">
        <v>112</v>
      </c>
      <c r="T29" t="s">
        <v>276</v>
      </c>
      <c r="U29">
        <v>12.4</v>
      </c>
      <c r="V29" t="s">
        <v>112</v>
      </c>
      <c r="W29">
        <v>92.7</v>
      </c>
      <c r="X29" t="s">
        <v>112</v>
      </c>
      <c r="Y29">
        <v>39.3</v>
      </c>
      <c r="Z29" t="s">
        <v>112</v>
      </c>
      <c r="AA29">
        <v>31.7</v>
      </c>
      <c r="AB29" t="s">
        <v>112</v>
      </c>
      <c r="AC29">
        <v>87.8</v>
      </c>
      <c r="AD29" t="s">
        <v>99</v>
      </c>
      <c r="AE29">
        <v>84.5</v>
      </c>
      <c r="AF29" t="s">
        <v>99</v>
      </c>
      <c r="AG29">
        <v>168.8</v>
      </c>
      <c r="AH29" t="s">
        <v>112</v>
      </c>
      <c r="AI29">
        <v>26.9</v>
      </c>
      <c r="AJ29" t="s">
        <v>112</v>
      </c>
      <c r="AK29">
        <v>1.81</v>
      </c>
      <c r="AL29" t="s">
        <v>112</v>
      </c>
      <c r="AM29">
        <v>327.3</v>
      </c>
      <c r="AN29" t="s">
        <v>112</v>
      </c>
      <c r="AO29">
        <v>0</v>
      </c>
      <c r="AP29" t="s">
        <v>99</v>
      </c>
      <c r="AQ29" t="s">
        <v>300</v>
      </c>
      <c r="AR29" t="s">
        <v>112</v>
      </c>
      <c r="AS29" t="s">
        <v>99</v>
      </c>
      <c r="AT29" t="s">
        <v>100</v>
      </c>
      <c r="AU29" t="s">
        <v>121</v>
      </c>
      <c r="AV29" t="s">
        <v>100</v>
      </c>
      <c r="AW29" t="s">
        <v>100</v>
      </c>
      <c r="AX29" t="s">
        <v>99</v>
      </c>
      <c r="AY29" t="s">
        <v>121</v>
      </c>
      <c r="AZ29" t="s">
        <v>100</v>
      </c>
      <c r="BA29" t="s">
        <v>100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780</v>
      </c>
      <c r="BI29" t="s">
        <v>101</v>
      </c>
      <c r="BK29" t="s">
        <v>102</v>
      </c>
      <c r="BL29">
        <v>0</v>
      </c>
      <c r="BM29" t="s">
        <v>112</v>
      </c>
      <c r="BN29" t="s">
        <v>147</v>
      </c>
      <c r="BO29">
        <v>1</v>
      </c>
      <c r="BP29" t="s">
        <v>871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H29" s="1">
        <v>41416</v>
      </c>
      <c r="CI29" s="1">
        <v>42818</v>
      </c>
      <c r="CJ29" s="1">
        <v>41712</v>
      </c>
      <c r="CL29">
        <v>9</v>
      </c>
      <c r="CM29">
        <v>1</v>
      </c>
      <c r="CN29">
        <v>22</v>
      </c>
      <c r="CO29">
        <v>1</v>
      </c>
      <c r="CP29" s="1">
        <v>42109</v>
      </c>
      <c r="CQ29">
        <v>1</v>
      </c>
    </row>
    <row r="30" spans="1:93">
      <c r="A30" t="s">
        <v>888</v>
      </c>
      <c r="B30">
        <v>10167867</v>
      </c>
      <c r="C30">
        <v>1</v>
      </c>
      <c r="D30" t="s">
        <v>889</v>
      </c>
      <c r="E30">
        <v>1</v>
      </c>
      <c r="F30">
        <v>48</v>
      </c>
      <c r="G30" s="1">
        <v>41424.4583333333</v>
      </c>
      <c r="H30" s="1">
        <v>41438.4166666667</v>
      </c>
      <c r="I30" t="s">
        <v>890</v>
      </c>
      <c r="J30" s="1">
        <v>41421</v>
      </c>
      <c r="K30" t="s">
        <v>134</v>
      </c>
      <c r="L30">
        <v>1</v>
      </c>
      <c r="M30">
        <v>1</v>
      </c>
      <c r="N30" t="s">
        <v>99</v>
      </c>
      <c r="O30" t="s">
        <v>99</v>
      </c>
      <c r="P30">
        <v>45.3</v>
      </c>
      <c r="Q30" t="s">
        <v>112</v>
      </c>
      <c r="R30">
        <v>30.6</v>
      </c>
      <c r="S30" t="s">
        <v>112</v>
      </c>
      <c r="T30" t="s">
        <v>201</v>
      </c>
      <c r="U30">
        <v>11.1</v>
      </c>
      <c r="V30" t="s">
        <v>112</v>
      </c>
      <c r="W30">
        <v>77.1</v>
      </c>
      <c r="X30" t="s">
        <v>112</v>
      </c>
      <c r="Y30">
        <v>31.4</v>
      </c>
      <c r="Z30" t="s">
        <v>112</v>
      </c>
      <c r="AA30">
        <v>25</v>
      </c>
      <c r="AB30" t="s">
        <v>112</v>
      </c>
      <c r="AC30">
        <v>26.2</v>
      </c>
      <c r="AD30" t="s">
        <v>112</v>
      </c>
      <c r="AE30">
        <v>159</v>
      </c>
      <c r="AF30" t="s">
        <v>112</v>
      </c>
      <c r="AG30">
        <v>1197</v>
      </c>
      <c r="AH30" t="s">
        <v>99</v>
      </c>
      <c r="AI30">
        <v>15.01</v>
      </c>
      <c r="AJ30" t="s">
        <v>112</v>
      </c>
      <c r="AK30">
        <v>1.38</v>
      </c>
      <c r="AL30" t="s">
        <v>112</v>
      </c>
      <c r="AM30">
        <v>295.7</v>
      </c>
      <c r="AN30" t="s">
        <v>112</v>
      </c>
      <c r="AO30">
        <v>0</v>
      </c>
      <c r="AP30" t="s">
        <v>99</v>
      </c>
      <c r="AQ30" t="s">
        <v>196</v>
      </c>
      <c r="AR30" t="s">
        <v>99</v>
      </c>
      <c r="AS30" t="s">
        <v>99</v>
      </c>
      <c r="AT30" t="s">
        <v>121</v>
      </c>
      <c r="AU30" t="s">
        <v>99</v>
      </c>
      <c r="AV30" t="s">
        <v>100</v>
      </c>
      <c r="AW30" t="s">
        <v>121</v>
      </c>
      <c r="AX30" t="s">
        <v>100</v>
      </c>
      <c r="AY30" t="s">
        <v>99</v>
      </c>
      <c r="AZ30" t="s">
        <v>100</v>
      </c>
      <c r="BA30" t="s">
        <v>121</v>
      </c>
      <c r="BB30" t="s">
        <v>99</v>
      </c>
      <c r="BC30" t="s">
        <v>99</v>
      </c>
      <c r="BD30" t="s">
        <v>99</v>
      </c>
      <c r="BE30" t="s">
        <v>99</v>
      </c>
      <c r="BF30" t="s">
        <v>99</v>
      </c>
      <c r="BG30" t="s">
        <v>99</v>
      </c>
      <c r="BH30" t="s">
        <v>891</v>
      </c>
      <c r="BI30" t="s">
        <v>101</v>
      </c>
      <c r="BJ30" t="s">
        <v>386</v>
      </c>
      <c r="BK30" t="s">
        <v>102</v>
      </c>
      <c r="BL30" t="s">
        <v>102</v>
      </c>
      <c r="BM30" t="s">
        <v>112</v>
      </c>
      <c r="BN30" t="s">
        <v>892</v>
      </c>
      <c r="BO30">
        <v>1</v>
      </c>
      <c r="BP30" t="s">
        <v>893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H30" s="1">
        <v>41429</v>
      </c>
      <c r="CI30" s="1">
        <v>43814</v>
      </c>
      <c r="CK30">
        <v>43814</v>
      </c>
      <c r="CL30">
        <v>78</v>
      </c>
      <c r="CM30">
        <v>0</v>
      </c>
      <c r="CN30">
        <v>78</v>
      </c>
      <c r="CO30">
        <v>0</v>
      </c>
    </row>
    <row r="31" spans="1:93">
      <c r="A31" t="s">
        <v>1006</v>
      </c>
      <c r="B31">
        <v>10173708</v>
      </c>
      <c r="C31">
        <v>1</v>
      </c>
      <c r="D31" t="s">
        <v>1007</v>
      </c>
      <c r="E31">
        <v>1</v>
      </c>
      <c r="F31">
        <v>47</v>
      </c>
      <c r="G31" s="1">
        <v>41526.625</v>
      </c>
      <c r="H31" s="1">
        <v>41544.4166666667</v>
      </c>
      <c r="I31" t="s">
        <v>1008</v>
      </c>
      <c r="J31" s="1">
        <v>41481</v>
      </c>
      <c r="K31" t="s">
        <v>134</v>
      </c>
      <c r="L31">
        <v>1</v>
      </c>
      <c r="M31">
        <v>1</v>
      </c>
      <c r="N31" t="s">
        <v>99</v>
      </c>
      <c r="O31" t="s">
        <v>99</v>
      </c>
      <c r="P31">
        <v>40.8</v>
      </c>
      <c r="Q31" t="s">
        <v>112</v>
      </c>
      <c r="R31">
        <v>8.4</v>
      </c>
      <c r="S31" t="s">
        <v>112</v>
      </c>
      <c r="T31" t="s">
        <v>207</v>
      </c>
      <c r="U31">
        <v>10.9</v>
      </c>
      <c r="V31" t="s">
        <v>112</v>
      </c>
      <c r="W31">
        <v>84.7</v>
      </c>
      <c r="X31" t="s">
        <v>112</v>
      </c>
      <c r="Y31">
        <v>45.8</v>
      </c>
      <c r="Z31" t="s">
        <v>99</v>
      </c>
      <c r="AA31">
        <v>27.2</v>
      </c>
      <c r="AB31" t="s">
        <v>112</v>
      </c>
      <c r="AC31">
        <v>28.1</v>
      </c>
      <c r="AD31" t="s">
        <v>112</v>
      </c>
      <c r="AE31">
        <v>205</v>
      </c>
      <c r="AF31" t="s">
        <v>112</v>
      </c>
      <c r="AG31">
        <v>102.2</v>
      </c>
      <c r="AH31" t="s">
        <v>112</v>
      </c>
      <c r="AI31">
        <v>10.08</v>
      </c>
      <c r="AJ31" t="s">
        <v>112</v>
      </c>
      <c r="AK31">
        <v>1.25</v>
      </c>
      <c r="AL31" t="s">
        <v>112</v>
      </c>
      <c r="AM31">
        <v>527</v>
      </c>
      <c r="AN31" t="s">
        <v>99</v>
      </c>
      <c r="AO31">
        <v>0</v>
      </c>
      <c r="AP31" t="s">
        <v>99</v>
      </c>
      <c r="AQ31" t="s">
        <v>111</v>
      </c>
      <c r="AR31" t="s">
        <v>112</v>
      </c>
      <c r="AS31" t="s">
        <v>99</v>
      </c>
      <c r="AT31" t="s">
        <v>1726</v>
      </c>
      <c r="AU31" t="s">
        <v>99</v>
      </c>
      <c r="AV31" t="s">
        <v>100</v>
      </c>
      <c r="AW31" t="s">
        <v>100</v>
      </c>
      <c r="AX31" t="s">
        <v>121</v>
      </c>
      <c r="AY31" t="s">
        <v>121</v>
      </c>
      <c r="AZ31" t="s">
        <v>100</v>
      </c>
      <c r="BA31" t="s">
        <v>121</v>
      </c>
      <c r="BB31" t="s">
        <v>99</v>
      </c>
      <c r="BC31" t="s">
        <v>99</v>
      </c>
      <c r="BD31" t="s">
        <v>99</v>
      </c>
      <c r="BE31" t="s">
        <v>99</v>
      </c>
      <c r="BF31" t="s">
        <v>99</v>
      </c>
      <c r="BG31" t="s">
        <v>99</v>
      </c>
      <c r="BH31" t="s">
        <v>891</v>
      </c>
      <c r="BI31" t="s">
        <v>101</v>
      </c>
      <c r="BK31" t="s">
        <v>102</v>
      </c>
      <c r="BL31" t="s">
        <v>102</v>
      </c>
      <c r="BM31" t="s">
        <v>112</v>
      </c>
      <c r="BN31" t="s">
        <v>129</v>
      </c>
      <c r="BO31">
        <v>1</v>
      </c>
      <c r="BP31" t="s">
        <v>1009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H31" s="1">
        <v>41535</v>
      </c>
      <c r="CI31" s="1">
        <v>44147</v>
      </c>
      <c r="CJ31" s="1">
        <v>43294</v>
      </c>
      <c r="CL31">
        <v>57</v>
      </c>
      <c r="CM31">
        <v>1</v>
      </c>
      <c r="CN31">
        <v>85</v>
      </c>
      <c r="CO31">
        <v>0</v>
      </c>
    </row>
    <row r="32" spans="1:93">
      <c r="A32" t="s">
        <v>946</v>
      </c>
      <c r="B32">
        <v>10174314</v>
      </c>
      <c r="C32">
        <v>1</v>
      </c>
      <c r="D32" t="s">
        <v>947</v>
      </c>
      <c r="E32">
        <v>1</v>
      </c>
      <c r="F32">
        <v>54</v>
      </c>
      <c r="G32" s="1">
        <v>41489.4166666667</v>
      </c>
      <c r="H32" s="1">
        <v>41506.4583333333</v>
      </c>
      <c r="I32" t="s">
        <v>948</v>
      </c>
      <c r="J32" s="1">
        <v>41488</v>
      </c>
      <c r="K32" t="s">
        <v>134</v>
      </c>
      <c r="L32">
        <v>1</v>
      </c>
      <c r="M32">
        <v>1</v>
      </c>
      <c r="N32" t="s">
        <v>99</v>
      </c>
      <c r="O32" t="s">
        <v>99</v>
      </c>
      <c r="P32">
        <v>44</v>
      </c>
      <c r="Q32" t="s">
        <v>112</v>
      </c>
      <c r="R32">
        <v>22.1</v>
      </c>
      <c r="S32" t="s">
        <v>112</v>
      </c>
      <c r="T32" t="s">
        <v>201</v>
      </c>
      <c r="U32">
        <v>11.1</v>
      </c>
      <c r="V32" t="s">
        <v>112</v>
      </c>
      <c r="W32">
        <v>96.3</v>
      </c>
      <c r="X32" t="s">
        <v>112</v>
      </c>
      <c r="Y32">
        <v>40.8</v>
      </c>
      <c r="Z32" t="s">
        <v>99</v>
      </c>
      <c r="AA32">
        <v>18.8</v>
      </c>
      <c r="AB32" t="s">
        <v>112</v>
      </c>
      <c r="AC32">
        <v>87.1</v>
      </c>
      <c r="AD32" t="s">
        <v>99</v>
      </c>
      <c r="AE32">
        <v>98</v>
      </c>
      <c r="AF32" t="s">
        <v>99</v>
      </c>
      <c r="AG32">
        <v>5421</v>
      </c>
      <c r="AH32" t="s">
        <v>99</v>
      </c>
      <c r="AI32">
        <v>1.19</v>
      </c>
      <c r="AJ32" t="s">
        <v>112</v>
      </c>
      <c r="AK32">
        <v>4.89</v>
      </c>
      <c r="AL32" t="s">
        <v>112</v>
      </c>
      <c r="AM32">
        <v>543</v>
      </c>
      <c r="AN32" t="s">
        <v>99</v>
      </c>
      <c r="AO32">
        <v>1</v>
      </c>
      <c r="AP32" t="s">
        <v>99</v>
      </c>
      <c r="AQ32" t="s">
        <v>98</v>
      </c>
      <c r="AR32" t="s">
        <v>99</v>
      </c>
      <c r="AS32" t="s">
        <v>99</v>
      </c>
      <c r="AT32" t="s">
        <v>100</v>
      </c>
      <c r="AU32" t="s">
        <v>99</v>
      </c>
      <c r="AV32" t="s">
        <v>100</v>
      </c>
      <c r="AW32" t="s">
        <v>99</v>
      </c>
      <c r="AX32" t="s">
        <v>121</v>
      </c>
      <c r="AY32" t="s">
        <v>99</v>
      </c>
      <c r="AZ32" t="s">
        <v>100</v>
      </c>
      <c r="BA32" t="s">
        <v>121</v>
      </c>
      <c r="BB32" t="s">
        <v>101</v>
      </c>
      <c r="BC32" t="s">
        <v>99</v>
      </c>
      <c r="BD32" t="s">
        <v>99</v>
      </c>
      <c r="BE32" t="s">
        <v>99</v>
      </c>
      <c r="BF32" t="s">
        <v>99</v>
      </c>
      <c r="BG32" t="s">
        <v>99</v>
      </c>
      <c r="BH32" t="s">
        <v>780</v>
      </c>
      <c r="BI32" t="s">
        <v>101</v>
      </c>
      <c r="BJ32" t="s">
        <v>949</v>
      </c>
      <c r="BK32" t="s">
        <v>102</v>
      </c>
      <c r="BL32" t="s">
        <v>102</v>
      </c>
      <c r="BM32" t="s">
        <v>112</v>
      </c>
      <c r="BN32" t="s">
        <v>291</v>
      </c>
      <c r="BO32">
        <v>1</v>
      </c>
      <c r="BP32" t="s">
        <v>950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H32" s="1">
        <v>41495</v>
      </c>
      <c r="CI32" s="1">
        <v>44147</v>
      </c>
      <c r="CJ32" s="1">
        <v>43235</v>
      </c>
      <c r="CL32">
        <v>57</v>
      </c>
      <c r="CM32">
        <v>1</v>
      </c>
      <c r="CN32">
        <v>87</v>
      </c>
      <c r="CO32">
        <v>0</v>
      </c>
    </row>
    <row r="33" spans="1:92">
      <c r="A33" t="s">
        <v>2388</v>
      </c>
      <c r="B33">
        <v>10174823</v>
      </c>
      <c r="C33">
        <v>1</v>
      </c>
      <c r="D33" t="s">
        <v>2389</v>
      </c>
      <c r="E33">
        <v>2</v>
      </c>
      <c r="F33">
        <v>57</v>
      </c>
      <c r="G33" s="1">
        <v>41493.625</v>
      </c>
      <c r="H33" s="1">
        <v>41506.375</v>
      </c>
      <c r="I33" t="s">
        <v>1084</v>
      </c>
      <c r="J33" s="1">
        <v>41493</v>
      </c>
      <c r="K33" t="s">
        <v>134</v>
      </c>
      <c r="L33">
        <v>2</v>
      </c>
      <c r="M33">
        <v>1</v>
      </c>
      <c r="N33" t="s">
        <v>112</v>
      </c>
      <c r="O33" t="s">
        <v>99</v>
      </c>
      <c r="P33">
        <v>44.7</v>
      </c>
      <c r="Q33" t="s">
        <v>112</v>
      </c>
      <c r="R33">
        <v>10.2</v>
      </c>
      <c r="S33" t="s">
        <v>112</v>
      </c>
      <c r="T33" t="s">
        <v>201</v>
      </c>
      <c r="U33">
        <v>11.2</v>
      </c>
      <c r="V33" t="s">
        <v>112</v>
      </c>
      <c r="W33">
        <v>97</v>
      </c>
      <c r="X33" t="s">
        <v>112</v>
      </c>
      <c r="Y33">
        <v>21.2</v>
      </c>
      <c r="Z33" t="s">
        <v>112</v>
      </c>
      <c r="AA33">
        <v>36.7</v>
      </c>
      <c r="AB33" t="s">
        <v>99</v>
      </c>
      <c r="AC33">
        <v>80.1</v>
      </c>
      <c r="AD33" t="s">
        <v>99</v>
      </c>
      <c r="AE33">
        <v>209</v>
      </c>
      <c r="AF33" t="s">
        <v>112</v>
      </c>
      <c r="AG33" t="s">
        <v>2272</v>
      </c>
      <c r="AH33" t="s">
        <v>99</v>
      </c>
      <c r="AI33">
        <v>9.04</v>
      </c>
      <c r="AJ33" t="s">
        <v>112</v>
      </c>
      <c r="AK33">
        <v>1.4</v>
      </c>
      <c r="AL33" t="s">
        <v>112</v>
      </c>
      <c r="AM33">
        <v>428.3</v>
      </c>
      <c r="AN33" t="s">
        <v>99</v>
      </c>
      <c r="AO33">
        <v>0</v>
      </c>
      <c r="AP33" t="s">
        <v>1259</v>
      </c>
      <c r="AQ33" t="s">
        <v>328</v>
      </c>
      <c r="AR33" t="s">
        <v>99</v>
      </c>
      <c r="AS33" t="s">
        <v>99</v>
      </c>
      <c r="AT33" t="s">
        <v>1726</v>
      </c>
      <c r="AU33" t="s">
        <v>99</v>
      </c>
      <c r="AV33" t="s">
        <v>100</v>
      </c>
      <c r="AW33" t="s">
        <v>99</v>
      </c>
      <c r="AX33" t="s">
        <v>121</v>
      </c>
      <c r="AY33" t="s">
        <v>100</v>
      </c>
      <c r="AZ33" t="s">
        <v>100</v>
      </c>
      <c r="BA33" t="s">
        <v>121</v>
      </c>
      <c r="BB33" t="s">
        <v>101</v>
      </c>
      <c r="BC33" t="s">
        <v>99</v>
      </c>
      <c r="BD33" t="s">
        <v>112</v>
      </c>
      <c r="BE33" t="s">
        <v>99</v>
      </c>
      <c r="BF33" t="s">
        <v>99</v>
      </c>
      <c r="BG33" t="s">
        <v>99</v>
      </c>
      <c r="BH33" t="s">
        <v>101</v>
      </c>
      <c r="BI33" t="s">
        <v>101</v>
      </c>
      <c r="BK33" t="s">
        <v>102</v>
      </c>
      <c r="BL33" t="s">
        <v>102</v>
      </c>
      <c r="BM33" t="s">
        <v>112</v>
      </c>
      <c r="BN33" t="s">
        <v>411</v>
      </c>
      <c r="BO33">
        <v>1</v>
      </c>
      <c r="BP33" t="s">
        <v>2390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H33" s="1">
        <v>41499</v>
      </c>
      <c r="CI33" s="1">
        <v>41625</v>
      </c>
      <c r="CJ33" s="1">
        <v>41625</v>
      </c>
      <c r="CL33">
        <v>4</v>
      </c>
      <c r="CM33">
        <v>1</v>
      </c>
      <c r="CN33">
        <v>4</v>
      </c>
    </row>
    <row r="34" spans="1:95">
      <c r="A34" t="s">
        <v>962</v>
      </c>
      <c r="B34">
        <v>10175357</v>
      </c>
      <c r="C34">
        <v>1</v>
      </c>
      <c r="D34" t="s">
        <v>963</v>
      </c>
      <c r="E34">
        <v>1</v>
      </c>
      <c r="F34">
        <v>37</v>
      </c>
      <c r="G34" s="1">
        <v>41501.4166666667</v>
      </c>
      <c r="H34" s="1">
        <v>41514.375</v>
      </c>
      <c r="I34" t="s">
        <v>275</v>
      </c>
      <c r="J34" s="1">
        <v>41499</v>
      </c>
      <c r="K34" t="s">
        <v>127</v>
      </c>
      <c r="L34">
        <v>1</v>
      </c>
      <c r="M34">
        <v>1</v>
      </c>
      <c r="N34" t="s">
        <v>99</v>
      </c>
      <c r="O34" t="s">
        <v>99</v>
      </c>
      <c r="P34">
        <v>48.2</v>
      </c>
      <c r="Q34" t="s">
        <v>112</v>
      </c>
      <c r="R34">
        <v>19.6</v>
      </c>
      <c r="S34" t="s">
        <v>112</v>
      </c>
      <c r="T34">
        <v>1.08</v>
      </c>
      <c r="U34">
        <v>12.4</v>
      </c>
      <c r="V34" t="s">
        <v>112</v>
      </c>
      <c r="W34">
        <v>85</v>
      </c>
      <c r="X34" t="s">
        <v>112</v>
      </c>
      <c r="Y34">
        <v>48.9</v>
      </c>
      <c r="Z34" t="s">
        <v>99</v>
      </c>
      <c r="AA34">
        <v>50.9</v>
      </c>
      <c r="AB34" t="s">
        <v>99</v>
      </c>
      <c r="AC34">
        <v>78.1</v>
      </c>
      <c r="AD34" t="s">
        <v>99</v>
      </c>
      <c r="AE34">
        <v>166</v>
      </c>
      <c r="AF34" t="s">
        <v>112</v>
      </c>
      <c r="AG34" t="s">
        <v>2272</v>
      </c>
      <c r="AH34" t="s">
        <v>99</v>
      </c>
      <c r="AI34">
        <v>7.73</v>
      </c>
      <c r="AJ34" t="s">
        <v>112</v>
      </c>
      <c r="AK34">
        <v>1.36</v>
      </c>
      <c r="AL34" t="s">
        <v>112</v>
      </c>
      <c r="AM34">
        <v>214.2</v>
      </c>
      <c r="AN34" t="s">
        <v>112</v>
      </c>
      <c r="AO34">
        <v>1</v>
      </c>
      <c r="AP34">
        <v>1</v>
      </c>
      <c r="AQ34" t="s">
        <v>328</v>
      </c>
      <c r="AR34">
        <v>1</v>
      </c>
      <c r="AS34">
        <v>1</v>
      </c>
      <c r="AT34">
        <v>23</v>
      </c>
      <c r="AU34">
        <v>1</v>
      </c>
      <c r="AV34">
        <v>3</v>
      </c>
      <c r="AW34">
        <v>1</v>
      </c>
      <c r="AX34">
        <v>3</v>
      </c>
      <c r="AY34">
        <v>1</v>
      </c>
      <c r="AZ34">
        <v>3</v>
      </c>
      <c r="BA34">
        <v>3</v>
      </c>
      <c r="BB34" t="s">
        <v>99</v>
      </c>
      <c r="BC34" t="s">
        <v>99</v>
      </c>
      <c r="BD34" t="s">
        <v>99</v>
      </c>
      <c r="BE34" t="s">
        <v>112</v>
      </c>
      <c r="BF34" t="s">
        <v>99</v>
      </c>
      <c r="BG34" t="s">
        <v>99</v>
      </c>
      <c r="BH34" t="s">
        <v>891</v>
      </c>
      <c r="BI34" t="s">
        <v>101</v>
      </c>
      <c r="BJ34" t="s">
        <v>726</v>
      </c>
      <c r="BK34" t="s">
        <v>102</v>
      </c>
      <c r="BL34" t="s">
        <v>177</v>
      </c>
      <c r="BM34" t="s">
        <v>112</v>
      </c>
      <c r="BN34" t="s">
        <v>202</v>
      </c>
      <c r="BO34">
        <v>1</v>
      </c>
      <c r="BP34" t="s">
        <v>964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H34" s="1">
        <v>41507</v>
      </c>
      <c r="CI34" s="1">
        <v>41942</v>
      </c>
      <c r="CJ34" s="1">
        <v>41578</v>
      </c>
      <c r="CL34">
        <v>2</v>
      </c>
      <c r="CM34">
        <v>1</v>
      </c>
      <c r="CN34">
        <v>6</v>
      </c>
      <c r="CO34">
        <v>1</v>
      </c>
      <c r="CP34" s="1">
        <v>41704</v>
      </c>
      <c r="CQ34">
        <v>1</v>
      </c>
    </row>
    <row r="35" spans="1:93">
      <c r="A35" t="s">
        <v>970</v>
      </c>
      <c r="B35">
        <v>10176325</v>
      </c>
      <c r="C35">
        <v>1</v>
      </c>
      <c r="D35" t="s">
        <v>971</v>
      </c>
      <c r="E35">
        <v>1</v>
      </c>
      <c r="F35">
        <v>50</v>
      </c>
      <c r="G35" s="1">
        <v>41509.375</v>
      </c>
      <c r="H35" s="1">
        <v>41523.4583333333</v>
      </c>
      <c r="I35" t="s">
        <v>972</v>
      </c>
      <c r="J35" s="1">
        <v>41507</v>
      </c>
      <c r="K35" t="s">
        <v>286</v>
      </c>
      <c r="L35">
        <v>1</v>
      </c>
      <c r="M35">
        <v>1</v>
      </c>
      <c r="N35" t="s">
        <v>99</v>
      </c>
      <c r="O35" t="s">
        <v>99</v>
      </c>
      <c r="P35">
        <v>39.8</v>
      </c>
      <c r="Q35" t="s">
        <v>112</v>
      </c>
      <c r="R35">
        <v>9.7</v>
      </c>
      <c r="S35" t="s">
        <v>112</v>
      </c>
      <c r="T35" t="s">
        <v>159</v>
      </c>
      <c r="U35">
        <v>12</v>
      </c>
      <c r="V35" t="s">
        <v>112</v>
      </c>
      <c r="W35">
        <v>73</v>
      </c>
      <c r="X35" t="s">
        <v>112</v>
      </c>
      <c r="Y35">
        <v>52.7</v>
      </c>
      <c r="Z35" t="s">
        <v>99</v>
      </c>
      <c r="AA35">
        <v>44.2</v>
      </c>
      <c r="AB35" t="s">
        <v>99</v>
      </c>
      <c r="AC35">
        <v>100.9</v>
      </c>
      <c r="AD35" t="s">
        <v>99</v>
      </c>
      <c r="AE35">
        <v>151</v>
      </c>
      <c r="AF35" t="s">
        <v>112</v>
      </c>
      <c r="AG35">
        <v>146.2</v>
      </c>
      <c r="AH35" t="s">
        <v>112</v>
      </c>
      <c r="AI35">
        <v>32.1</v>
      </c>
      <c r="AJ35" t="s">
        <v>112</v>
      </c>
      <c r="AK35">
        <v>1.77</v>
      </c>
      <c r="AL35" t="s">
        <v>112</v>
      </c>
      <c r="AM35">
        <v>672.1</v>
      </c>
      <c r="AN35" t="s">
        <v>99</v>
      </c>
      <c r="AO35">
        <v>1</v>
      </c>
      <c r="AP35" t="s">
        <v>99</v>
      </c>
      <c r="AQ35" t="s">
        <v>111</v>
      </c>
      <c r="AR35" t="s">
        <v>112</v>
      </c>
      <c r="AS35" t="s">
        <v>99</v>
      </c>
      <c r="AT35" t="s">
        <v>100</v>
      </c>
      <c r="AU35" t="s">
        <v>99</v>
      </c>
      <c r="AV35" t="s">
        <v>100</v>
      </c>
      <c r="AW35" t="s">
        <v>99</v>
      </c>
      <c r="AX35" t="s">
        <v>121</v>
      </c>
      <c r="AY35" t="s">
        <v>121</v>
      </c>
      <c r="AZ35" t="s">
        <v>100</v>
      </c>
      <c r="BA35" t="s">
        <v>121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 t="s">
        <v>775</v>
      </c>
      <c r="BI35" t="s">
        <v>101</v>
      </c>
      <c r="BK35" t="s">
        <v>102</v>
      </c>
      <c r="BL35" t="s">
        <v>102</v>
      </c>
      <c r="BM35">
        <v>0</v>
      </c>
      <c r="BN35" t="s">
        <v>155</v>
      </c>
      <c r="BO35">
        <v>1</v>
      </c>
      <c r="BP35" t="s">
        <v>973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H35" s="1">
        <v>41515</v>
      </c>
      <c r="CI35" s="1">
        <v>44134</v>
      </c>
      <c r="CK35">
        <v>43361</v>
      </c>
      <c r="CL35">
        <v>60</v>
      </c>
      <c r="CM35">
        <v>0</v>
      </c>
      <c r="CN35">
        <v>86</v>
      </c>
      <c r="CO35">
        <v>0</v>
      </c>
    </row>
    <row r="36" spans="1:93">
      <c r="A36" t="s">
        <v>2391</v>
      </c>
      <c r="B36">
        <v>10176463</v>
      </c>
      <c r="C36">
        <v>1</v>
      </c>
      <c r="D36" t="s">
        <v>2392</v>
      </c>
      <c r="E36">
        <v>2</v>
      </c>
      <c r="F36">
        <v>55</v>
      </c>
      <c r="G36" s="1">
        <v>41533.4583333333</v>
      </c>
      <c r="H36" s="1">
        <v>41555.4166666667</v>
      </c>
      <c r="I36" t="s">
        <v>1055</v>
      </c>
      <c r="J36" s="1">
        <v>41520</v>
      </c>
      <c r="K36" t="s">
        <v>286</v>
      </c>
      <c r="L36">
        <v>1</v>
      </c>
      <c r="M36">
        <v>2</v>
      </c>
      <c r="N36" t="s">
        <v>99</v>
      </c>
      <c r="O36" t="s">
        <v>112</v>
      </c>
      <c r="P36">
        <v>41.1</v>
      </c>
      <c r="Q36" t="s">
        <v>112</v>
      </c>
      <c r="R36">
        <v>4.8</v>
      </c>
      <c r="S36" t="s">
        <v>112</v>
      </c>
      <c r="T36" t="s">
        <v>534</v>
      </c>
      <c r="U36">
        <v>10.4</v>
      </c>
      <c r="V36" t="s">
        <v>112</v>
      </c>
      <c r="W36">
        <v>47.8</v>
      </c>
      <c r="X36" t="s">
        <v>112</v>
      </c>
      <c r="Y36">
        <v>11.7</v>
      </c>
      <c r="Z36" t="s">
        <v>112</v>
      </c>
      <c r="AA36">
        <v>18.9</v>
      </c>
      <c r="AB36" t="s">
        <v>112</v>
      </c>
      <c r="AC36">
        <v>10.8</v>
      </c>
      <c r="AD36" t="s">
        <v>112</v>
      </c>
      <c r="AE36">
        <v>247</v>
      </c>
      <c r="AF36" t="s">
        <v>112</v>
      </c>
      <c r="AG36">
        <v>16.13</v>
      </c>
      <c r="AH36" t="s">
        <v>112</v>
      </c>
      <c r="AI36">
        <v>1.37</v>
      </c>
      <c r="AJ36" t="s">
        <v>112</v>
      </c>
      <c r="AK36">
        <v>0.907</v>
      </c>
      <c r="AL36" t="s">
        <v>112</v>
      </c>
      <c r="AM36">
        <v>416.4</v>
      </c>
      <c r="AN36" t="s">
        <v>99</v>
      </c>
      <c r="AO36">
        <v>0</v>
      </c>
      <c r="AP36" t="s">
        <v>99</v>
      </c>
      <c r="AQ36" t="s">
        <v>111</v>
      </c>
      <c r="AR36" t="s">
        <v>112</v>
      </c>
      <c r="AS36" t="s">
        <v>99</v>
      </c>
      <c r="AT36" t="s">
        <v>1726</v>
      </c>
      <c r="AU36" t="s">
        <v>99</v>
      </c>
      <c r="AV36" t="s">
        <v>100</v>
      </c>
      <c r="AW36" t="s">
        <v>100</v>
      </c>
      <c r="AX36" t="s">
        <v>121</v>
      </c>
      <c r="AY36" t="s">
        <v>99</v>
      </c>
      <c r="AZ36" t="s">
        <v>100</v>
      </c>
      <c r="BA36" t="s">
        <v>100</v>
      </c>
      <c r="BB36" t="s">
        <v>101</v>
      </c>
      <c r="BC36" t="s">
        <v>112</v>
      </c>
      <c r="BD36" t="s">
        <v>99</v>
      </c>
      <c r="BE36" t="s">
        <v>99</v>
      </c>
      <c r="BF36" t="s">
        <v>99</v>
      </c>
      <c r="BG36" t="s">
        <v>99</v>
      </c>
      <c r="BH36" t="s">
        <v>101</v>
      </c>
      <c r="BI36" t="s">
        <v>101</v>
      </c>
      <c r="BJ36" t="s">
        <v>841</v>
      </c>
      <c r="BK36" t="s">
        <v>102</v>
      </c>
      <c r="BL36" t="s">
        <v>102</v>
      </c>
      <c r="BM36" t="s">
        <v>99</v>
      </c>
      <c r="BN36" t="s">
        <v>147</v>
      </c>
      <c r="BO36">
        <v>1</v>
      </c>
      <c r="BP36" t="s">
        <v>355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0</v>
      </c>
      <c r="CH36" s="1">
        <v>41542</v>
      </c>
      <c r="CI36" s="1">
        <v>44147</v>
      </c>
      <c r="CK36">
        <v>44092</v>
      </c>
      <c r="CL36">
        <v>83</v>
      </c>
      <c r="CM36">
        <v>0</v>
      </c>
      <c r="CN36">
        <v>85</v>
      </c>
      <c r="CO36">
        <v>0</v>
      </c>
    </row>
    <row r="37" spans="1:93">
      <c r="A37" t="s">
        <v>992</v>
      </c>
      <c r="B37">
        <v>10177460</v>
      </c>
      <c r="C37">
        <v>1</v>
      </c>
      <c r="D37" t="s">
        <v>993</v>
      </c>
      <c r="E37">
        <v>1</v>
      </c>
      <c r="F37">
        <v>59</v>
      </c>
      <c r="G37" s="1">
        <v>41522.625</v>
      </c>
      <c r="H37" s="1">
        <v>41535.4583333333</v>
      </c>
      <c r="I37" t="s">
        <v>905</v>
      </c>
      <c r="J37" s="1">
        <v>41516</v>
      </c>
      <c r="K37" t="s">
        <v>286</v>
      </c>
      <c r="L37">
        <v>1</v>
      </c>
      <c r="M37">
        <v>2</v>
      </c>
      <c r="N37" t="s">
        <v>99</v>
      </c>
      <c r="O37" t="s">
        <v>112</v>
      </c>
      <c r="P37">
        <v>42.7</v>
      </c>
      <c r="Q37" t="s">
        <v>112</v>
      </c>
      <c r="R37">
        <v>14.2</v>
      </c>
      <c r="S37" t="s">
        <v>112</v>
      </c>
      <c r="T37" t="s">
        <v>182</v>
      </c>
      <c r="U37">
        <v>10.6</v>
      </c>
      <c r="V37" t="s">
        <v>112</v>
      </c>
      <c r="W37">
        <v>110.6</v>
      </c>
      <c r="X37" t="s">
        <v>99</v>
      </c>
      <c r="Y37">
        <v>39.9</v>
      </c>
      <c r="Z37" t="s">
        <v>112</v>
      </c>
      <c r="AA37">
        <v>34</v>
      </c>
      <c r="AB37" t="s">
        <v>112</v>
      </c>
      <c r="AC37">
        <v>54.8</v>
      </c>
      <c r="AD37" t="s">
        <v>99</v>
      </c>
      <c r="AE37">
        <v>151</v>
      </c>
      <c r="AF37" t="s">
        <v>112</v>
      </c>
      <c r="AG37">
        <v>9.78</v>
      </c>
      <c r="AH37" t="s">
        <v>112</v>
      </c>
      <c r="AI37">
        <v>27.07</v>
      </c>
      <c r="AJ37" t="s">
        <v>112</v>
      </c>
      <c r="AK37">
        <v>4.6</v>
      </c>
      <c r="AL37" t="s">
        <v>112</v>
      </c>
      <c r="AM37">
        <v>784</v>
      </c>
      <c r="AN37" t="s">
        <v>99</v>
      </c>
      <c r="AO37">
        <v>0</v>
      </c>
      <c r="AP37" t="s">
        <v>99</v>
      </c>
      <c r="AQ37" t="s">
        <v>111</v>
      </c>
      <c r="AR37" t="s">
        <v>112</v>
      </c>
      <c r="AS37" t="s">
        <v>99</v>
      </c>
      <c r="AT37" t="s">
        <v>121</v>
      </c>
      <c r="AU37" t="s">
        <v>99</v>
      </c>
      <c r="AV37" t="s">
        <v>100</v>
      </c>
      <c r="AW37" t="s">
        <v>100</v>
      </c>
      <c r="AX37" t="s">
        <v>121</v>
      </c>
      <c r="AY37" t="s">
        <v>121</v>
      </c>
      <c r="AZ37" t="s">
        <v>100</v>
      </c>
      <c r="BA37" t="s">
        <v>121</v>
      </c>
      <c r="BB37" t="s">
        <v>99</v>
      </c>
      <c r="BC37" t="s">
        <v>112</v>
      </c>
      <c r="BD37" t="s">
        <v>112</v>
      </c>
      <c r="BE37" t="s">
        <v>112</v>
      </c>
      <c r="BF37" t="s">
        <v>101</v>
      </c>
      <c r="BG37" t="s">
        <v>99</v>
      </c>
      <c r="BH37" t="s">
        <v>101</v>
      </c>
      <c r="BI37" t="s">
        <v>101</v>
      </c>
      <c r="BJ37" t="s">
        <v>692</v>
      </c>
      <c r="BK37" t="s">
        <v>102</v>
      </c>
      <c r="BL37">
        <v>0</v>
      </c>
      <c r="BM37" t="s">
        <v>112</v>
      </c>
      <c r="BN37" t="s">
        <v>147</v>
      </c>
      <c r="BO37">
        <v>1</v>
      </c>
      <c r="BP37" t="s">
        <v>995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H37" s="1">
        <v>41528</v>
      </c>
      <c r="CI37" s="1">
        <v>44137</v>
      </c>
      <c r="CJ37" s="1">
        <v>42286</v>
      </c>
      <c r="CL37">
        <v>24</v>
      </c>
      <c r="CM37">
        <v>1</v>
      </c>
      <c r="CN37">
        <v>85</v>
      </c>
      <c r="CO37">
        <v>0</v>
      </c>
    </row>
    <row r="38" spans="1:95">
      <c r="A38" t="s">
        <v>983</v>
      </c>
      <c r="B38">
        <v>10177508</v>
      </c>
      <c r="C38">
        <v>1</v>
      </c>
      <c r="D38" t="s">
        <v>984</v>
      </c>
      <c r="E38">
        <v>1</v>
      </c>
      <c r="F38">
        <v>62</v>
      </c>
      <c r="G38" s="1">
        <v>41514.625</v>
      </c>
      <c r="H38" s="1">
        <v>41533.4583333333</v>
      </c>
      <c r="I38" t="s">
        <v>985</v>
      </c>
      <c r="J38" s="1" t="s">
        <v>2310</v>
      </c>
      <c r="K38" t="s">
        <v>134</v>
      </c>
      <c r="L38">
        <v>1</v>
      </c>
      <c r="M38">
        <v>1</v>
      </c>
      <c r="N38" t="s">
        <v>99</v>
      </c>
      <c r="O38" t="s">
        <v>99</v>
      </c>
      <c r="P38">
        <v>46.3</v>
      </c>
      <c r="Q38" t="s">
        <v>112</v>
      </c>
      <c r="R38">
        <v>9.9</v>
      </c>
      <c r="S38" t="s">
        <v>112</v>
      </c>
      <c r="T38" t="s">
        <v>152</v>
      </c>
      <c r="U38">
        <v>11.6</v>
      </c>
      <c r="V38" t="s">
        <v>112</v>
      </c>
      <c r="W38">
        <v>68.9</v>
      </c>
      <c r="X38" t="s">
        <v>112</v>
      </c>
      <c r="Y38">
        <v>44</v>
      </c>
      <c r="Z38" t="s">
        <v>99</v>
      </c>
      <c r="AA38">
        <v>27.7</v>
      </c>
      <c r="AB38" t="s">
        <v>112</v>
      </c>
      <c r="AC38">
        <v>71.7</v>
      </c>
      <c r="AD38" t="s">
        <v>99</v>
      </c>
      <c r="AE38">
        <v>174</v>
      </c>
      <c r="AF38" t="s">
        <v>112</v>
      </c>
      <c r="AG38">
        <v>5.07</v>
      </c>
      <c r="AH38" t="s">
        <v>112</v>
      </c>
      <c r="AI38">
        <v>100.2</v>
      </c>
      <c r="AJ38" t="s">
        <v>99</v>
      </c>
      <c r="AK38">
        <v>2.04</v>
      </c>
      <c r="AL38" t="s">
        <v>112</v>
      </c>
      <c r="AM38">
        <v>414.2</v>
      </c>
      <c r="AN38" t="s">
        <v>99</v>
      </c>
      <c r="AO38">
        <v>0</v>
      </c>
      <c r="AP38" t="s">
        <v>99</v>
      </c>
      <c r="AQ38" t="s">
        <v>196</v>
      </c>
      <c r="AR38" t="s">
        <v>99</v>
      </c>
      <c r="AS38" t="s">
        <v>99</v>
      </c>
      <c r="AT38" t="s">
        <v>121</v>
      </c>
      <c r="AU38" t="s">
        <v>121</v>
      </c>
      <c r="AV38" t="s">
        <v>100</v>
      </c>
      <c r="AW38" t="s">
        <v>99</v>
      </c>
      <c r="AX38" t="s">
        <v>121</v>
      </c>
      <c r="AY38" t="s">
        <v>99</v>
      </c>
      <c r="AZ38" t="s">
        <v>100</v>
      </c>
      <c r="BA38" t="s">
        <v>121</v>
      </c>
      <c r="BB38" t="s">
        <v>101</v>
      </c>
      <c r="BC38" t="s">
        <v>112</v>
      </c>
      <c r="BD38" t="s">
        <v>112</v>
      </c>
      <c r="BE38" t="s">
        <v>112</v>
      </c>
      <c r="BF38" t="s">
        <v>99</v>
      </c>
      <c r="BG38" t="s">
        <v>99</v>
      </c>
      <c r="BH38" t="s">
        <v>101</v>
      </c>
      <c r="BI38" t="s">
        <v>101</v>
      </c>
      <c r="BK38" t="s">
        <v>102</v>
      </c>
      <c r="BL38" t="s">
        <v>177</v>
      </c>
      <c r="BM38" t="s">
        <v>112</v>
      </c>
      <c r="BN38" t="s">
        <v>233</v>
      </c>
      <c r="BO38" t="s">
        <v>2393</v>
      </c>
      <c r="BP38" t="s">
        <v>986</v>
      </c>
      <c r="BS38">
        <v>1</v>
      </c>
      <c r="BT38">
        <v>0</v>
      </c>
      <c r="BU38">
        <v>1</v>
      </c>
      <c r="BV38">
        <v>1</v>
      </c>
      <c r="BW38">
        <v>1</v>
      </c>
      <c r="BX38" t="s">
        <v>2371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H38" s="1">
        <v>41522</v>
      </c>
      <c r="CI38" s="1">
        <v>42046</v>
      </c>
      <c r="CJ38" s="1">
        <v>41565</v>
      </c>
      <c r="CL38">
        <v>1</v>
      </c>
      <c r="CM38">
        <v>1</v>
      </c>
      <c r="CN38">
        <v>10</v>
      </c>
      <c r="CO38">
        <v>1</v>
      </c>
      <c r="CP38" s="1">
        <v>41850</v>
      </c>
      <c r="CQ38">
        <v>1</v>
      </c>
    </row>
    <row r="39" spans="1:92">
      <c r="A39" t="s">
        <v>996</v>
      </c>
      <c r="B39">
        <v>10177921</v>
      </c>
      <c r="C39">
        <v>1</v>
      </c>
      <c r="D39" t="s">
        <v>997</v>
      </c>
      <c r="E39">
        <v>1</v>
      </c>
      <c r="F39">
        <v>56</v>
      </c>
      <c r="G39" s="1">
        <v>41526.5</v>
      </c>
      <c r="H39" s="1">
        <v>41539.4166666667</v>
      </c>
      <c r="I39" t="s">
        <v>998</v>
      </c>
      <c r="J39" s="1">
        <v>41521</v>
      </c>
      <c r="K39" t="s">
        <v>286</v>
      </c>
      <c r="L39">
        <v>1</v>
      </c>
      <c r="M39">
        <v>1</v>
      </c>
      <c r="N39" t="s">
        <v>99</v>
      </c>
      <c r="O39" t="s">
        <v>99</v>
      </c>
      <c r="P39">
        <v>42.1</v>
      </c>
      <c r="Q39" t="s">
        <v>112</v>
      </c>
      <c r="R39">
        <v>14</v>
      </c>
      <c r="S39" t="s">
        <v>112</v>
      </c>
      <c r="T39" t="s">
        <v>110</v>
      </c>
      <c r="U39">
        <v>12.1</v>
      </c>
      <c r="V39" t="s">
        <v>112</v>
      </c>
      <c r="W39">
        <v>91.6</v>
      </c>
      <c r="X39" t="s">
        <v>112</v>
      </c>
      <c r="Y39">
        <v>32.3</v>
      </c>
      <c r="Z39" t="s">
        <v>112</v>
      </c>
      <c r="AA39">
        <v>26.8</v>
      </c>
      <c r="AB39" t="s">
        <v>112</v>
      </c>
      <c r="AC39">
        <v>78</v>
      </c>
      <c r="AD39" t="s">
        <v>99</v>
      </c>
      <c r="AE39">
        <v>85.1</v>
      </c>
      <c r="AF39" t="s">
        <v>99</v>
      </c>
      <c r="AG39">
        <v>11.17</v>
      </c>
      <c r="AH39" t="s">
        <v>112</v>
      </c>
      <c r="AI39">
        <v>37.25</v>
      </c>
      <c r="AJ39" t="s">
        <v>99</v>
      </c>
      <c r="AK39">
        <v>1.08</v>
      </c>
      <c r="AL39" t="s">
        <v>112</v>
      </c>
      <c r="AM39">
        <v>404.9</v>
      </c>
      <c r="AN39" t="s">
        <v>99</v>
      </c>
      <c r="AO39">
        <v>0</v>
      </c>
      <c r="AP39" t="s">
        <v>1059</v>
      </c>
      <c r="AQ39" t="s">
        <v>111</v>
      </c>
      <c r="AR39" t="s">
        <v>112</v>
      </c>
      <c r="AS39" t="s">
        <v>99</v>
      </c>
      <c r="AT39" t="s">
        <v>121</v>
      </c>
      <c r="AU39" t="s">
        <v>99</v>
      </c>
      <c r="AV39" t="s">
        <v>100</v>
      </c>
      <c r="AW39" t="s">
        <v>121</v>
      </c>
      <c r="AX39" t="s">
        <v>121</v>
      </c>
      <c r="AY39" t="s">
        <v>99</v>
      </c>
      <c r="AZ39" t="s">
        <v>100</v>
      </c>
      <c r="BA39" t="s">
        <v>121</v>
      </c>
      <c r="BB39" t="s">
        <v>101</v>
      </c>
      <c r="BC39" t="s">
        <v>101</v>
      </c>
      <c r="BD39" t="s">
        <v>112</v>
      </c>
      <c r="BE39" t="s">
        <v>112</v>
      </c>
      <c r="BF39" t="s">
        <v>99</v>
      </c>
      <c r="BG39" t="s">
        <v>99</v>
      </c>
      <c r="BH39" t="s">
        <v>101</v>
      </c>
      <c r="BI39" t="s">
        <v>101</v>
      </c>
      <c r="BK39" t="s">
        <v>102</v>
      </c>
      <c r="BL39" t="s">
        <v>102</v>
      </c>
      <c r="BM39" t="s">
        <v>112</v>
      </c>
      <c r="BN39" t="s">
        <v>155</v>
      </c>
      <c r="BO39">
        <v>1</v>
      </c>
      <c r="BP39" t="s">
        <v>1000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H39" s="1">
        <v>41529</v>
      </c>
      <c r="CI39" s="1">
        <v>42939</v>
      </c>
      <c r="CJ39" s="1">
        <v>41648</v>
      </c>
      <c r="CL39">
        <v>3</v>
      </c>
      <c r="CM39">
        <v>1</v>
      </c>
      <c r="CN39">
        <v>46</v>
      </c>
    </row>
    <row r="40" spans="1:93">
      <c r="A40" t="s">
        <v>1010</v>
      </c>
      <c r="B40">
        <v>10178431</v>
      </c>
      <c r="C40">
        <v>1</v>
      </c>
      <c r="D40" t="s">
        <v>1011</v>
      </c>
      <c r="E40">
        <v>1</v>
      </c>
      <c r="F40">
        <v>59</v>
      </c>
      <c r="G40" s="1">
        <v>41529.4583333333</v>
      </c>
      <c r="H40" s="1">
        <v>41541.4583333333</v>
      </c>
      <c r="I40" t="s">
        <v>967</v>
      </c>
      <c r="J40" s="1">
        <v>41528</v>
      </c>
      <c r="K40" t="s">
        <v>134</v>
      </c>
      <c r="L40">
        <v>1</v>
      </c>
      <c r="M40">
        <v>2</v>
      </c>
      <c r="N40" t="s">
        <v>99</v>
      </c>
      <c r="O40" t="s">
        <v>112</v>
      </c>
      <c r="P40">
        <v>41.5</v>
      </c>
      <c r="Q40" t="s">
        <v>112</v>
      </c>
      <c r="R40">
        <v>9.9</v>
      </c>
      <c r="S40" t="s">
        <v>112</v>
      </c>
      <c r="T40" t="s">
        <v>314</v>
      </c>
      <c r="U40">
        <v>10.8</v>
      </c>
      <c r="V40" t="s">
        <v>112</v>
      </c>
      <c r="W40">
        <v>79.8</v>
      </c>
      <c r="X40" t="s">
        <v>112</v>
      </c>
      <c r="Y40">
        <v>67.4</v>
      </c>
      <c r="Z40" t="s">
        <v>99</v>
      </c>
      <c r="AA40">
        <v>49.2</v>
      </c>
      <c r="AB40" t="s">
        <v>99</v>
      </c>
      <c r="AC40">
        <v>76.5</v>
      </c>
      <c r="AD40" t="s">
        <v>99</v>
      </c>
      <c r="AE40">
        <v>238.2</v>
      </c>
      <c r="AF40" t="s">
        <v>112</v>
      </c>
      <c r="AG40">
        <v>7.33</v>
      </c>
      <c r="AH40" t="s">
        <v>112</v>
      </c>
      <c r="AI40">
        <v>17.96</v>
      </c>
      <c r="AJ40" t="s">
        <v>112</v>
      </c>
      <c r="AK40">
        <v>3.65</v>
      </c>
      <c r="AL40" t="s">
        <v>112</v>
      </c>
      <c r="AM40">
        <v>1094</v>
      </c>
      <c r="AN40" t="s">
        <v>99</v>
      </c>
      <c r="AO40">
        <v>0</v>
      </c>
      <c r="AP40" t="s">
        <v>99</v>
      </c>
      <c r="AQ40" t="s">
        <v>111</v>
      </c>
      <c r="AR40" t="s">
        <v>112</v>
      </c>
      <c r="AS40" t="s">
        <v>99</v>
      </c>
      <c r="AT40" t="s">
        <v>121</v>
      </c>
      <c r="AU40" t="s">
        <v>121</v>
      </c>
      <c r="AV40" t="s">
        <v>100</v>
      </c>
      <c r="AW40" t="s">
        <v>100</v>
      </c>
      <c r="AX40" t="s">
        <v>121</v>
      </c>
      <c r="AY40" t="s">
        <v>121</v>
      </c>
      <c r="AZ40" t="s">
        <v>100</v>
      </c>
      <c r="BA40" t="s">
        <v>121</v>
      </c>
      <c r="BB40" t="s">
        <v>99</v>
      </c>
      <c r="BC40" t="s">
        <v>112</v>
      </c>
      <c r="BD40" t="s">
        <v>99</v>
      </c>
      <c r="BE40" t="s">
        <v>112</v>
      </c>
      <c r="BF40" t="s">
        <v>99</v>
      </c>
      <c r="BG40" t="s">
        <v>99</v>
      </c>
      <c r="BH40" t="s">
        <v>935</v>
      </c>
      <c r="BI40" t="s">
        <v>101</v>
      </c>
      <c r="BJ40" t="s">
        <v>901</v>
      </c>
      <c r="BK40" t="s">
        <v>102</v>
      </c>
      <c r="BL40" t="s">
        <v>102</v>
      </c>
      <c r="BM40" t="s">
        <v>99</v>
      </c>
      <c r="BN40" t="s">
        <v>411</v>
      </c>
      <c r="BO40">
        <v>1</v>
      </c>
      <c r="BP40" t="s">
        <v>1012</v>
      </c>
      <c r="BS40">
        <v>0</v>
      </c>
      <c r="BT40">
        <v>0</v>
      </c>
      <c r="BU40">
        <v>1</v>
      </c>
      <c r="BV40">
        <v>1</v>
      </c>
      <c r="BW40">
        <v>0</v>
      </c>
      <c r="BX40" t="s">
        <v>2371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 s="1">
        <v>41535</v>
      </c>
      <c r="CI40" s="1">
        <v>44147</v>
      </c>
      <c r="CJ40" s="1">
        <v>42923</v>
      </c>
      <c r="CL40">
        <v>45</v>
      </c>
      <c r="CM40">
        <v>1</v>
      </c>
      <c r="CN40">
        <v>85</v>
      </c>
      <c r="CO40">
        <v>0</v>
      </c>
    </row>
    <row r="41" spans="1:95">
      <c r="A41" t="s">
        <v>1013</v>
      </c>
      <c r="B41">
        <v>10178664</v>
      </c>
      <c r="C41">
        <v>1</v>
      </c>
      <c r="D41" t="s">
        <v>1014</v>
      </c>
      <c r="E41">
        <v>1</v>
      </c>
      <c r="F41">
        <v>55</v>
      </c>
      <c r="G41" s="1">
        <v>41527.4166666667</v>
      </c>
      <c r="H41" s="1">
        <v>41546.4583333333</v>
      </c>
      <c r="I41" t="s">
        <v>707</v>
      </c>
      <c r="J41" s="1" t="s">
        <v>2312</v>
      </c>
      <c r="K41" t="s">
        <v>286</v>
      </c>
      <c r="L41">
        <v>1</v>
      </c>
      <c r="M41">
        <v>1</v>
      </c>
      <c r="N41" t="s">
        <v>99</v>
      </c>
      <c r="O41" t="s">
        <v>99</v>
      </c>
      <c r="P41">
        <v>41.6</v>
      </c>
      <c r="Q41" t="s">
        <v>112</v>
      </c>
      <c r="R41">
        <v>15.7</v>
      </c>
      <c r="S41" t="s">
        <v>112</v>
      </c>
      <c r="T41" t="s">
        <v>159</v>
      </c>
      <c r="U41">
        <v>12</v>
      </c>
      <c r="V41" t="s">
        <v>112</v>
      </c>
      <c r="W41">
        <v>76.1</v>
      </c>
      <c r="X41" t="s">
        <v>112</v>
      </c>
      <c r="Y41">
        <v>33.7</v>
      </c>
      <c r="Z41" t="s">
        <v>112</v>
      </c>
      <c r="AA41">
        <v>28.9</v>
      </c>
      <c r="AB41" t="s">
        <v>112</v>
      </c>
      <c r="AC41">
        <v>45.6</v>
      </c>
      <c r="AD41" t="s">
        <v>112</v>
      </c>
      <c r="AE41">
        <v>137</v>
      </c>
      <c r="AF41" t="s">
        <v>112</v>
      </c>
      <c r="AG41">
        <v>205.7</v>
      </c>
      <c r="AH41" t="s">
        <v>99</v>
      </c>
      <c r="AI41">
        <v>34.97</v>
      </c>
      <c r="AJ41" t="s">
        <v>112</v>
      </c>
      <c r="AK41">
        <v>2.68</v>
      </c>
      <c r="AL41" t="s">
        <v>112</v>
      </c>
      <c r="AM41">
        <v>382.7</v>
      </c>
      <c r="AN41" t="s">
        <v>112</v>
      </c>
      <c r="AO41">
        <v>0</v>
      </c>
      <c r="AP41" t="s">
        <v>99</v>
      </c>
      <c r="AQ41" t="s">
        <v>111</v>
      </c>
      <c r="AR41" t="s">
        <v>112</v>
      </c>
      <c r="AS41" t="s">
        <v>99</v>
      </c>
      <c r="AT41" t="s">
        <v>2378</v>
      </c>
      <c r="AU41" t="s">
        <v>99</v>
      </c>
      <c r="AV41" t="s">
        <v>100</v>
      </c>
      <c r="AW41" t="s">
        <v>100</v>
      </c>
      <c r="AX41" t="s">
        <v>121</v>
      </c>
      <c r="AY41" t="s">
        <v>121</v>
      </c>
      <c r="AZ41" t="s">
        <v>100</v>
      </c>
      <c r="BA41" t="s">
        <v>121</v>
      </c>
      <c r="BB41" t="s">
        <v>99</v>
      </c>
      <c r="BC41" t="s">
        <v>99</v>
      </c>
      <c r="BD41" t="s">
        <v>112</v>
      </c>
      <c r="BE41" t="s">
        <v>99</v>
      </c>
      <c r="BF41" t="s">
        <v>99</v>
      </c>
      <c r="BG41" t="s">
        <v>99</v>
      </c>
      <c r="BH41" t="s">
        <v>1016</v>
      </c>
      <c r="BI41" t="s">
        <v>101</v>
      </c>
      <c r="BK41" t="s">
        <v>102</v>
      </c>
      <c r="BL41" t="s">
        <v>102</v>
      </c>
      <c r="BM41" t="s">
        <v>112</v>
      </c>
      <c r="BN41" t="s">
        <v>155</v>
      </c>
      <c r="BO41">
        <v>1</v>
      </c>
      <c r="BP41" t="s">
        <v>1017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H41" s="1">
        <v>41535</v>
      </c>
      <c r="CI41" s="1">
        <v>42163</v>
      </c>
      <c r="CJ41" s="1">
        <v>41795</v>
      </c>
      <c r="CL41">
        <v>8</v>
      </c>
      <c r="CM41">
        <v>1</v>
      </c>
      <c r="CN41">
        <v>11</v>
      </c>
      <c r="CO41">
        <v>1</v>
      </c>
      <c r="CP41" s="1">
        <v>41897</v>
      </c>
      <c r="CQ41">
        <v>1</v>
      </c>
    </row>
    <row r="42" spans="1:93">
      <c r="A42" t="s">
        <v>1076</v>
      </c>
      <c r="B42">
        <v>10184397</v>
      </c>
      <c r="C42">
        <v>1</v>
      </c>
      <c r="D42" t="s">
        <v>1077</v>
      </c>
      <c r="E42">
        <v>2</v>
      </c>
      <c r="F42">
        <v>47</v>
      </c>
      <c r="G42" s="1">
        <v>41585.4166666667</v>
      </c>
      <c r="H42" s="1">
        <v>41597.4166666667</v>
      </c>
      <c r="I42" t="s">
        <v>1078</v>
      </c>
      <c r="J42" s="1">
        <v>41582</v>
      </c>
      <c r="K42" t="s">
        <v>134</v>
      </c>
      <c r="L42">
        <v>1</v>
      </c>
      <c r="M42">
        <v>2</v>
      </c>
      <c r="N42" t="s">
        <v>99</v>
      </c>
      <c r="O42" t="s">
        <v>112</v>
      </c>
      <c r="P42">
        <v>43.2</v>
      </c>
      <c r="Q42" t="s">
        <v>112</v>
      </c>
      <c r="R42">
        <v>8</v>
      </c>
      <c r="S42" t="s">
        <v>112</v>
      </c>
      <c r="T42" t="s">
        <v>218</v>
      </c>
      <c r="U42">
        <v>11.3</v>
      </c>
      <c r="V42" t="s">
        <v>112</v>
      </c>
      <c r="W42">
        <v>45.3</v>
      </c>
      <c r="X42" t="s">
        <v>112</v>
      </c>
      <c r="Y42">
        <v>45.1</v>
      </c>
      <c r="Z42" t="s">
        <v>99</v>
      </c>
      <c r="AA42">
        <v>59.9</v>
      </c>
      <c r="AB42" t="s">
        <v>99</v>
      </c>
      <c r="AC42">
        <v>18.7</v>
      </c>
      <c r="AD42" t="s">
        <v>112</v>
      </c>
      <c r="AE42">
        <v>274</v>
      </c>
      <c r="AF42" t="s">
        <v>112</v>
      </c>
      <c r="AG42">
        <v>169.8</v>
      </c>
      <c r="AH42" t="s">
        <v>112</v>
      </c>
      <c r="AI42">
        <v>9.56</v>
      </c>
      <c r="AJ42" t="s">
        <v>112</v>
      </c>
      <c r="AK42">
        <v>1.26</v>
      </c>
      <c r="AL42" t="s">
        <v>112</v>
      </c>
      <c r="AM42">
        <v>24.58</v>
      </c>
      <c r="AN42" t="s">
        <v>112</v>
      </c>
      <c r="AO42">
        <v>0</v>
      </c>
      <c r="AP42" t="s">
        <v>99</v>
      </c>
      <c r="AQ42" t="s">
        <v>111</v>
      </c>
      <c r="AR42" t="s">
        <v>112</v>
      </c>
      <c r="AS42" t="s">
        <v>99</v>
      </c>
      <c r="AT42" t="s">
        <v>99</v>
      </c>
      <c r="AU42" t="s">
        <v>99</v>
      </c>
      <c r="AV42" t="s">
        <v>100</v>
      </c>
      <c r="AW42" t="s">
        <v>100</v>
      </c>
      <c r="AX42" t="s">
        <v>121</v>
      </c>
      <c r="AY42" t="s">
        <v>121</v>
      </c>
      <c r="AZ42" t="s">
        <v>100</v>
      </c>
      <c r="BA42" t="s">
        <v>121</v>
      </c>
      <c r="BB42" t="s">
        <v>99</v>
      </c>
      <c r="BC42" t="s">
        <v>112</v>
      </c>
      <c r="BD42" t="s">
        <v>112</v>
      </c>
      <c r="BE42" t="s">
        <v>112</v>
      </c>
      <c r="BF42" t="s">
        <v>99</v>
      </c>
      <c r="BG42" t="s">
        <v>101</v>
      </c>
      <c r="BH42" t="s">
        <v>1080</v>
      </c>
      <c r="BI42" t="s">
        <v>101</v>
      </c>
      <c r="BK42" t="s">
        <v>102</v>
      </c>
      <c r="BL42" t="s">
        <v>102</v>
      </c>
      <c r="BM42" t="s">
        <v>112</v>
      </c>
      <c r="BN42" t="s">
        <v>129</v>
      </c>
      <c r="BO42">
        <v>1</v>
      </c>
      <c r="BP42" t="s">
        <v>1081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H42" s="1">
        <v>41590</v>
      </c>
      <c r="CI42" s="1">
        <v>44147</v>
      </c>
      <c r="CJ42" s="1">
        <v>41825</v>
      </c>
      <c r="CL42">
        <v>7</v>
      </c>
      <c r="CM42">
        <v>1</v>
      </c>
      <c r="CN42">
        <v>84</v>
      </c>
      <c r="CO42">
        <v>0</v>
      </c>
    </row>
    <row r="43" spans="1:93">
      <c r="A43" t="s">
        <v>1082</v>
      </c>
      <c r="B43">
        <v>10185176</v>
      </c>
      <c r="C43">
        <v>1</v>
      </c>
      <c r="D43" t="s">
        <v>1083</v>
      </c>
      <c r="E43">
        <v>1</v>
      </c>
      <c r="F43">
        <v>42</v>
      </c>
      <c r="G43" s="1">
        <v>41586.375</v>
      </c>
      <c r="H43" s="1">
        <v>41600.4166666667</v>
      </c>
      <c r="I43" t="s">
        <v>1084</v>
      </c>
      <c r="J43" s="1">
        <v>41590</v>
      </c>
      <c r="K43" t="s">
        <v>134</v>
      </c>
      <c r="L43">
        <v>1</v>
      </c>
      <c r="M43">
        <v>2</v>
      </c>
      <c r="N43" t="s">
        <v>99</v>
      </c>
      <c r="O43" t="s">
        <v>112</v>
      </c>
      <c r="P43">
        <v>42.9</v>
      </c>
      <c r="Q43" t="s">
        <v>112</v>
      </c>
      <c r="R43">
        <v>18</v>
      </c>
      <c r="S43" t="s">
        <v>112</v>
      </c>
      <c r="T43" t="s">
        <v>182</v>
      </c>
      <c r="U43">
        <v>10.6</v>
      </c>
      <c r="V43" t="s">
        <v>112</v>
      </c>
      <c r="W43">
        <v>79.5</v>
      </c>
      <c r="X43" t="s">
        <v>112</v>
      </c>
      <c r="Y43">
        <v>14.9</v>
      </c>
      <c r="Z43" t="s">
        <v>112</v>
      </c>
      <c r="AA43">
        <v>29.7</v>
      </c>
      <c r="AB43" t="s">
        <v>112</v>
      </c>
      <c r="AC43">
        <v>53.9</v>
      </c>
      <c r="AD43" t="s">
        <v>99</v>
      </c>
      <c r="AE43">
        <v>213.8</v>
      </c>
      <c r="AF43" t="s">
        <v>112</v>
      </c>
      <c r="AG43">
        <v>22661</v>
      </c>
      <c r="AH43" t="s">
        <v>99</v>
      </c>
      <c r="AI43">
        <v>43.18</v>
      </c>
      <c r="AJ43" t="s">
        <v>99</v>
      </c>
      <c r="AK43">
        <v>2.64</v>
      </c>
      <c r="AL43" t="s">
        <v>112</v>
      </c>
      <c r="AM43">
        <v>476.5</v>
      </c>
      <c r="AN43" t="s">
        <v>99</v>
      </c>
      <c r="AO43">
        <v>0</v>
      </c>
      <c r="AP43" t="s">
        <v>99</v>
      </c>
      <c r="AQ43" t="s">
        <v>98</v>
      </c>
      <c r="AR43" t="s">
        <v>99</v>
      </c>
      <c r="AS43" t="s">
        <v>99</v>
      </c>
      <c r="AT43" t="s">
        <v>1726</v>
      </c>
      <c r="AU43" t="s">
        <v>99</v>
      </c>
      <c r="AV43" t="s">
        <v>99</v>
      </c>
      <c r="AW43" t="s">
        <v>99</v>
      </c>
      <c r="AX43" t="s">
        <v>100</v>
      </c>
      <c r="AY43" t="s">
        <v>99</v>
      </c>
      <c r="AZ43" t="s">
        <v>100</v>
      </c>
      <c r="BA43" t="s">
        <v>99</v>
      </c>
      <c r="BB43" t="s">
        <v>101</v>
      </c>
      <c r="BC43" t="s">
        <v>99</v>
      </c>
      <c r="BD43" t="s">
        <v>112</v>
      </c>
      <c r="BE43" t="s">
        <v>99</v>
      </c>
      <c r="BF43" t="s">
        <v>99</v>
      </c>
      <c r="BG43" t="s">
        <v>99</v>
      </c>
      <c r="BH43" t="s">
        <v>1016</v>
      </c>
      <c r="BI43" t="s">
        <v>101</v>
      </c>
      <c r="BK43" t="s">
        <v>102</v>
      </c>
      <c r="BL43" t="s">
        <v>177</v>
      </c>
      <c r="BM43" t="s">
        <v>112</v>
      </c>
      <c r="BN43" t="s">
        <v>892</v>
      </c>
      <c r="BO43">
        <v>1</v>
      </c>
      <c r="BP43" t="s">
        <v>1085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H43" s="1">
        <v>41596</v>
      </c>
      <c r="CI43" s="1">
        <v>44145</v>
      </c>
      <c r="CJ43" s="1">
        <v>41688</v>
      </c>
      <c r="CL43">
        <v>3</v>
      </c>
      <c r="CM43">
        <v>1</v>
      </c>
      <c r="CN43">
        <v>83</v>
      </c>
      <c r="CO43">
        <v>0</v>
      </c>
    </row>
    <row r="44" spans="1:93">
      <c r="A44" t="s">
        <v>1127</v>
      </c>
      <c r="B44">
        <v>10186497</v>
      </c>
      <c r="C44">
        <v>1</v>
      </c>
      <c r="D44" t="s">
        <v>1128</v>
      </c>
      <c r="E44">
        <v>2</v>
      </c>
      <c r="F44">
        <v>49</v>
      </c>
      <c r="G44" s="1">
        <v>41625.375</v>
      </c>
      <c r="H44" s="1">
        <v>41634.4166666667</v>
      </c>
      <c r="I44" t="s">
        <v>1129</v>
      </c>
      <c r="J44" s="1">
        <v>41603</v>
      </c>
      <c r="K44" t="s">
        <v>134</v>
      </c>
      <c r="L44">
        <v>2</v>
      </c>
      <c r="M44">
        <v>1</v>
      </c>
      <c r="N44" t="s">
        <v>112</v>
      </c>
      <c r="O44" t="s">
        <v>99</v>
      </c>
      <c r="P44">
        <v>44.7</v>
      </c>
      <c r="Q44" t="s">
        <v>112</v>
      </c>
      <c r="R44">
        <v>14.5</v>
      </c>
      <c r="S44" t="s">
        <v>112</v>
      </c>
      <c r="T44" t="s">
        <v>182</v>
      </c>
      <c r="U44">
        <v>10.6</v>
      </c>
      <c r="V44" t="s">
        <v>112</v>
      </c>
      <c r="W44">
        <v>44.6</v>
      </c>
      <c r="X44" t="s">
        <v>112</v>
      </c>
      <c r="Y44">
        <v>21.3</v>
      </c>
      <c r="Z44" t="s">
        <v>112</v>
      </c>
      <c r="AA44">
        <v>21.8</v>
      </c>
      <c r="AB44" t="s">
        <v>112</v>
      </c>
      <c r="AC44">
        <v>14.2</v>
      </c>
      <c r="AD44" t="s">
        <v>112</v>
      </c>
      <c r="AE44">
        <v>208</v>
      </c>
      <c r="AF44" t="s">
        <v>112</v>
      </c>
      <c r="AG44">
        <v>62.15</v>
      </c>
      <c r="AH44" t="s">
        <v>112</v>
      </c>
      <c r="AI44">
        <v>32.46</v>
      </c>
      <c r="AJ44" t="s">
        <v>112</v>
      </c>
      <c r="AK44">
        <v>5.45</v>
      </c>
      <c r="AL44" t="s">
        <v>99</v>
      </c>
      <c r="AM44">
        <v>99.65</v>
      </c>
      <c r="AN44" t="s">
        <v>112</v>
      </c>
      <c r="AO44">
        <v>0</v>
      </c>
      <c r="AP44" t="s">
        <v>99</v>
      </c>
      <c r="AQ44" t="s">
        <v>196</v>
      </c>
      <c r="AR44" t="s">
        <v>99</v>
      </c>
      <c r="AS44" t="s">
        <v>99</v>
      </c>
      <c r="AT44" t="s">
        <v>121</v>
      </c>
      <c r="AU44" t="s">
        <v>99</v>
      </c>
      <c r="AV44" t="s">
        <v>100</v>
      </c>
      <c r="AW44" t="s">
        <v>121</v>
      </c>
      <c r="AX44" t="s">
        <v>121</v>
      </c>
      <c r="AY44" t="s">
        <v>121</v>
      </c>
      <c r="AZ44" t="s">
        <v>100</v>
      </c>
      <c r="BA44" t="s">
        <v>121</v>
      </c>
      <c r="BB44" t="s">
        <v>101</v>
      </c>
      <c r="BC44" t="s">
        <v>99</v>
      </c>
      <c r="BD44" t="s">
        <v>99</v>
      </c>
      <c r="BE44" t="s">
        <v>99</v>
      </c>
      <c r="BF44" t="s">
        <v>99</v>
      </c>
      <c r="BG44" t="s">
        <v>99</v>
      </c>
      <c r="BH44" t="s">
        <v>101</v>
      </c>
      <c r="BI44" t="s">
        <v>101</v>
      </c>
      <c r="BJ44" t="s">
        <v>726</v>
      </c>
      <c r="BK44" t="s">
        <v>102</v>
      </c>
      <c r="BL44" t="s">
        <v>102</v>
      </c>
      <c r="BM44" t="s">
        <v>112</v>
      </c>
      <c r="BN44" t="s">
        <v>252</v>
      </c>
      <c r="BO44">
        <v>1</v>
      </c>
      <c r="BP44" t="s">
        <v>448</v>
      </c>
      <c r="BS44">
        <v>0</v>
      </c>
      <c r="BT44">
        <v>0</v>
      </c>
      <c r="BU44">
        <v>1</v>
      </c>
      <c r="BV44">
        <v>1</v>
      </c>
      <c r="BW44">
        <v>1</v>
      </c>
      <c r="BX44" t="s">
        <v>2371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H44" s="1">
        <v>41631</v>
      </c>
      <c r="CI44" s="1">
        <v>44133</v>
      </c>
      <c r="CK44">
        <v>43819</v>
      </c>
      <c r="CL44">
        <v>71</v>
      </c>
      <c r="CM44">
        <v>0</v>
      </c>
      <c r="CN44">
        <v>82</v>
      </c>
      <c r="CO44">
        <v>0</v>
      </c>
    </row>
    <row r="45" spans="1:93">
      <c r="A45" t="s">
        <v>1097</v>
      </c>
      <c r="B45">
        <v>10187749</v>
      </c>
      <c r="C45">
        <v>1</v>
      </c>
      <c r="D45" t="s">
        <v>1098</v>
      </c>
      <c r="E45">
        <v>1</v>
      </c>
      <c r="F45">
        <v>58</v>
      </c>
      <c r="G45" s="1">
        <v>41607.625</v>
      </c>
      <c r="H45" s="1">
        <v>41624.4583333333</v>
      </c>
      <c r="I45" t="s">
        <v>900</v>
      </c>
      <c r="J45" s="1">
        <v>41611</v>
      </c>
      <c r="K45" t="s">
        <v>286</v>
      </c>
      <c r="L45">
        <v>1</v>
      </c>
      <c r="M45">
        <v>1</v>
      </c>
      <c r="N45" t="s">
        <v>99</v>
      </c>
      <c r="O45" t="s">
        <v>99</v>
      </c>
      <c r="P45">
        <v>40.2</v>
      </c>
      <c r="Q45" t="s">
        <v>112</v>
      </c>
      <c r="R45">
        <v>19.3</v>
      </c>
      <c r="S45" t="s">
        <v>112</v>
      </c>
      <c r="T45" t="s">
        <v>146</v>
      </c>
      <c r="U45">
        <v>11.9</v>
      </c>
      <c r="V45" t="s">
        <v>112</v>
      </c>
      <c r="W45">
        <v>90</v>
      </c>
      <c r="X45" t="s">
        <v>112</v>
      </c>
      <c r="Y45">
        <v>41.6</v>
      </c>
      <c r="Z45" t="s">
        <v>99</v>
      </c>
      <c r="AA45">
        <v>75.8</v>
      </c>
      <c r="AB45" t="s">
        <v>99</v>
      </c>
      <c r="AC45">
        <v>109.9</v>
      </c>
      <c r="AD45" t="s">
        <v>99</v>
      </c>
      <c r="AE45">
        <v>92.2</v>
      </c>
      <c r="AF45" t="s">
        <v>99</v>
      </c>
      <c r="AG45">
        <v>75.1</v>
      </c>
      <c r="AH45" t="s">
        <v>112</v>
      </c>
      <c r="AI45">
        <v>44.87</v>
      </c>
      <c r="AJ45" t="s">
        <v>99</v>
      </c>
      <c r="AK45">
        <v>6.69</v>
      </c>
      <c r="AL45" t="s">
        <v>99</v>
      </c>
      <c r="AN45" t="s">
        <v>112</v>
      </c>
      <c r="AO45">
        <v>1</v>
      </c>
      <c r="AP45" t="s">
        <v>99</v>
      </c>
      <c r="AQ45" t="s">
        <v>111</v>
      </c>
      <c r="AR45" t="s">
        <v>112</v>
      </c>
      <c r="AS45" t="s">
        <v>99</v>
      </c>
      <c r="AT45" t="s">
        <v>121</v>
      </c>
      <c r="AU45" t="s">
        <v>99</v>
      </c>
      <c r="AV45" t="s">
        <v>100</v>
      </c>
      <c r="AW45" t="s">
        <v>99</v>
      </c>
      <c r="AX45" t="s">
        <v>100</v>
      </c>
      <c r="AY45" t="s">
        <v>99</v>
      </c>
      <c r="AZ45" t="s">
        <v>100</v>
      </c>
      <c r="BA45" t="s">
        <v>121</v>
      </c>
      <c r="BB45" t="s">
        <v>101</v>
      </c>
      <c r="BC45" t="s">
        <v>99</v>
      </c>
      <c r="BD45" t="s">
        <v>112</v>
      </c>
      <c r="BE45" t="s">
        <v>112</v>
      </c>
      <c r="BF45" t="s">
        <v>99</v>
      </c>
      <c r="BG45" t="s">
        <v>101</v>
      </c>
      <c r="BH45" t="s">
        <v>101</v>
      </c>
      <c r="BI45" t="s">
        <v>101</v>
      </c>
      <c r="BK45" t="s">
        <v>102</v>
      </c>
      <c r="BL45" t="s">
        <v>102</v>
      </c>
      <c r="BM45" t="s">
        <v>112</v>
      </c>
      <c r="BN45" t="s">
        <v>147</v>
      </c>
      <c r="BO45">
        <v>1</v>
      </c>
      <c r="BP45" t="s">
        <v>1099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2</v>
      </c>
      <c r="CH45" s="1">
        <v>41613</v>
      </c>
      <c r="CI45" s="1">
        <v>43963</v>
      </c>
      <c r="CK45">
        <v>43963</v>
      </c>
      <c r="CL45">
        <v>77</v>
      </c>
      <c r="CM45">
        <v>0</v>
      </c>
      <c r="CN45">
        <v>77</v>
      </c>
      <c r="CO45">
        <v>0</v>
      </c>
    </row>
    <row r="46" spans="1:93">
      <c r="A46" t="s">
        <v>1112</v>
      </c>
      <c r="B46">
        <v>10188480</v>
      </c>
      <c r="C46">
        <v>1</v>
      </c>
      <c r="D46" t="s">
        <v>1113</v>
      </c>
      <c r="E46">
        <v>1</v>
      </c>
      <c r="F46">
        <v>41</v>
      </c>
      <c r="G46" s="1">
        <v>41619.4166666667</v>
      </c>
      <c r="H46" s="1">
        <v>41634.4166666667</v>
      </c>
      <c r="I46" t="s">
        <v>1114</v>
      </c>
      <c r="J46" s="1">
        <v>41618</v>
      </c>
      <c r="K46" t="s">
        <v>134</v>
      </c>
      <c r="L46">
        <v>1</v>
      </c>
      <c r="M46">
        <v>1</v>
      </c>
      <c r="N46" t="s">
        <v>99</v>
      </c>
      <c r="O46" t="s">
        <v>99</v>
      </c>
      <c r="P46">
        <v>47.6</v>
      </c>
      <c r="Q46" t="s">
        <v>112</v>
      </c>
      <c r="R46">
        <v>6.5</v>
      </c>
      <c r="S46" t="s">
        <v>112</v>
      </c>
      <c r="T46" t="s">
        <v>314</v>
      </c>
      <c r="U46">
        <v>10.8</v>
      </c>
      <c r="V46" t="s">
        <v>112</v>
      </c>
      <c r="W46">
        <v>67.5</v>
      </c>
      <c r="X46" t="s">
        <v>112</v>
      </c>
      <c r="Y46">
        <v>50.2</v>
      </c>
      <c r="Z46" t="s">
        <v>99</v>
      </c>
      <c r="AA46">
        <v>30.9</v>
      </c>
      <c r="AB46" t="s">
        <v>112</v>
      </c>
      <c r="AC46">
        <v>46.7</v>
      </c>
      <c r="AD46" t="s">
        <v>112</v>
      </c>
      <c r="AE46">
        <v>199.1</v>
      </c>
      <c r="AF46" t="s">
        <v>112</v>
      </c>
      <c r="AG46">
        <v>1584</v>
      </c>
      <c r="AH46" t="s">
        <v>99</v>
      </c>
      <c r="AI46">
        <v>15.85</v>
      </c>
      <c r="AJ46" t="s">
        <v>112</v>
      </c>
      <c r="AK46">
        <v>0.853</v>
      </c>
      <c r="AL46" t="s">
        <v>112</v>
      </c>
      <c r="AM46">
        <v>426.7</v>
      </c>
      <c r="AN46" t="s">
        <v>99</v>
      </c>
      <c r="AO46">
        <v>1</v>
      </c>
      <c r="AP46" t="s">
        <v>99</v>
      </c>
      <c r="AQ46" t="s">
        <v>1115</v>
      </c>
      <c r="AR46" t="s">
        <v>99</v>
      </c>
      <c r="AS46" t="s">
        <v>99</v>
      </c>
      <c r="AT46" t="s">
        <v>121</v>
      </c>
      <c r="AU46" t="s">
        <v>99</v>
      </c>
      <c r="AV46" t="s">
        <v>100</v>
      </c>
      <c r="AW46" t="s">
        <v>100</v>
      </c>
      <c r="AX46" t="s">
        <v>121</v>
      </c>
      <c r="AY46" t="s">
        <v>121</v>
      </c>
      <c r="AZ46" t="s">
        <v>100</v>
      </c>
      <c r="BA46" t="s">
        <v>100</v>
      </c>
      <c r="BB46" t="s">
        <v>99</v>
      </c>
      <c r="BC46" t="s">
        <v>101</v>
      </c>
      <c r="BD46" t="s">
        <v>112</v>
      </c>
      <c r="BE46" t="s">
        <v>99</v>
      </c>
      <c r="BF46" t="s">
        <v>99</v>
      </c>
      <c r="BG46" t="s">
        <v>101</v>
      </c>
      <c r="BH46" t="s">
        <v>780</v>
      </c>
      <c r="BI46" t="s">
        <v>101</v>
      </c>
      <c r="BJ46" t="s">
        <v>901</v>
      </c>
      <c r="BK46" t="s">
        <v>102</v>
      </c>
      <c r="BL46" t="s">
        <v>102</v>
      </c>
      <c r="BM46" t="s">
        <v>99</v>
      </c>
      <c r="BN46" t="s">
        <v>1116</v>
      </c>
      <c r="BO46">
        <v>2</v>
      </c>
      <c r="BP46" t="s">
        <v>932</v>
      </c>
      <c r="BQ46" t="s">
        <v>1117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 s="1">
        <v>41625</v>
      </c>
      <c r="CI46" s="1">
        <v>44151</v>
      </c>
      <c r="CJ46" s="1">
        <v>42160</v>
      </c>
      <c r="CL46">
        <v>17</v>
      </c>
      <c r="CM46">
        <v>1</v>
      </c>
      <c r="CN46">
        <v>82</v>
      </c>
      <c r="CO46">
        <v>0</v>
      </c>
    </row>
    <row r="47" spans="1:93">
      <c r="A47" t="s">
        <v>1108</v>
      </c>
      <c r="B47">
        <v>10188482</v>
      </c>
      <c r="C47">
        <v>1</v>
      </c>
      <c r="D47" t="s">
        <v>1109</v>
      </c>
      <c r="E47">
        <v>2</v>
      </c>
      <c r="F47">
        <v>67</v>
      </c>
      <c r="G47" s="1">
        <v>41617.625</v>
      </c>
      <c r="H47" s="1">
        <v>41628.4583333333</v>
      </c>
      <c r="I47" t="s">
        <v>1102</v>
      </c>
      <c r="J47" s="1">
        <v>41618</v>
      </c>
      <c r="K47" t="s">
        <v>134</v>
      </c>
      <c r="L47">
        <v>1</v>
      </c>
      <c r="M47">
        <v>1</v>
      </c>
      <c r="N47" t="s">
        <v>99</v>
      </c>
      <c r="O47" t="s">
        <v>99</v>
      </c>
      <c r="P47">
        <v>38.1</v>
      </c>
      <c r="Q47" t="s">
        <v>112</v>
      </c>
      <c r="R47">
        <v>13.9</v>
      </c>
      <c r="S47" t="s">
        <v>112</v>
      </c>
      <c r="T47" t="s">
        <v>110</v>
      </c>
      <c r="U47">
        <v>12.1</v>
      </c>
      <c r="V47" t="s">
        <v>112</v>
      </c>
      <c r="W47">
        <v>101.9</v>
      </c>
      <c r="X47" t="s">
        <v>99</v>
      </c>
      <c r="Y47">
        <v>62.2</v>
      </c>
      <c r="Z47" t="s">
        <v>99</v>
      </c>
      <c r="AA47">
        <v>61.8</v>
      </c>
      <c r="AB47" t="s">
        <v>99</v>
      </c>
      <c r="AC47">
        <v>97.9</v>
      </c>
      <c r="AD47" t="s">
        <v>99</v>
      </c>
      <c r="AE47">
        <v>149.1</v>
      </c>
      <c r="AF47" t="s">
        <v>112</v>
      </c>
      <c r="AG47">
        <v>501.4</v>
      </c>
      <c r="AH47" t="s">
        <v>99</v>
      </c>
      <c r="AI47">
        <v>46.48</v>
      </c>
      <c r="AJ47" t="s">
        <v>99</v>
      </c>
      <c r="AK47">
        <v>2.52</v>
      </c>
      <c r="AL47" t="s">
        <v>112</v>
      </c>
      <c r="AM47">
        <v>315.1</v>
      </c>
      <c r="AN47" t="s">
        <v>112</v>
      </c>
      <c r="AO47">
        <v>0</v>
      </c>
      <c r="AP47" t="s">
        <v>99</v>
      </c>
      <c r="AQ47" t="s">
        <v>111</v>
      </c>
      <c r="AR47" t="s">
        <v>112</v>
      </c>
      <c r="AS47" t="s">
        <v>99</v>
      </c>
      <c r="AT47" t="s">
        <v>121</v>
      </c>
      <c r="AU47" t="s">
        <v>99</v>
      </c>
      <c r="AV47" t="s">
        <v>100</v>
      </c>
      <c r="AW47" t="s">
        <v>100</v>
      </c>
      <c r="AX47" t="s">
        <v>100</v>
      </c>
      <c r="AY47" t="s">
        <v>121</v>
      </c>
      <c r="AZ47" t="s">
        <v>100</v>
      </c>
      <c r="BA47" t="s">
        <v>121</v>
      </c>
      <c r="BB47" t="s">
        <v>99</v>
      </c>
      <c r="BC47" t="s">
        <v>99</v>
      </c>
      <c r="BD47" t="s">
        <v>112</v>
      </c>
      <c r="BE47" t="s">
        <v>112</v>
      </c>
      <c r="BF47" t="s">
        <v>99</v>
      </c>
      <c r="BG47" t="s">
        <v>99</v>
      </c>
      <c r="BH47" t="s">
        <v>1110</v>
      </c>
      <c r="BI47" t="s">
        <v>101</v>
      </c>
      <c r="BJ47" t="s">
        <v>866</v>
      </c>
      <c r="BK47" t="s">
        <v>102</v>
      </c>
      <c r="BL47" t="s">
        <v>102</v>
      </c>
      <c r="BM47" t="s">
        <v>112</v>
      </c>
      <c r="BN47" t="s">
        <v>233</v>
      </c>
      <c r="BO47">
        <v>1</v>
      </c>
      <c r="BP47" t="s">
        <v>1111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H47" s="1">
        <v>41624</v>
      </c>
      <c r="CI47" s="1">
        <v>44151</v>
      </c>
      <c r="CK47">
        <v>44078</v>
      </c>
      <c r="CL47">
        <v>80</v>
      </c>
      <c r="CM47">
        <v>0</v>
      </c>
      <c r="CN47">
        <v>83</v>
      </c>
      <c r="CO47">
        <v>0</v>
      </c>
    </row>
    <row r="48" spans="1:95">
      <c r="A48" t="s">
        <v>1148</v>
      </c>
      <c r="B48">
        <v>10190628</v>
      </c>
      <c r="C48">
        <v>1</v>
      </c>
      <c r="D48" t="s">
        <v>1149</v>
      </c>
      <c r="E48">
        <v>1</v>
      </c>
      <c r="F48">
        <v>56</v>
      </c>
      <c r="G48" s="1">
        <v>41639.5833333333</v>
      </c>
      <c r="H48" s="1">
        <v>41660.4166666667</v>
      </c>
      <c r="I48" t="s">
        <v>613</v>
      </c>
      <c r="J48" s="1" t="s">
        <v>2319</v>
      </c>
      <c r="K48" t="s">
        <v>1137</v>
      </c>
      <c r="L48">
        <v>1</v>
      </c>
      <c r="M48">
        <v>1</v>
      </c>
      <c r="N48" t="s">
        <v>99</v>
      </c>
      <c r="O48" t="s">
        <v>99</v>
      </c>
      <c r="P48">
        <v>44.8</v>
      </c>
      <c r="Q48" t="s">
        <v>112</v>
      </c>
      <c r="R48">
        <v>13.1</v>
      </c>
      <c r="S48" t="s">
        <v>112</v>
      </c>
      <c r="T48" t="s">
        <v>250</v>
      </c>
      <c r="U48">
        <v>11.4</v>
      </c>
      <c r="V48" t="s">
        <v>112</v>
      </c>
      <c r="W48">
        <v>76.4</v>
      </c>
      <c r="X48" t="s">
        <v>112</v>
      </c>
      <c r="Y48">
        <v>37.1</v>
      </c>
      <c r="Z48" t="s">
        <v>112</v>
      </c>
      <c r="AA48">
        <v>58.4</v>
      </c>
      <c r="AB48" t="s">
        <v>99</v>
      </c>
      <c r="AC48">
        <v>94.9</v>
      </c>
      <c r="AD48" t="s">
        <v>99</v>
      </c>
      <c r="AE48">
        <v>185.2</v>
      </c>
      <c r="AF48" t="s">
        <v>112</v>
      </c>
      <c r="AG48">
        <v>390.3</v>
      </c>
      <c r="AH48" t="s">
        <v>99</v>
      </c>
      <c r="AI48">
        <v>1521</v>
      </c>
      <c r="AJ48" t="s">
        <v>99</v>
      </c>
      <c r="AK48">
        <v>0.717</v>
      </c>
      <c r="AL48" t="s">
        <v>112</v>
      </c>
      <c r="AM48">
        <v>633.5</v>
      </c>
      <c r="AN48" t="s">
        <v>99</v>
      </c>
      <c r="AO48">
        <v>1</v>
      </c>
      <c r="AP48" t="s">
        <v>99</v>
      </c>
      <c r="AQ48" t="s">
        <v>370</v>
      </c>
      <c r="AR48" t="s">
        <v>112</v>
      </c>
      <c r="AS48" t="s">
        <v>99</v>
      </c>
      <c r="AT48" t="s">
        <v>100</v>
      </c>
      <c r="AU48" t="s">
        <v>99</v>
      </c>
      <c r="AV48" t="s">
        <v>100</v>
      </c>
      <c r="AW48" t="s">
        <v>99</v>
      </c>
      <c r="AX48" t="s">
        <v>121</v>
      </c>
      <c r="AY48" t="s">
        <v>99</v>
      </c>
      <c r="AZ48" t="s">
        <v>100</v>
      </c>
      <c r="BA48" t="s">
        <v>121</v>
      </c>
      <c r="BB48" t="s">
        <v>99</v>
      </c>
      <c r="BC48" t="s">
        <v>112</v>
      </c>
      <c r="BD48" t="s">
        <v>112</v>
      </c>
      <c r="BE48" t="s">
        <v>99</v>
      </c>
      <c r="BF48" t="s">
        <v>99</v>
      </c>
      <c r="BG48" t="s">
        <v>99</v>
      </c>
      <c r="BH48" t="s">
        <v>1150</v>
      </c>
      <c r="BI48" t="s">
        <v>101</v>
      </c>
      <c r="BJ48" t="s">
        <v>726</v>
      </c>
      <c r="BK48" t="s">
        <v>102</v>
      </c>
      <c r="BL48" t="s">
        <v>177</v>
      </c>
      <c r="BM48" t="s">
        <v>112</v>
      </c>
      <c r="BN48" t="s">
        <v>155</v>
      </c>
      <c r="BO48">
        <v>1</v>
      </c>
      <c r="BP48" t="s">
        <v>1151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H48" s="1">
        <v>41652</v>
      </c>
      <c r="CI48" s="1">
        <v>42114</v>
      </c>
      <c r="CJ48" s="1">
        <v>41764</v>
      </c>
      <c r="CL48">
        <v>3</v>
      </c>
      <c r="CM48">
        <v>1</v>
      </c>
      <c r="CN48">
        <v>13</v>
      </c>
      <c r="CO48">
        <v>1</v>
      </c>
      <c r="CP48" s="1">
        <v>42065</v>
      </c>
      <c r="CQ48">
        <v>1</v>
      </c>
    </row>
    <row r="49" spans="1:93">
      <c r="A49" t="s">
        <v>1164</v>
      </c>
      <c r="B49">
        <v>10192298</v>
      </c>
      <c r="C49">
        <v>1</v>
      </c>
      <c r="D49" t="s">
        <v>1165</v>
      </c>
      <c r="E49">
        <v>1</v>
      </c>
      <c r="F49">
        <v>49</v>
      </c>
      <c r="G49" s="1">
        <v>41649.3333333333</v>
      </c>
      <c r="H49" s="1">
        <v>41663.4583333333</v>
      </c>
      <c r="I49" t="s">
        <v>1166</v>
      </c>
      <c r="J49" s="1">
        <v>41653</v>
      </c>
      <c r="K49" t="s">
        <v>1137</v>
      </c>
      <c r="L49">
        <v>1</v>
      </c>
      <c r="M49">
        <v>1</v>
      </c>
      <c r="N49" t="s">
        <v>99</v>
      </c>
      <c r="O49" t="s">
        <v>99</v>
      </c>
      <c r="P49">
        <v>42.6</v>
      </c>
      <c r="Q49" t="s">
        <v>112</v>
      </c>
      <c r="R49">
        <v>7.2</v>
      </c>
      <c r="S49" t="s">
        <v>112</v>
      </c>
      <c r="T49" t="s">
        <v>218</v>
      </c>
      <c r="U49">
        <v>11.3</v>
      </c>
      <c r="V49" t="s">
        <v>112</v>
      </c>
      <c r="W49">
        <v>117.3</v>
      </c>
      <c r="X49" t="s">
        <v>99</v>
      </c>
      <c r="Y49">
        <v>59.7</v>
      </c>
      <c r="Z49" t="s">
        <v>99</v>
      </c>
      <c r="AA49">
        <v>56.6</v>
      </c>
      <c r="AB49" t="s">
        <v>99</v>
      </c>
      <c r="AC49">
        <v>47.3</v>
      </c>
      <c r="AD49" t="s">
        <v>112</v>
      </c>
      <c r="AE49">
        <v>162.7</v>
      </c>
      <c r="AF49" t="s">
        <v>112</v>
      </c>
      <c r="AG49">
        <v>11911</v>
      </c>
      <c r="AH49" t="s">
        <v>99</v>
      </c>
      <c r="AI49">
        <v>17.03</v>
      </c>
      <c r="AJ49" t="s">
        <v>112</v>
      </c>
      <c r="AK49">
        <v>3.2</v>
      </c>
      <c r="AL49" t="s">
        <v>112</v>
      </c>
      <c r="AN49" t="s">
        <v>112</v>
      </c>
      <c r="AO49">
        <v>0</v>
      </c>
      <c r="AP49" t="s">
        <v>99</v>
      </c>
      <c r="AQ49" t="s">
        <v>196</v>
      </c>
      <c r="AR49" t="s">
        <v>99</v>
      </c>
      <c r="AS49" t="s">
        <v>99</v>
      </c>
      <c r="AT49" t="s">
        <v>1726</v>
      </c>
      <c r="AU49" t="s">
        <v>99</v>
      </c>
      <c r="AV49" t="s">
        <v>100</v>
      </c>
      <c r="AW49" t="s">
        <v>121</v>
      </c>
      <c r="AX49" t="s">
        <v>121</v>
      </c>
      <c r="AY49" t="s">
        <v>121</v>
      </c>
      <c r="AZ49" t="s">
        <v>100</v>
      </c>
      <c r="BA49" t="s">
        <v>121</v>
      </c>
      <c r="BB49">
        <v>1</v>
      </c>
      <c r="BC49">
        <v>1</v>
      </c>
      <c r="BD49" t="s">
        <v>101</v>
      </c>
      <c r="BE49">
        <v>0</v>
      </c>
      <c r="BF49">
        <v>1</v>
      </c>
      <c r="BG49">
        <v>1</v>
      </c>
      <c r="BH49" t="s">
        <v>101</v>
      </c>
      <c r="BI49" t="s">
        <v>101</v>
      </c>
      <c r="BK49" t="s">
        <v>102</v>
      </c>
      <c r="BL49" t="s">
        <v>102</v>
      </c>
      <c r="BM49">
        <v>0</v>
      </c>
      <c r="BN49" t="s">
        <v>252</v>
      </c>
      <c r="BO49">
        <v>1</v>
      </c>
      <c r="BP49" t="s">
        <v>1167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H49" s="1">
        <v>41655</v>
      </c>
      <c r="CI49" s="1">
        <v>44151</v>
      </c>
      <c r="CK49">
        <v>44063</v>
      </c>
      <c r="CL49">
        <v>79</v>
      </c>
      <c r="CM49">
        <v>0</v>
      </c>
      <c r="CN49">
        <v>82</v>
      </c>
      <c r="CO49">
        <v>0</v>
      </c>
    </row>
    <row r="50" spans="1:95">
      <c r="A50" t="s">
        <v>2320</v>
      </c>
      <c r="B50">
        <v>10192543</v>
      </c>
      <c r="C50">
        <v>1</v>
      </c>
      <c r="D50" t="s">
        <v>2321</v>
      </c>
      <c r="E50">
        <v>2</v>
      </c>
      <c r="F50">
        <v>49</v>
      </c>
      <c r="G50" s="1">
        <v>41655.375</v>
      </c>
      <c r="H50" s="1">
        <v>41668.4166666667</v>
      </c>
      <c r="I50" t="s">
        <v>640</v>
      </c>
      <c r="J50" s="1">
        <v>41653</v>
      </c>
      <c r="K50" t="s">
        <v>1137</v>
      </c>
      <c r="L50">
        <v>1</v>
      </c>
      <c r="M50">
        <v>1</v>
      </c>
      <c r="N50" t="s">
        <v>99</v>
      </c>
      <c r="O50" t="s">
        <v>99</v>
      </c>
      <c r="P50">
        <v>41.1</v>
      </c>
      <c r="Q50" t="s">
        <v>112</v>
      </c>
      <c r="R50">
        <v>12</v>
      </c>
      <c r="S50" t="s">
        <v>112</v>
      </c>
      <c r="T50" t="s">
        <v>159</v>
      </c>
      <c r="V50" t="s">
        <v>112</v>
      </c>
      <c r="W50">
        <v>91.3</v>
      </c>
      <c r="X50" t="s">
        <v>112</v>
      </c>
      <c r="Y50">
        <v>19.8</v>
      </c>
      <c r="Z50" t="s">
        <v>112</v>
      </c>
      <c r="AA50">
        <v>23</v>
      </c>
      <c r="AB50" t="s">
        <v>112</v>
      </c>
      <c r="AC50">
        <v>19.9</v>
      </c>
      <c r="AD50" t="s">
        <v>112</v>
      </c>
      <c r="AE50">
        <v>180</v>
      </c>
      <c r="AF50" t="s">
        <v>112</v>
      </c>
      <c r="AG50">
        <v>4.16</v>
      </c>
      <c r="AH50" t="s">
        <v>112</v>
      </c>
      <c r="AI50">
        <v>31.42</v>
      </c>
      <c r="AJ50" t="s">
        <v>112</v>
      </c>
      <c r="AK50">
        <v>3.09</v>
      </c>
      <c r="AL50" t="s">
        <v>112</v>
      </c>
      <c r="AM50">
        <v>19.42</v>
      </c>
      <c r="AN50" t="s">
        <v>112</v>
      </c>
      <c r="AO50">
        <v>0</v>
      </c>
      <c r="AP50" t="s">
        <v>99</v>
      </c>
      <c r="AQ50" t="s">
        <v>2322</v>
      </c>
      <c r="AR50" t="s">
        <v>112</v>
      </c>
      <c r="AS50" t="s">
        <v>2323</v>
      </c>
      <c r="AU50" t="s">
        <v>121</v>
      </c>
      <c r="AV50" t="s">
        <v>100</v>
      </c>
      <c r="AW50" t="s">
        <v>100</v>
      </c>
      <c r="AX50" t="s">
        <v>121</v>
      </c>
      <c r="AY50" t="s">
        <v>121</v>
      </c>
      <c r="AZ50" t="s">
        <v>100</v>
      </c>
      <c r="BA50" t="s">
        <v>121</v>
      </c>
      <c r="BB50" t="s">
        <v>101</v>
      </c>
      <c r="BC50" t="s">
        <v>112</v>
      </c>
      <c r="BD50" t="s">
        <v>99</v>
      </c>
      <c r="BE50" t="s">
        <v>99</v>
      </c>
      <c r="BF50" t="s">
        <v>99</v>
      </c>
      <c r="BG50" t="s">
        <v>101</v>
      </c>
      <c r="BH50" t="s">
        <v>1016</v>
      </c>
      <c r="BI50" t="s">
        <v>101</v>
      </c>
      <c r="BJ50" t="s">
        <v>692</v>
      </c>
      <c r="BK50" t="s">
        <v>102</v>
      </c>
      <c r="BL50">
        <v>0</v>
      </c>
      <c r="BM50" t="s">
        <v>112</v>
      </c>
      <c r="BN50" t="s">
        <v>129</v>
      </c>
      <c r="BO50">
        <v>1</v>
      </c>
      <c r="BR50">
        <v>12</v>
      </c>
      <c r="BS50">
        <v>0</v>
      </c>
      <c r="BT50">
        <v>0</v>
      </c>
      <c r="CH50" s="1">
        <v>41661</v>
      </c>
      <c r="CI50" s="1">
        <v>42612</v>
      </c>
      <c r="CJ50" s="1">
        <v>41922</v>
      </c>
      <c r="CL50">
        <v>8</v>
      </c>
      <c r="CM50">
        <v>1</v>
      </c>
      <c r="CN50">
        <v>16</v>
      </c>
      <c r="CO50">
        <v>1</v>
      </c>
      <c r="CP50" s="1">
        <v>42165</v>
      </c>
      <c r="CQ50">
        <v>1</v>
      </c>
    </row>
    <row r="51" spans="1:93">
      <c r="A51" t="s">
        <v>1204</v>
      </c>
      <c r="B51">
        <v>10195364</v>
      </c>
      <c r="C51">
        <v>1</v>
      </c>
      <c r="D51" t="s">
        <v>1205</v>
      </c>
      <c r="E51">
        <v>2</v>
      </c>
      <c r="F51">
        <v>70</v>
      </c>
      <c r="G51" s="1">
        <v>41703.625</v>
      </c>
      <c r="H51" s="1">
        <v>41719.4583333333</v>
      </c>
      <c r="I51" t="s">
        <v>910</v>
      </c>
      <c r="J51" s="1">
        <v>41691</v>
      </c>
      <c r="K51" t="s">
        <v>1137</v>
      </c>
      <c r="L51">
        <v>2</v>
      </c>
      <c r="M51">
        <v>2</v>
      </c>
      <c r="N51" t="s">
        <v>112</v>
      </c>
      <c r="O51" t="s">
        <v>112</v>
      </c>
      <c r="P51">
        <v>42.6</v>
      </c>
      <c r="Q51" t="s">
        <v>112</v>
      </c>
      <c r="R51">
        <v>10.5</v>
      </c>
      <c r="S51" t="s">
        <v>112</v>
      </c>
      <c r="T51" t="s">
        <v>1206</v>
      </c>
      <c r="U51">
        <v>9.9</v>
      </c>
      <c r="V51" t="s">
        <v>112</v>
      </c>
      <c r="W51">
        <v>133.7</v>
      </c>
      <c r="X51" t="s">
        <v>99</v>
      </c>
      <c r="Y51">
        <v>19.3</v>
      </c>
      <c r="Z51" t="s">
        <v>112</v>
      </c>
      <c r="AA51">
        <v>77.6</v>
      </c>
      <c r="AB51" t="s">
        <v>99</v>
      </c>
      <c r="AC51">
        <v>159.3</v>
      </c>
      <c r="AD51" t="s">
        <v>99</v>
      </c>
      <c r="AE51">
        <v>322.4</v>
      </c>
      <c r="AF51" t="s">
        <v>112</v>
      </c>
      <c r="AG51">
        <v>8069</v>
      </c>
      <c r="AH51" t="s">
        <v>99</v>
      </c>
      <c r="AI51">
        <v>7.84</v>
      </c>
      <c r="AJ51" t="s">
        <v>112</v>
      </c>
      <c r="AK51">
        <v>1.57</v>
      </c>
      <c r="AL51" t="s">
        <v>112</v>
      </c>
      <c r="AM51">
        <v>626.9</v>
      </c>
      <c r="AN51" t="s">
        <v>99</v>
      </c>
      <c r="AO51">
        <v>0</v>
      </c>
      <c r="AP51" t="s">
        <v>99</v>
      </c>
      <c r="AQ51" t="s">
        <v>111</v>
      </c>
      <c r="AR51" t="s">
        <v>112</v>
      </c>
      <c r="AS51" t="s">
        <v>99</v>
      </c>
      <c r="AT51" t="s">
        <v>100</v>
      </c>
      <c r="AU51" t="s">
        <v>99</v>
      </c>
      <c r="AV51" t="s">
        <v>99</v>
      </c>
      <c r="AW51" t="s">
        <v>99</v>
      </c>
      <c r="AX51" t="s">
        <v>121</v>
      </c>
      <c r="AY51" t="s">
        <v>99</v>
      </c>
      <c r="AZ51" t="s">
        <v>100</v>
      </c>
      <c r="BA51" t="s">
        <v>121</v>
      </c>
      <c r="BB51" t="s">
        <v>101</v>
      </c>
      <c r="BC51" t="s">
        <v>99</v>
      </c>
      <c r="BD51" t="s">
        <v>112</v>
      </c>
      <c r="BE51" t="s">
        <v>112</v>
      </c>
      <c r="BF51" t="s">
        <v>99</v>
      </c>
      <c r="BG51" t="s">
        <v>99</v>
      </c>
      <c r="BH51" t="s">
        <v>101</v>
      </c>
      <c r="BI51" t="s">
        <v>101</v>
      </c>
      <c r="BJ51" t="s">
        <v>462</v>
      </c>
      <c r="BK51" t="s">
        <v>102</v>
      </c>
      <c r="BL51" t="s">
        <v>102</v>
      </c>
      <c r="BM51" t="s">
        <v>112</v>
      </c>
      <c r="BN51" t="s">
        <v>492</v>
      </c>
      <c r="BO51">
        <v>1</v>
      </c>
      <c r="BP51" t="s">
        <v>1207</v>
      </c>
      <c r="BS51">
        <v>0</v>
      </c>
      <c r="BT51">
        <v>0</v>
      </c>
      <c r="BU51">
        <v>1</v>
      </c>
      <c r="BV51">
        <v>1</v>
      </c>
      <c r="BW51">
        <v>1</v>
      </c>
      <c r="BX51" t="s">
        <v>2371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H51" s="1">
        <v>41709</v>
      </c>
      <c r="CI51" s="1">
        <v>44151</v>
      </c>
      <c r="CJ51" s="1">
        <v>41900</v>
      </c>
      <c r="CL51">
        <v>6</v>
      </c>
      <c r="CM51">
        <v>1</v>
      </c>
      <c r="CN51">
        <v>80</v>
      </c>
      <c r="CO51">
        <v>0</v>
      </c>
    </row>
    <row r="52" spans="1:93">
      <c r="A52" t="s">
        <v>1250</v>
      </c>
      <c r="B52">
        <v>10201301</v>
      </c>
      <c r="C52">
        <v>1</v>
      </c>
      <c r="D52" t="s">
        <v>1251</v>
      </c>
      <c r="E52">
        <v>1</v>
      </c>
      <c r="F52">
        <v>53</v>
      </c>
      <c r="G52" s="1">
        <v>41750.375</v>
      </c>
      <c r="H52" s="1">
        <v>41764.5416666667</v>
      </c>
      <c r="I52" t="s">
        <v>1252</v>
      </c>
      <c r="J52" s="1">
        <v>41740</v>
      </c>
      <c r="K52" t="s">
        <v>1137</v>
      </c>
      <c r="L52">
        <v>1</v>
      </c>
      <c r="M52">
        <v>2</v>
      </c>
      <c r="N52" t="s">
        <v>99</v>
      </c>
      <c r="O52" t="s">
        <v>112</v>
      </c>
      <c r="P52">
        <v>43</v>
      </c>
      <c r="Q52" t="s">
        <v>112</v>
      </c>
      <c r="R52">
        <v>19.7</v>
      </c>
      <c r="S52" t="s">
        <v>112</v>
      </c>
      <c r="T52" t="s">
        <v>1253</v>
      </c>
      <c r="U52">
        <v>10.3</v>
      </c>
      <c r="V52" t="s">
        <v>112</v>
      </c>
      <c r="W52">
        <v>98.1</v>
      </c>
      <c r="X52" t="s">
        <v>112</v>
      </c>
      <c r="Y52">
        <v>39.7</v>
      </c>
      <c r="Z52" t="s">
        <v>112</v>
      </c>
      <c r="AA52">
        <v>31.8</v>
      </c>
      <c r="AB52" t="s">
        <v>112</v>
      </c>
      <c r="AC52">
        <v>53.9</v>
      </c>
      <c r="AD52" t="s">
        <v>99</v>
      </c>
      <c r="AE52">
        <v>168.3</v>
      </c>
      <c r="AF52" t="s">
        <v>112</v>
      </c>
      <c r="AG52">
        <v>21.19</v>
      </c>
      <c r="AH52" t="s">
        <v>112</v>
      </c>
      <c r="AJ52" t="s">
        <v>112</v>
      </c>
      <c r="AL52" t="s">
        <v>112</v>
      </c>
      <c r="AN52" t="s">
        <v>112</v>
      </c>
      <c r="AO52">
        <v>0</v>
      </c>
      <c r="AP52" t="s">
        <v>99</v>
      </c>
      <c r="AQ52" t="s">
        <v>300</v>
      </c>
      <c r="AR52" t="s">
        <v>112</v>
      </c>
      <c r="AS52" t="s">
        <v>99</v>
      </c>
      <c r="AT52" t="s">
        <v>121</v>
      </c>
      <c r="AU52" t="s">
        <v>99</v>
      </c>
      <c r="AV52" t="s">
        <v>100</v>
      </c>
      <c r="AW52" t="s">
        <v>121</v>
      </c>
      <c r="AX52" t="s">
        <v>121</v>
      </c>
      <c r="AY52" t="s">
        <v>121</v>
      </c>
      <c r="AZ52" t="s">
        <v>100</v>
      </c>
      <c r="BA52" t="s">
        <v>121</v>
      </c>
      <c r="BB52" t="s">
        <v>99</v>
      </c>
      <c r="BC52" t="s">
        <v>112</v>
      </c>
      <c r="BD52" t="s">
        <v>112</v>
      </c>
      <c r="BE52" t="s">
        <v>112</v>
      </c>
      <c r="BF52" t="s">
        <v>99</v>
      </c>
      <c r="BG52" t="s">
        <v>101</v>
      </c>
      <c r="BH52" t="s">
        <v>101</v>
      </c>
      <c r="BI52" t="s">
        <v>101</v>
      </c>
      <c r="BJ52" t="s">
        <v>1254</v>
      </c>
      <c r="BK52" t="s">
        <v>102</v>
      </c>
      <c r="BL52" t="s">
        <v>102</v>
      </c>
      <c r="BM52" t="s">
        <v>112</v>
      </c>
      <c r="BN52" t="s">
        <v>411</v>
      </c>
      <c r="BO52">
        <v>1</v>
      </c>
      <c r="BP52" t="s">
        <v>1255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1</v>
      </c>
      <c r="CH52" s="1">
        <v>41754</v>
      </c>
      <c r="CI52" s="1">
        <v>44152</v>
      </c>
      <c r="CJ52" s="1">
        <v>42731</v>
      </c>
      <c r="CL52">
        <v>32</v>
      </c>
      <c r="CM52">
        <v>1</v>
      </c>
      <c r="CN52">
        <v>78</v>
      </c>
      <c r="CO52">
        <v>0</v>
      </c>
    </row>
    <row r="53" spans="1:92">
      <c r="A53" t="s">
        <v>2394</v>
      </c>
      <c r="B53">
        <v>10202508</v>
      </c>
      <c r="C53">
        <v>1</v>
      </c>
      <c r="D53" t="s">
        <v>2395</v>
      </c>
      <c r="E53">
        <v>1</v>
      </c>
      <c r="F53">
        <v>47</v>
      </c>
      <c r="G53" s="1">
        <v>41745.4583333333</v>
      </c>
      <c r="H53" s="1">
        <v>41763.4166666667</v>
      </c>
      <c r="I53" t="s">
        <v>2396</v>
      </c>
      <c r="J53" s="1">
        <v>41747</v>
      </c>
      <c r="K53" t="s">
        <v>134</v>
      </c>
      <c r="L53">
        <v>1</v>
      </c>
      <c r="M53">
        <v>2</v>
      </c>
      <c r="N53" t="s">
        <v>99</v>
      </c>
      <c r="O53" t="s">
        <v>112</v>
      </c>
      <c r="P53">
        <v>43</v>
      </c>
      <c r="Q53" t="s">
        <v>112</v>
      </c>
      <c r="R53">
        <v>12.8</v>
      </c>
      <c r="S53" t="s">
        <v>112</v>
      </c>
      <c r="T53" t="s">
        <v>250</v>
      </c>
      <c r="U53">
        <v>11.4</v>
      </c>
      <c r="V53" t="s">
        <v>112</v>
      </c>
      <c r="W53">
        <v>74.9</v>
      </c>
      <c r="X53" t="s">
        <v>112</v>
      </c>
      <c r="Y53">
        <v>14.7</v>
      </c>
      <c r="Z53" t="s">
        <v>112</v>
      </c>
      <c r="AA53">
        <v>16.2</v>
      </c>
      <c r="AB53" t="s">
        <v>112</v>
      </c>
      <c r="AC53">
        <v>16.2</v>
      </c>
      <c r="AD53" t="s">
        <v>112</v>
      </c>
      <c r="AE53">
        <v>263.2</v>
      </c>
      <c r="AF53" t="s">
        <v>112</v>
      </c>
      <c r="AG53">
        <v>781.9</v>
      </c>
      <c r="AH53" t="s">
        <v>99</v>
      </c>
      <c r="AI53">
        <v>8.24</v>
      </c>
      <c r="AJ53" t="s">
        <v>112</v>
      </c>
      <c r="AK53">
        <v>0.632</v>
      </c>
      <c r="AL53" t="s">
        <v>112</v>
      </c>
      <c r="AM53">
        <v>404</v>
      </c>
      <c r="AN53" t="s">
        <v>99</v>
      </c>
      <c r="AO53">
        <v>1</v>
      </c>
      <c r="AP53" t="s">
        <v>99</v>
      </c>
      <c r="AQ53" t="s">
        <v>111</v>
      </c>
      <c r="AR53" t="s">
        <v>112</v>
      </c>
      <c r="AS53" t="s">
        <v>99</v>
      </c>
      <c r="AT53" t="s">
        <v>121</v>
      </c>
      <c r="AU53" t="s">
        <v>99</v>
      </c>
      <c r="AV53" t="s">
        <v>100</v>
      </c>
      <c r="AW53" t="s">
        <v>100</v>
      </c>
      <c r="AX53" t="s">
        <v>121</v>
      </c>
      <c r="AY53" t="s">
        <v>99</v>
      </c>
      <c r="AZ53" t="s">
        <v>100</v>
      </c>
      <c r="BA53" t="s">
        <v>100</v>
      </c>
      <c r="BB53" t="s">
        <v>99</v>
      </c>
      <c r="BC53" t="s">
        <v>99</v>
      </c>
      <c r="BD53" t="s">
        <v>99</v>
      </c>
      <c r="BE53" t="s">
        <v>99</v>
      </c>
      <c r="BF53" t="s">
        <v>112</v>
      </c>
      <c r="BG53" t="s">
        <v>99</v>
      </c>
      <c r="BH53" t="s">
        <v>935</v>
      </c>
      <c r="BI53" t="s">
        <v>101</v>
      </c>
      <c r="BJ53" t="s">
        <v>2397</v>
      </c>
      <c r="BK53" t="s">
        <v>102</v>
      </c>
      <c r="BL53" t="s">
        <v>102</v>
      </c>
      <c r="BM53" t="s">
        <v>112</v>
      </c>
      <c r="BN53" t="s">
        <v>492</v>
      </c>
      <c r="BO53">
        <v>1</v>
      </c>
      <c r="BP53" t="s">
        <v>2398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H53" s="1">
        <v>41753</v>
      </c>
      <c r="CI53" s="1">
        <v>42030</v>
      </c>
      <c r="CJ53" s="1">
        <v>42030</v>
      </c>
      <c r="CL53">
        <v>9</v>
      </c>
      <c r="CM53">
        <v>1</v>
      </c>
      <c r="CN53">
        <v>9</v>
      </c>
    </row>
    <row r="54" spans="1:93">
      <c r="A54" t="s">
        <v>1269</v>
      </c>
      <c r="B54">
        <v>10203226</v>
      </c>
      <c r="C54">
        <v>1</v>
      </c>
      <c r="D54" t="s">
        <v>1270</v>
      </c>
      <c r="E54">
        <v>1</v>
      </c>
      <c r="F54">
        <v>46</v>
      </c>
      <c r="G54" s="1">
        <v>41754.625</v>
      </c>
      <c r="H54" s="1">
        <v>41766.4166666667</v>
      </c>
      <c r="I54" t="s">
        <v>1271</v>
      </c>
      <c r="J54" s="1">
        <v>41752</v>
      </c>
      <c r="K54" t="s">
        <v>1137</v>
      </c>
      <c r="L54">
        <v>1</v>
      </c>
      <c r="M54">
        <v>2</v>
      </c>
      <c r="N54" t="s">
        <v>99</v>
      </c>
      <c r="O54" t="s">
        <v>112</v>
      </c>
      <c r="P54">
        <v>41.5</v>
      </c>
      <c r="Q54" t="s">
        <v>112</v>
      </c>
      <c r="R54">
        <v>19.7</v>
      </c>
      <c r="S54" t="s">
        <v>112</v>
      </c>
      <c r="T54" t="s">
        <v>218</v>
      </c>
      <c r="U54">
        <v>11.3</v>
      </c>
      <c r="V54" t="s">
        <v>112</v>
      </c>
      <c r="W54">
        <v>78</v>
      </c>
      <c r="X54" t="s">
        <v>112</v>
      </c>
      <c r="Y54">
        <v>30.4</v>
      </c>
      <c r="Z54" t="s">
        <v>112</v>
      </c>
      <c r="AA54">
        <v>21.2</v>
      </c>
      <c r="AB54" t="s">
        <v>112</v>
      </c>
      <c r="AC54">
        <v>20.6</v>
      </c>
      <c r="AD54" t="s">
        <v>112</v>
      </c>
      <c r="AE54">
        <v>164</v>
      </c>
      <c r="AF54" t="s">
        <v>112</v>
      </c>
      <c r="AG54">
        <v>1.76</v>
      </c>
      <c r="AH54" t="s">
        <v>112</v>
      </c>
      <c r="AI54">
        <v>8.38</v>
      </c>
      <c r="AJ54" t="s">
        <v>112</v>
      </c>
      <c r="AK54">
        <v>0.805</v>
      </c>
      <c r="AL54" t="s">
        <v>112</v>
      </c>
      <c r="AM54">
        <v>400.8</v>
      </c>
      <c r="AN54" t="s">
        <v>99</v>
      </c>
      <c r="AO54">
        <v>0</v>
      </c>
      <c r="AP54" t="s">
        <v>99</v>
      </c>
      <c r="AQ54" t="s">
        <v>111</v>
      </c>
      <c r="AR54" t="s">
        <v>112</v>
      </c>
      <c r="AS54" t="s">
        <v>99</v>
      </c>
      <c r="AT54" t="s">
        <v>121</v>
      </c>
      <c r="AU54" t="s">
        <v>121</v>
      </c>
      <c r="AV54" t="s">
        <v>100</v>
      </c>
      <c r="AW54" t="s">
        <v>121</v>
      </c>
      <c r="AX54" t="s">
        <v>121</v>
      </c>
      <c r="AY54" t="s">
        <v>121</v>
      </c>
      <c r="AZ54" t="s">
        <v>100</v>
      </c>
      <c r="BA54" t="s">
        <v>121</v>
      </c>
      <c r="BB54" t="s">
        <v>99</v>
      </c>
      <c r="BC54" t="s">
        <v>101</v>
      </c>
      <c r="BD54" t="s">
        <v>99</v>
      </c>
      <c r="BE54" t="s">
        <v>99</v>
      </c>
      <c r="BF54" t="s">
        <v>101</v>
      </c>
      <c r="BG54" t="s">
        <v>99</v>
      </c>
      <c r="BH54" t="s">
        <v>935</v>
      </c>
      <c r="BI54" t="s">
        <v>101</v>
      </c>
      <c r="BJ54" t="s">
        <v>1272</v>
      </c>
      <c r="BK54" t="s">
        <v>102</v>
      </c>
      <c r="BL54" t="s">
        <v>102</v>
      </c>
      <c r="BM54" t="s">
        <v>112</v>
      </c>
      <c r="BN54" t="s">
        <v>103</v>
      </c>
      <c r="BO54">
        <v>1</v>
      </c>
      <c r="BP54" t="s">
        <v>1273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H54" s="1">
        <v>41758</v>
      </c>
      <c r="CI54" s="1">
        <v>44152</v>
      </c>
      <c r="CK54">
        <v>43960</v>
      </c>
      <c r="CL54">
        <v>72</v>
      </c>
      <c r="CM54">
        <v>0</v>
      </c>
      <c r="CN54">
        <v>78</v>
      </c>
      <c r="CO54">
        <v>0</v>
      </c>
    </row>
    <row r="55" spans="1:93">
      <c r="A55" t="s">
        <v>1308</v>
      </c>
      <c r="B55">
        <v>10207532</v>
      </c>
      <c r="C55">
        <v>1</v>
      </c>
      <c r="D55" t="s">
        <v>1309</v>
      </c>
      <c r="E55">
        <v>1</v>
      </c>
      <c r="F55">
        <v>52</v>
      </c>
      <c r="G55" s="1">
        <v>41782.375</v>
      </c>
      <c r="H55" s="1">
        <v>41794.4166666667</v>
      </c>
      <c r="I55" t="s">
        <v>1078</v>
      </c>
      <c r="J55" s="1">
        <v>41785</v>
      </c>
      <c r="K55" t="s">
        <v>1137</v>
      </c>
      <c r="L55">
        <v>1</v>
      </c>
      <c r="M55">
        <v>1</v>
      </c>
      <c r="N55" t="s">
        <v>99</v>
      </c>
      <c r="O55" t="s">
        <v>99</v>
      </c>
      <c r="P55">
        <v>41.4</v>
      </c>
      <c r="Q55" t="s">
        <v>112</v>
      </c>
      <c r="R55">
        <v>6.2</v>
      </c>
      <c r="S55" t="s">
        <v>112</v>
      </c>
      <c r="T55" t="s">
        <v>146</v>
      </c>
      <c r="U55">
        <v>11.5</v>
      </c>
      <c r="V55" t="s">
        <v>112</v>
      </c>
      <c r="W55">
        <v>114.9</v>
      </c>
      <c r="X55" t="s">
        <v>99</v>
      </c>
      <c r="Y55">
        <v>20.9</v>
      </c>
      <c r="Z55" t="s">
        <v>112</v>
      </c>
      <c r="AA55">
        <v>29.6</v>
      </c>
      <c r="AB55" t="s">
        <v>112</v>
      </c>
      <c r="AC55">
        <v>31.2</v>
      </c>
      <c r="AD55" t="s">
        <v>112</v>
      </c>
      <c r="AE55">
        <v>159</v>
      </c>
      <c r="AF55" t="s">
        <v>112</v>
      </c>
      <c r="AG55">
        <v>3.89</v>
      </c>
      <c r="AH55" t="s">
        <v>112</v>
      </c>
      <c r="AI55">
        <v>29.76</v>
      </c>
      <c r="AJ55" t="s">
        <v>112</v>
      </c>
      <c r="AK55">
        <v>3.7</v>
      </c>
      <c r="AL55" t="s">
        <v>112</v>
      </c>
      <c r="AM55">
        <v>257.6</v>
      </c>
      <c r="AN55" t="s">
        <v>112</v>
      </c>
      <c r="AO55">
        <v>0</v>
      </c>
      <c r="AP55" t="s">
        <v>99</v>
      </c>
      <c r="AQ55" t="s">
        <v>111</v>
      </c>
      <c r="AR55" t="s">
        <v>112</v>
      </c>
      <c r="AS55" t="s">
        <v>99</v>
      </c>
      <c r="AT55" t="s">
        <v>121</v>
      </c>
      <c r="AU55" t="s">
        <v>121</v>
      </c>
      <c r="AV55" t="s">
        <v>100</v>
      </c>
      <c r="AW55" t="s">
        <v>99</v>
      </c>
      <c r="AX55" t="s">
        <v>100</v>
      </c>
      <c r="AY55" t="s">
        <v>121</v>
      </c>
      <c r="AZ55" t="s">
        <v>100</v>
      </c>
      <c r="BA55" t="s">
        <v>121</v>
      </c>
      <c r="BB55" t="s">
        <v>101</v>
      </c>
      <c r="BC55" t="s">
        <v>112</v>
      </c>
      <c r="BD55" t="s">
        <v>101</v>
      </c>
      <c r="BE55" t="s">
        <v>112</v>
      </c>
      <c r="BF55" t="s">
        <v>99</v>
      </c>
      <c r="BG55" t="s">
        <v>99</v>
      </c>
      <c r="BH55" t="s">
        <v>101</v>
      </c>
      <c r="BI55" t="s">
        <v>101</v>
      </c>
      <c r="BJ55" t="s">
        <v>726</v>
      </c>
      <c r="BK55" t="s">
        <v>102</v>
      </c>
      <c r="BL55" t="s">
        <v>102</v>
      </c>
      <c r="BM55" t="s">
        <v>99</v>
      </c>
      <c r="BN55" t="s">
        <v>492</v>
      </c>
      <c r="BO55">
        <v>1</v>
      </c>
      <c r="BP55" t="s">
        <v>1310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 s="1">
        <v>41787</v>
      </c>
      <c r="CI55" s="1">
        <v>44134</v>
      </c>
      <c r="CK55">
        <v>43904</v>
      </c>
      <c r="CL55">
        <v>69</v>
      </c>
      <c r="CM55">
        <v>0</v>
      </c>
      <c r="CN55">
        <v>77</v>
      </c>
      <c r="CO55">
        <v>0</v>
      </c>
    </row>
    <row r="56" spans="1:93">
      <c r="A56" t="s">
        <v>1340</v>
      </c>
      <c r="B56">
        <v>10208231</v>
      </c>
      <c r="C56">
        <v>1</v>
      </c>
      <c r="D56" t="s">
        <v>1341</v>
      </c>
      <c r="E56">
        <v>1</v>
      </c>
      <c r="F56">
        <v>48</v>
      </c>
      <c r="G56" s="1">
        <v>41795.375</v>
      </c>
      <c r="H56" s="1">
        <v>41806.4583333333</v>
      </c>
      <c r="I56" t="s">
        <v>1342</v>
      </c>
      <c r="J56" s="1">
        <v>41788</v>
      </c>
      <c r="K56" t="s">
        <v>134</v>
      </c>
      <c r="L56">
        <v>1</v>
      </c>
      <c r="M56">
        <v>2</v>
      </c>
      <c r="N56" t="s">
        <v>99</v>
      </c>
      <c r="O56" t="s">
        <v>112</v>
      </c>
      <c r="P56">
        <v>41.7</v>
      </c>
      <c r="Q56" t="s">
        <v>112</v>
      </c>
      <c r="R56">
        <v>7.7</v>
      </c>
      <c r="S56" t="s">
        <v>112</v>
      </c>
      <c r="T56" t="s">
        <v>1343</v>
      </c>
      <c r="U56">
        <v>10.7</v>
      </c>
      <c r="V56" t="s">
        <v>112</v>
      </c>
      <c r="W56">
        <v>100</v>
      </c>
      <c r="X56" t="s">
        <v>112</v>
      </c>
      <c r="Y56">
        <v>29.4</v>
      </c>
      <c r="Z56" t="s">
        <v>112</v>
      </c>
      <c r="AA56">
        <v>23</v>
      </c>
      <c r="AB56" t="s">
        <v>112</v>
      </c>
      <c r="AC56">
        <v>20.5</v>
      </c>
      <c r="AD56" t="s">
        <v>112</v>
      </c>
      <c r="AE56">
        <v>233</v>
      </c>
      <c r="AF56" t="s">
        <v>112</v>
      </c>
      <c r="AG56">
        <v>7877</v>
      </c>
      <c r="AH56" t="s">
        <v>99</v>
      </c>
      <c r="AI56">
        <v>13.37</v>
      </c>
      <c r="AJ56" t="s">
        <v>112</v>
      </c>
      <c r="AK56">
        <v>9.64</v>
      </c>
      <c r="AL56" t="s">
        <v>99</v>
      </c>
      <c r="AM56">
        <v>96.5</v>
      </c>
      <c r="AN56" t="s">
        <v>112</v>
      </c>
      <c r="AO56">
        <v>0</v>
      </c>
      <c r="AP56" t="s">
        <v>99</v>
      </c>
      <c r="AQ56" t="s">
        <v>98</v>
      </c>
      <c r="AR56" t="s">
        <v>99</v>
      </c>
      <c r="AS56" t="s">
        <v>99</v>
      </c>
      <c r="AT56" t="s">
        <v>121</v>
      </c>
      <c r="AU56" t="s">
        <v>99</v>
      </c>
      <c r="AV56" t="s">
        <v>100</v>
      </c>
      <c r="AW56" t="s">
        <v>100</v>
      </c>
      <c r="AX56" t="s">
        <v>121</v>
      </c>
      <c r="AY56" t="s">
        <v>121</v>
      </c>
      <c r="AZ56" t="s">
        <v>100</v>
      </c>
      <c r="BA56" t="s">
        <v>121</v>
      </c>
      <c r="BB56" t="s">
        <v>101</v>
      </c>
      <c r="BC56" t="s">
        <v>99</v>
      </c>
      <c r="BD56" t="s">
        <v>112</v>
      </c>
      <c r="BE56" t="s">
        <v>99</v>
      </c>
      <c r="BF56" t="s">
        <v>99</v>
      </c>
      <c r="BG56" t="s">
        <v>99</v>
      </c>
      <c r="BH56" t="s">
        <v>101</v>
      </c>
      <c r="BI56" t="s">
        <v>101</v>
      </c>
      <c r="BK56" t="s">
        <v>102</v>
      </c>
      <c r="BL56" t="s">
        <v>102</v>
      </c>
      <c r="BM56" t="s">
        <v>99</v>
      </c>
      <c r="BN56" t="s">
        <v>147</v>
      </c>
      <c r="BO56">
        <v>1</v>
      </c>
      <c r="BP56" t="s">
        <v>1344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 s="1">
        <v>41801</v>
      </c>
      <c r="CI56" s="1">
        <v>44148</v>
      </c>
      <c r="CK56">
        <v>43242</v>
      </c>
      <c r="CL56">
        <v>47</v>
      </c>
      <c r="CM56">
        <v>0</v>
      </c>
      <c r="CN56">
        <v>77</v>
      </c>
      <c r="CO56">
        <v>0</v>
      </c>
    </row>
    <row r="57" spans="1:93">
      <c r="A57" t="s">
        <v>1349</v>
      </c>
      <c r="B57">
        <v>10211047</v>
      </c>
      <c r="C57">
        <v>1</v>
      </c>
      <c r="D57" t="s">
        <v>1350</v>
      </c>
      <c r="E57">
        <v>1</v>
      </c>
      <c r="F57">
        <v>48</v>
      </c>
      <c r="G57" s="1">
        <v>41809.625</v>
      </c>
      <c r="H57" s="1">
        <v>41821.4583333333</v>
      </c>
      <c r="I57" t="s">
        <v>998</v>
      </c>
      <c r="J57" s="1">
        <v>41811</v>
      </c>
      <c r="K57" t="s">
        <v>134</v>
      </c>
      <c r="L57">
        <v>1</v>
      </c>
      <c r="M57">
        <v>1</v>
      </c>
      <c r="N57" t="s">
        <v>99</v>
      </c>
      <c r="O57" t="s">
        <v>99</v>
      </c>
      <c r="P57">
        <v>41.6</v>
      </c>
      <c r="Q57" t="s">
        <v>112</v>
      </c>
      <c r="R57">
        <v>13.6</v>
      </c>
      <c r="S57" t="s">
        <v>112</v>
      </c>
      <c r="T57" t="s">
        <v>207</v>
      </c>
      <c r="U57">
        <v>10.9</v>
      </c>
      <c r="V57" t="s">
        <v>112</v>
      </c>
      <c r="W57">
        <v>93.7</v>
      </c>
      <c r="X57" t="s">
        <v>112</v>
      </c>
      <c r="Y57">
        <v>37.6</v>
      </c>
      <c r="Z57" t="s">
        <v>112</v>
      </c>
      <c r="AA57">
        <v>33.3</v>
      </c>
      <c r="AB57" t="s">
        <v>112</v>
      </c>
      <c r="AC57">
        <v>104.3</v>
      </c>
      <c r="AD57" t="s">
        <v>99</v>
      </c>
      <c r="AE57">
        <v>162.7</v>
      </c>
      <c r="AF57" t="s">
        <v>112</v>
      </c>
      <c r="AG57">
        <v>17260</v>
      </c>
      <c r="AH57" t="s">
        <v>99</v>
      </c>
      <c r="AI57">
        <v>23.08</v>
      </c>
      <c r="AJ57" t="s">
        <v>112</v>
      </c>
      <c r="AK57">
        <v>3.24</v>
      </c>
      <c r="AL57" t="s">
        <v>112</v>
      </c>
      <c r="AM57">
        <v>482.7</v>
      </c>
      <c r="AN57" t="s">
        <v>99</v>
      </c>
      <c r="AO57">
        <v>1</v>
      </c>
      <c r="AP57" t="s">
        <v>1059</v>
      </c>
      <c r="AQ57" t="s">
        <v>196</v>
      </c>
      <c r="AR57" t="s">
        <v>99</v>
      </c>
      <c r="AS57" t="s">
        <v>99</v>
      </c>
      <c r="AT57" t="s">
        <v>1726</v>
      </c>
      <c r="AU57" t="s">
        <v>99</v>
      </c>
      <c r="AV57" t="s">
        <v>100</v>
      </c>
      <c r="AW57" t="s">
        <v>99</v>
      </c>
      <c r="AX57" t="s">
        <v>121</v>
      </c>
      <c r="AY57" t="s">
        <v>99</v>
      </c>
      <c r="AZ57" t="s">
        <v>100</v>
      </c>
      <c r="BA57" t="s">
        <v>99</v>
      </c>
      <c r="BB57" t="s">
        <v>99</v>
      </c>
      <c r="BC57" t="s">
        <v>99</v>
      </c>
      <c r="BD57" t="s">
        <v>99</v>
      </c>
      <c r="BE57" t="s">
        <v>112</v>
      </c>
      <c r="BF57" t="s">
        <v>99</v>
      </c>
      <c r="BG57" t="s">
        <v>99</v>
      </c>
      <c r="BH57" t="s">
        <v>775</v>
      </c>
      <c r="BI57" t="s">
        <v>101</v>
      </c>
      <c r="BK57" t="s">
        <v>102</v>
      </c>
      <c r="BL57" t="s">
        <v>122</v>
      </c>
      <c r="BM57" t="s">
        <v>99</v>
      </c>
      <c r="BN57" t="s">
        <v>1351</v>
      </c>
      <c r="BO57" t="s">
        <v>2399</v>
      </c>
      <c r="BP57" t="s">
        <v>1352</v>
      </c>
      <c r="BQ57" t="s">
        <v>616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 s="1">
        <v>41814</v>
      </c>
      <c r="CI57" s="1">
        <v>44153</v>
      </c>
      <c r="CJ57" s="1">
        <v>41905</v>
      </c>
      <c r="CL57">
        <v>2</v>
      </c>
      <c r="CM57">
        <v>1</v>
      </c>
      <c r="CN57">
        <v>76</v>
      </c>
      <c r="CO57">
        <v>0</v>
      </c>
    </row>
    <row r="58" spans="1:93">
      <c r="A58" t="s">
        <v>1360</v>
      </c>
      <c r="B58">
        <v>10211076</v>
      </c>
      <c r="C58">
        <v>1</v>
      </c>
      <c r="D58" t="s">
        <v>1361</v>
      </c>
      <c r="E58">
        <v>1</v>
      </c>
      <c r="F58">
        <v>56</v>
      </c>
      <c r="G58" s="1">
        <v>41816.375</v>
      </c>
      <c r="H58" s="1">
        <v>41835.4583333333</v>
      </c>
      <c r="I58" t="s">
        <v>1324</v>
      </c>
      <c r="J58" s="1">
        <v>41811</v>
      </c>
      <c r="K58" t="s">
        <v>286</v>
      </c>
      <c r="L58">
        <v>1</v>
      </c>
      <c r="M58">
        <v>1</v>
      </c>
      <c r="N58" t="s">
        <v>99</v>
      </c>
      <c r="O58" t="s">
        <v>99</v>
      </c>
      <c r="P58">
        <v>34.4</v>
      </c>
      <c r="Q58" t="s">
        <v>99</v>
      </c>
      <c r="R58">
        <v>270.2</v>
      </c>
      <c r="S58" t="s">
        <v>99</v>
      </c>
      <c r="T58" t="s">
        <v>146</v>
      </c>
      <c r="U58">
        <v>11.5</v>
      </c>
      <c r="V58" t="s">
        <v>112</v>
      </c>
      <c r="W58">
        <v>279</v>
      </c>
      <c r="X58" t="s">
        <v>99</v>
      </c>
      <c r="Y58">
        <v>43.1</v>
      </c>
      <c r="Z58" t="s">
        <v>99</v>
      </c>
      <c r="AA58">
        <v>71.9</v>
      </c>
      <c r="AB58" t="s">
        <v>99</v>
      </c>
      <c r="AC58">
        <v>616.7</v>
      </c>
      <c r="AD58" t="s">
        <v>99</v>
      </c>
      <c r="AE58">
        <v>246</v>
      </c>
      <c r="AF58" t="s">
        <v>112</v>
      </c>
      <c r="AG58">
        <v>4894</v>
      </c>
      <c r="AH58" t="s">
        <v>99</v>
      </c>
      <c r="AI58">
        <v>375.7</v>
      </c>
      <c r="AJ58" t="s">
        <v>99</v>
      </c>
      <c r="AK58">
        <v>5.11</v>
      </c>
      <c r="AL58" t="s">
        <v>99</v>
      </c>
      <c r="AM58">
        <v>1136</v>
      </c>
      <c r="AN58" t="s">
        <v>99</v>
      </c>
      <c r="AO58">
        <v>1</v>
      </c>
      <c r="AP58" t="s">
        <v>99</v>
      </c>
      <c r="AQ58" t="s">
        <v>188</v>
      </c>
      <c r="AR58" t="s">
        <v>99</v>
      </c>
      <c r="AS58" t="s">
        <v>99</v>
      </c>
      <c r="AT58" t="s">
        <v>121</v>
      </c>
      <c r="AU58" t="s">
        <v>99</v>
      </c>
      <c r="AV58" t="s">
        <v>100</v>
      </c>
      <c r="AW58" t="s">
        <v>99</v>
      </c>
      <c r="AX58" t="s">
        <v>121</v>
      </c>
      <c r="AY58" t="s">
        <v>99</v>
      </c>
      <c r="AZ58" t="s">
        <v>99</v>
      </c>
      <c r="BA58" t="s">
        <v>121</v>
      </c>
      <c r="BB58" t="s">
        <v>99</v>
      </c>
      <c r="BC58" t="s">
        <v>112</v>
      </c>
      <c r="BD58" t="s">
        <v>99</v>
      </c>
      <c r="BE58" t="s">
        <v>112</v>
      </c>
      <c r="BF58" t="s">
        <v>99</v>
      </c>
      <c r="BG58" t="s">
        <v>99</v>
      </c>
      <c r="BH58" t="s">
        <v>101</v>
      </c>
      <c r="BI58" t="s">
        <v>99</v>
      </c>
      <c r="BK58" t="s">
        <v>122</v>
      </c>
      <c r="BL58" t="s">
        <v>177</v>
      </c>
      <c r="BM58" t="s">
        <v>112</v>
      </c>
      <c r="BN58" t="s">
        <v>306</v>
      </c>
      <c r="BO58">
        <v>1</v>
      </c>
      <c r="BP58" t="s">
        <v>1362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2</v>
      </c>
      <c r="CH58" s="1">
        <v>41827</v>
      </c>
      <c r="CI58" s="1">
        <v>44153</v>
      </c>
      <c r="CK58">
        <v>44026</v>
      </c>
      <c r="CL58">
        <v>72</v>
      </c>
      <c r="CM58">
        <v>0</v>
      </c>
      <c r="CN58">
        <v>76</v>
      </c>
      <c r="CO58">
        <v>0</v>
      </c>
    </row>
    <row r="59" spans="1:93">
      <c r="A59" t="s">
        <v>1371</v>
      </c>
      <c r="B59">
        <v>10211846</v>
      </c>
      <c r="C59">
        <v>1</v>
      </c>
      <c r="D59" t="s">
        <v>1372</v>
      </c>
      <c r="E59">
        <v>1</v>
      </c>
      <c r="F59">
        <v>50</v>
      </c>
      <c r="G59" s="1">
        <v>41823.375</v>
      </c>
      <c r="H59" s="1">
        <v>41842.4166666667</v>
      </c>
      <c r="I59" t="s">
        <v>1252</v>
      </c>
      <c r="J59" s="1">
        <v>41820</v>
      </c>
      <c r="K59" t="s">
        <v>1137</v>
      </c>
      <c r="L59">
        <v>1</v>
      </c>
      <c r="M59">
        <v>1</v>
      </c>
      <c r="N59" t="s">
        <v>99</v>
      </c>
      <c r="O59" t="s">
        <v>99</v>
      </c>
      <c r="P59">
        <v>41.5</v>
      </c>
      <c r="Q59" t="s">
        <v>112</v>
      </c>
      <c r="R59">
        <v>15.3</v>
      </c>
      <c r="S59" t="s">
        <v>112</v>
      </c>
      <c r="T59" t="s">
        <v>364</v>
      </c>
      <c r="U59">
        <v>12</v>
      </c>
      <c r="V59" t="s">
        <v>112</v>
      </c>
      <c r="W59">
        <v>109.7</v>
      </c>
      <c r="X59" t="s">
        <v>99</v>
      </c>
      <c r="Y59">
        <v>194.4</v>
      </c>
      <c r="Z59" t="s">
        <v>99</v>
      </c>
      <c r="AA59">
        <v>87.5</v>
      </c>
      <c r="AB59" t="s">
        <v>99</v>
      </c>
      <c r="AC59">
        <v>341.2</v>
      </c>
      <c r="AD59" t="s">
        <v>99</v>
      </c>
      <c r="AE59">
        <v>237</v>
      </c>
      <c r="AF59" t="s">
        <v>112</v>
      </c>
      <c r="AG59">
        <v>9041</v>
      </c>
      <c r="AH59" t="s">
        <v>99</v>
      </c>
      <c r="AI59">
        <v>0.6</v>
      </c>
      <c r="AJ59" t="s">
        <v>112</v>
      </c>
      <c r="AK59">
        <v>6.73</v>
      </c>
      <c r="AL59" t="s">
        <v>99</v>
      </c>
      <c r="AM59">
        <v>1729</v>
      </c>
      <c r="AN59" t="s">
        <v>99</v>
      </c>
      <c r="AO59">
        <v>0</v>
      </c>
      <c r="AP59" t="s">
        <v>195</v>
      </c>
      <c r="AQ59" t="s">
        <v>111</v>
      </c>
      <c r="AR59" t="s">
        <v>112</v>
      </c>
      <c r="AS59" t="s">
        <v>99</v>
      </c>
      <c r="AT59" t="s">
        <v>1726</v>
      </c>
      <c r="AU59" t="s">
        <v>99</v>
      </c>
      <c r="AV59" t="s">
        <v>100</v>
      </c>
      <c r="AW59" t="s">
        <v>100</v>
      </c>
      <c r="AX59" t="s">
        <v>100</v>
      </c>
      <c r="AY59" t="s">
        <v>99</v>
      </c>
      <c r="AZ59" t="s">
        <v>100</v>
      </c>
      <c r="BA59" t="s">
        <v>121</v>
      </c>
      <c r="BB59" t="s">
        <v>101</v>
      </c>
      <c r="BC59" t="s">
        <v>99</v>
      </c>
      <c r="BD59" t="s">
        <v>99</v>
      </c>
      <c r="BE59" t="s">
        <v>99</v>
      </c>
      <c r="BF59" t="s">
        <v>99</v>
      </c>
      <c r="BG59" t="s">
        <v>112</v>
      </c>
      <c r="BH59" t="s">
        <v>99</v>
      </c>
      <c r="BI59" t="s">
        <v>101</v>
      </c>
      <c r="BK59" t="s">
        <v>102</v>
      </c>
      <c r="BL59" t="s">
        <v>177</v>
      </c>
      <c r="BM59" t="s">
        <v>112</v>
      </c>
      <c r="BN59" t="s">
        <v>155</v>
      </c>
      <c r="BO59">
        <v>1</v>
      </c>
      <c r="BP59" t="s">
        <v>543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 t="s">
        <v>2400</v>
      </c>
      <c r="CF59">
        <v>2</v>
      </c>
      <c r="CH59" s="1">
        <v>41836</v>
      </c>
      <c r="CI59" s="1">
        <v>44153</v>
      </c>
      <c r="CJ59" s="1">
        <v>41872</v>
      </c>
      <c r="CL59">
        <v>1</v>
      </c>
      <c r="CM59">
        <v>1</v>
      </c>
      <c r="CN59">
        <v>76</v>
      </c>
      <c r="CO59">
        <v>0</v>
      </c>
    </row>
    <row r="60" spans="1:93">
      <c r="A60" t="s">
        <v>1363</v>
      </c>
      <c r="B60">
        <v>10212354</v>
      </c>
      <c r="C60">
        <v>1</v>
      </c>
      <c r="D60" t="s">
        <v>1364</v>
      </c>
      <c r="E60">
        <v>1</v>
      </c>
      <c r="F60">
        <v>27</v>
      </c>
      <c r="G60" s="1">
        <v>41824.6666666667</v>
      </c>
      <c r="H60" s="1">
        <v>41836.4166666667</v>
      </c>
      <c r="I60" t="s">
        <v>1365</v>
      </c>
      <c r="J60" s="1">
        <v>41824</v>
      </c>
      <c r="K60" t="s">
        <v>134</v>
      </c>
      <c r="L60">
        <v>1</v>
      </c>
      <c r="M60">
        <v>1</v>
      </c>
      <c r="N60" t="s">
        <v>99</v>
      </c>
      <c r="O60" t="s">
        <v>99</v>
      </c>
      <c r="P60">
        <v>37</v>
      </c>
      <c r="Q60" t="s">
        <v>112</v>
      </c>
      <c r="R60">
        <v>10.1</v>
      </c>
      <c r="S60" t="s">
        <v>112</v>
      </c>
      <c r="T60" t="s">
        <v>159</v>
      </c>
      <c r="U60">
        <v>12</v>
      </c>
      <c r="V60" t="s">
        <v>112</v>
      </c>
      <c r="W60">
        <v>61.5</v>
      </c>
      <c r="X60" t="s">
        <v>112</v>
      </c>
      <c r="Y60">
        <v>47</v>
      </c>
      <c r="Z60" t="s">
        <v>99</v>
      </c>
      <c r="AA60">
        <v>35.2</v>
      </c>
      <c r="AB60" t="s">
        <v>99</v>
      </c>
      <c r="AC60">
        <v>88.2</v>
      </c>
      <c r="AD60" t="s">
        <v>99</v>
      </c>
      <c r="AE60">
        <v>115</v>
      </c>
      <c r="AF60" t="s">
        <v>112</v>
      </c>
      <c r="AG60">
        <v>46890</v>
      </c>
      <c r="AH60" t="s">
        <v>99</v>
      </c>
      <c r="AI60">
        <v>21.77</v>
      </c>
      <c r="AJ60" t="s">
        <v>112</v>
      </c>
      <c r="AK60">
        <v>3.55</v>
      </c>
      <c r="AL60" t="s">
        <v>112</v>
      </c>
      <c r="AM60">
        <v>564.6</v>
      </c>
      <c r="AN60" t="s">
        <v>99</v>
      </c>
      <c r="AO60">
        <v>0</v>
      </c>
      <c r="AP60" t="s">
        <v>99</v>
      </c>
      <c r="AQ60" t="s">
        <v>1366</v>
      </c>
      <c r="AR60" t="s">
        <v>99</v>
      </c>
      <c r="AS60" t="s">
        <v>99</v>
      </c>
      <c r="AT60" t="s">
        <v>121</v>
      </c>
      <c r="AU60" t="s">
        <v>99</v>
      </c>
      <c r="AV60" t="s">
        <v>100</v>
      </c>
      <c r="AW60" t="s">
        <v>99</v>
      </c>
      <c r="AX60" t="s">
        <v>121</v>
      </c>
      <c r="AY60" t="s">
        <v>121</v>
      </c>
      <c r="AZ60" t="s">
        <v>100</v>
      </c>
      <c r="BA60" t="s">
        <v>100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99</v>
      </c>
      <c r="BH60" t="s">
        <v>935</v>
      </c>
      <c r="BI60" t="s">
        <v>101</v>
      </c>
      <c r="BJ60" t="s">
        <v>485</v>
      </c>
      <c r="BK60" t="s">
        <v>102</v>
      </c>
      <c r="BL60" t="s">
        <v>102</v>
      </c>
      <c r="BM60" t="s">
        <v>112</v>
      </c>
      <c r="BN60" t="s">
        <v>155</v>
      </c>
      <c r="BO60">
        <v>1</v>
      </c>
      <c r="BP60" t="s">
        <v>1367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H60" s="1">
        <v>41829</v>
      </c>
      <c r="CI60" s="1">
        <v>44153</v>
      </c>
      <c r="CK60">
        <v>44010</v>
      </c>
      <c r="CL60">
        <v>71</v>
      </c>
      <c r="CM60">
        <v>0</v>
      </c>
      <c r="CN60">
        <v>76</v>
      </c>
      <c r="CO60">
        <v>0</v>
      </c>
    </row>
    <row r="61" spans="1:92">
      <c r="A61" t="s">
        <v>1405</v>
      </c>
      <c r="B61">
        <v>10215585</v>
      </c>
      <c r="C61">
        <v>1</v>
      </c>
      <c r="D61" t="s">
        <v>1406</v>
      </c>
      <c r="E61">
        <v>1</v>
      </c>
      <c r="F61">
        <v>46</v>
      </c>
      <c r="G61" s="1">
        <v>41855.4166666667</v>
      </c>
      <c r="H61" s="1">
        <v>41872.375</v>
      </c>
      <c r="I61" t="s">
        <v>1407</v>
      </c>
      <c r="J61" s="1">
        <v>41853</v>
      </c>
      <c r="K61" t="s">
        <v>134</v>
      </c>
      <c r="L61">
        <v>1</v>
      </c>
      <c r="M61">
        <v>1</v>
      </c>
      <c r="N61" t="s">
        <v>99</v>
      </c>
      <c r="O61" t="s">
        <v>99</v>
      </c>
      <c r="P61">
        <v>48.2</v>
      </c>
      <c r="Q61" t="s">
        <v>112</v>
      </c>
      <c r="R61">
        <v>12.2</v>
      </c>
      <c r="S61" t="s">
        <v>112</v>
      </c>
      <c r="T61" t="s">
        <v>170</v>
      </c>
      <c r="U61">
        <v>11.9</v>
      </c>
      <c r="V61" t="s">
        <v>112</v>
      </c>
      <c r="W61">
        <v>78.1</v>
      </c>
      <c r="X61" t="s">
        <v>112</v>
      </c>
      <c r="Y61">
        <v>30.6</v>
      </c>
      <c r="Z61" t="s">
        <v>112</v>
      </c>
      <c r="AA61">
        <v>27.3</v>
      </c>
      <c r="AB61" t="s">
        <v>112</v>
      </c>
      <c r="AC61">
        <v>114</v>
      </c>
      <c r="AD61" t="s">
        <v>99</v>
      </c>
      <c r="AE61">
        <v>229</v>
      </c>
      <c r="AF61" t="s">
        <v>112</v>
      </c>
      <c r="AG61">
        <v>1.82</v>
      </c>
      <c r="AH61" t="s">
        <v>112</v>
      </c>
      <c r="AI61">
        <v>0.619</v>
      </c>
      <c r="AJ61" t="s">
        <v>112</v>
      </c>
      <c r="AK61">
        <v>2.41</v>
      </c>
      <c r="AL61" t="s">
        <v>112</v>
      </c>
      <c r="AM61">
        <v>530.4</v>
      </c>
      <c r="AN61" t="s">
        <v>99</v>
      </c>
      <c r="AO61">
        <v>0</v>
      </c>
      <c r="AP61" t="s">
        <v>99</v>
      </c>
      <c r="AQ61" t="s">
        <v>111</v>
      </c>
      <c r="AR61" t="s">
        <v>112</v>
      </c>
      <c r="AS61" t="s">
        <v>99</v>
      </c>
      <c r="AT61" t="s">
        <v>121</v>
      </c>
      <c r="AU61" t="s">
        <v>99</v>
      </c>
      <c r="AV61" t="s">
        <v>100</v>
      </c>
      <c r="AW61" t="s">
        <v>100</v>
      </c>
      <c r="AX61" t="s">
        <v>100</v>
      </c>
      <c r="AY61" t="s">
        <v>121</v>
      </c>
      <c r="AZ61" t="s">
        <v>100</v>
      </c>
      <c r="BA61" t="s">
        <v>99</v>
      </c>
      <c r="BB61" t="s">
        <v>99</v>
      </c>
      <c r="BC61" t="s">
        <v>112</v>
      </c>
      <c r="BD61" t="s">
        <v>99</v>
      </c>
      <c r="BE61" t="s">
        <v>112</v>
      </c>
      <c r="BF61" t="s">
        <v>99</v>
      </c>
      <c r="BG61" t="s">
        <v>99</v>
      </c>
      <c r="BH61" t="s">
        <v>1408</v>
      </c>
      <c r="BI61" t="s">
        <v>101</v>
      </c>
      <c r="BK61" t="s">
        <v>102</v>
      </c>
      <c r="BL61" t="s">
        <v>122</v>
      </c>
      <c r="BM61" t="s">
        <v>99</v>
      </c>
      <c r="BN61" t="s">
        <v>155</v>
      </c>
      <c r="BO61">
        <v>2</v>
      </c>
      <c r="BP61" t="s">
        <v>1409</v>
      </c>
      <c r="BQ61" t="s">
        <v>142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 s="1">
        <v>41863</v>
      </c>
      <c r="CI61" s="1">
        <v>43079</v>
      </c>
      <c r="CK61">
        <v>43079</v>
      </c>
      <c r="CL61">
        <v>39</v>
      </c>
      <c r="CM61">
        <v>0</v>
      </c>
      <c r="CN61">
        <v>39</v>
      </c>
    </row>
    <row r="62" spans="1:92">
      <c r="A62" t="s">
        <v>2401</v>
      </c>
      <c r="B62">
        <v>10215887</v>
      </c>
      <c r="C62">
        <v>1</v>
      </c>
      <c r="D62" t="s">
        <v>2402</v>
      </c>
      <c r="E62">
        <v>1</v>
      </c>
      <c r="F62">
        <v>43</v>
      </c>
      <c r="G62" s="1">
        <v>41855.4583333333</v>
      </c>
      <c r="H62" s="1">
        <v>41865.4166666667</v>
      </c>
      <c r="I62" t="s">
        <v>2403</v>
      </c>
      <c r="J62" s="1">
        <v>41853</v>
      </c>
      <c r="K62" t="s">
        <v>134</v>
      </c>
      <c r="L62">
        <v>1</v>
      </c>
      <c r="M62">
        <v>1</v>
      </c>
      <c r="N62" t="s">
        <v>99</v>
      </c>
      <c r="O62" t="s">
        <v>99</v>
      </c>
      <c r="P62">
        <v>45.3</v>
      </c>
      <c r="Q62" t="s">
        <v>112</v>
      </c>
      <c r="R62">
        <v>10.5</v>
      </c>
      <c r="S62" t="s">
        <v>112</v>
      </c>
      <c r="T62" t="s">
        <v>250</v>
      </c>
      <c r="U62">
        <v>11.1</v>
      </c>
      <c r="V62" t="s">
        <v>112</v>
      </c>
      <c r="W62">
        <v>72.4</v>
      </c>
      <c r="X62" t="s">
        <v>112</v>
      </c>
      <c r="Y62">
        <v>48.8</v>
      </c>
      <c r="Z62" t="s">
        <v>99</v>
      </c>
      <c r="AA62">
        <v>33.1</v>
      </c>
      <c r="AB62" t="s">
        <v>112</v>
      </c>
      <c r="AC62">
        <v>72.8</v>
      </c>
      <c r="AD62" t="s">
        <v>99</v>
      </c>
      <c r="AE62">
        <v>190</v>
      </c>
      <c r="AF62" t="s">
        <v>112</v>
      </c>
      <c r="AG62">
        <v>7.38</v>
      </c>
      <c r="AH62" t="s">
        <v>112</v>
      </c>
      <c r="AI62">
        <v>48.71</v>
      </c>
      <c r="AJ62" t="s">
        <v>99</v>
      </c>
      <c r="AK62">
        <v>4.09</v>
      </c>
      <c r="AL62" t="s">
        <v>112</v>
      </c>
      <c r="AM62">
        <v>401.3</v>
      </c>
      <c r="AN62" t="s">
        <v>99</v>
      </c>
      <c r="AO62">
        <v>1</v>
      </c>
      <c r="AP62" t="s">
        <v>99</v>
      </c>
      <c r="AQ62" t="s">
        <v>111</v>
      </c>
      <c r="AR62" t="s">
        <v>112</v>
      </c>
      <c r="AS62" t="s">
        <v>99</v>
      </c>
      <c r="AT62" t="s">
        <v>195</v>
      </c>
      <c r="AU62" t="s">
        <v>99</v>
      </c>
      <c r="AV62" t="s">
        <v>100</v>
      </c>
      <c r="AW62" t="s">
        <v>121</v>
      </c>
      <c r="AX62" t="s">
        <v>121</v>
      </c>
      <c r="AY62" t="s">
        <v>121</v>
      </c>
      <c r="AZ62" t="s">
        <v>100</v>
      </c>
      <c r="BA62" t="s">
        <v>121</v>
      </c>
      <c r="BB62" t="s">
        <v>112</v>
      </c>
      <c r="BC62" t="s">
        <v>112</v>
      </c>
      <c r="BD62" t="s">
        <v>112</v>
      </c>
      <c r="BE62" t="s">
        <v>112</v>
      </c>
      <c r="BF62" t="s">
        <v>99</v>
      </c>
      <c r="BG62" t="s">
        <v>99</v>
      </c>
      <c r="BH62" t="s">
        <v>780</v>
      </c>
      <c r="BI62" t="s">
        <v>101</v>
      </c>
      <c r="BK62" t="s">
        <v>102</v>
      </c>
      <c r="BL62">
        <v>0</v>
      </c>
      <c r="BM62" t="s">
        <v>112</v>
      </c>
      <c r="BN62" t="s">
        <v>147</v>
      </c>
      <c r="BO62">
        <v>1</v>
      </c>
      <c r="BP62" t="s">
        <v>2404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H62" s="1">
        <v>41857</v>
      </c>
      <c r="CI62" s="1">
        <v>42041</v>
      </c>
      <c r="CJ62" s="1">
        <v>42041</v>
      </c>
      <c r="CL62">
        <v>6</v>
      </c>
      <c r="CM62">
        <v>1</v>
      </c>
      <c r="CN62">
        <v>6</v>
      </c>
    </row>
    <row r="63" spans="1:92">
      <c r="A63" t="s">
        <v>1444</v>
      </c>
      <c r="B63">
        <v>10235504</v>
      </c>
      <c r="C63">
        <v>1</v>
      </c>
      <c r="D63" t="s">
        <v>1445</v>
      </c>
      <c r="E63">
        <v>2</v>
      </c>
      <c r="F63">
        <v>51</v>
      </c>
      <c r="G63" s="1">
        <v>42008.4583333333</v>
      </c>
      <c r="H63" s="1">
        <v>42017.4166666667</v>
      </c>
      <c r="I63">
        <v>2</v>
      </c>
      <c r="J63" s="1">
        <v>2014012027</v>
      </c>
      <c r="K63" t="s">
        <v>134</v>
      </c>
      <c r="L63">
        <v>2</v>
      </c>
      <c r="M63">
        <v>1</v>
      </c>
      <c r="N63" t="s">
        <v>112</v>
      </c>
      <c r="O63" t="s">
        <v>99</v>
      </c>
      <c r="P63">
        <v>48.1</v>
      </c>
      <c r="Q63" t="s">
        <v>112</v>
      </c>
      <c r="R63">
        <v>12.5</v>
      </c>
      <c r="S63" t="s">
        <v>112</v>
      </c>
      <c r="T63">
        <v>1.18</v>
      </c>
      <c r="U63">
        <v>12.6</v>
      </c>
      <c r="V63" t="s">
        <v>112</v>
      </c>
      <c r="W63">
        <v>57.2</v>
      </c>
      <c r="X63" t="s">
        <v>112</v>
      </c>
      <c r="Y63">
        <v>23.5</v>
      </c>
      <c r="Z63" t="s">
        <v>112</v>
      </c>
      <c r="AA63">
        <v>21.4</v>
      </c>
      <c r="AB63" t="s">
        <v>112</v>
      </c>
      <c r="AC63">
        <v>34.5</v>
      </c>
      <c r="AD63" t="s">
        <v>112</v>
      </c>
      <c r="AE63">
        <v>348.1</v>
      </c>
      <c r="AF63" t="s">
        <v>112</v>
      </c>
      <c r="AG63">
        <v>352.6</v>
      </c>
      <c r="AH63" t="s">
        <v>99</v>
      </c>
      <c r="AI63">
        <v>9.99</v>
      </c>
      <c r="AJ63" t="s">
        <v>112</v>
      </c>
      <c r="AK63">
        <v>0.474</v>
      </c>
      <c r="AL63" t="s">
        <v>112</v>
      </c>
      <c r="AM63">
        <v>227.2</v>
      </c>
      <c r="AN63" t="s">
        <v>112</v>
      </c>
      <c r="AO63">
        <v>0</v>
      </c>
      <c r="AP63" t="s">
        <v>1649</v>
      </c>
      <c r="AQ63" t="s">
        <v>111</v>
      </c>
      <c r="AR63" t="s">
        <v>112</v>
      </c>
      <c r="AS63">
        <v>1</v>
      </c>
      <c r="AT63" t="s">
        <v>2378</v>
      </c>
      <c r="AU63">
        <v>1</v>
      </c>
      <c r="AV63">
        <v>3</v>
      </c>
      <c r="AW63">
        <v>1</v>
      </c>
      <c r="AX63">
        <v>2</v>
      </c>
      <c r="AY63">
        <v>1</v>
      </c>
      <c r="AZ63">
        <v>3</v>
      </c>
      <c r="BA63">
        <v>2</v>
      </c>
      <c r="BB63" t="s">
        <v>101</v>
      </c>
      <c r="BC63">
        <v>0</v>
      </c>
      <c r="BD63">
        <v>1</v>
      </c>
      <c r="BE63">
        <v>1</v>
      </c>
      <c r="BF63">
        <v>1</v>
      </c>
      <c r="BG63" t="s">
        <v>101</v>
      </c>
      <c r="BH63" t="s">
        <v>101</v>
      </c>
      <c r="BI63" t="s">
        <v>101</v>
      </c>
      <c r="BJ63" t="s">
        <v>1446</v>
      </c>
      <c r="BK63" t="s">
        <v>102</v>
      </c>
      <c r="BL63">
        <v>0</v>
      </c>
      <c r="BM63" t="s">
        <v>99</v>
      </c>
      <c r="BN63" t="s">
        <v>113</v>
      </c>
      <c r="BO63" t="s">
        <v>99</v>
      </c>
      <c r="BP63" t="s">
        <v>733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</v>
      </c>
      <c r="CG63">
        <v>0</v>
      </c>
      <c r="CH63" s="1">
        <v>42013</v>
      </c>
      <c r="CI63" s="1">
        <v>43372</v>
      </c>
      <c r="CJ63" s="1">
        <v>43372</v>
      </c>
      <c r="CL63">
        <v>44</v>
      </c>
      <c r="CM63">
        <v>1</v>
      </c>
      <c r="CN63">
        <v>44</v>
      </c>
    </row>
    <row r="64" spans="1:93">
      <c r="A64" t="s">
        <v>1447</v>
      </c>
      <c r="B64">
        <v>10235667</v>
      </c>
      <c r="C64">
        <v>1</v>
      </c>
      <c r="D64" t="s">
        <v>1448</v>
      </c>
      <c r="E64">
        <v>2</v>
      </c>
      <c r="F64">
        <v>66</v>
      </c>
      <c r="G64" s="1">
        <v>42009.4583333333</v>
      </c>
      <c r="H64" s="1">
        <v>42023.4583333333</v>
      </c>
      <c r="I64">
        <v>2</v>
      </c>
      <c r="J64" s="1">
        <v>42003</v>
      </c>
      <c r="K64" t="s">
        <v>134</v>
      </c>
      <c r="L64">
        <v>1</v>
      </c>
      <c r="M64">
        <v>1</v>
      </c>
      <c r="N64" t="s">
        <v>99</v>
      </c>
      <c r="O64" t="s">
        <v>99</v>
      </c>
      <c r="P64">
        <v>44</v>
      </c>
      <c r="Q64" t="s">
        <v>112</v>
      </c>
      <c r="R64">
        <v>10.5</v>
      </c>
      <c r="S64" t="s">
        <v>112</v>
      </c>
      <c r="T64">
        <v>0.93</v>
      </c>
      <c r="U64">
        <v>10.9</v>
      </c>
      <c r="V64" t="s">
        <v>112</v>
      </c>
      <c r="W64">
        <v>109.9</v>
      </c>
      <c r="X64" t="s">
        <v>99</v>
      </c>
      <c r="Y64">
        <v>22.3</v>
      </c>
      <c r="Z64" t="s">
        <v>112</v>
      </c>
      <c r="AA64">
        <v>21.3</v>
      </c>
      <c r="AB64" t="s">
        <v>112</v>
      </c>
      <c r="AC64">
        <v>16.8</v>
      </c>
      <c r="AD64" t="s">
        <v>112</v>
      </c>
      <c r="AE64">
        <v>86</v>
      </c>
      <c r="AF64" t="s">
        <v>99</v>
      </c>
      <c r="AG64">
        <v>154.7</v>
      </c>
      <c r="AH64" t="s">
        <v>112</v>
      </c>
      <c r="AI64">
        <v>0.776</v>
      </c>
      <c r="AJ64" t="s">
        <v>112</v>
      </c>
      <c r="AK64">
        <v>4.94</v>
      </c>
      <c r="AL64" t="s">
        <v>112</v>
      </c>
      <c r="AM64">
        <v>394.6</v>
      </c>
      <c r="AN64" t="s">
        <v>112</v>
      </c>
      <c r="AO64">
        <v>0</v>
      </c>
      <c r="AP64" t="s">
        <v>1449</v>
      </c>
      <c r="AQ64" t="s">
        <v>111</v>
      </c>
      <c r="AR64" t="s">
        <v>112</v>
      </c>
      <c r="AS64">
        <v>1</v>
      </c>
      <c r="AT64" t="s">
        <v>121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3</v>
      </c>
      <c r="BA64">
        <v>2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 t="s">
        <v>101</v>
      </c>
      <c r="BI64" t="s">
        <v>101</v>
      </c>
      <c r="BK64" t="s">
        <v>102</v>
      </c>
      <c r="BL64">
        <v>0</v>
      </c>
      <c r="BM64" t="s">
        <v>112</v>
      </c>
      <c r="BN64" t="s">
        <v>411</v>
      </c>
      <c r="BO64" t="s">
        <v>99</v>
      </c>
      <c r="BP64" t="s">
        <v>853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H64" s="1">
        <v>42013</v>
      </c>
      <c r="CI64" s="1">
        <v>44153</v>
      </c>
      <c r="CK64">
        <v>43356</v>
      </c>
      <c r="CL64">
        <v>44</v>
      </c>
      <c r="CM64">
        <v>0</v>
      </c>
      <c r="CN64">
        <v>70</v>
      </c>
      <c r="CO64">
        <v>0</v>
      </c>
    </row>
    <row r="65" spans="1:95">
      <c r="A65" t="s">
        <v>1425</v>
      </c>
      <c r="B65">
        <v>10235783</v>
      </c>
      <c r="C65">
        <v>2</v>
      </c>
      <c r="D65" t="s">
        <v>1426</v>
      </c>
      <c r="E65">
        <v>1</v>
      </c>
      <c r="F65">
        <v>44</v>
      </c>
      <c r="G65" s="1">
        <v>42359.5833333333</v>
      </c>
      <c r="H65" s="1">
        <v>42369.4166666667</v>
      </c>
      <c r="I65">
        <v>2</v>
      </c>
      <c r="J65" s="1">
        <v>42003</v>
      </c>
      <c r="K65" t="s">
        <v>1427</v>
      </c>
      <c r="L65">
        <v>1</v>
      </c>
      <c r="M65">
        <v>2</v>
      </c>
      <c r="N65" t="s">
        <v>99</v>
      </c>
      <c r="O65" t="s">
        <v>112</v>
      </c>
      <c r="P65">
        <v>49.6</v>
      </c>
      <c r="Q65" t="s">
        <v>112</v>
      </c>
      <c r="R65">
        <v>14</v>
      </c>
      <c r="S65" t="s">
        <v>112</v>
      </c>
      <c r="T65">
        <v>1.09</v>
      </c>
      <c r="U65">
        <v>12.5</v>
      </c>
      <c r="V65" t="s">
        <v>112</v>
      </c>
      <c r="W65">
        <v>103</v>
      </c>
      <c r="X65" t="s">
        <v>99</v>
      </c>
      <c r="Y65">
        <v>51.8</v>
      </c>
      <c r="Z65" t="s">
        <v>99</v>
      </c>
      <c r="AA65">
        <v>37.5</v>
      </c>
      <c r="AB65" t="s">
        <v>99</v>
      </c>
      <c r="AC65">
        <v>32</v>
      </c>
      <c r="AD65" t="s">
        <v>112</v>
      </c>
      <c r="AE65">
        <v>184</v>
      </c>
      <c r="AF65" t="s">
        <v>112</v>
      </c>
      <c r="AG65">
        <v>5.03</v>
      </c>
      <c r="AH65" t="s">
        <v>112</v>
      </c>
      <c r="AI65">
        <v>29.8</v>
      </c>
      <c r="AJ65" t="s">
        <v>112</v>
      </c>
      <c r="AK65">
        <v>2.04</v>
      </c>
      <c r="AL65" t="s">
        <v>112</v>
      </c>
      <c r="AM65">
        <v>502.4</v>
      </c>
      <c r="AN65" t="s">
        <v>99</v>
      </c>
      <c r="AO65">
        <v>0</v>
      </c>
      <c r="AP65" t="s">
        <v>2405</v>
      </c>
      <c r="AQ65" t="s">
        <v>98</v>
      </c>
      <c r="AR65" t="s">
        <v>99</v>
      </c>
      <c r="AS65">
        <v>1</v>
      </c>
      <c r="AT65" t="s">
        <v>2378</v>
      </c>
      <c r="AU65">
        <v>1</v>
      </c>
      <c r="AV65">
        <v>3</v>
      </c>
      <c r="AW65">
        <v>1</v>
      </c>
      <c r="AX65">
        <v>2</v>
      </c>
      <c r="AY65">
        <v>1</v>
      </c>
      <c r="AZ65">
        <v>3</v>
      </c>
      <c r="BA65">
        <v>2</v>
      </c>
      <c r="BB65" t="s">
        <v>101</v>
      </c>
      <c r="BC65">
        <v>0</v>
      </c>
      <c r="BD65">
        <v>0</v>
      </c>
      <c r="BE65">
        <v>0</v>
      </c>
      <c r="BF65">
        <v>1</v>
      </c>
      <c r="BG65">
        <v>1</v>
      </c>
      <c r="BH65" t="s">
        <v>101</v>
      </c>
      <c r="BI65" t="s">
        <v>101</v>
      </c>
      <c r="BK65" t="s">
        <v>102</v>
      </c>
      <c r="BL65" t="s">
        <v>102</v>
      </c>
      <c r="BM65" t="s">
        <v>112</v>
      </c>
      <c r="BN65" t="s">
        <v>147</v>
      </c>
      <c r="BO65" t="s">
        <v>99</v>
      </c>
      <c r="BP65" t="s">
        <v>1429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2</v>
      </c>
      <c r="CH65" s="1">
        <v>42011</v>
      </c>
      <c r="CI65" s="1">
        <v>42900</v>
      </c>
      <c r="CJ65" s="1">
        <v>42346</v>
      </c>
      <c r="CL65">
        <v>11</v>
      </c>
      <c r="CM65">
        <v>1</v>
      </c>
      <c r="CN65">
        <v>22</v>
      </c>
      <c r="CO65">
        <v>1</v>
      </c>
      <c r="CP65" s="1">
        <v>42704</v>
      </c>
      <c r="CQ65">
        <v>1</v>
      </c>
    </row>
    <row r="66" spans="1:93">
      <c r="A66" t="s">
        <v>1472</v>
      </c>
      <c r="B66">
        <v>10236663</v>
      </c>
      <c r="C66">
        <v>1</v>
      </c>
      <c r="D66" t="s">
        <v>1473</v>
      </c>
      <c r="E66">
        <v>1</v>
      </c>
      <c r="F66">
        <v>63</v>
      </c>
      <c r="G66" s="1">
        <v>42016.5</v>
      </c>
      <c r="H66" s="1">
        <v>42028.5</v>
      </c>
      <c r="I66">
        <v>2</v>
      </c>
      <c r="J66" s="1">
        <v>42012</v>
      </c>
      <c r="K66" t="s">
        <v>1427</v>
      </c>
      <c r="L66">
        <v>2</v>
      </c>
      <c r="M66">
        <v>1</v>
      </c>
      <c r="N66" t="s">
        <v>112</v>
      </c>
      <c r="O66" t="s">
        <v>99</v>
      </c>
      <c r="P66">
        <v>39.6</v>
      </c>
      <c r="Q66" t="s">
        <v>112</v>
      </c>
      <c r="R66">
        <v>9.6</v>
      </c>
      <c r="S66" t="s">
        <v>112</v>
      </c>
      <c r="T66">
        <v>0.97</v>
      </c>
      <c r="U66">
        <v>11.3</v>
      </c>
      <c r="V66" t="s">
        <v>112</v>
      </c>
      <c r="W66">
        <v>91.2</v>
      </c>
      <c r="X66" t="s">
        <v>112</v>
      </c>
      <c r="Y66">
        <v>23.5</v>
      </c>
      <c r="Z66" t="s">
        <v>112</v>
      </c>
      <c r="AA66">
        <v>15.6</v>
      </c>
      <c r="AB66" t="s">
        <v>112</v>
      </c>
      <c r="AC66">
        <v>34</v>
      </c>
      <c r="AD66" t="s">
        <v>112</v>
      </c>
      <c r="AE66">
        <v>271.3</v>
      </c>
      <c r="AF66" t="s">
        <v>112</v>
      </c>
      <c r="AG66">
        <v>2.46</v>
      </c>
      <c r="AH66" t="s">
        <v>112</v>
      </c>
      <c r="AI66">
        <v>13.21</v>
      </c>
      <c r="AJ66" t="s">
        <v>112</v>
      </c>
      <c r="AK66">
        <v>3.6</v>
      </c>
      <c r="AL66" t="s">
        <v>112</v>
      </c>
      <c r="AM66">
        <v>856.7</v>
      </c>
      <c r="AN66" t="s">
        <v>99</v>
      </c>
      <c r="AO66">
        <v>1</v>
      </c>
      <c r="AP66" t="s">
        <v>1474</v>
      </c>
      <c r="AQ66" t="s">
        <v>188</v>
      </c>
      <c r="AR66" t="s">
        <v>99</v>
      </c>
      <c r="AS66">
        <v>1</v>
      </c>
      <c r="AT66" t="s">
        <v>100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3</v>
      </c>
      <c r="BB66" t="s">
        <v>101</v>
      </c>
      <c r="BC66">
        <v>0</v>
      </c>
      <c r="BD66">
        <v>0</v>
      </c>
      <c r="BE66">
        <v>1</v>
      </c>
      <c r="BF66">
        <v>0</v>
      </c>
      <c r="BG66">
        <v>1</v>
      </c>
      <c r="BH66" t="s">
        <v>101</v>
      </c>
      <c r="BI66" t="s">
        <v>101</v>
      </c>
      <c r="BK66" t="s">
        <v>102</v>
      </c>
      <c r="BL66" t="s">
        <v>102</v>
      </c>
      <c r="BM66" t="s">
        <v>99</v>
      </c>
      <c r="BN66" t="s">
        <v>189</v>
      </c>
      <c r="BO66" t="s">
        <v>99</v>
      </c>
      <c r="BP66" t="s">
        <v>1476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2</v>
      </c>
      <c r="CG66">
        <v>0</v>
      </c>
      <c r="CH66" s="1">
        <v>42020</v>
      </c>
      <c r="CI66" s="1">
        <v>44153</v>
      </c>
      <c r="CK66">
        <v>43482</v>
      </c>
      <c r="CL66">
        <v>48</v>
      </c>
      <c r="CM66">
        <v>0</v>
      </c>
      <c r="CN66">
        <v>70</v>
      </c>
      <c r="CO66">
        <v>0</v>
      </c>
    </row>
    <row r="67" spans="1:92">
      <c r="A67" t="s">
        <v>2406</v>
      </c>
      <c r="B67">
        <v>10237702</v>
      </c>
      <c r="C67">
        <v>1</v>
      </c>
      <c r="D67" t="s">
        <v>2407</v>
      </c>
      <c r="E67">
        <v>2</v>
      </c>
      <c r="F67">
        <v>65</v>
      </c>
      <c r="G67" s="1">
        <v>42023.375</v>
      </c>
      <c r="H67" s="1">
        <v>42034.4166666667</v>
      </c>
      <c r="I67">
        <v>2</v>
      </c>
      <c r="J67" s="1">
        <v>42023</v>
      </c>
      <c r="K67" t="s">
        <v>1504</v>
      </c>
      <c r="L67">
        <v>2</v>
      </c>
      <c r="M67">
        <v>2</v>
      </c>
      <c r="N67" t="s">
        <v>112</v>
      </c>
      <c r="O67" t="s">
        <v>112</v>
      </c>
      <c r="P67">
        <v>45.6</v>
      </c>
      <c r="Q67" t="s">
        <v>112</v>
      </c>
      <c r="R67">
        <v>9.4</v>
      </c>
      <c r="S67" t="s">
        <v>112</v>
      </c>
      <c r="T67">
        <v>0.93</v>
      </c>
      <c r="U67">
        <v>10.9</v>
      </c>
      <c r="V67" t="s">
        <v>112</v>
      </c>
      <c r="W67">
        <v>79.8</v>
      </c>
      <c r="X67" t="s">
        <v>112</v>
      </c>
      <c r="Y67">
        <v>11.2</v>
      </c>
      <c r="Z67" t="s">
        <v>112</v>
      </c>
      <c r="AA67">
        <v>14</v>
      </c>
      <c r="AB67" t="s">
        <v>112</v>
      </c>
      <c r="AC67">
        <v>43.2</v>
      </c>
      <c r="AD67" t="s">
        <v>112</v>
      </c>
      <c r="AE67">
        <v>251</v>
      </c>
      <c r="AF67" t="s">
        <v>112</v>
      </c>
      <c r="AG67">
        <v>1.98</v>
      </c>
      <c r="AH67" t="s">
        <v>112</v>
      </c>
      <c r="AI67">
        <v>6.39</v>
      </c>
      <c r="AJ67" t="s">
        <v>112</v>
      </c>
      <c r="AK67">
        <v>1.26</v>
      </c>
      <c r="AL67" t="s">
        <v>112</v>
      </c>
      <c r="AM67">
        <v>360.8</v>
      </c>
      <c r="AN67" t="s">
        <v>112</v>
      </c>
      <c r="AO67">
        <v>0</v>
      </c>
      <c r="AP67" t="s">
        <v>1594</v>
      </c>
      <c r="AQ67" t="s">
        <v>111</v>
      </c>
      <c r="AR67" t="s">
        <v>112</v>
      </c>
      <c r="AS67">
        <v>1</v>
      </c>
      <c r="AT67" t="s">
        <v>99</v>
      </c>
      <c r="AU67">
        <v>2</v>
      </c>
      <c r="AV67">
        <v>3</v>
      </c>
      <c r="AW67">
        <v>3</v>
      </c>
      <c r="AX67">
        <v>2</v>
      </c>
      <c r="AY67">
        <v>1</v>
      </c>
      <c r="AZ67">
        <v>3</v>
      </c>
      <c r="BA67">
        <v>2</v>
      </c>
      <c r="BB67" t="s">
        <v>101</v>
      </c>
      <c r="BC67" t="s">
        <v>101</v>
      </c>
      <c r="BD67">
        <v>1</v>
      </c>
      <c r="BE67">
        <v>0</v>
      </c>
      <c r="BF67" t="s">
        <v>101</v>
      </c>
      <c r="BG67" t="s">
        <v>101</v>
      </c>
      <c r="BH67" t="s">
        <v>1089</v>
      </c>
      <c r="BI67" t="s">
        <v>101</v>
      </c>
      <c r="BJ67" t="s">
        <v>154</v>
      </c>
      <c r="BK67" t="s">
        <v>102</v>
      </c>
      <c r="BL67" t="s">
        <v>102</v>
      </c>
      <c r="BM67" t="s">
        <v>99</v>
      </c>
      <c r="BN67" t="s">
        <v>129</v>
      </c>
      <c r="BO67" t="s">
        <v>99</v>
      </c>
      <c r="BP67" t="s">
        <v>2408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 s="1">
        <v>42028</v>
      </c>
      <c r="CI67" s="1">
        <v>42381</v>
      </c>
      <c r="CK67">
        <v>42381</v>
      </c>
      <c r="CL67">
        <v>11</v>
      </c>
      <c r="CM67">
        <v>0</v>
      </c>
      <c r="CN67">
        <v>11</v>
      </c>
    </row>
    <row r="68" spans="1:93">
      <c r="A68" t="s">
        <v>2409</v>
      </c>
      <c r="B68">
        <v>10239302</v>
      </c>
      <c r="C68">
        <v>1</v>
      </c>
      <c r="D68" t="s">
        <v>2410</v>
      </c>
      <c r="E68">
        <v>1</v>
      </c>
      <c r="F68">
        <v>61</v>
      </c>
      <c r="G68" s="1">
        <v>42040.7083333333</v>
      </c>
      <c r="H68" s="1">
        <v>42061.4583333333</v>
      </c>
      <c r="I68">
        <v>2</v>
      </c>
      <c r="J68" s="1">
        <v>42037</v>
      </c>
      <c r="K68" t="s">
        <v>1137</v>
      </c>
      <c r="L68">
        <v>1</v>
      </c>
      <c r="M68">
        <v>1</v>
      </c>
      <c r="N68" t="s">
        <v>99</v>
      </c>
      <c r="O68" t="s">
        <v>99</v>
      </c>
      <c r="P68">
        <v>49.1</v>
      </c>
      <c r="Q68" t="s">
        <v>112</v>
      </c>
      <c r="R68">
        <v>20.7</v>
      </c>
      <c r="S68" t="s">
        <v>112</v>
      </c>
      <c r="T68">
        <v>0.99</v>
      </c>
      <c r="U68">
        <v>11.4</v>
      </c>
      <c r="V68" t="s">
        <v>112</v>
      </c>
      <c r="W68">
        <v>56.6</v>
      </c>
      <c r="X68" t="s">
        <v>112</v>
      </c>
      <c r="Y68">
        <v>24.4</v>
      </c>
      <c r="Z68" t="s">
        <v>112</v>
      </c>
      <c r="AA68">
        <v>30.9</v>
      </c>
      <c r="AB68" t="s">
        <v>112</v>
      </c>
      <c r="AC68">
        <v>34</v>
      </c>
      <c r="AD68" t="s">
        <v>112</v>
      </c>
      <c r="AE68">
        <v>206</v>
      </c>
      <c r="AF68" t="s">
        <v>112</v>
      </c>
      <c r="AG68">
        <v>89.84</v>
      </c>
      <c r="AH68" t="s">
        <v>112</v>
      </c>
      <c r="AI68">
        <v>35.77</v>
      </c>
      <c r="AJ68" t="s">
        <v>99</v>
      </c>
      <c r="AK68">
        <v>2.33</v>
      </c>
      <c r="AL68" t="s">
        <v>112</v>
      </c>
      <c r="AM68">
        <v>1040</v>
      </c>
      <c r="AN68" t="s">
        <v>99</v>
      </c>
      <c r="AO68">
        <v>1</v>
      </c>
      <c r="AP68" t="s">
        <v>1462</v>
      </c>
      <c r="AQ68" t="s">
        <v>111</v>
      </c>
      <c r="AR68" t="s">
        <v>112</v>
      </c>
      <c r="AS68">
        <v>1</v>
      </c>
      <c r="AT68" t="s">
        <v>2378</v>
      </c>
      <c r="AU68">
        <v>1</v>
      </c>
      <c r="AV68">
        <v>3</v>
      </c>
      <c r="AW68">
        <v>1</v>
      </c>
      <c r="AX68">
        <v>2</v>
      </c>
      <c r="AY68">
        <v>1</v>
      </c>
      <c r="AZ68">
        <v>3</v>
      </c>
      <c r="BA68">
        <v>2</v>
      </c>
      <c r="BB68" t="s">
        <v>101</v>
      </c>
      <c r="BC68" t="s">
        <v>101</v>
      </c>
      <c r="BD68">
        <v>0</v>
      </c>
      <c r="BE68">
        <v>1</v>
      </c>
      <c r="BF68">
        <v>1</v>
      </c>
      <c r="BG68">
        <v>1</v>
      </c>
      <c r="BH68" t="s">
        <v>101</v>
      </c>
      <c r="BI68" t="s">
        <v>101</v>
      </c>
      <c r="BJ68" t="s">
        <v>491</v>
      </c>
      <c r="BK68" t="s">
        <v>102</v>
      </c>
      <c r="BL68" t="s">
        <v>122</v>
      </c>
      <c r="BM68" t="s">
        <v>112</v>
      </c>
      <c r="BN68" t="s">
        <v>387</v>
      </c>
      <c r="BO68" t="s">
        <v>99</v>
      </c>
      <c r="BP68" t="s">
        <v>2411</v>
      </c>
      <c r="BQ68" t="s">
        <v>2412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H68" s="1">
        <v>42047</v>
      </c>
      <c r="CI68" s="1">
        <v>44119</v>
      </c>
      <c r="CJ68" s="1">
        <v>42289</v>
      </c>
      <c r="CL68">
        <v>8</v>
      </c>
      <c r="CM68">
        <v>1</v>
      </c>
      <c r="CN68">
        <v>68</v>
      </c>
      <c r="CO68">
        <v>0</v>
      </c>
    </row>
    <row r="69" spans="1:95">
      <c r="A69" t="s">
        <v>2413</v>
      </c>
      <c r="B69">
        <v>10239576</v>
      </c>
      <c r="C69">
        <v>1</v>
      </c>
      <c r="D69" t="s">
        <v>2414</v>
      </c>
      <c r="E69">
        <v>1</v>
      </c>
      <c r="F69">
        <v>50</v>
      </c>
      <c r="G69" s="1">
        <v>42039.625</v>
      </c>
      <c r="H69" s="1">
        <v>42051.4166666667</v>
      </c>
      <c r="I69">
        <v>2</v>
      </c>
      <c r="J69" s="1">
        <v>42039</v>
      </c>
      <c r="K69" t="s">
        <v>1427</v>
      </c>
      <c r="L69">
        <v>1</v>
      </c>
      <c r="M69">
        <v>2</v>
      </c>
      <c r="N69" t="s">
        <v>99</v>
      </c>
      <c r="O69" t="s">
        <v>112</v>
      </c>
      <c r="P69">
        <v>42.3</v>
      </c>
      <c r="Q69" t="s">
        <v>112</v>
      </c>
      <c r="R69">
        <v>8.3</v>
      </c>
      <c r="S69" t="s">
        <v>112</v>
      </c>
      <c r="T69">
        <v>0.93</v>
      </c>
      <c r="U69">
        <v>10.8</v>
      </c>
      <c r="V69" t="s">
        <v>112</v>
      </c>
      <c r="W69">
        <v>149.5</v>
      </c>
      <c r="X69" t="s">
        <v>99</v>
      </c>
      <c r="Y69">
        <v>40</v>
      </c>
      <c r="Z69" t="s">
        <v>112</v>
      </c>
      <c r="AA69">
        <v>34</v>
      </c>
      <c r="AB69" t="s">
        <v>112</v>
      </c>
      <c r="AC69">
        <v>91.4</v>
      </c>
      <c r="AD69" t="s">
        <v>99</v>
      </c>
      <c r="AE69">
        <v>195.9</v>
      </c>
      <c r="AF69" t="s">
        <v>112</v>
      </c>
      <c r="AG69">
        <v>1853</v>
      </c>
      <c r="AH69" t="s">
        <v>99</v>
      </c>
      <c r="AI69">
        <v>20.32</v>
      </c>
      <c r="AJ69" t="s">
        <v>112</v>
      </c>
      <c r="AK69">
        <v>3.28</v>
      </c>
      <c r="AL69" t="s">
        <v>112</v>
      </c>
      <c r="AM69">
        <v>821.2</v>
      </c>
      <c r="AN69" t="s">
        <v>99</v>
      </c>
      <c r="AO69">
        <v>1</v>
      </c>
      <c r="AP69" t="s">
        <v>1539</v>
      </c>
      <c r="AQ69" t="s">
        <v>98</v>
      </c>
      <c r="AR69" t="s">
        <v>99</v>
      </c>
      <c r="AS69">
        <v>1</v>
      </c>
      <c r="AT69" t="s">
        <v>100</v>
      </c>
      <c r="AU69">
        <v>1</v>
      </c>
      <c r="AV69">
        <v>3</v>
      </c>
      <c r="AW69">
        <v>2</v>
      </c>
      <c r="AX69">
        <v>2</v>
      </c>
      <c r="AY69">
        <v>3</v>
      </c>
      <c r="AZ69">
        <v>1</v>
      </c>
      <c r="BA69">
        <v>2</v>
      </c>
      <c r="BB69" t="s">
        <v>101</v>
      </c>
      <c r="BC69" t="s">
        <v>101</v>
      </c>
      <c r="BD69">
        <v>1</v>
      </c>
      <c r="BE69">
        <v>0</v>
      </c>
      <c r="BF69">
        <v>1</v>
      </c>
      <c r="BG69">
        <v>1</v>
      </c>
      <c r="BH69" t="s">
        <v>101</v>
      </c>
      <c r="BI69" t="s">
        <v>101</v>
      </c>
      <c r="BJ69" t="s">
        <v>1505</v>
      </c>
      <c r="BK69" t="s">
        <v>102</v>
      </c>
      <c r="BL69" t="s">
        <v>122</v>
      </c>
      <c r="BM69" t="s">
        <v>112</v>
      </c>
      <c r="BN69" t="s">
        <v>387</v>
      </c>
      <c r="BO69" t="s">
        <v>2415</v>
      </c>
      <c r="BP69" t="s">
        <v>2416</v>
      </c>
      <c r="BQ69" t="s">
        <v>1742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1</v>
      </c>
      <c r="CH69" s="1">
        <v>42044</v>
      </c>
      <c r="CI69" s="1">
        <v>43563</v>
      </c>
      <c r="CJ69" s="1">
        <v>42191</v>
      </c>
      <c r="CL69">
        <v>4</v>
      </c>
      <c r="CM69">
        <v>1</v>
      </c>
      <c r="CN69">
        <v>41</v>
      </c>
      <c r="CO69">
        <v>1</v>
      </c>
      <c r="CP69" s="1">
        <v>43294</v>
      </c>
      <c r="CQ69">
        <v>1</v>
      </c>
    </row>
    <row r="70" spans="1:93">
      <c r="A70" t="s">
        <v>1547</v>
      </c>
      <c r="B70">
        <v>10240093</v>
      </c>
      <c r="C70">
        <v>1</v>
      </c>
      <c r="D70" t="s">
        <v>1548</v>
      </c>
      <c r="E70">
        <v>1</v>
      </c>
      <c r="F70">
        <v>34</v>
      </c>
      <c r="G70" s="1">
        <v>42061.4583333333</v>
      </c>
      <c r="H70" s="1">
        <v>42075.375</v>
      </c>
      <c r="I70">
        <v>2</v>
      </c>
      <c r="J70" s="1">
        <v>42044</v>
      </c>
      <c r="K70" t="s">
        <v>286</v>
      </c>
      <c r="L70">
        <v>1</v>
      </c>
      <c r="M70">
        <v>1</v>
      </c>
      <c r="N70" t="s">
        <v>99</v>
      </c>
      <c r="O70" t="s">
        <v>99</v>
      </c>
      <c r="P70">
        <v>46.2</v>
      </c>
      <c r="Q70" t="s">
        <v>112</v>
      </c>
      <c r="R70">
        <v>10.1</v>
      </c>
      <c r="S70" t="s">
        <v>112</v>
      </c>
      <c r="T70">
        <v>1</v>
      </c>
      <c r="U70">
        <v>11.5</v>
      </c>
      <c r="V70" t="s">
        <v>112</v>
      </c>
      <c r="W70">
        <v>69.7</v>
      </c>
      <c r="X70" t="s">
        <v>112</v>
      </c>
      <c r="Y70">
        <v>55.1</v>
      </c>
      <c r="Z70" t="s">
        <v>99</v>
      </c>
      <c r="AA70">
        <v>34.5</v>
      </c>
      <c r="AB70" t="s">
        <v>112</v>
      </c>
      <c r="AC70">
        <v>23.1</v>
      </c>
      <c r="AD70" t="s">
        <v>112</v>
      </c>
      <c r="AE70">
        <v>112</v>
      </c>
      <c r="AF70" t="s">
        <v>112</v>
      </c>
      <c r="AG70">
        <v>294.5</v>
      </c>
      <c r="AH70" t="s">
        <v>99</v>
      </c>
      <c r="AI70">
        <v>20.56</v>
      </c>
      <c r="AJ70" t="s">
        <v>112</v>
      </c>
      <c r="AK70">
        <v>1.52</v>
      </c>
      <c r="AL70" t="s">
        <v>112</v>
      </c>
      <c r="AM70">
        <v>260.7</v>
      </c>
      <c r="AN70" t="s">
        <v>112</v>
      </c>
      <c r="AO70">
        <v>1</v>
      </c>
      <c r="AP70" t="s">
        <v>1514</v>
      </c>
      <c r="AQ70" t="s">
        <v>111</v>
      </c>
      <c r="AR70" t="s">
        <v>112</v>
      </c>
      <c r="AS70">
        <v>1</v>
      </c>
      <c r="AT70" t="s">
        <v>121</v>
      </c>
      <c r="AU70">
        <v>2</v>
      </c>
      <c r="AV70">
        <v>3</v>
      </c>
      <c r="AW70">
        <v>3</v>
      </c>
      <c r="AX70">
        <v>2</v>
      </c>
      <c r="AY70">
        <v>2</v>
      </c>
      <c r="AZ70">
        <v>3</v>
      </c>
      <c r="BA70">
        <v>3</v>
      </c>
      <c r="BB70" t="s">
        <v>101</v>
      </c>
      <c r="BC70" t="s">
        <v>101</v>
      </c>
      <c r="BD70">
        <v>0</v>
      </c>
      <c r="BE70">
        <v>0</v>
      </c>
      <c r="BF70">
        <v>1</v>
      </c>
      <c r="BG70">
        <v>1</v>
      </c>
      <c r="BH70" t="s">
        <v>101</v>
      </c>
      <c r="BI70" t="s">
        <v>101</v>
      </c>
      <c r="BJ70" t="s">
        <v>1549</v>
      </c>
      <c r="BK70" t="s">
        <v>102</v>
      </c>
      <c r="BL70" t="s">
        <v>102</v>
      </c>
      <c r="BM70" t="s">
        <v>112</v>
      </c>
      <c r="BN70" t="s">
        <v>685</v>
      </c>
      <c r="BO70" t="s">
        <v>121</v>
      </c>
      <c r="BP70" t="s">
        <v>1551</v>
      </c>
      <c r="BQ70" t="s">
        <v>1552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H70" s="1">
        <v>42068</v>
      </c>
      <c r="CI70" s="1">
        <v>44165</v>
      </c>
      <c r="CK70">
        <v>43456</v>
      </c>
      <c r="CL70">
        <v>45</v>
      </c>
      <c r="CM70">
        <v>0</v>
      </c>
      <c r="CN70">
        <v>68</v>
      </c>
      <c r="CO70">
        <v>0</v>
      </c>
    </row>
    <row r="71" spans="1:93">
      <c r="A71" t="s">
        <v>1543</v>
      </c>
      <c r="B71">
        <v>10240678</v>
      </c>
      <c r="C71">
        <v>1</v>
      </c>
      <c r="D71" t="s">
        <v>1544</v>
      </c>
      <c r="E71">
        <v>1</v>
      </c>
      <c r="F71">
        <v>63</v>
      </c>
      <c r="G71" s="1">
        <v>42048.5833333333</v>
      </c>
      <c r="H71" s="1">
        <v>42072.4583333333</v>
      </c>
      <c r="I71">
        <v>2</v>
      </c>
      <c r="J71" s="1">
        <v>42051</v>
      </c>
      <c r="K71" t="s">
        <v>134</v>
      </c>
      <c r="L71">
        <v>1</v>
      </c>
      <c r="M71">
        <v>1</v>
      </c>
      <c r="N71" t="s">
        <v>99</v>
      </c>
      <c r="O71" t="s">
        <v>99</v>
      </c>
      <c r="P71">
        <v>36</v>
      </c>
      <c r="Q71" t="s">
        <v>112</v>
      </c>
      <c r="R71">
        <v>15.4</v>
      </c>
      <c r="S71" t="s">
        <v>112</v>
      </c>
      <c r="T71">
        <v>0.97</v>
      </c>
      <c r="U71">
        <v>11.3</v>
      </c>
      <c r="V71" t="s">
        <v>112</v>
      </c>
      <c r="W71">
        <v>151.4</v>
      </c>
      <c r="X71" t="s">
        <v>99</v>
      </c>
      <c r="Y71">
        <v>40.2</v>
      </c>
      <c r="Z71" t="s">
        <v>99</v>
      </c>
      <c r="AA71">
        <v>19.8</v>
      </c>
      <c r="AB71" t="s">
        <v>112</v>
      </c>
      <c r="AC71">
        <v>655.1</v>
      </c>
      <c r="AD71" t="s">
        <v>99</v>
      </c>
      <c r="AE71">
        <v>169</v>
      </c>
      <c r="AF71" t="s">
        <v>112</v>
      </c>
      <c r="AG71">
        <v>1.33</v>
      </c>
      <c r="AH71" t="s">
        <v>112</v>
      </c>
      <c r="AI71">
        <v>0.6</v>
      </c>
      <c r="AJ71" t="s">
        <v>112</v>
      </c>
      <c r="AK71">
        <v>2.08</v>
      </c>
      <c r="AL71" t="s">
        <v>112</v>
      </c>
      <c r="AM71">
        <v>1581</v>
      </c>
      <c r="AN71" t="s">
        <v>99</v>
      </c>
      <c r="AO71">
        <v>1</v>
      </c>
      <c r="AP71" t="s">
        <v>1462</v>
      </c>
      <c r="AQ71" t="s">
        <v>111</v>
      </c>
      <c r="AR71" t="s">
        <v>112</v>
      </c>
      <c r="AS71">
        <v>1</v>
      </c>
      <c r="AT71" t="s">
        <v>121</v>
      </c>
      <c r="AU71">
        <v>3</v>
      </c>
      <c r="AV71">
        <v>3</v>
      </c>
      <c r="AW71">
        <v>1</v>
      </c>
      <c r="AX71">
        <v>2</v>
      </c>
      <c r="AY71">
        <v>2</v>
      </c>
      <c r="AZ71">
        <v>3</v>
      </c>
      <c r="BA71">
        <v>2</v>
      </c>
      <c r="BB71">
        <v>1</v>
      </c>
      <c r="BC71" t="s">
        <v>101</v>
      </c>
      <c r="BD71">
        <v>1</v>
      </c>
      <c r="BE71">
        <v>0</v>
      </c>
      <c r="BF71" t="s">
        <v>101</v>
      </c>
      <c r="BG71" t="s">
        <v>101</v>
      </c>
      <c r="BH71" t="s">
        <v>101</v>
      </c>
      <c r="BI71" t="s">
        <v>101</v>
      </c>
      <c r="BJ71" t="s">
        <v>462</v>
      </c>
      <c r="BK71" t="s">
        <v>102</v>
      </c>
      <c r="BL71" t="s">
        <v>102</v>
      </c>
      <c r="BM71" t="s">
        <v>112</v>
      </c>
      <c r="BN71" t="s">
        <v>129</v>
      </c>
      <c r="BO71" t="s">
        <v>99</v>
      </c>
      <c r="BP71" t="s">
        <v>1546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1</v>
      </c>
      <c r="CH71" s="1">
        <v>42063</v>
      </c>
      <c r="CI71" s="1">
        <v>44155</v>
      </c>
      <c r="CJ71" s="1">
        <v>43390</v>
      </c>
      <c r="CL71">
        <v>43</v>
      </c>
      <c r="CM71">
        <v>1</v>
      </c>
      <c r="CN71">
        <v>68</v>
      </c>
      <c r="CO71">
        <v>0</v>
      </c>
    </row>
    <row r="72" spans="1:93">
      <c r="A72" t="s">
        <v>1575</v>
      </c>
      <c r="B72">
        <v>10242653</v>
      </c>
      <c r="C72">
        <v>1</v>
      </c>
      <c r="D72" t="s">
        <v>1576</v>
      </c>
      <c r="E72">
        <v>1</v>
      </c>
      <c r="F72">
        <v>53</v>
      </c>
      <c r="G72" s="1">
        <v>42082.5416666667</v>
      </c>
      <c r="H72" s="1">
        <v>42101.4583333333</v>
      </c>
      <c r="I72">
        <v>2</v>
      </c>
      <c r="J72" s="1">
        <v>42075</v>
      </c>
      <c r="K72" t="s">
        <v>1427</v>
      </c>
      <c r="L72">
        <v>1</v>
      </c>
      <c r="M72">
        <v>2</v>
      </c>
      <c r="N72" t="s">
        <v>99</v>
      </c>
      <c r="O72" t="s">
        <v>112</v>
      </c>
      <c r="P72">
        <v>41.8</v>
      </c>
      <c r="Q72" t="s">
        <v>112</v>
      </c>
      <c r="R72">
        <v>13.5</v>
      </c>
      <c r="S72" t="s">
        <v>112</v>
      </c>
      <c r="T72">
        <v>0.96</v>
      </c>
      <c r="U72">
        <v>11.2</v>
      </c>
      <c r="V72" t="s">
        <v>112</v>
      </c>
      <c r="W72">
        <v>101.8</v>
      </c>
      <c r="X72" t="s">
        <v>99</v>
      </c>
      <c r="Y72">
        <v>129.3</v>
      </c>
      <c r="Z72" t="s">
        <v>99</v>
      </c>
      <c r="AA72">
        <v>66</v>
      </c>
      <c r="AB72" t="s">
        <v>99</v>
      </c>
      <c r="AC72">
        <v>48</v>
      </c>
      <c r="AD72" t="s">
        <v>112</v>
      </c>
      <c r="AE72">
        <v>222.9</v>
      </c>
      <c r="AF72" t="s">
        <v>112</v>
      </c>
      <c r="AG72">
        <v>4.78</v>
      </c>
      <c r="AH72" t="s">
        <v>112</v>
      </c>
      <c r="AI72">
        <v>70.19</v>
      </c>
      <c r="AJ72" t="s">
        <v>99</v>
      </c>
      <c r="AK72">
        <v>12.78</v>
      </c>
      <c r="AL72" t="s">
        <v>99</v>
      </c>
      <c r="AM72">
        <v>183.8</v>
      </c>
      <c r="AN72" t="s">
        <v>112</v>
      </c>
      <c r="AO72">
        <v>1</v>
      </c>
      <c r="AP72" t="s">
        <v>1611</v>
      </c>
      <c r="AQ72" t="s">
        <v>370</v>
      </c>
      <c r="AR72" t="s">
        <v>99</v>
      </c>
      <c r="AS72">
        <v>1</v>
      </c>
      <c r="AT72" t="s">
        <v>121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3</v>
      </c>
      <c r="BA72">
        <v>2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 t="s">
        <v>1089</v>
      </c>
      <c r="BI72">
        <v>1</v>
      </c>
      <c r="BK72" t="s">
        <v>102</v>
      </c>
      <c r="BL72" t="s">
        <v>177</v>
      </c>
      <c r="BM72" t="s">
        <v>112</v>
      </c>
      <c r="BN72" t="s">
        <v>113</v>
      </c>
      <c r="BO72" t="s">
        <v>99</v>
      </c>
      <c r="BP72" t="s">
        <v>1578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11</v>
      </c>
      <c r="CB72">
        <v>0</v>
      </c>
      <c r="CC72">
        <v>0</v>
      </c>
      <c r="CD72">
        <v>0</v>
      </c>
      <c r="CE72">
        <v>0</v>
      </c>
      <c r="CF72">
        <v>1</v>
      </c>
      <c r="CH72" s="1">
        <v>42090</v>
      </c>
      <c r="CI72" s="1">
        <v>44155</v>
      </c>
      <c r="CJ72" s="1">
        <v>43117</v>
      </c>
      <c r="CL72">
        <v>33</v>
      </c>
      <c r="CM72">
        <v>1</v>
      </c>
      <c r="CN72">
        <v>67</v>
      </c>
      <c r="CO72">
        <v>0</v>
      </c>
    </row>
    <row r="73" spans="1:93">
      <c r="A73" t="s">
        <v>1566</v>
      </c>
      <c r="B73">
        <v>10243009</v>
      </c>
      <c r="C73">
        <v>1</v>
      </c>
      <c r="D73" t="s">
        <v>1567</v>
      </c>
      <c r="E73">
        <v>1</v>
      </c>
      <c r="F73">
        <v>34</v>
      </c>
      <c r="G73" s="1">
        <v>42080.7083333333</v>
      </c>
      <c r="H73" s="1">
        <v>42088.4166666667</v>
      </c>
      <c r="I73">
        <v>2</v>
      </c>
      <c r="J73" s="1">
        <v>42076</v>
      </c>
      <c r="K73" t="s">
        <v>1137</v>
      </c>
      <c r="L73">
        <v>1</v>
      </c>
      <c r="M73">
        <v>1</v>
      </c>
      <c r="N73" t="s">
        <v>99</v>
      </c>
      <c r="O73" t="s">
        <v>99</v>
      </c>
      <c r="P73">
        <v>44.2</v>
      </c>
      <c r="Q73" t="s">
        <v>112</v>
      </c>
      <c r="R73">
        <v>14.4</v>
      </c>
      <c r="S73" t="s">
        <v>112</v>
      </c>
      <c r="T73">
        <v>1.05</v>
      </c>
      <c r="U73">
        <v>12.3</v>
      </c>
      <c r="V73" t="s">
        <v>112</v>
      </c>
      <c r="W73">
        <v>70.4</v>
      </c>
      <c r="X73" t="s">
        <v>112</v>
      </c>
      <c r="Y73">
        <v>41</v>
      </c>
      <c r="Z73" t="s">
        <v>99</v>
      </c>
      <c r="AA73">
        <v>48.4</v>
      </c>
      <c r="AB73" t="s">
        <v>99</v>
      </c>
      <c r="AC73">
        <v>13.6</v>
      </c>
      <c r="AD73" t="s">
        <v>112</v>
      </c>
      <c r="AE73">
        <v>170</v>
      </c>
      <c r="AF73" t="s">
        <v>112</v>
      </c>
      <c r="AG73">
        <v>8.71</v>
      </c>
      <c r="AH73" t="s">
        <v>112</v>
      </c>
      <c r="AI73">
        <v>21.38</v>
      </c>
      <c r="AJ73" t="s">
        <v>112</v>
      </c>
      <c r="AK73">
        <v>0.41</v>
      </c>
      <c r="AL73" t="s">
        <v>112</v>
      </c>
      <c r="AM73">
        <v>488.5</v>
      </c>
      <c r="AN73" t="s">
        <v>99</v>
      </c>
      <c r="AO73">
        <v>0</v>
      </c>
      <c r="AP73" t="s">
        <v>2044</v>
      </c>
      <c r="AQ73" t="s">
        <v>196</v>
      </c>
      <c r="AR73" t="s">
        <v>99</v>
      </c>
      <c r="AS73">
        <v>1</v>
      </c>
      <c r="AT73" t="s">
        <v>100</v>
      </c>
      <c r="AU73">
        <v>1</v>
      </c>
      <c r="AV73">
        <v>3</v>
      </c>
      <c r="AW73">
        <v>3</v>
      </c>
      <c r="AX73">
        <v>2</v>
      </c>
      <c r="AY73">
        <v>1</v>
      </c>
      <c r="AZ73">
        <v>3</v>
      </c>
      <c r="BA73">
        <v>2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 t="s">
        <v>1568</v>
      </c>
      <c r="BI73">
        <v>1</v>
      </c>
      <c r="BJ73" t="s">
        <v>1569</v>
      </c>
      <c r="BK73" t="s">
        <v>102</v>
      </c>
      <c r="BL73" t="s">
        <v>102</v>
      </c>
      <c r="BM73" t="s">
        <v>99</v>
      </c>
      <c r="BN73" t="s">
        <v>1287</v>
      </c>
      <c r="BO73" t="s">
        <v>99</v>
      </c>
      <c r="BP73" t="s">
        <v>1571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 s="1">
        <v>42083</v>
      </c>
      <c r="CI73" s="1">
        <v>44147</v>
      </c>
      <c r="CJ73" s="1">
        <v>42191</v>
      </c>
      <c r="CL73">
        <v>3</v>
      </c>
      <c r="CM73">
        <v>1</v>
      </c>
      <c r="CN73">
        <v>67</v>
      </c>
      <c r="CO73">
        <v>0</v>
      </c>
    </row>
    <row r="74" spans="1:93">
      <c r="A74" t="s">
        <v>1604</v>
      </c>
      <c r="B74">
        <v>10245213</v>
      </c>
      <c r="C74">
        <v>1</v>
      </c>
      <c r="D74" t="s">
        <v>1605</v>
      </c>
      <c r="E74">
        <v>1</v>
      </c>
      <c r="F74">
        <v>59</v>
      </c>
      <c r="G74" s="1">
        <v>42095.625</v>
      </c>
      <c r="H74" s="1">
        <v>42107.4583333333</v>
      </c>
      <c r="I74">
        <v>2</v>
      </c>
      <c r="J74" s="1">
        <v>42094</v>
      </c>
      <c r="K74" t="s">
        <v>1504</v>
      </c>
      <c r="L74">
        <v>1</v>
      </c>
      <c r="M74">
        <v>1</v>
      </c>
      <c r="N74" t="s">
        <v>99</v>
      </c>
      <c r="O74" t="s">
        <v>99</v>
      </c>
      <c r="P74">
        <v>40.3</v>
      </c>
      <c r="Q74" t="s">
        <v>112</v>
      </c>
      <c r="R74">
        <v>15.3</v>
      </c>
      <c r="S74" t="s">
        <v>112</v>
      </c>
      <c r="T74">
        <v>1.07</v>
      </c>
      <c r="U74">
        <v>12.3</v>
      </c>
      <c r="V74" t="s">
        <v>112</v>
      </c>
      <c r="W74">
        <v>85.9</v>
      </c>
      <c r="X74" t="s">
        <v>112</v>
      </c>
      <c r="Y74">
        <v>18.3</v>
      </c>
      <c r="Z74" t="s">
        <v>112</v>
      </c>
      <c r="AA74">
        <v>44.1</v>
      </c>
      <c r="AB74" t="s">
        <v>99</v>
      </c>
      <c r="AC74">
        <v>163.5</v>
      </c>
      <c r="AD74" t="s">
        <v>99</v>
      </c>
      <c r="AE74">
        <v>173</v>
      </c>
      <c r="AF74" t="s">
        <v>112</v>
      </c>
      <c r="AG74">
        <v>127.4</v>
      </c>
      <c r="AH74" t="s">
        <v>112</v>
      </c>
      <c r="AI74">
        <v>57.15</v>
      </c>
      <c r="AJ74" t="s">
        <v>99</v>
      </c>
      <c r="AK74">
        <v>3.1</v>
      </c>
      <c r="AL74" t="s">
        <v>112</v>
      </c>
      <c r="AM74">
        <v>464.2</v>
      </c>
      <c r="AN74" t="s">
        <v>99</v>
      </c>
      <c r="AO74">
        <v>0</v>
      </c>
      <c r="AP74" t="s">
        <v>1611</v>
      </c>
      <c r="AQ74" t="s">
        <v>370</v>
      </c>
      <c r="AR74" t="s">
        <v>99</v>
      </c>
      <c r="AS74">
        <v>1</v>
      </c>
      <c r="AT74" t="s">
        <v>121</v>
      </c>
      <c r="AU74">
        <v>1</v>
      </c>
      <c r="AV74">
        <v>3</v>
      </c>
      <c r="AW74">
        <v>2</v>
      </c>
      <c r="AX74">
        <v>2</v>
      </c>
      <c r="AY74">
        <v>2</v>
      </c>
      <c r="AZ74">
        <v>3</v>
      </c>
      <c r="BA74">
        <v>2</v>
      </c>
      <c r="BB74" t="s">
        <v>101</v>
      </c>
      <c r="BC74" t="s">
        <v>101</v>
      </c>
      <c r="BD74" t="s">
        <v>101</v>
      </c>
      <c r="BE74">
        <v>0</v>
      </c>
      <c r="BF74">
        <v>0</v>
      </c>
      <c r="BG74">
        <v>1</v>
      </c>
      <c r="BH74" t="s">
        <v>935</v>
      </c>
      <c r="BI74" t="s">
        <v>101</v>
      </c>
      <c r="BK74" t="s">
        <v>102</v>
      </c>
      <c r="BL74" t="s">
        <v>102</v>
      </c>
      <c r="BM74" t="s">
        <v>112</v>
      </c>
      <c r="BN74" t="s">
        <v>202</v>
      </c>
      <c r="BO74" t="s">
        <v>99</v>
      </c>
      <c r="BP74" t="s">
        <v>1608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H74" s="1">
        <v>42101</v>
      </c>
      <c r="CI74" s="1">
        <v>44151</v>
      </c>
      <c r="CJ74" s="1">
        <v>42366</v>
      </c>
      <c r="CL74">
        <v>8</v>
      </c>
      <c r="CM74">
        <v>1</v>
      </c>
      <c r="CN74">
        <v>67</v>
      </c>
      <c r="CO74">
        <v>0</v>
      </c>
    </row>
    <row r="75" spans="1:95">
      <c r="A75" t="s">
        <v>1637</v>
      </c>
      <c r="B75">
        <v>10246332</v>
      </c>
      <c r="C75">
        <v>1</v>
      </c>
      <c r="D75" t="s">
        <v>1638</v>
      </c>
      <c r="E75">
        <v>1</v>
      </c>
      <c r="F75">
        <v>45</v>
      </c>
      <c r="G75" s="1">
        <v>42102.375</v>
      </c>
      <c r="H75" s="1">
        <v>42123.4583333333</v>
      </c>
      <c r="I75">
        <v>2</v>
      </c>
      <c r="J75" s="1">
        <v>42104</v>
      </c>
      <c r="K75" t="s">
        <v>1504</v>
      </c>
      <c r="L75">
        <v>2</v>
      </c>
      <c r="M75">
        <v>2</v>
      </c>
      <c r="N75" t="s">
        <v>112</v>
      </c>
      <c r="O75" t="s">
        <v>112</v>
      </c>
      <c r="P75">
        <v>47.5</v>
      </c>
      <c r="Q75" t="s">
        <v>112</v>
      </c>
      <c r="R75">
        <v>17</v>
      </c>
      <c r="S75" t="s">
        <v>112</v>
      </c>
      <c r="T75">
        <v>0.9</v>
      </c>
      <c r="U75">
        <v>10.5</v>
      </c>
      <c r="V75" t="s">
        <v>112</v>
      </c>
      <c r="W75">
        <v>87.4</v>
      </c>
      <c r="X75" t="s">
        <v>112</v>
      </c>
      <c r="Y75">
        <v>87.5</v>
      </c>
      <c r="Z75" t="s">
        <v>99</v>
      </c>
      <c r="AA75">
        <v>41.5</v>
      </c>
      <c r="AB75" t="s">
        <v>99</v>
      </c>
      <c r="AC75">
        <v>70.7</v>
      </c>
      <c r="AD75" t="s">
        <v>99</v>
      </c>
      <c r="AE75">
        <v>158</v>
      </c>
      <c r="AF75" t="s">
        <v>112</v>
      </c>
      <c r="AG75">
        <v>2.43</v>
      </c>
      <c r="AH75" t="s">
        <v>112</v>
      </c>
      <c r="AI75">
        <v>5.55</v>
      </c>
      <c r="AJ75" t="s">
        <v>112</v>
      </c>
      <c r="AK75">
        <v>2.82</v>
      </c>
      <c r="AL75" t="s">
        <v>112</v>
      </c>
      <c r="AM75">
        <v>91.96</v>
      </c>
      <c r="AN75" t="s">
        <v>112</v>
      </c>
      <c r="AO75">
        <v>0</v>
      </c>
      <c r="AP75" t="s">
        <v>2417</v>
      </c>
      <c r="AQ75" t="s">
        <v>98</v>
      </c>
      <c r="AR75" t="s">
        <v>99</v>
      </c>
      <c r="AS75">
        <v>1</v>
      </c>
      <c r="AT75" t="s">
        <v>2378</v>
      </c>
      <c r="AU75">
        <v>1</v>
      </c>
      <c r="AV75">
        <v>3</v>
      </c>
      <c r="AW75">
        <v>3</v>
      </c>
      <c r="AX75">
        <v>2</v>
      </c>
      <c r="AY75">
        <v>1</v>
      </c>
      <c r="AZ75">
        <v>3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 t="s">
        <v>780</v>
      </c>
      <c r="BI75" t="s">
        <v>101</v>
      </c>
      <c r="BK75" t="s">
        <v>102</v>
      </c>
      <c r="BL75" t="s">
        <v>102</v>
      </c>
      <c r="BM75" t="s">
        <v>112</v>
      </c>
      <c r="BN75" t="s">
        <v>155</v>
      </c>
      <c r="BO75" t="s">
        <v>99</v>
      </c>
      <c r="BP75" t="s">
        <v>1623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H75" s="1">
        <v>42116</v>
      </c>
      <c r="CI75" s="1">
        <v>44165</v>
      </c>
      <c r="CJ75" s="1">
        <v>42423</v>
      </c>
      <c r="CL75">
        <v>10</v>
      </c>
      <c r="CM75">
        <v>1</v>
      </c>
      <c r="CN75">
        <v>54</v>
      </c>
      <c r="CO75">
        <v>1</v>
      </c>
      <c r="CP75" s="1">
        <v>43786</v>
      </c>
      <c r="CQ75">
        <v>3</v>
      </c>
    </row>
    <row r="76" spans="1:95">
      <c r="A76" t="s">
        <v>1632</v>
      </c>
      <c r="B76">
        <v>10247030</v>
      </c>
      <c r="C76">
        <v>1</v>
      </c>
      <c r="D76" t="s">
        <v>1633</v>
      </c>
      <c r="E76">
        <v>1</v>
      </c>
      <c r="F76">
        <v>49</v>
      </c>
      <c r="G76" s="1">
        <v>42107.4166666667</v>
      </c>
      <c r="H76" s="1">
        <v>42118.625</v>
      </c>
      <c r="I76">
        <v>2</v>
      </c>
      <c r="J76" s="1">
        <v>42109</v>
      </c>
      <c r="K76" t="s">
        <v>1504</v>
      </c>
      <c r="L76">
        <v>1</v>
      </c>
      <c r="M76">
        <v>2</v>
      </c>
      <c r="N76" t="s">
        <v>99</v>
      </c>
      <c r="O76" t="s">
        <v>112</v>
      </c>
      <c r="P76">
        <v>43.4</v>
      </c>
      <c r="Q76" t="s">
        <v>112</v>
      </c>
      <c r="R76">
        <v>7.9</v>
      </c>
      <c r="S76" t="s">
        <v>112</v>
      </c>
      <c r="T76">
        <v>0.99</v>
      </c>
      <c r="U76">
        <v>11.4</v>
      </c>
      <c r="V76" t="s">
        <v>112</v>
      </c>
      <c r="W76">
        <v>75.7</v>
      </c>
      <c r="X76" t="s">
        <v>112</v>
      </c>
      <c r="Y76">
        <v>30.2</v>
      </c>
      <c r="Z76" t="s">
        <v>112</v>
      </c>
      <c r="AA76">
        <v>20.7</v>
      </c>
      <c r="AB76" t="s">
        <v>112</v>
      </c>
      <c r="AC76">
        <v>36</v>
      </c>
      <c r="AD76" t="s">
        <v>112</v>
      </c>
      <c r="AE76">
        <v>177</v>
      </c>
      <c r="AF76" t="s">
        <v>112</v>
      </c>
      <c r="AG76">
        <v>3.58</v>
      </c>
      <c r="AH76" t="s">
        <v>112</v>
      </c>
      <c r="AI76">
        <v>16.76</v>
      </c>
      <c r="AJ76" t="s">
        <v>112</v>
      </c>
      <c r="AK76">
        <v>4.08</v>
      </c>
      <c r="AL76" t="s">
        <v>112</v>
      </c>
      <c r="AM76">
        <v>744.4</v>
      </c>
      <c r="AN76" t="s">
        <v>99</v>
      </c>
      <c r="AO76">
        <v>1</v>
      </c>
      <c r="AP76" t="s">
        <v>1611</v>
      </c>
      <c r="AQ76" t="s">
        <v>1634</v>
      </c>
      <c r="AR76" t="s">
        <v>99</v>
      </c>
      <c r="AS76">
        <v>1</v>
      </c>
      <c r="AT76" t="s">
        <v>2378</v>
      </c>
      <c r="AU76">
        <v>1</v>
      </c>
      <c r="AV76">
        <v>3</v>
      </c>
      <c r="AW76">
        <v>1</v>
      </c>
      <c r="AX76">
        <v>2</v>
      </c>
      <c r="AY76">
        <v>2</v>
      </c>
      <c r="AZ76">
        <v>3</v>
      </c>
      <c r="BA76">
        <v>2</v>
      </c>
      <c r="BB76" t="s">
        <v>101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0.5</v>
      </c>
      <c r="BI76" t="s">
        <v>101</v>
      </c>
      <c r="BK76" t="s">
        <v>102</v>
      </c>
      <c r="BL76" t="s">
        <v>102</v>
      </c>
      <c r="BM76" t="s">
        <v>112</v>
      </c>
      <c r="BN76" t="s">
        <v>892</v>
      </c>
      <c r="BO76" t="s">
        <v>99</v>
      </c>
      <c r="BP76" t="s">
        <v>1636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</v>
      </c>
      <c r="CH76" s="1">
        <v>42111</v>
      </c>
      <c r="CI76" s="1">
        <v>43590</v>
      </c>
      <c r="CJ76" s="1">
        <v>42248</v>
      </c>
      <c r="CL76">
        <v>4</v>
      </c>
      <c r="CM76">
        <v>1</v>
      </c>
      <c r="CN76">
        <v>29</v>
      </c>
      <c r="CO76">
        <v>1</v>
      </c>
      <c r="CP76" s="1">
        <v>43023</v>
      </c>
      <c r="CQ76">
        <v>1</v>
      </c>
    </row>
    <row r="77" spans="1:93">
      <c r="A77" t="s">
        <v>1743</v>
      </c>
      <c r="B77">
        <v>10255801</v>
      </c>
      <c r="C77">
        <v>1</v>
      </c>
      <c r="D77" t="s">
        <v>1744</v>
      </c>
      <c r="E77">
        <v>2</v>
      </c>
      <c r="F77">
        <v>20</v>
      </c>
      <c r="G77" s="1">
        <v>42163.375</v>
      </c>
      <c r="H77" s="1">
        <v>42171.4166666667</v>
      </c>
      <c r="I77">
        <v>2</v>
      </c>
      <c r="J77" s="1">
        <v>42163</v>
      </c>
      <c r="K77" t="s">
        <v>1427</v>
      </c>
      <c r="L77">
        <v>1</v>
      </c>
      <c r="M77">
        <v>2</v>
      </c>
      <c r="N77" t="s">
        <v>99</v>
      </c>
      <c r="O77" t="s">
        <v>112</v>
      </c>
      <c r="P77">
        <v>37.4</v>
      </c>
      <c r="Q77" t="s">
        <v>112</v>
      </c>
      <c r="R77">
        <v>7.7</v>
      </c>
      <c r="S77" t="s">
        <v>112</v>
      </c>
      <c r="T77">
        <v>0.95</v>
      </c>
      <c r="U77">
        <v>11.1</v>
      </c>
      <c r="V77" t="s">
        <v>112</v>
      </c>
      <c r="W77">
        <v>235.4</v>
      </c>
      <c r="X77" t="s">
        <v>99</v>
      </c>
      <c r="Y77">
        <v>16</v>
      </c>
      <c r="Z77" t="s">
        <v>112</v>
      </c>
      <c r="AA77">
        <v>56.3</v>
      </c>
      <c r="AB77" t="s">
        <v>99</v>
      </c>
      <c r="AC77">
        <v>41.3</v>
      </c>
      <c r="AD77" t="s">
        <v>112</v>
      </c>
      <c r="AE77">
        <v>345</v>
      </c>
      <c r="AF77" t="s">
        <v>112</v>
      </c>
      <c r="AG77">
        <v>4.58</v>
      </c>
      <c r="AH77" t="s">
        <v>112</v>
      </c>
      <c r="AI77">
        <v>10.76</v>
      </c>
      <c r="AJ77" t="s">
        <v>112</v>
      </c>
      <c r="AK77">
        <v>1.39</v>
      </c>
      <c r="AL77" t="s">
        <v>112</v>
      </c>
      <c r="AM77">
        <v>25.49</v>
      </c>
      <c r="AN77" t="s">
        <v>112</v>
      </c>
      <c r="AO77">
        <v>0</v>
      </c>
      <c r="AP77" t="s">
        <v>2418</v>
      </c>
      <c r="AQ77" t="s">
        <v>98</v>
      </c>
      <c r="AR77" t="s">
        <v>99</v>
      </c>
      <c r="AS77">
        <v>1</v>
      </c>
      <c r="AT77" t="s">
        <v>2378</v>
      </c>
      <c r="AU77">
        <v>1</v>
      </c>
      <c r="AV77">
        <v>3</v>
      </c>
      <c r="AW77">
        <v>1</v>
      </c>
      <c r="AX77">
        <v>2</v>
      </c>
      <c r="AY77">
        <v>1</v>
      </c>
      <c r="AZ77">
        <v>3</v>
      </c>
      <c r="BA77">
        <v>3</v>
      </c>
      <c r="BB77">
        <v>1</v>
      </c>
      <c r="BC77">
        <v>1</v>
      </c>
      <c r="BD77">
        <v>0</v>
      </c>
      <c r="BE77">
        <v>0</v>
      </c>
      <c r="BF77" t="s">
        <v>101</v>
      </c>
      <c r="BG77">
        <v>1</v>
      </c>
      <c r="BH77" t="s">
        <v>1110</v>
      </c>
      <c r="BI77" t="s">
        <v>101</v>
      </c>
      <c r="BJ77" t="s">
        <v>1671</v>
      </c>
      <c r="BK77" t="s">
        <v>102</v>
      </c>
      <c r="BL77" t="s">
        <v>102</v>
      </c>
      <c r="BM77" t="s">
        <v>112</v>
      </c>
      <c r="BN77" t="s">
        <v>129</v>
      </c>
      <c r="BO77" t="s">
        <v>99</v>
      </c>
      <c r="BP77" t="s">
        <v>1747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2</v>
      </c>
      <c r="CH77" s="1">
        <v>42166</v>
      </c>
      <c r="CI77" s="1">
        <v>44153</v>
      </c>
      <c r="CJ77" s="1">
        <v>43171</v>
      </c>
      <c r="CL77">
        <v>33</v>
      </c>
      <c r="CM77">
        <v>1</v>
      </c>
      <c r="CN77">
        <v>65</v>
      </c>
      <c r="CO77">
        <v>0</v>
      </c>
    </row>
    <row r="78" spans="1:93">
      <c r="A78" t="s">
        <v>1972</v>
      </c>
      <c r="B78">
        <v>10258130</v>
      </c>
      <c r="C78">
        <v>2</v>
      </c>
      <c r="D78" t="s">
        <v>1973</v>
      </c>
      <c r="E78">
        <v>1</v>
      </c>
      <c r="F78">
        <v>18</v>
      </c>
      <c r="G78" s="1">
        <v>42285.375</v>
      </c>
      <c r="H78" s="1">
        <v>42296.5</v>
      </c>
      <c r="I78">
        <v>2</v>
      </c>
      <c r="J78" s="1">
        <v>42179</v>
      </c>
      <c r="K78" t="s">
        <v>1504</v>
      </c>
      <c r="L78">
        <v>1</v>
      </c>
      <c r="M78">
        <v>2</v>
      </c>
      <c r="N78" t="s">
        <v>99</v>
      </c>
      <c r="O78" t="s">
        <v>112</v>
      </c>
      <c r="P78">
        <v>49.6</v>
      </c>
      <c r="Q78" t="s">
        <v>112</v>
      </c>
      <c r="R78">
        <v>17.3</v>
      </c>
      <c r="S78" t="s">
        <v>112</v>
      </c>
      <c r="T78">
        <v>0.9</v>
      </c>
      <c r="V78" t="s">
        <v>112</v>
      </c>
      <c r="W78">
        <v>86.6</v>
      </c>
      <c r="X78" t="s">
        <v>112</v>
      </c>
      <c r="Y78">
        <v>16.2</v>
      </c>
      <c r="Z78" t="s">
        <v>112</v>
      </c>
      <c r="AA78">
        <v>22.1</v>
      </c>
      <c r="AB78" t="s">
        <v>112</v>
      </c>
      <c r="AC78">
        <v>39.2</v>
      </c>
      <c r="AD78" t="s">
        <v>112</v>
      </c>
      <c r="AE78">
        <v>189</v>
      </c>
      <c r="AF78" t="s">
        <v>112</v>
      </c>
      <c r="AG78">
        <v>1.91</v>
      </c>
      <c r="AH78" t="s">
        <v>112</v>
      </c>
      <c r="AI78">
        <v>10.66</v>
      </c>
      <c r="AJ78" t="s">
        <v>112</v>
      </c>
      <c r="AK78">
        <v>2.03</v>
      </c>
      <c r="AL78" t="s">
        <v>112</v>
      </c>
      <c r="AM78">
        <v>214.4</v>
      </c>
      <c r="AN78" t="s">
        <v>112</v>
      </c>
      <c r="AO78">
        <v>0</v>
      </c>
      <c r="AP78" t="s">
        <v>1462</v>
      </c>
      <c r="AQ78" t="s">
        <v>1462</v>
      </c>
      <c r="AR78" t="s">
        <v>99</v>
      </c>
      <c r="AS78">
        <v>1</v>
      </c>
      <c r="AT78" t="s">
        <v>99</v>
      </c>
      <c r="AU78">
        <v>1</v>
      </c>
      <c r="AV78">
        <v>3</v>
      </c>
      <c r="AW78">
        <v>2</v>
      </c>
      <c r="AX78">
        <v>2</v>
      </c>
      <c r="AY78">
        <v>2</v>
      </c>
      <c r="AZ78">
        <v>3</v>
      </c>
      <c r="BA78">
        <v>2</v>
      </c>
      <c r="BB78">
        <v>1</v>
      </c>
      <c r="BC78" t="s">
        <v>101</v>
      </c>
      <c r="BD78">
        <v>0</v>
      </c>
      <c r="BE78">
        <v>0</v>
      </c>
      <c r="BF78" t="s">
        <v>101</v>
      </c>
      <c r="BG78" t="s">
        <v>101</v>
      </c>
      <c r="BH78" t="s">
        <v>101</v>
      </c>
      <c r="BI78" t="s">
        <v>101</v>
      </c>
      <c r="BJ78" t="s">
        <v>154</v>
      </c>
      <c r="BK78" t="s">
        <v>102</v>
      </c>
      <c r="BL78" t="s">
        <v>102</v>
      </c>
      <c r="BM78" t="s">
        <v>112</v>
      </c>
      <c r="BN78" t="s">
        <v>233</v>
      </c>
      <c r="BO78" t="s">
        <v>99</v>
      </c>
      <c r="BR78">
        <v>54</v>
      </c>
      <c r="BS78">
        <v>0</v>
      </c>
      <c r="BT78">
        <v>0</v>
      </c>
      <c r="CH78" s="1">
        <v>42291</v>
      </c>
      <c r="CI78" s="1">
        <v>44134</v>
      </c>
      <c r="CK78">
        <v>44134</v>
      </c>
      <c r="CL78">
        <v>59</v>
      </c>
      <c r="CM78">
        <v>0</v>
      </c>
      <c r="CN78">
        <v>60</v>
      </c>
      <c r="CO78">
        <v>0</v>
      </c>
    </row>
    <row r="79" spans="1:95">
      <c r="A79" t="s">
        <v>1793</v>
      </c>
      <c r="B79">
        <v>10259352</v>
      </c>
      <c r="C79">
        <v>1</v>
      </c>
      <c r="D79" t="s">
        <v>1794</v>
      </c>
      <c r="E79">
        <v>1</v>
      </c>
      <c r="F79">
        <v>76</v>
      </c>
      <c r="G79" s="1">
        <v>42186.625</v>
      </c>
      <c r="H79" s="1">
        <v>42199.4166666667</v>
      </c>
      <c r="I79">
        <v>2</v>
      </c>
      <c r="J79" s="1">
        <v>42187</v>
      </c>
      <c r="K79" t="s">
        <v>1504</v>
      </c>
      <c r="L79">
        <v>1</v>
      </c>
      <c r="M79">
        <v>1</v>
      </c>
      <c r="N79" t="s">
        <v>99</v>
      </c>
      <c r="O79" t="s">
        <v>99</v>
      </c>
      <c r="P79">
        <v>42.8</v>
      </c>
      <c r="Q79" t="s">
        <v>112</v>
      </c>
      <c r="R79">
        <v>13.2</v>
      </c>
      <c r="S79" t="s">
        <v>112</v>
      </c>
      <c r="T79">
        <v>1.05</v>
      </c>
      <c r="V79" t="s">
        <v>112</v>
      </c>
      <c r="W79">
        <v>107.8</v>
      </c>
      <c r="X79" t="s">
        <v>99</v>
      </c>
      <c r="Y79">
        <v>28.5</v>
      </c>
      <c r="Z79" t="s">
        <v>112</v>
      </c>
      <c r="AA79">
        <v>37.6</v>
      </c>
      <c r="AB79" t="s">
        <v>99</v>
      </c>
      <c r="AC79">
        <v>100.3</v>
      </c>
      <c r="AD79" t="s">
        <v>99</v>
      </c>
      <c r="AE79">
        <v>120</v>
      </c>
      <c r="AF79" t="s">
        <v>112</v>
      </c>
      <c r="AG79">
        <v>5.25</v>
      </c>
      <c r="AH79" t="s">
        <v>112</v>
      </c>
      <c r="AI79">
        <v>50.02</v>
      </c>
      <c r="AJ79" t="s">
        <v>99</v>
      </c>
      <c r="AK79">
        <v>4.15</v>
      </c>
      <c r="AL79" t="s">
        <v>112</v>
      </c>
      <c r="AM79">
        <v>255.7</v>
      </c>
      <c r="AN79" t="s">
        <v>112</v>
      </c>
      <c r="AO79">
        <v>0</v>
      </c>
      <c r="AP79" t="s">
        <v>1795</v>
      </c>
      <c r="AQ79" t="s">
        <v>111</v>
      </c>
      <c r="AR79" t="s">
        <v>112</v>
      </c>
      <c r="AS79">
        <v>1</v>
      </c>
      <c r="AT79" t="s">
        <v>2378</v>
      </c>
      <c r="AU79">
        <v>1</v>
      </c>
      <c r="AV79">
        <v>3</v>
      </c>
      <c r="AW79">
        <v>3</v>
      </c>
      <c r="AX79">
        <v>2</v>
      </c>
      <c r="AY79">
        <v>1</v>
      </c>
      <c r="AZ79">
        <v>3</v>
      </c>
      <c r="BA79">
        <v>1</v>
      </c>
      <c r="BB79">
        <v>1</v>
      </c>
      <c r="BC79">
        <v>0</v>
      </c>
      <c r="BD79" t="s">
        <v>101</v>
      </c>
      <c r="BE79">
        <v>0</v>
      </c>
      <c r="BF79">
        <v>1</v>
      </c>
      <c r="BG79">
        <v>1</v>
      </c>
      <c r="BH79" t="s">
        <v>1796</v>
      </c>
      <c r="BI79">
        <v>1</v>
      </c>
      <c r="BK79" t="s">
        <v>102</v>
      </c>
      <c r="BL79" t="s">
        <v>122</v>
      </c>
      <c r="BM79" t="s">
        <v>112</v>
      </c>
      <c r="BN79" t="s">
        <v>1797</v>
      </c>
      <c r="BO79" t="s">
        <v>121</v>
      </c>
      <c r="BR79">
        <v>40</v>
      </c>
      <c r="BS79">
        <v>0</v>
      </c>
      <c r="BT79">
        <v>0</v>
      </c>
      <c r="CH79" s="1">
        <v>42193</v>
      </c>
      <c r="CI79" s="1">
        <v>44134</v>
      </c>
      <c r="CK79">
        <v>42471</v>
      </c>
      <c r="CL79">
        <v>9</v>
      </c>
      <c r="CM79">
        <v>0</v>
      </c>
      <c r="CN79">
        <v>13</v>
      </c>
      <c r="CO79">
        <v>1</v>
      </c>
      <c r="CP79" s="1">
        <v>42597</v>
      </c>
      <c r="CQ79">
        <v>1</v>
      </c>
    </row>
    <row r="80" spans="1:95">
      <c r="A80" t="s">
        <v>1810</v>
      </c>
      <c r="B80">
        <v>10259961</v>
      </c>
      <c r="C80">
        <v>1</v>
      </c>
      <c r="D80" t="s">
        <v>1811</v>
      </c>
      <c r="E80">
        <v>1</v>
      </c>
      <c r="F80">
        <v>57</v>
      </c>
      <c r="G80" s="1">
        <v>42195.375</v>
      </c>
      <c r="H80" s="1">
        <v>42207.4583333333</v>
      </c>
      <c r="I80">
        <v>2</v>
      </c>
      <c r="J80" s="1">
        <v>42192</v>
      </c>
      <c r="K80" t="s">
        <v>134</v>
      </c>
      <c r="L80">
        <v>1</v>
      </c>
      <c r="M80">
        <v>1</v>
      </c>
      <c r="N80" t="s">
        <v>99</v>
      </c>
      <c r="O80" t="s">
        <v>99</v>
      </c>
      <c r="P80">
        <v>38.8</v>
      </c>
      <c r="Q80" t="s">
        <v>112</v>
      </c>
      <c r="R80">
        <v>10.2</v>
      </c>
      <c r="S80" t="s">
        <v>112</v>
      </c>
      <c r="T80">
        <v>0.86</v>
      </c>
      <c r="U80">
        <v>9.9</v>
      </c>
      <c r="V80" t="s">
        <v>112</v>
      </c>
      <c r="W80">
        <v>98.5</v>
      </c>
      <c r="X80" t="s">
        <v>112</v>
      </c>
      <c r="Y80">
        <v>67.5</v>
      </c>
      <c r="Z80" t="s">
        <v>99</v>
      </c>
      <c r="AA80">
        <v>46.3</v>
      </c>
      <c r="AB80" t="s">
        <v>99</v>
      </c>
      <c r="AC80">
        <v>101.8</v>
      </c>
      <c r="AD80" t="s">
        <v>99</v>
      </c>
      <c r="AE80">
        <v>143</v>
      </c>
      <c r="AF80" t="s">
        <v>112</v>
      </c>
      <c r="AG80">
        <v>538.2</v>
      </c>
      <c r="AH80" t="s">
        <v>99</v>
      </c>
      <c r="AI80">
        <v>39.03</v>
      </c>
      <c r="AJ80" t="s">
        <v>99</v>
      </c>
      <c r="AK80">
        <v>1.74</v>
      </c>
      <c r="AL80" t="s">
        <v>112</v>
      </c>
      <c r="AM80">
        <v>637.3</v>
      </c>
      <c r="AN80" t="s">
        <v>99</v>
      </c>
      <c r="AO80">
        <v>0</v>
      </c>
      <c r="AP80" t="s">
        <v>1795</v>
      </c>
      <c r="AQ80" t="s">
        <v>111</v>
      </c>
      <c r="AR80" t="s">
        <v>112</v>
      </c>
      <c r="AS80">
        <v>1</v>
      </c>
      <c r="AT80" t="s">
        <v>2378</v>
      </c>
      <c r="AU80">
        <v>1</v>
      </c>
      <c r="AV80">
        <v>3</v>
      </c>
      <c r="AW80">
        <v>2</v>
      </c>
      <c r="AX80">
        <v>2</v>
      </c>
      <c r="AY80">
        <v>2</v>
      </c>
      <c r="AZ80">
        <v>3</v>
      </c>
      <c r="BA80">
        <v>2</v>
      </c>
      <c r="BB80" t="s">
        <v>101</v>
      </c>
      <c r="BC80">
        <v>1</v>
      </c>
      <c r="BD80">
        <v>1</v>
      </c>
      <c r="BE80">
        <v>1</v>
      </c>
      <c r="BF80">
        <v>1</v>
      </c>
      <c r="BG80">
        <v>1</v>
      </c>
      <c r="BH80" t="s">
        <v>101</v>
      </c>
      <c r="BI80" t="s">
        <v>101</v>
      </c>
      <c r="BJ80" t="s">
        <v>1433</v>
      </c>
      <c r="BK80" t="s">
        <v>102</v>
      </c>
      <c r="BL80" t="s">
        <v>102</v>
      </c>
      <c r="BM80" t="s">
        <v>112</v>
      </c>
      <c r="BN80" t="s">
        <v>291</v>
      </c>
      <c r="BO80" t="s">
        <v>99</v>
      </c>
      <c r="BP80" t="s">
        <v>1812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H80" s="1">
        <v>42201</v>
      </c>
      <c r="CI80" s="1">
        <v>42814</v>
      </c>
      <c r="CJ80" s="1">
        <v>42275</v>
      </c>
      <c r="CL80">
        <v>2</v>
      </c>
      <c r="CM80">
        <v>1</v>
      </c>
      <c r="CN80">
        <v>8</v>
      </c>
      <c r="CO80">
        <v>1</v>
      </c>
      <c r="CP80" s="1">
        <v>42461</v>
      </c>
      <c r="CQ80">
        <v>1</v>
      </c>
    </row>
    <row r="81" spans="1:95">
      <c r="A81" t="s">
        <v>1805</v>
      </c>
      <c r="B81">
        <v>10260402</v>
      </c>
      <c r="C81">
        <v>1</v>
      </c>
      <c r="D81" t="s">
        <v>1806</v>
      </c>
      <c r="E81">
        <v>2</v>
      </c>
      <c r="F81">
        <v>46</v>
      </c>
      <c r="G81" s="1">
        <v>42194.375</v>
      </c>
      <c r="H81" s="1">
        <v>42207.5</v>
      </c>
      <c r="I81">
        <v>2</v>
      </c>
      <c r="J81" s="1">
        <v>42195</v>
      </c>
      <c r="K81" t="s">
        <v>134</v>
      </c>
      <c r="L81">
        <v>1</v>
      </c>
      <c r="M81">
        <v>2</v>
      </c>
      <c r="N81" t="s">
        <v>99</v>
      </c>
      <c r="O81" t="s">
        <v>112</v>
      </c>
      <c r="P81">
        <v>42.3</v>
      </c>
      <c r="Q81" t="s">
        <v>112</v>
      </c>
      <c r="R81">
        <v>16</v>
      </c>
      <c r="S81" t="s">
        <v>112</v>
      </c>
      <c r="T81">
        <v>1.11</v>
      </c>
      <c r="U81">
        <v>12.8</v>
      </c>
      <c r="V81" t="s">
        <v>112</v>
      </c>
      <c r="W81">
        <v>64.9</v>
      </c>
      <c r="X81" t="s">
        <v>112</v>
      </c>
      <c r="Y81">
        <v>20.7</v>
      </c>
      <c r="Z81" t="s">
        <v>112</v>
      </c>
      <c r="AA81">
        <v>55.2</v>
      </c>
      <c r="AB81" t="s">
        <v>99</v>
      </c>
      <c r="AC81">
        <v>76.4</v>
      </c>
      <c r="AD81" t="s">
        <v>99</v>
      </c>
      <c r="AE81">
        <v>169</v>
      </c>
      <c r="AF81" t="s">
        <v>112</v>
      </c>
      <c r="AG81">
        <v>20312</v>
      </c>
      <c r="AH81" t="s">
        <v>99</v>
      </c>
      <c r="AI81">
        <v>21.99</v>
      </c>
      <c r="AJ81" t="s">
        <v>112</v>
      </c>
      <c r="AK81">
        <v>4.07</v>
      </c>
      <c r="AL81" t="s">
        <v>112</v>
      </c>
      <c r="AM81">
        <v>172.4</v>
      </c>
      <c r="AN81" t="s">
        <v>112</v>
      </c>
      <c r="AO81">
        <v>0</v>
      </c>
      <c r="AP81" t="s">
        <v>2419</v>
      </c>
      <c r="AQ81" t="s">
        <v>111</v>
      </c>
      <c r="AR81" t="s">
        <v>112</v>
      </c>
      <c r="AS81">
        <v>1</v>
      </c>
      <c r="AT81" t="s">
        <v>2378</v>
      </c>
      <c r="AU81">
        <v>1</v>
      </c>
      <c r="AV81">
        <v>3</v>
      </c>
      <c r="AW81">
        <v>1</v>
      </c>
      <c r="AX81">
        <v>2</v>
      </c>
      <c r="AY81">
        <v>1</v>
      </c>
      <c r="AZ81">
        <v>3</v>
      </c>
      <c r="BA81">
        <v>2</v>
      </c>
      <c r="BB81" t="s">
        <v>101</v>
      </c>
      <c r="BC81">
        <v>1</v>
      </c>
      <c r="BD81">
        <v>0</v>
      </c>
      <c r="BE81">
        <v>0</v>
      </c>
      <c r="BF81">
        <v>0</v>
      </c>
      <c r="BG81">
        <v>1</v>
      </c>
      <c r="BH81" t="s">
        <v>101</v>
      </c>
      <c r="BI81" t="s">
        <v>101</v>
      </c>
      <c r="BK81" t="s">
        <v>102</v>
      </c>
      <c r="BL81" t="s">
        <v>122</v>
      </c>
      <c r="BM81" t="s">
        <v>99</v>
      </c>
      <c r="BN81" t="s">
        <v>202</v>
      </c>
      <c r="BO81" t="s">
        <v>2420</v>
      </c>
      <c r="BP81" t="s">
        <v>1808</v>
      </c>
      <c r="BQ81" t="s">
        <v>1809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1</v>
      </c>
      <c r="CH81" s="1">
        <v>42200</v>
      </c>
      <c r="CI81" s="1">
        <v>42297</v>
      </c>
      <c r="CJ81" s="1">
        <v>42296</v>
      </c>
      <c r="CL81">
        <v>3</v>
      </c>
      <c r="CM81">
        <v>1</v>
      </c>
      <c r="CN81">
        <v>5</v>
      </c>
      <c r="CO81">
        <v>1</v>
      </c>
      <c r="CP81" s="1">
        <v>42353</v>
      </c>
      <c r="CQ81">
        <v>1</v>
      </c>
    </row>
    <row r="82" spans="1:93">
      <c r="A82" t="s">
        <v>1844</v>
      </c>
      <c r="B82">
        <v>10260664</v>
      </c>
      <c r="C82">
        <v>1</v>
      </c>
      <c r="D82" t="s">
        <v>1845</v>
      </c>
      <c r="E82">
        <v>1</v>
      </c>
      <c r="F82">
        <v>58</v>
      </c>
      <c r="G82" s="1">
        <v>42213.4166666667</v>
      </c>
      <c r="H82" s="1">
        <v>42226.4583333333</v>
      </c>
      <c r="I82">
        <v>2</v>
      </c>
      <c r="J82" s="1">
        <v>42207</v>
      </c>
      <c r="K82" t="s">
        <v>1427</v>
      </c>
      <c r="L82">
        <v>1</v>
      </c>
      <c r="M82">
        <v>1</v>
      </c>
      <c r="N82" t="s">
        <v>99</v>
      </c>
      <c r="O82" t="s">
        <v>99</v>
      </c>
      <c r="P82">
        <v>39.9</v>
      </c>
      <c r="Q82" t="s">
        <v>112</v>
      </c>
      <c r="R82">
        <v>10.5</v>
      </c>
      <c r="S82" t="s">
        <v>112</v>
      </c>
      <c r="T82">
        <v>0.92</v>
      </c>
      <c r="U82">
        <v>11.2</v>
      </c>
      <c r="V82" t="s">
        <v>112</v>
      </c>
      <c r="W82">
        <v>77.8</v>
      </c>
      <c r="X82" t="s">
        <v>112</v>
      </c>
      <c r="Y82">
        <v>51.3</v>
      </c>
      <c r="Z82" t="s">
        <v>99</v>
      </c>
      <c r="AA82">
        <v>33.2</v>
      </c>
      <c r="AB82" t="s">
        <v>112</v>
      </c>
      <c r="AC82">
        <v>272.1</v>
      </c>
      <c r="AD82" t="s">
        <v>99</v>
      </c>
      <c r="AE82">
        <v>140.8</v>
      </c>
      <c r="AF82" t="s">
        <v>112</v>
      </c>
      <c r="AG82">
        <v>4.41</v>
      </c>
      <c r="AH82" t="s">
        <v>112</v>
      </c>
      <c r="AI82">
        <v>1.25</v>
      </c>
      <c r="AJ82" t="s">
        <v>112</v>
      </c>
      <c r="AK82">
        <v>4.54</v>
      </c>
      <c r="AL82" t="s">
        <v>112</v>
      </c>
      <c r="AM82" t="s">
        <v>2309</v>
      </c>
      <c r="AN82" t="s">
        <v>99</v>
      </c>
      <c r="AO82">
        <v>1</v>
      </c>
      <c r="AP82" t="s">
        <v>2421</v>
      </c>
      <c r="AQ82" t="s">
        <v>111</v>
      </c>
      <c r="AR82" t="s">
        <v>112</v>
      </c>
      <c r="AS82">
        <v>1</v>
      </c>
      <c r="AT82" t="s">
        <v>121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3</v>
      </c>
      <c r="BA82">
        <v>2</v>
      </c>
      <c r="BB82" t="s">
        <v>101</v>
      </c>
      <c r="BC82">
        <v>0</v>
      </c>
      <c r="BD82">
        <v>0</v>
      </c>
      <c r="BE82">
        <v>0</v>
      </c>
      <c r="BF82">
        <v>1</v>
      </c>
      <c r="BG82">
        <v>1</v>
      </c>
      <c r="BH82" t="s">
        <v>1408</v>
      </c>
      <c r="BI82" t="s">
        <v>101</v>
      </c>
      <c r="BK82" t="s">
        <v>102</v>
      </c>
      <c r="BL82" t="s">
        <v>102</v>
      </c>
      <c r="BM82" t="s">
        <v>99</v>
      </c>
      <c r="BN82" t="s">
        <v>103</v>
      </c>
      <c r="BO82" t="s">
        <v>99</v>
      </c>
      <c r="BP82" t="s">
        <v>1846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 s="1">
        <v>42220</v>
      </c>
      <c r="CI82" s="1">
        <v>44166</v>
      </c>
      <c r="CJ82" s="1">
        <v>43533</v>
      </c>
      <c r="CL82">
        <v>43</v>
      </c>
      <c r="CM82">
        <v>1</v>
      </c>
      <c r="CN82">
        <v>63</v>
      </c>
      <c r="CO82">
        <v>0</v>
      </c>
    </row>
    <row r="83" spans="1:93">
      <c r="A83" t="s">
        <v>1816</v>
      </c>
      <c r="B83">
        <v>10261000</v>
      </c>
      <c r="C83">
        <v>1</v>
      </c>
      <c r="D83" t="s">
        <v>1817</v>
      </c>
      <c r="E83">
        <v>1</v>
      </c>
      <c r="F83">
        <v>58</v>
      </c>
      <c r="G83" s="1">
        <v>42199.6666666667</v>
      </c>
      <c r="H83" s="1">
        <v>42212.4166666667</v>
      </c>
      <c r="I83">
        <v>2</v>
      </c>
      <c r="J83" s="1">
        <v>42201</v>
      </c>
      <c r="K83" t="s">
        <v>1427</v>
      </c>
      <c r="L83">
        <v>1</v>
      </c>
      <c r="M83">
        <v>2</v>
      </c>
      <c r="N83" t="s">
        <v>99</v>
      </c>
      <c r="O83" t="s">
        <v>112</v>
      </c>
      <c r="P83">
        <v>39.3</v>
      </c>
      <c r="Q83" t="s">
        <v>112</v>
      </c>
      <c r="R83">
        <v>10.8</v>
      </c>
      <c r="S83" t="s">
        <v>112</v>
      </c>
      <c r="T83">
        <v>1.09</v>
      </c>
      <c r="U83">
        <v>12.5</v>
      </c>
      <c r="V83" t="s">
        <v>112</v>
      </c>
      <c r="W83">
        <v>147.1</v>
      </c>
      <c r="X83" t="s">
        <v>99</v>
      </c>
      <c r="Y83">
        <v>28.6</v>
      </c>
      <c r="Z83" t="s">
        <v>112</v>
      </c>
      <c r="AA83">
        <v>35.9</v>
      </c>
      <c r="AB83" t="s">
        <v>99</v>
      </c>
      <c r="AC83">
        <v>25.1</v>
      </c>
      <c r="AD83" t="s">
        <v>112</v>
      </c>
      <c r="AE83">
        <v>193</v>
      </c>
      <c r="AF83" t="s">
        <v>112</v>
      </c>
      <c r="AG83">
        <v>3.66</v>
      </c>
      <c r="AH83" t="s">
        <v>112</v>
      </c>
      <c r="AI83">
        <v>23.85</v>
      </c>
      <c r="AJ83" t="s">
        <v>112</v>
      </c>
      <c r="AK83">
        <v>2.05</v>
      </c>
      <c r="AL83" t="s">
        <v>112</v>
      </c>
      <c r="AM83">
        <v>7.96</v>
      </c>
      <c r="AN83" t="s">
        <v>112</v>
      </c>
      <c r="AO83">
        <v>0</v>
      </c>
      <c r="AP83" t="s">
        <v>1661</v>
      </c>
      <c r="AQ83" t="s">
        <v>111</v>
      </c>
      <c r="AR83" t="s">
        <v>112</v>
      </c>
      <c r="AS83">
        <v>1</v>
      </c>
      <c r="AT83" t="s">
        <v>100</v>
      </c>
      <c r="AU83">
        <v>1</v>
      </c>
      <c r="AV83">
        <v>3</v>
      </c>
      <c r="AW83">
        <v>2</v>
      </c>
      <c r="AX83">
        <v>2</v>
      </c>
      <c r="AY83">
        <v>2</v>
      </c>
      <c r="AZ83">
        <v>1</v>
      </c>
      <c r="BA83">
        <v>3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 t="s">
        <v>891</v>
      </c>
      <c r="BI83" t="s">
        <v>101</v>
      </c>
      <c r="BK83" t="s">
        <v>102</v>
      </c>
      <c r="BL83" t="s">
        <v>102</v>
      </c>
      <c r="BM83" t="s">
        <v>112</v>
      </c>
      <c r="BN83" t="s">
        <v>129</v>
      </c>
      <c r="BO83" t="s">
        <v>99</v>
      </c>
      <c r="BP83" t="s">
        <v>1820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H83" s="1">
        <v>42205</v>
      </c>
      <c r="CI83" s="1">
        <v>44152</v>
      </c>
      <c r="CJ83" s="1">
        <v>43986</v>
      </c>
      <c r="CL83">
        <v>58</v>
      </c>
      <c r="CM83">
        <v>1</v>
      </c>
      <c r="CN83">
        <v>63</v>
      </c>
      <c r="CO83">
        <v>0</v>
      </c>
    </row>
    <row r="84" spans="1:95">
      <c r="A84" t="s">
        <v>2422</v>
      </c>
      <c r="B84">
        <v>10261502</v>
      </c>
      <c r="C84">
        <v>1</v>
      </c>
      <c r="D84" t="s">
        <v>2423</v>
      </c>
      <c r="E84">
        <v>1</v>
      </c>
      <c r="F84">
        <v>27</v>
      </c>
      <c r="G84" s="1">
        <v>42208.5</v>
      </c>
      <c r="H84" s="1">
        <v>42222.4583333333</v>
      </c>
      <c r="I84">
        <v>2</v>
      </c>
      <c r="J84" s="1">
        <v>42203</v>
      </c>
      <c r="K84" t="s">
        <v>1137</v>
      </c>
      <c r="L84">
        <v>1</v>
      </c>
      <c r="M84">
        <v>1</v>
      </c>
      <c r="N84" t="s">
        <v>99</v>
      </c>
      <c r="O84" t="s">
        <v>99</v>
      </c>
      <c r="P84">
        <v>42.8</v>
      </c>
      <c r="Q84" t="s">
        <v>112</v>
      </c>
      <c r="R84">
        <v>7.7</v>
      </c>
      <c r="S84" t="s">
        <v>112</v>
      </c>
      <c r="T84">
        <v>1.1</v>
      </c>
      <c r="U84">
        <v>12.7</v>
      </c>
      <c r="V84" t="s">
        <v>112</v>
      </c>
      <c r="W84">
        <v>135.3</v>
      </c>
      <c r="X84" t="s">
        <v>99</v>
      </c>
      <c r="Y84">
        <v>281.8</v>
      </c>
      <c r="Z84" t="s">
        <v>99</v>
      </c>
      <c r="AA84">
        <v>112.2</v>
      </c>
      <c r="AB84" t="s">
        <v>99</v>
      </c>
      <c r="AC84">
        <v>47.8</v>
      </c>
      <c r="AD84" t="s">
        <v>112</v>
      </c>
      <c r="AE84">
        <v>181.4</v>
      </c>
      <c r="AF84" t="s">
        <v>112</v>
      </c>
      <c r="AG84">
        <v>18208</v>
      </c>
      <c r="AH84" t="s">
        <v>99</v>
      </c>
      <c r="AI84">
        <v>8.38</v>
      </c>
      <c r="AJ84" t="s">
        <v>112</v>
      </c>
      <c r="AK84">
        <v>5.81</v>
      </c>
      <c r="AL84" t="s">
        <v>99</v>
      </c>
      <c r="AM84">
        <v>460.7</v>
      </c>
      <c r="AN84" t="s">
        <v>99</v>
      </c>
      <c r="AO84">
        <v>0</v>
      </c>
      <c r="AP84" t="s">
        <v>2419</v>
      </c>
      <c r="AQ84" t="s">
        <v>370</v>
      </c>
      <c r="AR84" t="s">
        <v>99</v>
      </c>
      <c r="AS84">
        <v>1</v>
      </c>
      <c r="AT84" t="s">
        <v>100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3</v>
      </c>
      <c r="BA84">
        <v>3</v>
      </c>
      <c r="BB84" t="s">
        <v>101</v>
      </c>
      <c r="BC84">
        <v>1</v>
      </c>
      <c r="BD84">
        <v>0</v>
      </c>
      <c r="BE84">
        <v>0</v>
      </c>
      <c r="BF84">
        <v>0</v>
      </c>
      <c r="BG84">
        <v>1</v>
      </c>
      <c r="BH84" t="s">
        <v>775</v>
      </c>
      <c r="BI84" t="s">
        <v>101</v>
      </c>
      <c r="BK84" t="s">
        <v>102</v>
      </c>
      <c r="BL84" t="s">
        <v>177</v>
      </c>
      <c r="BM84" t="s">
        <v>112</v>
      </c>
      <c r="BN84" t="s">
        <v>113</v>
      </c>
      <c r="BO84" t="s">
        <v>2424</v>
      </c>
      <c r="BP84" t="s">
        <v>2425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2</v>
      </c>
      <c r="CH84" s="1">
        <v>42203</v>
      </c>
      <c r="CI84" s="1">
        <v>44166</v>
      </c>
      <c r="CJ84" s="1">
        <v>42418</v>
      </c>
      <c r="CL84">
        <v>7</v>
      </c>
      <c r="CM84">
        <v>1</v>
      </c>
      <c r="CN84">
        <v>19</v>
      </c>
      <c r="CO84">
        <v>1</v>
      </c>
      <c r="CP84" s="1">
        <v>42809</v>
      </c>
      <c r="CQ84">
        <v>2</v>
      </c>
    </row>
    <row r="85" spans="1:95">
      <c r="A85" t="s">
        <v>1858</v>
      </c>
      <c r="B85">
        <v>10262073</v>
      </c>
      <c r="C85">
        <v>1</v>
      </c>
      <c r="D85" t="s">
        <v>1859</v>
      </c>
      <c r="E85">
        <v>2</v>
      </c>
      <c r="F85">
        <v>64</v>
      </c>
      <c r="G85" s="1">
        <v>42216.5833333333</v>
      </c>
      <c r="H85" s="1">
        <v>42228.625</v>
      </c>
      <c r="I85">
        <v>2</v>
      </c>
      <c r="J85" s="1">
        <v>42208</v>
      </c>
      <c r="K85" t="s">
        <v>1504</v>
      </c>
      <c r="L85">
        <v>1</v>
      </c>
      <c r="M85">
        <v>1</v>
      </c>
      <c r="N85" t="s">
        <v>99</v>
      </c>
      <c r="O85" t="s">
        <v>99</v>
      </c>
      <c r="P85">
        <v>42.9</v>
      </c>
      <c r="Q85" t="s">
        <v>112</v>
      </c>
      <c r="R85">
        <v>12</v>
      </c>
      <c r="S85" t="s">
        <v>112</v>
      </c>
      <c r="T85">
        <v>1.04</v>
      </c>
      <c r="U85">
        <v>12</v>
      </c>
      <c r="V85" t="s">
        <v>112</v>
      </c>
      <c r="W85">
        <v>80.9</v>
      </c>
      <c r="X85" t="s">
        <v>112</v>
      </c>
      <c r="Y85">
        <v>24.6</v>
      </c>
      <c r="Z85" t="s">
        <v>112</v>
      </c>
      <c r="AA85">
        <v>41.9</v>
      </c>
      <c r="AB85" t="s">
        <v>99</v>
      </c>
      <c r="AC85">
        <v>25.8</v>
      </c>
      <c r="AD85" t="s">
        <v>112</v>
      </c>
      <c r="AE85">
        <v>67.8</v>
      </c>
      <c r="AF85" t="s">
        <v>99</v>
      </c>
      <c r="AG85">
        <v>1472</v>
      </c>
      <c r="AH85" t="s">
        <v>99</v>
      </c>
      <c r="AI85">
        <v>97.37</v>
      </c>
      <c r="AJ85" t="s">
        <v>99</v>
      </c>
      <c r="AK85">
        <v>17.71</v>
      </c>
      <c r="AL85" t="s">
        <v>99</v>
      </c>
      <c r="AM85">
        <v>85.54</v>
      </c>
      <c r="AN85" t="s">
        <v>112</v>
      </c>
      <c r="AO85">
        <v>0</v>
      </c>
      <c r="AP85" t="s">
        <v>1769</v>
      </c>
      <c r="AQ85" t="s">
        <v>1860</v>
      </c>
      <c r="AR85" t="s">
        <v>99</v>
      </c>
      <c r="AS85">
        <v>1</v>
      </c>
      <c r="AT85" t="s">
        <v>2378</v>
      </c>
      <c r="AU85">
        <v>1</v>
      </c>
      <c r="AV85">
        <v>3</v>
      </c>
      <c r="AW85">
        <v>3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 t="s">
        <v>101</v>
      </c>
      <c r="BI85" t="s">
        <v>101</v>
      </c>
      <c r="BK85" t="s">
        <v>102</v>
      </c>
      <c r="BL85" t="s">
        <v>102</v>
      </c>
      <c r="BM85" t="s">
        <v>112</v>
      </c>
      <c r="BN85" t="s">
        <v>1861</v>
      </c>
      <c r="BO85" t="s">
        <v>99</v>
      </c>
      <c r="BP85" t="s">
        <v>1862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2</v>
      </c>
      <c r="CH85" s="1">
        <v>42221</v>
      </c>
      <c r="CI85" s="1">
        <v>42695</v>
      </c>
      <c r="CJ85" s="1">
        <v>42312</v>
      </c>
      <c r="CL85">
        <v>2</v>
      </c>
      <c r="CM85">
        <v>1</v>
      </c>
      <c r="CN85">
        <v>8</v>
      </c>
      <c r="CO85">
        <v>1</v>
      </c>
      <c r="CP85" s="1">
        <v>42475</v>
      </c>
      <c r="CQ85">
        <v>1</v>
      </c>
    </row>
    <row r="86" spans="1:93">
      <c r="A86" t="s">
        <v>1847</v>
      </c>
      <c r="B86">
        <v>10262357</v>
      </c>
      <c r="C86">
        <v>1</v>
      </c>
      <c r="D86" t="s">
        <v>1848</v>
      </c>
      <c r="E86">
        <v>1</v>
      </c>
      <c r="F86">
        <v>61</v>
      </c>
      <c r="G86" s="1">
        <v>42215.4166666667</v>
      </c>
      <c r="H86" s="1">
        <v>42228.4166666667</v>
      </c>
      <c r="I86">
        <v>2</v>
      </c>
      <c r="J86" s="1">
        <v>42210</v>
      </c>
      <c r="K86" t="s">
        <v>1504</v>
      </c>
      <c r="L86">
        <v>2</v>
      </c>
      <c r="M86">
        <v>1</v>
      </c>
      <c r="N86" t="s">
        <v>112</v>
      </c>
      <c r="O86" t="s">
        <v>99</v>
      </c>
      <c r="P86">
        <v>45.1</v>
      </c>
      <c r="Q86" t="s">
        <v>112</v>
      </c>
      <c r="R86">
        <v>17.6</v>
      </c>
      <c r="S86" t="s">
        <v>112</v>
      </c>
      <c r="T86">
        <v>0.9</v>
      </c>
      <c r="U86">
        <v>10.3</v>
      </c>
      <c r="V86" t="s">
        <v>112</v>
      </c>
      <c r="W86">
        <v>65.4</v>
      </c>
      <c r="X86" t="s">
        <v>112</v>
      </c>
      <c r="Y86">
        <v>35.1</v>
      </c>
      <c r="Z86" t="s">
        <v>112</v>
      </c>
      <c r="AA86">
        <v>24.5</v>
      </c>
      <c r="AB86" t="s">
        <v>112</v>
      </c>
      <c r="AC86">
        <v>98.3</v>
      </c>
      <c r="AD86" t="s">
        <v>99</v>
      </c>
      <c r="AE86">
        <v>196.5</v>
      </c>
      <c r="AF86" t="s">
        <v>112</v>
      </c>
      <c r="AG86">
        <v>5.79</v>
      </c>
      <c r="AH86" t="s">
        <v>112</v>
      </c>
      <c r="AI86">
        <v>26.6</v>
      </c>
      <c r="AJ86" t="s">
        <v>112</v>
      </c>
      <c r="AK86">
        <v>3.3</v>
      </c>
      <c r="AL86" t="s">
        <v>112</v>
      </c>
      <c r="AM86">
        <v>585.7</v>
      </c>
      <c r="AN86" t="s">
        <v>99</v>
      </c>
      <c r="AO86">
        <v>1</v>
      </c>
      <c r="AP86" t="s">
        <v>1849</v>
      </c>
      <c r="AQ86" t="s">
        <v>111</v>
      </c>
      <c r="AR86" t="s">
        <v>112</v>
      </c>
      <c r="AS86">
        <v>1</v>
      </c>
      <c r="AT86" t="s">
        <v>121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3</v>
      </c>
      <c r="BA86">
        <v>2</v>
      </c>
      <c r="BB86" t="s">
        <v>101</v>
      </c>
      <c r="BC86">
        <v>0</v>
      </c>
      <c r="BD86">
        <v>0</v>
      </c>
      <c r="BE86">
        <v>0</v>
      </c>
      <c r="BF86">
        <v>1</v>
      </c>
      <c r="BG86">
        <v>0</v>
      </c>
      <c r="BH86" t="s">
        <v>101</v>
      </c>
      <c r="BI86" t="s">
        <v>101</v>
      </c>
      <c r="BK86" t="s">
        <v>102</v>
      </c>
      <c r="BL86" t="s">
        <v>102</v>
      </c>
      <c r="BM86" t="s">
        <v>112</v>
      </c>
      <c r="BN86" t="s">
        <v>103</v>
      </c>
      <c r="BO86" t="s">
        <v>99</v>
      </c>
      <c r="BP86" t="s">
        <v>1851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H86" s="1">
        <v>42220</v>
      </c>
      <c r="CI86" s="1">
        <v>44158</v>
      </c>
      <c r="CK86">
        <v>43963</v>
      </c>
      <c r="CL86">
        <v>57</v>
      </c>
      <c r="CM86">
        <v>0</v>
      </c>
      <c r="CN86">
        <v>63</v>
      </c>
      <c r="CO86">
        <v>0</v>
      </c>
    </row>
    <row r="87" spans="1:93">
      <c r="A87" t="s">
        <v>1832</v>
      </c>
      <c r="B87">
        <v>10262363</v>
      </c>
      <c r="C87">
        <v>1</v>
      </c>
      <c r="D87" t="s">
        <v>1833</v>
      </c>
      <c r="E87">
        <v>1</v>
      </c>
      <c r="F87">
        <v>55</v>
      </c>
      <c r="G87" s="1">
        <v>42212.625</v>
      </c>
      <c r="H87" s="1">
        <v>42220.4583333333</v>
      </c>
      <c r="I87">
        <v>2</v>
      </c>
      <c r="J87" s="1">
        <v>42210</v>
      </c>
      <c r="K87" t="s">
        <v>1427</v>
      </c>
      <c r="L87">
        <v>1</v>
      </c>
      <c r="M87">
        <v>2</v>
      </c>
      <c r="N87" t="s">
        <v>99</v>
      </c>
      <c r="O87" t="s">
        <v>112</v>
      </c>
      <c r="P87">
        <v>42.6</v>
      </c>
      <c r="Q87" t="s">
        <v>112</v>
      </c>
      <c r="R87">
        <v>11.4</v>
      </c>
      <c r="S87" t="s">
        <v>112</v>
      </c>
      <c r="T87">
        <v>0.94</v>
      </c>
      <c r="U87">
        <v>10.8</v>
      </c>
      <c r="V87" t="s">
        <v>112</v>
      </c>
      <c r="W87">
        <v>99.5</v>
      </c>
      <c r="X87" t="s">
        <v>112</v>
      </c>
      <c r="Y87">
        <v>18.7</v>
      </c>
      <c r="Z87" t="s">
        <v>112</v>
      </c>
      <c r="AA87">
        <v>37.7</v>
      </c>
      <c r="AB87" t="s">
        <v>99</v>
      </c>
      <c r="AC87">
        <v>85.2</v>
      </c>
      <c r="AD87" t="s">
        <v>99</v>
      </c>
      <c r="AE87">
        <v>164</v>
      </c>
      <c r="AF87" t="s">
        <v>112</v>
      </c>
      <c r="AG87">
        <v>10.89</v>
      </c>
      <c r="AH87" t="s">
        <v>112</v>
      </c>
      <c r="AI87">
        <v>24.93</v>
      </c>
      <c r="AJ87" t="s">
        <v>112</v>
      </c>
      <c r="AK87">
        <v>7.44</v>
      </c>
      <c r="AL87" t="s">
        <v>99</v>
      </c>
      <c r="AM87">
        <v>400</v>
      </c>
      <c r="AN87" t="s">
        <v>112</v>
      </c>
      <c r="AO87">
        <v>1</v>
      </c>
      <c r="AP87" t="s">
        <v>1649</v>
      </c>
      <c r="AQ87" t="s">
        <v>111</v>
      </c>
      <c r="AR87" t="s">
        <v>112</v>
      </c>
      <c r="AS87">
        <v>1</v>
      </c>
      <c r="AT87" t="s">
        <v>2378</v>
      </c>
      <c r="AU87">
        <v>1</v>
      </c>
      <c r="AV87">
        <v>3</v>
      </c>
      <c r="AW87">
        <v>3</v>
      </c>
      <c r="AX87">
        <v>2</v>
      </c>
      <c r="AY87">
        <v>1</v>
      </c>
      <c r="AZ87">
        <v>3</v>
      </c>
      <c r="BA87">
        <v>3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 t="s">
        <v>1568</v>
      </c>
      <c r="BI87">
        <v>1</v>
      </c>
      <c r="BJ87" t="s">
        <v>1183</v>
      </c>
      <c r="BK87" t="s">
        <v>102</v>
      </c>
      <c r="BL87" t="s">
        <v>102</v>
      </c>
      <c r="BM87" t="s">
        <v>112</v>
      </c>
      <c r="BN87" t="s">
        <v>1835</v>
      </c>
      <c r="BO87" t="s">
        <v>99</v>
      </c>
      <c r="BP87" t="s">
        <v>1836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H87" s="1">
        <v>42215</v>
      </c>
      <c r="CI87" s="1">
        <v>44158</v>
      </c>
      <c r="CJ87" s="1">
        <v>42258</v>
      </c>
      <c r="CL87">
        <v>1</v>
      </c>
      <c r="CM87">
        <v>1</v>
      </c>
      <c r="CN87">
        <v>63</v>
      </c>
      <c r="CO87">
        <v>0</v>
      </c>
    </row>
    <row r="88" spans="1:93">
      <c r="A88" t="s">
        <v>1867</v>
      </c>
      <c r="B88">
        <v>10263482</v>
      </c>
      <c r="C88">
        <v>1</v>
      </c>
      <c r="D88" t="s">
        <v>1868</v>
      </c>
      <c r="E88">
        <v>1</v>
      </c>
      <c r="F88">
        <v>52</v>
      </c>
      <c r="G88" s="1">
        <v>42219.625</v>
      </c>
      <c r="H88" s="1">
        <v>42234.375</v>
      </c>
      <c r="I88">
        <v>2</v>
      </c>
      <c r="J88" s="1">
        <v>42220</v>
      </c>
      <c r="K88" t="s">
        <v>1427</v>
      </c>
      <c r="L88">
        <v>1</v>
      </c>
      <c r="M88">
        <v>2</v>
      </c>
      <c r="N88" t="s">
        <v>99</v>
      </c>
      <c r="O88" t="s">
        <v>112</v>
      </c>
      <c r="P88">
        <v>46.4</v>
      </c>
      <c r="Q88" t="s">
        <v>112</v>
      </c>
      <c r="R88">
        <v>11.4</v>
      </c>
      <c r="S88" t="s">
        <v>112</v>
      </c>
      <c r="T88">
        <v>0.96</v>
      </c>
      <c r="U88">
        <v>11</v>
      </c>
      <c r="V88" t="s">
        <v>112</v>
      </c>
      <c r="W88">
        <v>114.3</v>
      </c>
      <c r="X88" t="s">
        <v>99</v>
      </c>
      <c r="Y88">
        <v>25.7</v>
      </c>
      <c r="Z88" t="s">
        <v>112</v>
      </c>
      <c r="AA88">
        <v>22.1</v>
      </c>
      <c r="AB88" t="s">
        <v>112</v>
      </c>
      <c r="AC88">
        <v>70</v>
      </c>
      <c r="AD88" t="s">
        <v>99</v>
      </c>
      <c r="AE88">
        <v>191.6</v>
      </c>
      <c r="AF88" t="s">
        <v>112</v>
      </c>
      <c r="AG88">
        <v>2.68</v>
      </c>
      <c r="AH88" t="s">
        <v>112</v>
      </c>
      <c r="AI88">
        <v>19.29</v>
      </c>
      <c r="AJ88" t="s">
        <v>112</v>
      </c>
      <c r="AK88">
        <v>3.59</v>
      </c>
      <c r="AL88" t="s">
        <v>112</v>
      </c>
      <c r="AM88">
        <v>1107</v>
      </c>
      <c r="AN88" t="s">
        <v>99</v>
      </c>
      <c r="AO88">
        <v>1</v>
      </c>
      <c r="AP88" t="s">
        <v>1657</v>
      </c>
      <c r="AQ88" t="s">
        <v>98</v>
      </c>
      <c r="AR88" t="s">
        <v>99</v>
      </c>
      <c r="AS88">
        <v>1</v>
      </c>
      <c r="AT88" t="s">
        <v>121</v>
      </c>
      <c r="AU88">
        <v>1</v>
      </c>
      <c r="AV88">
        <v>3</v>
      </c>
      <c r="AW88">
        <v>1</v>
      </c>
      <c r="AX88">
        <v>2</v>
      </c>
      <c r="AY88">
        <v>1</v>
      </c>
      <c r="AZ88">
        <v>3</v>
      </c>
      <c r="BA88">
        <v>2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 t="s">
        <v>101</v>
      </c>
      <c r="BI88" t="s">
        <v>101</v>
      </c>
      <c r="BJ88" t="s">
        <v>452</v>
      </c>
      <c r="BK88" t="s">
        <v>102</v>
      </c>
      <c r="BL88" t="s">
        <v>102</v>
      </c>
      <c r="BM88" t="s">
        <v>112</v>
      </c>
      <c r="BN88" t="s">
        <v>1869</v>
      </c>
      <c r="BO88" t="s">
        <v>99</v>
      </c>
      <c r="BP88" t="s">
        <v>1871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1</v>
      </c>
      <c r="CH88" s="1">
        <v>42226</v>
      </c>
      <c r="CI88" s="1">
        <v>43833</v>
      </c>
      <c r="CK88">
        <v>43919</v>
      </c>
      <c r="CL88">
        <v>55</v>
      </c>
      <c r="CM88">
        <v>0</v>
      </c>
      <c r="CN88">
        <v>52</v>
      </c>
      <c r="CO88">
        <v>0</v>
      </c>
    </row>
    <row r="89" spans="1:95">
      <c r="A89" t="s">
        <v>1872</v>
      </c>
      <c r="B89">
        <v>10263650</v>
      </c>
      <c r="C89">
        <v>1</v>
      </c>
      <c r="D89" t="s">
        <v>1873</v>
      </c>
      <c r="E89">
        <v>2</v>
      </c>
      <c r="F89">
        <v>59</v>
      </c>
      <c r="G89" s="1">
        <v>42219.4583333333</v>
      </c>
      <c r="H89" s="1">
        <v>42237.5416666667</v>
      </c>
      <c r="I89">
        <v>2</v>
      </c>
      <c r="J89" s="1">
        <v>42220</v>
      </c>
      <c r="K89" t="s">
        <v>1427</v>
      </c>
      <c r="L89">
        <v>1</v>
      </c>
      <c r="M89">
        <v>1</v>
      </c>
      <c r="N89" t="s">
        <v>99</v>
      </c>
      <c r="O89" t="s">
        <v>99</v>
      </c>
      <c r="P89">
        <v>41.8</v>
      </c>
      <c r="Q89" t="s">
        <v>112</v>
      </c>
      <c r="R89">
        <v>6.7</v>
      </c>
      <c r="S89" t="s">
        <v>112</v>
      </c>
      <c r="T89">
        <v>1</v>
      </c>
      <c r="U89">
        <v>11.5</v>
      </c>
      <c r="V89" t="s">
        <v>112</v>
      </c>
      <c r="W89">
        <v>140.6</v>
      </c>
      <c r="X89" t="s">
        <v>99</v>
      </c>
      <c r="Y89">
        <v>18.1</v>
      </c>
      <c r="Z89" t="s">
        <v>112</v>
      </c>
      <c r="AA89">
        <v>19.3</v>
      </c>
      <c r="AB89" t="s">
        <v>112</v>
      </c>
      <c r="AC89">
        <v>54.3</v>
      </c>
      <c r="AD89" t="s">
        <v>99</v>
      </c>
      <c r="AE89">
        <v>190</v>
      </c>
      <c r="AF89" t="s">
        <v>112</v>
      </c>
      <c r="AG89">
        <v>38.42</v>
      </c>
      <c r="AH89" t="s">
        <v>112</v>
      </c>
      <c r="AI89">
        <v>1.2</v>
      </c>
      <c r="AJ89" t="s">
        <v>112</v>
      </c>
      <c r="AK89">
        <v>2.03</v>
      </c>
      <c r="AL89" t="s">
        <v>112</v>
      </c>
      <c r="AM89">
        <v>176.1</v>
      </c>
      <c r="AN89" t="s">
        <v>112</v>
      </c>
      <c r="AO89">
        <v>0</v>
      </c>
      <c r="AP89" t="s">
        <v>1661</v>
      </c>
      <c r="AQ89" t="s">
        <v>111</v>
      </c>
      <c r="AR89" t="s">
        <v>112</v>
      </c>
      <c r="AS89">
        <v>1</v>
      </c>
      <c r="AT89" t="s">
        <v>2378</v>
      </c>
      <c r="AU89">
        <v>1</v>
      </c>
      <c r="AV89">
        <v>3</v>
      </c>
      <c r="AW89">
        <v>1</v>
      </c>
      <c r="AX89">
        <v>2</v>
      </c>
      <c r="AY89">
        <v>1</v>
      </c>
      <c r="AZ89">
        <v>3</v>
      </c>
      <c r="BA89">
        <v>2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0.2</v>
      </c>
      <c r="BI89">
        <v>1</v>
      </c>
      <c r="BJ89" t="s">
        <v>726</v>
      </c>
      <c r="BK89" t="s">
        <v>102</v>
      </c>
      <c r="BL89" t="s">
        <v>122</v>
      </c>
      <c r="BM89" t="s">
        <v>99</v>
      </c>
      <c r="BN89" t="s">
        <v>202</v>
      </c>
      <c r="BO89" t="s">
        <v>121</v>
      </c>
      <c r="BP89" t="s">
        <v>1874</v>
      </c>
      <c r="BQ89" t="s">
        <v>1875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2</v>
      </c>
      <c r="CG89">
        <v>1</v>
      </c>
      <c r="CH89" s="1">
        <v>42228</v>
      </c>
      <c r="CI89" s="1">
        <v>43683</v>
      </c>
      <c r="CJ89" s="1">
        <v>42816</v>
      </c>
      <c r="CL89">
        <v>19</v>
      </c>
      <c r="CM89">
        <v>1</v>
      </c>
      <c r="CN89">
        <v>29</v>
      </c>
      <c r="CO89">
        <v>1</v>
      </c>
      <c r="CP89" s="1">
        <v>43120</v>
      </c>
      <c r="CQ89">
        <v>3</v>
      </c>
    </row>
    <row r="90" spans="1:93">
      <c r="A90" t="s">
        <v>1889</v>
      </c>
      <c r="B90">
        <v>10264391</v>
      </c>
      <c r="C90">
        <v>1</v>
      </c>
      <c r="D90" t="s">
        <v>1890</v>
      </c>
      <c r="E90">
        <v>1</v>
      </c>
      <c r="F90">
        <v>63</v>
      </c>
      <c r="G90" s="1">
        <v>42226.375</v>
      </c>
      <c r="H90" s="1">
        <v>42240.4583333333</v>
      </c>
      <c r="I90">
        <v>2</v>
      </c>
      <c r="J90" s="1">
        <v>42227</v>
      </c>
      <c r="K90" t="s">
        <v>1427</v>
      </c>
      <c r="L90">
        <v>1</v>
      </c>
      <c r="M90">
        <v>1</v>
      </c>
      <c r="N90" t="s">
        <v>99</v>
      </c>
      <c r="O90" t="s">
        <v>99</v>
      </c>
      <c r="P90">
        <v>43.1</v>
      </c>
      <c r="Q90" t="s">
        <v>112</v>
      </c>
      <c r="R90">
        <v>18.9</v>
      </c>
      <c r="S90" t="s">
        <v>112</v>
      </c>
      <c r="T90">
        <v>0.91</v>
      </c>
      <c r="U90">
        <v>10.5</v>
      </c>
      <c r="V90" t="s">
        <v>112</v>
      </c>
      <c r="W90">
        <v>73.3</v>
      </c>
      <c r="X90" t="s">
        <v>112</v>
      </c>
      <c r="Y90">
        <v>64.1</v>
      </c>
      <c r="Z90" t="s">
        <v>99</v>
      </c>
      <c r="AA90">
        <v>39.5</v>
      </c>
      <c r="AB90" t="s">
        <v>99</v>
      </c>
      <c r="AC90">
        <v>57.4</v>
      </c>
      <c r="AD90" t="s">
        <v>99</v>
      </c>
      <c r="AE90">
        <v>188.3</v>
      </c>
      <c r="AF90" t="s">
        <v>112</v>
      </c>
      <c r="AG90">
        <v>4.23</v>
      </c>
      <c r="AH90" t="s">
        <v>112</v>
      </c>
      <c r="AI90">
        <v>12.52</v>
      </c>
      <c r="AJ90" t="s">
        <v>112</v>
      </c>
      <c r="AK90">
        <v>1.02</v>
      </c>
      <c r="AL90" t="s">
        <v>112</v>
      </c>
      <c r="AM90">
        <v>613.3</v>
      </c>
      <c r="AN90" t="s">
        <v>99</v>
      </c>
      <c r="AO90">
        <v>1</v>
      </c>
      <c r="AP90" t="s">
        <v>1432</v>
      </c>
      <c r="AQ90" t="s">
        <v>111</v>
      </c>
      <c r="AR90" t="s">
        <v>112</v>
      </c>
      <c r="AS90">
        <v>1</v>
      </c>
      <c r="AT90" t="s">
        <v>121</v>
      </c>
      <c r="AU90">
        <v>3</v>
      </c>
      <c r="AV90">
        <v>3</v>
      </c>
      <c r="AW90">
        <v>2</v>
      </c>
      <c r="AX90">
        <v>2</v>
      </c>
      <c r="AY90">
        <v>2</v>
      </c>
      <c r="AZ90">
        <v>3</v>
      </c>
      <c r="BA90">
        <v>2</v>
      </c>
      <c r="BB90">
        <v>1</v>
      </c>
      <c r="BC90">
        <v>0</v>
      </c>
      <c r="BD90" t="s">
        <v>101</v>
      </c>
      <c r="BE90">
        <v>0</v>
      </c>
      <c r="BF90">
        <v>1</v>
      </c>
      <c r="BG90">
        <v>0</v>
      </c>
      <c r="BH90" t="s">
        <v>1408</v>
      </c>
      <c r="BI90" t="s">
        <v>101</v>
      </c>
      <c r="BJ90" t="s">
        <v>1433</v>
      </c>
      <c r="BK90" t="s">
        <v>102</v>
      </c>
      <c r="BL90" t="s">
        <v>102</v>
      </c>
      <c r="BM90" t="s">
        <v>112</v>
      </c>
      <c r="BN90" t="s">
        <v>1595</v>
      </c>
      <c r="BO90" t="s">
        <v>99</v>
      </c>
      <c r="BP90" t="s">
        <v>1892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H90" s="1">
        <v>42233</v>
      </c>
      <c r="CI90" s="1">
        <v>44158</v>
      </c>
      <c r="CJ90" s="1">
        <v>43531</v>
      </c>
      <c r="CL90">
        <v>42</v>
      </c>
      <c r="CM90">
        <v>1</v>
      </c>
      <c r="CN90">
        <v>63</v>
      </c>
      <c r="CO90">
        <v>0</v>
      </c>
    </row>
    <row r="91" spans="1:93">
      <c r="A91" t="s">
        <v>1902</v>
      </c>
      <c r="B91">
        <v>10264859</v>
      </c>
      <c r="C91">
        <v>1</v>
      </c>
      <c r="D91" t="s">
        <v>1903</v>
      </c>
      <c r="E91">
        <v>1</v>
      </c>
      <c r="F91">
        <v>73</v>
      </c>
      <c r="G91" s="1">
        <v>42233.3333333333</v>
      </c>
      <c r="H91" s="1">
        <v>42247.4166666667</v>
      </c>
      <c r="I91">
        <v>2</v>
      </c>
      <c r="J91" s="1">
        <v>42229</v>
      </c>
      <c r="K91" t="s">
        <v>1427</v>
      </c>
      <c r="L91">
        <v>1</v>
      </c>
      <c r="M91">
        <v>1</v>
      </c>
      <c r="N91" t="s">
        <v>99</v>
      </c>
      <c r="O91" t="s">
        <v>99</v>
      </c>
      <c r="P91">
        <v>36.3</v>
      </c>
      <c r="Q91" t="s">
        <v>112</v>
      </c>
      <c r="R91">
        <v>9.3</v>
      </c>
      <c r="S91" t="s">
        <v>112</v>
      </c>
      <c r="T91">
        <v>0.97</v>
      </c>
      <c r="U91">
        <v>11.2</v>
      </c>
      <c r="V91" t="s">
        <v>112</v>
      </c>
      <c r="W91">
        <v>62.5</v>
      </c>
      <c r="X91" t="s">
        <v>112</v>
      </c>
      <c r="Y91">
        <v>55.9</v>
      </c>
      <c r="Z91" t="s">
        <v>99</v>
      </c>
      <c r="AA91">
        <v>49.5</v>
      </c>
      <c r="AB91" t="s">
        <v>99</v>
      </c>
      <c r="AC91">
        <v>34</v>
      </c>
      <c r="AD91" t="s">
        <v>112</v>
      </c>
      <c r="AE91">
        <v>145</v>
      </c>
      <c r="AF91" t="s">
        <v>112</v>
      </c>
      <c r="AG91">
        <v>24.94</v>
      </c>
      <c r="AH91" t="s">
        <v>112</v>
      </c>
      <c r="AI91">
        <v>62.66</v>
      </c>
      <c r="AJ91" t="s">
        <v>99</v>
      </c>
      <c r="AK91">
        <v>4.8</v>
      </c>
      <c r="AL91" t="s">
        <v>112</v>
      </c>
      <c r="AM91">
        <v>451.8</v>
      </c>
      <c r="AN91" t="s">
        <v>99</v>
      </c>
      <c r="AO91">
        <v>1</v>
      </c>
      <c r="AP91" t="s">
        <v>2426</v>
      </c>
      <c r="AQ91" t="s">
        <v>111</v>
      </c>
      <c r="AR91" t="s">
        <v>112</v>
      </c>
      <c r="AS91">
        <v>1</v>
      </c>
      <c r="AT91" t="s">
        <v>2378</v>
      </c>
      <c r="AU91">
        <v>2</v>
      </c>
      <c r="AV91">
        <v>3</v>
      </c>
      <c r="AW91">
        <v>1</v>
      </c>
      <c r="AX91">
        <v>2</v>
      </c>
      <c r="AY91">
        <v>2</v>
      </c>
      <c r="AZ91">
        <v>3</v>
      </c>
      <c r="BA91">
        <v>2</v>
      </c>
      <c r="BB91" t="s">
        <v>101</v>
      </c>
      <c r="BC91">
        <v>1</v>
      </c>
      <c r="BD91" t="s">
        <v>101</v>
      </c>
      <c r="BE91">
        <v>0</v>
      </c>
      <c r="BF91">
        <v>1</v>
      </c>
      <c r="BG91">
        <v>1</v>
      </c>
      <c r="BH91" t="s">
        <v>784</v>
      </c>
      <c r="BI91" t="s">
        <v>101</v>
      </c>
      <c r="BJ91" t="s">
        <v>1433</v>
      </c>
      <c r="BK91" t="s">
        <v>102</v>
      </c>
      <c r="BL91" t="s">
        <v>102</v>
      </c>
      <c r="BM91" t="s">
        <v>112</v>
      </c>
      <c r="BN91" t="s">
        <v>155</v>
      </c>
      <c r="BO91" t="s">
        <v>99</v>
      </c>
      <c r="BP91" t="s">
        <v>1905</v>
      </c>
      <c r="BS91">
        <v>0</v>
      </c>
      <c r="BT91">
        <v>0</v>
      </c>
      <c r="BU91">
        <v>1</v>
      </c>
      <c r="BV91">
        <v>1</v>
      </c>
      <c r="BW91">
        <v>1</v>
      </c>
      <c r="BX91" t="s">
        <v>2427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1</v>
      </c>
      <c r="CH91" s="1">
        <v>42236</v>
      </c>
      <c r="CI91" s="1">
        <v>44142</v>
      </c>
      <c r="CJ91" s="1">
        <v>44020</v>
      </c>
      <c r="CL91">
        <v>58</v>
      </c>
      <c r="CM91">
        <v>1</v>
      </c>
      <c r="CN91">
        <v>62</v>
      </c>
      <c r="CO91">
        <v>0</v>
      </c>
    </row>
    <row r="92" spans="1:95">
      <c r="A92" t="s">
        <v>1925</v>
      </c>
      <c r="B92">
        <v>10267801</v>
      </c>
      <c r="C92">
        <v>1</v>
      </c>
      <c r="D92" t="s">
        <v>1926</v>
      </c>
      <c r="E92">
        <v>1</v>
      </c>
      <c r="F92">
        <v>55</v>
      </c>
      <c r="G92" s="1">
        <v>42253.5833333333</v>
      </c>
      <c r="H92" s="1">
        <v>42268.6666666667</v>
      </c>
      <c r="I92">
        <v>2</v>
      </c>
      <c r="J92" s="1">
        <v>42256</v>
      </c>
      <c r="K92" t="s">
        <v>1137</v>
      </c>
      <c r="L92">
        <v>1</v>
      </c>
      <c r="M92">
        <v>1</v>
      </c>
      <c r="N92" t="s">
        <v>99</v>
      </c>
      <c r="O92" t="s">
        <v>99</v>
      </c>
      <c r="P92">
        <v>41.2</v>
      </c>
      <c r="Q92" t="s">
        <v>112</v>
      </c>
      <c r="R92">
        <v>13.2</v>
      </c>
      <c r="S92" t="s">
        <v>112</v>
      </c>
      <c r="T92">
        <v>0.96</v>
      </c>
      <c r="U92">
        <v>11</v>
      </c>
      <c r="V92" t="s">
        <v>112</v>
      </c>
      <c r="W92">
        <v>104.4</v>
      </c>
      <c r="X92" t="s">
        <v>99</v>
      </c>
      <c r="Y92">
        <v>43.6</v>
      </c>
      <c r="Z92" t="s">
        <v>99</v>
      </c>
      <c r="AA92">
        <v>36.2</v>
      </c>
      <c r="AB92" t="s">
        <v>99</v>
      </c>
      <c r="AC92">
        <v>27.8</v>
      </c>
      <c r="AD92" t="s">
        <v>112</v>
      </c>
      <c r="AE92">
        <v>159</v>
      </c>
      <c r="AF92" t="s">
        <v>112</v>
      </c>
      <c r="AG92">
        <v>1122</v>
      </c>
      <c r="AH92" t="s">
        <v>99</v>
      </c>
      <c r="AI92">
        <v>12.57</v>
      </c>
      <c r="AJ92" t="s">
        <v>112</v>
      </c>
      <c r="AK92">
        <v>3.01</v>
      </c>
      <c r="AL92" t="s">
        <v>112</v>
      </c>
      <c r="AM92">
        <v>281.7</v>
      </c>
      <c r="AN92" t="s">
        <v>112</v>
      </c>
      <c r="AO92">
        <v>0</v>
      </c>
      <c r="AP92" t="s">
        <v>2428</v>
      </c>
      <c r="AQ92" t="s">
        <v>111</v>
      </c>
      <c r="AR92" t="s">
        <v>112</v>
      </c>
      <c r="AS92">
        <v>1</v>
      </c>
      <c r="AT92" t="s">
        <v>121</v>
      </c>
      <c r="AU92">
        <v>1</v>
      </c>
      <c r="AV92">
        <v>3</v>
      </c>
      <c r="AW92">
        <v>2</v>
      </c>
      <c r="AX92">
        <v>2</v>
      </c>
      <c r="AY92">
        <v>2</v>
      </c>
      <c r="AZ92">
        <v>3</v>
      </c>
      <c r="BA92">
        <v>3</v>
      </c>
      <c r="BB92">
        <v>1</v>
      </c>
      <c r="BC92">
        <v>1</v>
      </c>
      <c r="BD92">
        <v>1</v>
      </c>
      <c r="BE92">
        <v>1</v>
      </c>
      <c r="BF92">
        <v>1</v>
      </c>
      <c r="BG92" t="s">
        <v>101</v>
      </c>
      <c r="BH92" t="s">
        <v>935</v>
      </c>
      <c r="BI92">
        <v>1</v>
      </c>
      <c r="BJ92" t="s">
        <v>154</v>
      </c>
      <c r="BK92" t="s">
        <v>102</v>
      </c>
      <c r="BL92" t="s">
        <v>102</v>
      </c>
      <c r="BM92" t="s">
        <v>99</v>
      </c>
      <c r="BN92" t="s">
        <v>291</v>
      </c>
      <c r="BO92" t="s">
        <v>99</v>
      </c>
      <c r="BP92" t="s">
        <v>1927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 s="1">
        <v>42258</v>
      </c>
      <c r="CI92" s="1">
        <v>43894</v>
      </c>
      <c r="CJ92" s="1">
        <v>42743</v>
      </c>
      <c r="CL92">
        <v>15</v>
      </c>
      <c r="CM92">
        <v>1</v>
      </c>
      <c r="CN92">
        <v>53</v>
      </c>
      <c r="CO92">
        <v>1</v>
      </c>
      <c r="CP92" s="1">
        <v>43886</v>
      </c>
      <c r="CQ92">
        <v>3</v>
      </c>
    </row>
    <row r="93" spans="1:93">
      <c r="A93" t="s">
        <v>1928</v>
      </c>
      <c r="B93">
        <v>10268335</v>
      </c>
      <c r="C93">
        <v>1</v>
      </c>
      <c r="D93" t="s">
        <v>1929</v>
      </c>
      <c r="E93">
        <v>2</v>
      </c>
      <c r="F93">
        <v>44</v>
      </c>
      <c r="G93" s="1">
        <v>42256.3333333333</v>
      </c>
      <c r="H93" s="1">
        <v>42269.5416666667</v>
      </c>
      <c r="I93">
        <v>2</v>
      </c>
      <c r="J93" s="1">
        <v>42258</v>
      </c>
      <c r="K93" t="s">
        <v>1504</v>
      </c>
      <c r="L93">
        <v>1</v>
      </c>
      <c r="M93">
        <v>2</v>
      </c>
      <c r="N93" t="s">
        <v>99</v>
      </c>
      <c r="O93" t="s">
        <v>112</v>
      </c>
      <c r="P93">
        <v>41</v>
      </c>
      <c r="Q93" t="s">
        <v>112</v>
      </c>
      <c r="R93">
        <v>9.7</v>
      </c>
      <c r="S93" t="s">
        <v>112</v>
      </c>
      <c r="T93">
        <v>0.99</v>
      </c>
      <c r="U93">
        <v>11.4</v>
      </c>
      <c r="V93" t="s">
        <v>112</v>
      </c>
      <c r="W93">
        <v>41.3</v>
      </c>
      <c r="X93" t="s">
        <v>112</v>
      </c>
      <c r="Y93">
        <v>20.2</v>
      </c>
      <c r="Z93" t="s">
        <v>112</v>
      </c>
      <c r="AA93">
        <v>18.9</v>
      </c>
      <c r="AB93" t="s">
        <v>112</v>
      </c>
      <c r="AC93">
        <v>17.7</v>
      </c>
      <c r="AD93" t="s">
        <v>112</v>
      </c>
      <c r="AE93">
        <v>136</v>
      </c>
      <c r="AF93" t="s">
        <v>112</v>
      </c>
      <c r="AG93">
        <v>1126</v>
      </c>
      <c r="AH93" t="s">
        <v>99</v>
      </c>
      <c r="AI93">
        <v>10.86</v>
      </c>
      <c r="AJ93" t="s">
        <v>112</v>
      </c>
      <c r="AK93">
        <v>1.84</v>
      </c>
      <c r="AL93" t="s">
        <v>112</v>
      </c>
      <c r="AM93">
        <v>50.65</v>
      </c>
      <c r="AN93" t="s">
        <v>112</v>
      </c>
      <c r="AO93">
        <v>0</v>
      </c>
      <c r="AP93" t="s">
        <v>1930</v>
      </c>
      <c r="AQ93" t="s">
        <v>111</v>
      </c>
      <c r="AR93" t="s">
        <v>112</v>
      </c>
      <c r="AS93">
        <v>1</v>
      </c>
      <c r="AT93" t="s">
        <v>100</v>
      </c>
      <c r="AU93">
        <v>1</v>
      </c>
      <c r="AV93">
        <v>3</v>
      </c>
      <c r="AW93">
        <v>1</v>
      </c>
      <c r="AX93">
        <v>2</v>
      </c>
      <c r="AY93">
        <v>2</v>
      </c>
      <c r="AZ93">
        <v>3</v>
      </c>
      <c r="BA93">
        <v>2</v>
      </c>
      <c r="BB93" t="s">
        <v>101</v>
      </c>
      <c r="BC93">
        <v>1</v>
      </c>
      <c r="BD93" t="s">
        <v>101</v>
      </c>
      <c r="BE93">
        <v>1</v>
      </c>
      <c r="BF93">
        <v>1</v>
      </c>
      <c r="BG93">
        <v>1</v>
      </c>
      <c r="BH93" t="s">
        <v>101</v>
      </c>
      <c r="BI93" t="s">
        <v>101</v>
      </c>
      <c r="BK93" t="s">
        <v>102</v>
      </c>
      <c r="BL93" t="s">
        <v>102</v>
      </c>
      <c r="BM93" t="s">
        <v>112</v>
      </c>
      <c r="BN93" t="s">
        <v>129</v>
      </c>
      <c r="BO93" t="s">
        <v>99</v>
      </c>
      <c r="BP93" t="s">
        <v>297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H93" s="1">
        <v>42262</v>
      </c>
      <c r="CI93" s="1">
        <v>44159</v>
      </c>
      <c r="CK93">
        <v>42867</v>
      </c>
      <c r="CL93">
        <v>19</v>
      </c>
      <c r="CM93">
        <v>0</v>
      </c>
      <c r="CN93">
        <v>62</v>
      </c>
      <c r="CO93">
        <v>0</v>
      </c>
    </row>
    <row r="94" spans="1:93">
      <c r="A94" t="s">
        <v>1963</v>
      </c>
      <c r="B94">
        <v>10271293</v>
      </c>
      <c r="C94">
        <v>1</v>
      </c>
      <c r="D94" t="s">
        <v>1964</v>
      </c>
      <c r="E94">
        <v>2</v>
      </c>
      <c r="F94">
        <v>56</v>
      </c>
      <c r="G94" s="1">
        <v>42276.6666666667</v>
      </c>
      <c r="H94" s="1">
        <v>42296.4166666667</v>
      </c>
      <c r="I94">
        <v>2</v>
      </c>
      <c r="J94" s="1">
        <v>42275</v>
      </c>
      <c r="K94" t="s">
        <v>1427</v>
      </c>
      <c r="L94">
        <v>2</v>
      </c>
      <c r="M94">
        <v>2</v>
      </c>
      <c r="N94" t="s">
        <v>112</v>
      </c>
      <c r="O94" t="s">
        <v>112</v>
      </c>
      <c r="P94">
        <v>43</v>
      </c>
      <c r="Q94" t="s">
        <v>112</v>
      </c>
      <c r="R94">
        <v>6.4</v>
      </c>
      <c r="S94" t="s">
        <v>112</v>
      </c>
      <c r="T94">
        <v>0.97</v>
      </c>
      <c r="U94">
        <v>11.1</v>
      </c>
      <c r="V94" t="s">
        <v>112</v>
      </c>
      <c r="W94">
        <v>79.7</v>
      </c>
      <c r="X94" t="s">
        <v>112</v>
      </c>
      <c r="Y94">
        <v>8.3</v>
      </c>
      <c r="Z94" t="s">
        <v>112</v>
      </c>
      <c r="AA94">
        <v>15.9</v>
      </c>
      <c r="AB94" t="s">
        <v>112</v>
      </c>
      <c r="AC94">
        <v>27.4</v>
      </c>
      <c r="AD94" t="s">
        <v>112</v>
      </c>
      <c r="AE94">
        <v>309</v>
      </c>
      <c r="AF94" t="s">
        <v>112</v>
      </c>
      <c r="AG94">
        <v>7.12</v>
      </c>
      <c r="AH94" t="s">
        <v>112</v>
      </c>
      <c r="AI94">
        <v>5.08</v>
      </c>
      <c r="AJ94" t="s">
        <v>112</v>
      </c>
      <c r="AK94">
        <v>0.688</v>
      </c>
      <c r="AL94" t="s">
        <v>112</v>
      </c>
      <c r="AM94">
        <v>133.3</v>
      </c>
      <c r="AN94" t="s">
        <v>112</v>
      </c>
      <c r="AO94">
        <v>0</v>
      </c>
      <c r="AP94" t="s">
        <v>1965</v>
      </c>
      <c r="AQ94" t="s">
        <v>111</v>
      </c>
      <c r="AR94" t="s">
        <v>112</v>
      </c>
      <c r="AS94">
        <v>1</v>
      </c>
      <c r="AT94" t="s">
        <v>2378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 t="s">
        <v>780</v>
      </c>
      <c r="BI94">
        <v>1</v>
      </c>
      <c r="BJ94" t="s">
        <v>726</v>
      </c>
      <c r="BK94" t="s">
        <v>102</v>
      </c>
      <c r="BL94" t="s">
        <v>102</v>
      </c>
      <c r="BM94" t="s">
        <v>112</v>
      </c>
      <c r="BN94" t="s">
        <v>113</v>
      </c>
      <c r="BO94" t="s">
        <v>99</v>
      </c>
      <c r="BP94" t="s">
        <v>1967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1</v>
      </c>
      <c r="CH94" s="1">
        <v>42287</v>
      </c>
      <c r="CI94" s="1">
        <v>44159</v>
      </c>
      <c r="CK94">
        <v>42730</v>
      </c>
      <c r="CL94">
        <v>14</v>
      </c>
      <c r="CM94">
        <v>0</v>
      </c>
      <c r="CN94">
        <v>61</v>
      </c>
      <c r="CO94">
        <v>0</v>
      </c>
    </row>
    <row r="95" spans="1:95">
      <c r="A95" t="s">
        <v>1998</v>
      </c>
      <c r="B95">
        <v>10272387</v>
      </c>
      <c r="C95">
        <v>1</v>
      </c>
      <c r="D95" t="s">
        <v>1999</v>
      </c>
      <c r="E95">
        <v>1</v>
      </c>
      <c r="F95">
        <v>35</v>
      </c>
      <c r="G95" s="1">
        <v>42296.4583333333</v>
      </c>
      <c r="H95" s="1">
        <v>42305.4166666667</v>
      </c>
      <c r="I95">
        <v>2</v>
      </c>
      <c r="J95" s="1">
        <v>42287</v>
      </c>
      <c r="K95" t="s">
        <v>1504</v>
      </c>
      <c r="L95">
        <v>1</v>
      </c>
      <c r="M95">
        <v>2</v>
      </c>
      <c r="N95" t="s">
        <v>99</v>
      </c>
      <c r="O95" t="s">
        <v>112</v>
      </c>
      <c r="P95">
        <v>44.8</v>
      </c>
      <c r="Q95" t="s">
        <v>112</v>
      </c>
      <c r="R95">
        <v>13.5</v>
      </c>
      <c r="S95" t="s">
        <v>112</v>
      </c>
      <c r="T95">
        <v>1.06</v>
      </c>
      <c r="U95">
        <v>12.2</v>
      </c>
      <c r="V95" t="s">
        <v>112</v>
      </c>
      <c r="W95">
        <v>136.3</v>
      </c>
      <c r="X95" t="s">
        <v>99</v>
      </c>
      <c r="Y95">
        <v>30.2</v>
      </c>
      <c r="Z95" t="s">
        <v>112</v>
      </c>
      <c r="AA95">
        <v>40.9</v>
      </c>
      <c r="AB95" t="s">
        <v>99</v>
      </c>
      <c r="AC95">
        <v>110.2</v>
      </c>
      <c r="AD95" t="s">
        <v>99</v>
      </c>
      <c r="AE95">
        <v>144</v>
      </c>
      <c r="AF95" t="s">
        <v>112</v>
      </c>
      <c r="AG95">
        <v>550.9</v>
      </c>
      <c r="AH95" t="s">
        <v>99</v>
      </c>
      <c r="AI95">
        <v>33.94</v>
      </c>
      <c r="AJ95" t="s">
        <v>112</v>
      </c>
      <c r="AK95">
        <v>1.52</v>
      </c>
      <c r="AL95" t="s">
        <v>112</v>
      </c>
      <c r="AM95">
        <v>480.4</v>
      </c>
      <c r="AN95" t="s">
        <v>99</v>
      </c>
      <c r="AO95">
        <v>0</v>
      </c>
      <c r="AP95" t="s">
        <v>2429</v>
      </c>
      <c r="AQ95" t="s">
        <v>370</v>
      </c>
      <c r="AR95" t="s">
        <v>99</v>
      </c>
      <c r="AS95">
        <v>1</v>
      </c>
      <c r="AT95" t="s">
        <v>2378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3</v>
      </c>
      <c r="BA95">
        <v>2</v>
      </c>
      <c r="BB95">
        <v>1</v>
      </c>
      <c r="BC95">
        <v>0</v>
      </c>
      <c r="BD95">
        <v>0</v>
      </c>
      <c r="BE95">
        <v>0</v>
      </c>
      <c r="BF95">
        <v>1</v>
      </c>
      <c r="BG95" t="s">
        <v>101</v>
      </c>
      <c r="BH95" t="s">
        <v>101</v>
      </c>
      <c r="BI95" t="s">
        <v>101</v>
      </c>
      <c r="BJ95" t="s">
        <v>2000</v>
      </c>
      <c r="BK95" t="s">
        <v>102</v>
      </c>
      <c r="BL95" t="s">
        <v>177</v>
      </c>
      <c r="BM95" t="s">
        <v>112</v>
      </c>
      <c r="BN95" t="s">
        <v>189</v>
      </c>
      <c r="BO95" t="s">
        <v>99</v>
      </c>
      <c r="BP95" t="s">
        <v>2001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2</v>
      </c>
      <c r="CH95" s="1">
        <v>42300</v>
      </c>
      <c r="CI95" s="1">
        <v>42713</v>
      </c>
      <c r="CJ95" s="1">
        <v>42332</v>
      </c>
      <c r="CL95">
        <v>1</v>
      </c>
      <c r="CM95">
        <v>1</v>
      </c>
      <c r="CN95">
        <v>4</v>
      </c>
      <c r="CO95">
        <v>1</v>
      </c>
      <c r="CP95" s="1">
        <v>42444</v>
      </c>
      <c r="CQ95">
        <v>1</v>
      </c>
    </row>
    <row r="96" spans="1:95">
      <c r="A96" t="s">
        <v>1995</v>
      </c>
      <c r="B96">
        <v>10273015</v>
      </c>
      <c r="C96">
        <v>1</v>
      </c>
      <c r="D96" t="s">
        <v>1996</v>
      </c>
      <c r="E96">
        <v>2</v>
      </c>
      <c r="F96">
        <v>67</v>
      </c>
      <c r="G96" s="1">
        <v>42290.375</v>
      </c>
      <c r="H96" s="1">
        <v>42311.4166666667</v>
      </c>
      <c r="I96">
        <v>2</v>
      </c>
      <c r="J96" s="1">
        <v>42291</v>
      </c>
      <c r="K96" t="s">
        <v>1504</v>
      </c>
      <c r="L96">
        <v>1</v>
      </c>
      <c r="M96">
        <v>1</v>
      </c>
      <c r="N96" t="s">
        <v>99</v>
      </c>
      <c r="O96" t="s">
        <v>99</v>
      </c>
      <c r="P96">
        <v>45</v>
      </c>
      <c r="Q96" t="s">
        <v>112</v>
      </c>
      <c r="R96">
        <v>17.4</v>
      </c>
      <c r="S96" t="s">
        <v>112</v>
      </c>
      <c r="T96">
        <v>0.9</v>
      </c>
      <c r="U96">
        <v>10.3</v>
      </c>
      <c r="V96" t="s">
        <v>112</v>
      </c>
      <c r="W96">
        <v>113.8</v>
      </c>
      <c r="X96" t="s">
        <v>99</v>
      </c>
      <c r="Y96">
        <v>26.6</v>
      </c>
      <c r="Z96" t="s">
        <v>112</v>
      </c>
      <c r="AA96">
        <v>25.7</v>
      </c>
      <c r="AB96" t="s">
        <v>112</v>
      </c>
      <c r="AC96">
        <v>24.7</v>
      </c>
      <c r="AD96" t="s">
        <v>112</v>
      </c>
      <c r="AE96">
        <v>126</v>
      </c>
      <c r="AF96" t="s">
        <v>112</v>
      </c>
      <c r="AG96">
        <v>28.3</v>
      </c>
      <c r="AH96" t="s">
        <v>112</v>
      </c>
      <c r="AI96">
        <v>17.88</v>
      </c>
      <c r="AJ96" t="s">
        <v>112</v>
      </c>
      <c r="AK96">
        <v>1.74</v>
      </c>
      <c r="AL96" t="s">
        <v>112</v>
      </c>
      <c r="AM96">
        <v>76.62</v>
      </c>
      <c r="AN96" t="s">
        <v>112</v>
      </c>
      <c r="AO96">
        <v>0</v>
      </c>
      <c r="AP96" t="s">
        <v>1539</v>
      </c>
      <c r="AQ96" t="s">
        <v>111</v>
      </c>
      <c r="AR96" t="s">
        <v>112</v>
      </c>
      <c r="AS96">
        <v>1</v>
      </c>
      <c r="AT96" t="s">
        <v>1726</v>
      </c>
      <c r="AU96">
        <v>1</v>
      </c>
      <c r="AV96">
        <v>3</v>
      </c>
      <c r="AW96">
        <v>2</v>
      </c>
      <c r="AX96">
        <v>2</v>
      </c>
      <c r="AY96">
        <v>2</v>
      </c>
      <c r="AZ96">
        <v>3</v>
      </c>
      <c r="BA96">
        <v>2</v>
      </c>
      <c r="BB96">
        <v>1</v>
      </c>
      <c r="BC96">
        <v>0</v>
      </c>
      <c r="BD96">
        <v>1</v>
      </c>
      <c r="BE96">
        <v>1</v>
      </c>
      <c r="BF96">
        <v>1</v>
      </c>
      <c r="BG96" t="s">
        <v>101</v>
      </c>
      <c r="BH96" t="s">
        <v>101</v>
      </c>
      <c r="BI96">
        <v>1</v>
      </c>
      <c r="BJ96" t="s">
        <v>1433</v>
      </c>
      <c r="BK96" t="s">
        <v>102</v>
      </c>
      <c r="BL96" t="s">
        <v>102</v>
      </c>
      <c r="BM96" t="s">
        <v>112</v>
      </c>
      <c r="BN96" t="s">
        <v>155</v>
      </c>
      <c r="BO96" t="s">
        <v>99</v>
      </c>
      <c r="BP96" t="s">
        <v>1997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H96" s="1">
        <v>42298</v>
      </c>
      <c r="CI96" s="1">
        <v>44159</v>
      </c>
      <c r="CJ96" s="1">
        <v>42846</v>
      </c>
      <c r="CL96">
        <v>18</v>
      </c>
      <c r="CM96">
        <v>1</v>
      </c>
      <c r="CN96">
        <v>51</v>
      </c>
      <c r="CO96">
        <v>1</v>
      </c>
      <c r="CP96" s="1">
        <v>43867</v>
      </c>
      <c r="CQ96">
        <v>3</v>
      </c>
    </row>
    <row r="97" spans="1:93">
      <c r="A97" t="s">
        <v>2014</v>
      </c>
      <c r="B97">
        <v>10273041</v>
      </c>
      <c r="C97">
        <v>1</v>
      </c>
      <c r="D97" t="s">
        <v>2015</v>
      </c>
      <c r="E97">
        <v>2</v>
      </c>
      <c r="F97">
        <v>49</v>
      </c>
      <c r="G97" s="1">
        <v>42299.625</v>
      </c>
      <c r="H97" s="1">
        <v>42310.4166666667</v>
      </c>
      <c r="I97">
        <v>2</v>
      </c>
      <c r="J97" s="1">
        <v>42291</v>
      </c>
      <c r="K97" t="s">
        <v>1504</v>
      </c>
      <c r="L97">
        <v>1</v>
      </c>
      <c r="M97">
        <v>2</v>
      </c>
      <c r="N97" t="s">
        <v>99</v>
      </c>
      <c r="O97" t="s">
        <v>112</v>
      </c>
      <c r="P97">
        <v>41.4</v>
      </c>
      <c r="Q97" t="s">
        <v>112</v>
      </c>
      <c r="R97">
        <v>7.3</v>
      </c>
      <c r="S97" t="s">
        <v>112</v>
      </c>
      <c r="T97">
        <v>0.91</v>
      </c>
      <c r="U97">
        <v>10.4</v>
      </c>
      <c r="V97" t="s">
        <v>112</v>
      </c>
      <c r="W97">
        <v>66.5</v>
      </c>
      <c r="X97" t="s">
        <v>112</v>
      </c>
      <c r="Y97">
        <v>20.1</v>
      </c>
      <c r="Z97" t="s">
        <v>112</v>
      </c>
      <c r="AA97">
        <v>49.1</v>
      </c>
      <c r="AB97" t="s">
        <v>99</v>
      </c>
      <c r="AC97">
        <v>29.9</v>
      </c>
      <c r="AD97" t="s">
        <v>112</v>
      </c>
      <c r="AE97">
        <v>249</v>
      </c>
      <c r="AF97" t="s">
        <v>112</v>
      </c>
      <c r="AG97">
        <v>5939</v>
      </c>
      <c r="AH97" t="s">
        <v>99</v>
      </c>
      <c r="AI97">
        <v>8.61</v>
      </c>
      <c r="AJ97" t="s">
        <v>112</v>
      </c>
      <c r="AK97">
        <v>1.34</v>
      </c>
      <c r="AL97" t="s">
        <v>112</v>
      </c>
      <c r="AM97">
        <v>73.07</v>
      </c>
      <c r="AN97" t="s">
        <v>112</v>
      </c>
      <c r="AO97">
        <v>0</v>
      </c>
      <c r="AP97" t="s">
        <v>1514</v>
      </c>
      <c r="AQ97" t="s">
        <v>370</v>
      </c>
      <c r="AR97" t="s">
        <v>99</v>
      </c>
      <c r="AS97">
        <v>1</v>
      </c>
      <c r="AT97" t="s">
        <v>1726</v>
      </c>
      <c r="AU97">
        <v>1</v>
      </c>
      <c r="AV97">
        <v>3</v>
      </c>
      <c r="AW97">
        <v>1</v>
      </c>
      <c r="AX97">
        <v>2</v>
      </c>
      <c r="AY97">
        <v>1</v>
      </c>
      <c r="AZ97">
        <v>3</v>
      </c>
      <c r="BA97">
        <v>2</v>
      </c>
      <c r="BB97">
        <v>1</v>
      </c>
      <c r="BC97">
        <v>1</v>
      </c>
      <c r="BD97" t="s">
        <v>101</v>
      </c>
      <c r="BE97">
        <v>0</v>
      </c>
      <c r="BF97">
        <v>1</v>
      </c>
      <c r="BG97">
        <v>1</v>
      </c>
      <c r="BH97" t="s">
        <v>775</v>
      </c>
      <c r="BI97">
        <v>1</v>
      </c>
      <c r="BJ97" t="s">
        <v>1671</v>
      </c>
      <c r="BK97" t="s">
        <v>102</v>
      </c>
      <c r="BL97" t="s">
        <v>102</v>
      </c>
      <c r="BM97" t="s">
        <v>112</v>
      </c>
      <c r="BN97" t="s">
        <v>202</v>
      </c>
      <c r="BO97" t="s">
        <v>99</v>
      </c>
      <c r="BP97" t="s">
        <v>2016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1</v>
      </c>
      <c r="CH97" s="1">
        <v>42305</v>
      </c>
      <c r="CI97" s="1">
        <v>44159</v>
      </c>
      <c r="CK97">
        <v>43594</v>
      </c>
      <c r="CL97">
        <v>42</v>
      </c>
      <c r="CM97">
        <v>0</v>
      </c>
      <c r="CN97">
        <v>60</v>
      </c>
      <c r="CO97">
        <v>0</v>
      </c>
    </row>
    <row r="98" spans="1:93">
      <c r="A98" t="s">
        <v>2017</v>
      </c>
      <c r="B98">
        <v>10273211</v>
      </c>
      <c r="C98">
        <v>1</v>
      </c>
      <c r="D98" t="s">
        <v>2018</v>
      </c>
      <c r="E98">
        <v>2</v>
      </c>
      <c r="F98">
        <v>67</v>
      </c>
      <c r="G98" s="1">
        <v>42297.3333333333</v>
      </c>
      <c r="H98" s="1">
        <v>42313.4166666667</v>
      </c>
      <c r="I98">
        <v>2</v>
      </c>
      <c r="J98" s="1">
        <v>42292</v>
      </c>
      <c r="K98" t="s">
        <v>1137</v>
      </c>
      <c r="L98">
        <v>2</v>
      </c>
      <c r="M98">
        <v>2</v>
      </c>
      <c r="N98" t="s">
        <v>112</v>
      </c>
      <c r="O98" t="s">
        <v>112</v>
      </c>
      <c r="P98">
        <v>43.8</v>
      </c>
      <c r="Q98" t="s">
        <v>112</v>
      </c>
      <c r="R98">
        <v>12.3</v>
      </c>
      <c r="S98" t="s">
        <v>112</v>
      </c>
      <c r="T98">
        <v>0.84</v>
      </c>
      <c r="U98">
        <v>9.7</v>
      </c>
      <c r="V98" t="s">
        <v>112</v>
      </c>
      <c r="W98">
        <v>78.8</v>
      </c>
      <c r="X98" t="s">
        <v>112</v>
      </c>
      <c r="Y98">
        <v>10.4</v>
      </c>
      <c r="Z98" t="s">
        <v>112</v>
      </c>
      <c r="AA98">
        <v>18.2</v>
      </c>
      <c r="AB98" t="s">
        <v>112</v>
      </c>
      <c r="AC98">
        <v>38.6</v>
      </c>
      <c r="AD98" t="s">
        <v>112</v>
      </c>
      <c r="AE98">
        <v>300</v>
      </c>
      <c r="AF98" t="s">
        <v>112</v>
      </c>
      <c r="AG98">
        <v>1.9</v>
      </c>
      <c r="AH98" t="s">
        <v>112</v>
      </c>
      <c r="AI98">
        <v>16.74</v>
      </c>
      <c r="AJ98" t="s">
        <v>112</v>
      </c>
      <c r="AK98">
        <v>1.26</v>
      </c>
      <c r="AL98" t="s">
        <v>112</v>
      </c>
      <c r="AM98">
        <v>302.1</v>
      </c>
      <c r="AN98" t="s">
        <v>112</v>
      </c>
      <c r="AO98">
        <v>0</v>
      </c>
      <c r="AP98" t="s">
        <v>1462</v>
      </c>
      <c r="AQ98" t="s">
        <v>196</v>
      </c>
      <c r="AR98" t="s">
        <v>99</v>
      </c>
      <c r="AS98">
        <v>1</v>
      </c>
      <c r="AT98" t="s">
        <v>1726</v>
      </c>
      <c r="AU98">
        <v>1</v>
      </c>
      <c r="AV98">
        <v>3</v>
      </c>
      <c r="AW98">
        <v>3</v>
      </c>
      <c r="AX98">
        <v>1</v>
      </c>
      <c r="AY98">
        <v>3</v>
      </c>
      <c r="AZ98">
        <v>3</v>
      </c>
      <c r="BA98">
        <v>3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 t="s">
        <v>1089</v>
      </c>
      <c r="BI98">
        <v>1</v>
      </c>
      <c r="BJ98" t="s">
        <v>726</v>
      </c>
      <c r="BK98" t="s">
        <v>102</v>
      </c>
      <c r="BL98" t="s">
        <v>102</v>
      </c>
      <c r="BM98" t="s">
        <v>112</v>
      </c>
      <c r="BN98" t="s">
        <v>892</v>
      </c>
      <c r="BO98" t="s">
        <v>99</v>
      </c>
      <c r="BP98" t="s">
        <v>2020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1</v>
      </c>
      <c r="CH98" s="1">
        <v>42305</v>
      </c>
      <c r="CI98" s="1">
        <v>44159</v>
      </c>
      <c r="CK98">
        <v>44001</v>
      </c>
      <c r="CL98">
        <v>55</v>
      </c>
      <c r="CM98">
        <v>0</v>
      </c>
      <c r="CN98">
        <v>60</v>
      </c>
      <c r="CO98">
        <v>0</v>
      </c>
    </row>
    <row r="99" spans="1:93">
      <c r="A99" t="s">
        <v>2021</v>
      </c>
      <c r="B99">
        <v>10274268</v>
      </c>
      <c r="C99">
        <v>1</v>
      </c>
      <c r="D99" t="s">
        <v>2022</v>
      </c>
      <c r="E99">
        <v>1</v>
      </c>
      <c r="F99">
        <v>59</v>
      </c>
      <c r="G99" s="1">
        <v>42303.4166666667</v>
      </c>
      <c r="H99" s="1">
        <v>42310.4166666667</v>
      </c>
      <c r="I99">
        <v>2</v>
      </c>
      <c r="J99" s="1">
        <v>42298</v>
      </c>
      <c r="K99" t="s">
        <v>286</v>
      </c>
      <c r="L99">
        <v>1</v>
      </c>
      <c r="M99">
        <v>1</v>
      </c>
      <c r="N99" t="s">
        <v>99</v>
      </c>
      <c r="O99" t="s">
        <v>99</v>
      </c>
      <c r="P99">
        <v>44.1</v>
      </c>
      <c r="Q99" t="s">
        <v>112</v>
      </c>
      <c r="R99">
        <v>15.5</v>
      </c>
      <c r="S99" t="s">
        <v>112</v>
      </c>
      <c r="T99">
        <v>1.1</v>
      </c>
      <c r="U99">
        <v>11.2</v>
      </c>
      <c r="V99" t="s">
        <v>112</v>
      </c>
      <c r="W99">
        <v>142.4</v>
      </c>
      <c r="X99" t="s">
        <v>99</v>
      </c>
      <c r="Y99">
        <v>36.3</v>
      </c>
      <c r="Z99" t="s">
        <v>112</v>
      </c>
      <c r="AA99">
        <v>34.6</v>
      </c>
      <c r="AB99" t="s">
        <v>112</v>
      </c>
      <c r="AC99">
        <v>122.1</v>
      </c>
      <c r="AD99" t="s">
        <v>99</v>
      </c>
      <c r="AE99">
        <v>118</v>
      </c>
      <c r="AF99" t="s">
        <v>112</v>
      </c>
      <c r="AG99">
        <v>745.3</v>
      </c>
      <c r="AH99" t="s">
        <v>99</v>
      </c>
      <c r="AI99">
        <v>13.56</v>
      </c>
      <c r="AJ99" t="s">
        <v>112</v>
      </c>
      <c r="AK99">
        <v>3.31</v>
      </c>
      <c r="AL99" t="s">
        <v>112</v>
      </c>
      <c r="AM99">
        <v>442.8</v>
      </c>
      <c r="AN99" t="s">
        <v>99</v>
      </c>
      <c r="AO99">
        <v>0</v>
      </c>
      <c r="AP99" t="s">
        <v>1514</v>
      </c>
      <c r="AQ99" t="s">
        <v>111</v>
      </c>
      <c r="AR99" t="s">
        <v>112</v>
      </c>
      <c r="AS99">
        <v>1</v>
      </c>
      <c r="AT99" t="s">
        <v>1726</v>
      </c>
      <c r="AU99">
        <v>1</v>
      </c>
      <c r="AV99">
        <v>3</v>
      </c>
      <c r="AW99">
        <v>3</v>
      </c>
      <c r="AX99">
        <v>2</v>
      </c>
      <c r="AY99">
        <v>2</v>
      </c>
      <c r="AZ99">
        <v>3</v>
      </c>
      <c r="BA99">
        <v>2</v>
      </c>
      <c r="BB99" t="s">
        <v>101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0.4</v>
      </c>
      <c r="BI99" t="s">
        <v>101</v>
      </c>
      <c r="BJ99" t="s">
        <v>1446</v>
      </c>
      <c r="BK99" t="s">
        <v>102</v>
      </c>
      <c r="BL99" t="s">
        <v>112</v>
      </c>
      <c r="BM99" t="s">
        <v>112</v>
      </c>
      <c r="BN99" t="s">
        <v>147</v>
      </c>
      <c r="BO99" t="s">
        <v>99</v>
      </c>
      <c r="BP99" t="s">
        <v>2023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H99" s="1">
        <v>42306</v>
      </c>
      <c r="CI99" s="1">
        <v>44159</v>
      </c>
      <c r="CK99">
        <v>43185</v>
      </c>
      <c r="CL99">
        <v>28</v>
      </c>
      <c r="CM99">
        <v>0</v>
      </c>
      <c r="CN99">
        <v>60</v>
      </c>
      <c r="CO99">
        <v>0</v>
      </c>
    </row>
    <row r="100" spans="1:93">
      <c r="A100" t="s">
        <v>2048</v>
      </c>
      <c r="B100">
        <v>10277648</v>
      </c>
      <c r="C100">
        <v>1</v>
      </c>
      <c r="D100" t="s">
        <v>2049</v>
      </c>
      <c r="E100">
        <v>1</v>
      </c>
      <c r="F100">
        <v>64</v>
      </c>
      <c r="G100" s="1">
        <v>42338.625</v>
      </c>
      <c r="H100" s="1">
        <v>42347.4166666667</v>
      </c>
      <c r="I100">
        <v>2</v>
      </c>
      <c r="J100" s="1">
        <v>42318</v>
      </c>
      <c r="K100" t="s">
        <v>134</v>
      </c>
      <c r="L100">
        <v>2</v>
      </c>
      <c r="M100">
        <v>1</v>
      </c>
      <c r="N100" t="s">
        <v>112</v>
      </c>
      <c r="O100" t="s">
        <v>99</v>
      </c>
      <c r="P100">
        <v>42.8</v>
      </c>
      <c r="Q100" t="s">
        <v>112</v>
      </c>
      <c r="R100">
        <v>9.5</v>
      </c>
      <c r="S100" t="s">
        <v>112</v>
      </c>
      <c r="T100">
        <v>0.95</v>
      </c>
      <c r="U100">
        <v>10.9</v>
      </c>
      <c r="V100" t="s">
        <v>112</v>
      </c>
      <c r="W100">
        <v>94.2</v>
      </c>
      <c r="X100" t="s">
        <v>112</v>
      </c>
      <c r="Y100">
        <v>8.5</v>
      </c>
      <c r="Z100" t="s">
        <v>112</v>
      </c>
      <c r="AA100">
        <v>14.9</v>
      </c>
      <c r="AB100" t="s">
        <v>112</v>
      </c>
      <c r="AC100">
        <v>17.1</v>
      </c>
      <c r="AD100" t="s">
        <v>112</v>
      </c>
      <c r="AE100">
        <v>317</v>
      </c>
      <c r="AF100" t="s">
        <v>112</v>
      </c>
      <c r="AG100">
        <v>97.73</v>
      </c>
      <c r="AH100" t="s">
        <v>112</v>
      </c>
      <c r="AI100">
        <v>18.42</v>
      </c>
      <c r="AJ100" t="s">
        <v>112</v>
      </c>
      <c r="AK100">
        <v>2.98</v>
      </c>
      <c r="AL100" t="s">
        <v>112</v>
      </c>
      <c r="AM100">
        <v>169.2</v>
      </c>
      <c r="AN100" t="s">
        <v>112</v>
      </c>
      <c r="AO100">
        <v>0</v>
      </c>
      <c r="AP100" t="s">
        <v>1795</v>
      </c>
      <c r="AQ100" t="s">
        <v>111</v>
      </c>
      <c r="AR100" t="s">
        <v>112</v>
      </c>
      <c r="AS100">
        <v>1</v>
      </c>
      <c r="AT100" t="s">
        <v>100</v>
      </c>
      <c r="AU100">
        <v>1</v>
      </c>
      <c r="AV100">
        <v>3</v>
      </c>
      <c r="AW100">
        <v>1</v>
      </c>
      <c r="AX100">
        <v>2</v>
      </c>
      <c r="AY100">
        <v>3</v>
      </c>
      <c r="AZ100">
        <v>3</v>
      </c>
      <c r="BA100">
        <v>2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 t="s">
        <v>101</v>
      </c>
      <c r="BI100">
        <v>1</v>
      </c>
      <c r="BJ100" t="s">
        <v>462</v>
      </c>
      <c r="BK100" t="s">
        <v>102</v>
      </c>
      <c r="BL100" t="s">
        <v>112</v>
      </c>
      <c r="BM100" t="s">
        <v>112</v>
      </c>
      <c r="BN100" t="s">
        <v>147</v>
      </c>
      <c r="BO100" t="s">
        <v>99</v>
      </c>
      <c r="BP100" t="s">
        <v>2050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H100" s="1">
        <v>42318</v>
      </c>
      <c r="CI100" s="1">
        <v>44166</v>
      </c>
      <c r="CK100">
        <v>43368</v>
      </c>
      <c r="CL100">
        <v>34</v>
      </c>
      <c r="CM100">
        <v>0</v>
      </c>
      <c r="CN100">
        <v>60</v>
      </c>
      <c r="CO100">
        <v>0</v>
      </c>
    </row>
    <row r="101" spans="1:95">
      <c r="A101" t="s">
        <v>2355</v>
      </c>
      <c r="B101">
        <v>10278374</v>
      </c>
      <c r="C101">
        <v>1</v>
      </c>
      <c r="D101" t="s">
        <v>2356</v>
      </c>
      <c r="E101">
        <v>1</v>
      </c>
      <c r="F101">
        <v>67</v>
      </c>
      <c r="G101" s="1">
        <v>42328.375</v>
      </c>
      <c r="H101" s="1">
        <v>42340.4166666667</v>
      </c>
      <c r="I101">
        <v>2</v>
      </c>
      <c r="J101" s="1">
        <v>42321</v>
      </c>
      <c r="K101" t="s">
        <v>1504</v>
      </c>
      <c r="L101">
        <v>1</v>
      </c>
      <c r="M101">
        <v>1</v>
      </c>
      <c r="N101" t="s">
        <v>99</v>
      </c>
      <c r="O101" t="s">
        <v>99</v>
      </c>
      <c r="P101">
        <v>47.5</v>
      </c>
      <c r="Q101" t="s">
        <v>112</v>
      </c>
      <c r="R101">
        <v>10.5</v>
      </c>
      <c r="S101" t="s">
        <v>112</v>
      </c>
      <c r="T101">
        <v>1.07</v>
      </c>
      <c r="U101">
        <v>12.3</v>
      </c>
      <c r="V101" t="s">
        <v>112</v>
      </c>
      <c r="W101">
        <v>66</v>
      </c>
      <c r="X101" t="s">
        <v>112</v>
      </c>
      <c r="Y101">
        <v>16.6</v>
      </c>
      <c r="Z101" t="s">
        <v>112</v>
      </c>
      <c r="AA101">
        <v>22.5</v>
      </c>
      <c r="AB101" t="s">
        <v>112</v>
      </c>
      <c r="AC101">
        <v>25.5</v>
      </c>
      <c r="AD101" t="s">
        <v>112</v>
      </c>
      <c r="AE101">
        <v>139</v>
      </c>
      <c r="AF101" t="s">
        <v>112</v>
      </c>
      <c r="AG101">
        <v>3.76</v>
      </c>
      <c r="AH101" t="s">
        <v>112</v>
      </c>
      <c r="AI101">
        <v>73.62</v>
      </c>
      <c r="AJ101" t="s">
        <v>99</v>
      </c>
      <c r="AK101">
        <v>3.11</v>
      </c>
      <c r="AL101" t="s">
        <v>112</v>
      </c>
      <c r="AM101">
        <v>569.3</v>
      </c>
      <c r="AN101" t="s">
        <v>99</v>
      </c>
      <c r="AO101">
        <v>0</v>
      </c>
      <c r="AP101" t="s">
        <v>2430</v>
      </c>
      <c r="AQ101" t="s">
        <v>111</v>
      </c>
      <c r="AR101" t="s">
        <v>112</v>
      </c>
      <c r="AS101">
        <v>3</v>
      </c>
      <c r="AT101" t="s">
        <v>2378</v>
      </c>
      <c r="AU101">
        <v>1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2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 t="s">
        <v>101</v>
      </c>
      <c r="BI101">
        <v>1</v>
      </c>
      <c r="BJ101" t="s">
        <v>1446</v>
      </c>
      <c r="BK101" t="s">
        <v>102</v>
      </c>
      <c r="BL101" t="s">
        <v>102</v>
      </c>
      <c r="BM101" t="s">
        <v>99</v>
      </c>
      <c r="BN101" t="s">
        <v>147</v>
      </c>
      <c r="BO101" t="s">
        <v>99</v>
      </c>
      <c r="BP101" t="s">
        <v>2358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 s="1">
        <v>42321</v>
      </c>
      <c r="CI101" s="1">
        <v>43187</v>
      </c>
      <c r="CJ101" s="1">
        <v>42461</v>
      </c>
      <c r="CL101">
        <v>4</v>
      </c>
      <c r="CM101">
        <v>1</v>
      </c>
      <c r="CN101">
        <v>19</v>
      </c>
      <c r="CO101">
        <v>1</v>
      </c>
      <c r="CP101" s="1">
        <v>42901</v>
      </c>
      <c r="CQ101">
        <v>1</v>
      </c>
    </row>
    <row r="102" spans="1:92">
      <c r="A102" t="s">
        <v>2431</v>
      </c>
      <c r="B102">
        <v>10278394</v>
      </c>
      <c r="C102">
        <v>1</v>
      </c>
      <c r="D102" t="s">
        <v>2432</v>
      </c>
      <c r="E102">
        <v>1</v>
      </c>
      <c r="F102">
        <v>78</v>
      </c>
      <c r="G102" s="1">
        <v>42325.375</v>
      </c>
      <c r="H102" s="1">
        <v>42333.4166666667</v>
      </c>
      <c r="I102">
        <v>2</v>
      </c>
      <c r="J102" s="1">
        <v>42322</v>
      </c>
      <c r="K102" t="s">
        <v>1504</v>
      </c>
      <c r="L102">
        <v>1</v>
      </c>
      <c r="M102">
        <v>2</v>
      </c>
      <c r="N102" t="s">
        <v>99</v>
      </c>
      <c r="O102" t="s">
        <v>112</v>
      </c>
      <c r="P102">
        <v>40.6</v>
      </c>
      <c r="Q102" t="s">
        <v>112</v>
      </c>
      <c r="R102">
        <v>22.5</v>
      </c>
      <c r="S102" t="s">
        <v>112</v>
      </c>
      <c r="T102">
        <v>0.95</v>
      </c>
      <c r="U102">
        <v>10.9</v>
      </c>
      <c r="V102" t="s">
        <v>112</v>
      </c>
      <c r="W102">
        <v>103.8</v>
      </c>
      <c r="X102" t="s">
        <v>99</v>
      </c>
      <c r="Y102">
        <v>51.3</v>
      </c>
      <c r="Z102" t="s">
        <v>99</v>
      </c>
      <c r="AA102">
        <v>58.4</v>
      </c>
      <c r="AB102" t="s">
        <v>99</v>
      </c>
      <c r="AC102">
        <v>167.4</v>
      </c>
      <c r="AD102" t="s">
        <v>99</v>
      </c>
      <c r="AE102">
        <v>199</v>
      </c>
      <c r="AF102" t="s">
        <v>112</v>
      </c>
      <c r="AG102">
        <v>1705</v>
      </c>
      <c r="AH102" t="s">
        <v>99</v>
      </c>
      <c r="AI102">
        <v>37.42</v>
      </c>
      <c r="AJ102" t="s">
        <v>99</v>
      </c>
      <c r="AK102">
        <v>12.79</v>
      </c>
      <c r="AL102" t="s">
        <v>99</v>
      </c>
      <c r="AM102">
        <v>567.6</v>
      </c>
      <c r="AN102" t="s">
        <v>99</v>
      </c>
      <c r="AO102">
        <v>1</v>
      </c>
      <c r="AP102" t="s">
        <v>1514</v>
      </c>
      <c r="AQ102" t="s">
        <v>111</v>
      </c>
      <c r="AR102" t="s">
        <v>112</v>
      </c>
      <c r="AS102">
        <v>1</v>
      </c>
      <c r="AT102" t="s">
        <v>100</v>
      </c>
      <c r="AU102">
        <v>2</v>
      </c>
      <c r="AV102">
        <v>3</v>
      </c>
      <c r="AW102">
        <v>3</v>
      </c>
      <c r="AX102">
        <v>1</v>
      </c>
      <c r="AY102">
        <v>1</v>
      </c>
      <c r="AZ102">
        <v>3</v>
      </c>
      <c r="BA102">
        <v>2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I102">
        <v>1</v>
      </c>
      <c r="BJ102" t="s">
        <v>1446</v>
      </c>
      <c r="BK102" t="s">
        <v>102</v>
      </c>
      <c r="BL102" t="s">
        <v>102</v>
      </c>
      <c r="BM102" t="s">
        <v>112</v>
      </c>
      <c r="BN102" t="s">
        <v>103</v>
      </c>
      <c r="BO102" t="s">
        <v>99</v>
      </c>
      <c r="BP102" t="s">
        <v>2433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H102" s="1">
        <v>42330</v>
      </c>
      <c r="CI102" s="1">
        <v>42579</v>
      </c>
      <c r="CJ102" s="1">
        <v>42579</v>
      </c>
      <c r="CL102">
        <v>8</v>
      </c>
      <c r="CM102">
        <v>1</v>
      </c>
      <c r="CN102">
        <v>8</v>
      </c>
    </row>
    <row r="103" spans="1:95">
      <c r="A103" t="s">
        <v>2081</v>
      </c>
      <c r="B103">
        <v>10278679</v>
      </c>
      <c r="C103">
        <v>1</v>
      </c>
      <c r="D103" t="s">
        <v>2082</v>
      </c>
      <c r="E103">
        <v>1</v>
      </c>
      <c r="F103">
        <v>42</v>
      </c>
      <c r="G103" s="1">
        <v>42326.625</v>
      </c>
      <c r="H103" s="1">
        <v>42338.4166666667</v>
      </c>
      <c r="I103">
        <v>2</v>
      </c>
      <c r="J103" s="1">
        <v>42325</v>
      </c>
      <c r="K103" t="s">
        <v>1137</v>
      </c>
      <c r="L103">
        <v>1</v>
      </c>
      <c r="M103">
        <v>1</v>
      </c>
      <c r="N103" t="s">
        <v>99</v>
      </c>
      <c r="O103" t="s">
        <v>99</v>
      </c>
      <c r="P103">
        <v>36.9</v>
      </c>
      <c r="Q103" t="s">
        <v>112</v>
      </c>
      <c r="R103">
        <v>59.1</v>
      </c>
      <c r="S103" t="s">
        <v>99</v>
      </c>
      <c r="T103">
        <v>1.05</v>
      </c>
      <c r="U103">
        <v>12.1</v>
      </c>
      <c r="V103" t="s">
        <v>112</v>
      </c>
      <c r="W103">
        <v>72</v>
      </c>
      <c r="X103" t="s">
        <v>112</v>
      </c>
      <c r="Y103">
        <v>84</v>
      </c>
      <c r="Z103" t="s">
        <v>99</v>
      </c>
      <c r="AA103">
        <v>38.7</v>
      </c>
      <c r="AB103" t="s">
        <v>99</v>
      </c>
      <c r="AC103">
        <v>37.1</v>
      </c>
      <c r="AD103" t="s">
        <v>112</v>
      </c>
      <c r="AE103">
        <v>245</v>
      </c>
      <c r="AF103" t="s">
        <v>112</v>
      </c>
      <c r="AG103">
        <v>2.28</v>
      </c>
      <c r="AH103" t="s">
        <v>112</v>
      </c>
      <c r="AI103">
        <v>30.49</v>
      </c>
      <c r="AJ103" t="s">
        <v>112</v>
      </c>
      <c r="AK103">
        <v>3.17</v>
      </c>
      <c r="AL103" t="s">
        <v>112</v>
      </c>
      <c r="AM103">
        <v>144</v>
      </c>
      <c r="AN103" t="s">
        <v>112</v>
      </c>
      <c r="AO103">
        <v>0</v>
      </c>
      <c r="AP103" t="s">
        <v>2434</v>
      </c>
      <c r="AQ103" t="s">
        <v>370</v>
      </c>
      <c r="AR103" t="s">
        <v>99</v>
      </c>
      <c r="AS103">
        <v>1</v>
      </c>
      <c r="AT103" t="s">
        <v>2378</v>
      </c>
      <c r="AU103">
        <v>1</v>
      </c>
      <c r="AV103">
        <v>3</v>
      </c>
      <c r="AW103">
        <v>1</v>
      </c>
      <c r="AX103">
        <v>2</v>
      </c>
      <c r="AY103">
        <v>1</v>
      </c>
      <c r="AZ103">
        <v>3</v>
      </c>
      <c r="BA103">
        <v>2</v>
      </c>
      <c r="BB103">
        <v>1</v>
      </c>
      <c r="BC103" t="s">
        <v>101</v>
      </c>
      <c r="BD103">
        <v>0</v>
      </c>
      <c r="BE103">
        <v>0</v>
      </c>
      <c r="BF103">
        <v>1</v>
      </c>
      <c r="BG103">
        <v>1</v>
      </c>
      <c r="BH103" t="s">
        <v>101</v>
      </c>
      <c r="BI103" t="s">
        <v>101</v>
      </c>
      <c r="BJ103" t="s">
        <v>2083</v>
      </c>
      <c r="BK103" t="s">
        <v>102</v>
      </c>
      <c r="BL103" t="s">
        <v>102</v>
      </c>
      <c r="BM103" t="s">
        <v>99</v>
      </c>
      <c r="BN103" t="s">
        <v>2084</v>
      </c>
      <c r="BO103" t="s">
        <v>99</v>
      </c>
      <c r="BP103" t="s">
        <v>2086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2</v>
      </c>
      <c r="CG103">
        <v>0</v>
      </c>
      <c r="CH103" s="1">
        <v>42332</v>
      </c>
      <c r="CI103" s="1">
        <v>43187</v>
      </c>
      <c r="CJ103" s="1">
        <v>42430</v>
      </c>
      <c r="CL103">
        <v>3</v>
      </c>
      <c r="CM103">
        <v>1</v>
      </c>
      <c r="CN103">
        <v>9</v>
      </c>
      <c r="CO103">
        <v>1</v>
      </c>
      <c r="CP103" s="1">
        <v>42612</v>
      </c>
      <c r="CQ103">
        <v>1</v>
      </c>
    </row>
    <row r="104" spans="1:93">
      <c r="A104" t="s">
        <v>2094</v>
      </c>
      <c r="B104">
        <v>10279264</v>
      </c>
      <c r="C104">
        <v>1</v>
      </c>
      <c r="D104" t="s">
        <v>2095</v>
      </c>
      <c r="E104">
        <v>1</v>
      </c>
      <c r="F104">
        <v>67</v>
      </c>
      <c r="G104" s="1">
        <v>42332.375</v>
      </c>
      <c r="H104" s="1">
        <v>42339.4166666667</v>
      </c>
      <c r="I104">
        <v>2</v>
      </c>
      <c r="J104" s="1">
        <v>42328</v>
      </c>
      <c r="K104" t="s">
        <v>1504</v>
      </c>
      <c r="L104">
        <v>1</v>
      </c>
      <c r="M104">
        <v>1</v>
      </c>
      <c r="N104" t="s">
        <v>99</v>
      </c>
      <c r="O104" t="s">
        <v>99</v>
      </c>
      <c r="P104">
        <v>43.2</v>
      </c>
      <c r="Q104" t="s">
        <v>112</v>
      </c>
      <c r="R104">
        <v>11.1</v>
      </c>
      <c r="S104" t="s">
        <v>112</v>
      </c>
      <c r="T104">
        <v>1.08</v>
      </c>
      <c r="U104">
        <v>12.4</v>
      </c>
      <c r="V104" t="s">
        <v>112</v>
      </c>
      <c r="W104">
        <v>97.6</v>
      </c>
      <c r="X104" t="s">
        <v>112</v>
      </c>
      <c r="Y104">
        <v>59.4</v>
      </c>
      <c r="Z104" t="s">
        <v>99</v>
      </c>
      <c r="AA104">
        <v>56.5</v>
      </c>
      <c r="AB104" t="s">
        <v>99</v>
      </c>
      <c r="AC104">
        <v>41.3</v>
      </c>
      <c r="AD104" t="s">
        <v>112</v>
      </c>
      <c r="AE104">
        <v>165</v>
      </c>
      <c r="AF104" t="s">
        <v>112</v>
      </c>
      <c r="AG104">
        <v>187.7</v>
      </c>
      <c r="AH104" t="s">
        <v>112</v>
      </c>
      <c r="AI104">
        <v>147.6</v>
      </c>
      <c r="AJ104" t="s">
        <v>99</v>
      </c>
      <c r="AK104">
        <v>3.5</v>
      </c>
      <c r="AL104" t="s">
        <v>112</v>
      </c>
      <c r="AM104">
        <v>301.6</v>
      </c>
      <c r="AN104" t="s">
        <v>112</v>
      </c>
      <c r="AO104">
        <v>0</v>
      </c>
      <c r="AP104" t="s">
        <v>1539</v>
      </c>
      <c r="AQ104" t="s">
        <v>111</v>
      </c>
      <c r="AR104" t="s">
        <v>112</v>
      </c>
      <c r="AS104">
        <v>1</v>
      </c>
      <c r="AT104" t="s">
        <v>1726</v>
      </c>
      <c r="AU104">
        <v>1</v>
      </c>
      <c r="AV104">
        <v>3</v>
      </c>
      <c r="AW104">
        <v>1</v>
      </c>
      <c r="AX104">
        <v>2</v>
      </c>
      <c r="AY104">
        <v>2</v>
      </c>
      <c r="AZ104">
        <v>3</v>
      </c>
      <c r="BA104">
        <v>3</v>
      </c>
      <c r="BB104" t="s">
        <v>101</v>
      </c>
      <c r="BC104" t="s">
        <v>101</v>
      </c>
      <c r="BD104" t="s">
        <v>101</v>
      </c>
      <c r="BE104">
        <v>0</v>
      </c>
      <c r="BF104" t="s">
        <v>101</v>
      </c>
      <c r="BG104" t="s">
        <v>101</v>
      </c>
      <c r="BH104" t="s">
        <v>101</v>
      </c>
      <c r="BI104">
        <v>1</v>
      </c>
      <c r="BJ104" t="s">
        <v>1446</v>
      </c>
      <c r="BK104" t="s">
        <v>102</v>
      </c>
      <c r="BL104" t="s">
        <v>102</v>
      </c>
      <c r="BM104" t="s">
        <v>112</v>
      </c>
      <c r="BN104" t="s">
        <v>129</v>
      </c>
      <c r="BO104" t="s">
        <v>99</v>
      </c>
      <c r="BP104" t="s">
        <v>2096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1</v>
      </c>
      <c r="CH104" s="1">
        <v>42335</v>
      </c>
      <c r="CI104" s="1">
        <v>44160</v>
      </c>
      <c r="CK104">
        <v>43063</v>
      </c>
      <c r="CL104">
        <v>23</v>
      </c>
      <c r="CM104">
        <v>0</v>
      </c>
      <c r="CN104">
        <v>59</v>
      </c>
      <c r="CO104">
        <v>0</v>
      </c>
    </row>
    <row r="105" spans="1:93">
      <c r="A105" t="s">
        <v>2101</v>
      </c>
      <c r="B105">
        <v>10279542</v>
      </c>
      <c r="C105">
        <v>1</v>
      </c>
      <c r="D105" t="s">
        <v>2102</v>
      </c>
      <c r="E105">
        <v>1</v>
      </c>
      <c r="F105">
        <v>56</v>
      </c>
      <c r="G105" s="1">
        <v>42338.6666666667</v>
      </c>
      <c r="H105" s="1">
        <v>42347.4166666667</v>
      </c>
      <c r="I105">
        <v>2</v>
      </c>
      <c r="J105" s="1">
        <v>42331</v>
      </c>
      <c r="K105" t="s">
        <v>286</v>
      </c>
      <c r="L105">
        <v>2</v>
      </c>
      <c r="M105">
        <v>1</v>
      </c>
      <c r="N105" t="s">
        <v>112</v>
      </c>
      <c r="O105" t="s">
        <v>99</v>
      </c>
      <c r="P105">
        <v>48.3</v>
      </c>
      <c r="Q105" t="s">
        <v>112</v>
      </c>
      <c r="R105">
        <v>12</v>
      </c>
      <c r="S105" t="s">
        <v>112</v>
      </c>
      <c r="T105">
        <v>1.04</v>
      </c>
      <c r="U105">
        <v>11.9</v>
      </c>
      <c r="V105" t="s">
        <v>112</v>
      </c>
      <c r="W105">
        <v>83.5</v>
      </c>
      <c r="X105" t="s">
        <v>112</v>
      </c>
      <c r="Y105">
        <v>25.4</v>
      </c>
      <c r="Z105" t="s">
        <v>112</v>
      </c>
      <c r="AA105">
        <v>21.3</v>
      </c>
      <c r="AB105" t="s">
        <v>112</v>
      </c>
      <c r="AC105">
        <v>43.2</v>
      </c>
      <c r="AD105" t="s">
        <v>112</v>
      </c>
      <c r="AE105">
        <v>171</v>
      </c>
      <c r="AF105" t="s">
        <v>112</v>
      </c>
      <c r="AG105">
        <v>8.28</v>
      </c>
      <c r="AH105" t="s">
        <v>112</v>
      </c>
      <c r="AI105" t="s">
        <v>2352</v>
      </c>
      <c r="AJ105" t="s">
        <v>99</v>
      </c>
      <c r="AK105">
        <v>8.76</v>
      </c>
      <c r="AL105" t="s">
        <v>99</v>
      </c>
      <c r="AM105">
        <v>315.8</v>
      </c>
      <c r="AN105" t="s">
        <v>112</v>
      </c>
      <c r="AO105">
        <v>1</v>
      </c>
      <c r="AP105" t="s">
        <v>1769</v>
      </c>
      <c r="AQ105" t="s">
        <v>111</v>
      </c>
      <c r="AR105" t="s">
        <v>112</v>
      </c>
      <c r="AS105">
        <v>1</v>
      </c>
      <c r="AT105" t="s">
        <v>1726</v>
      </c>
      <c r="AU105">
        <v>1</v>
      </c>
      <c r="AV105">
        <v>3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 t="s">
        <v>101</v>
      </c>
      <c r="BI105" t="s">
        <v>101</v>
      </c>
      <c r="BJ105" t="s">
        <v>812</v>
      </c>
      <c r="BK105" t="s">
        <v>102</v>
      </c>
      <c r="BL105" t="s">
        <v>102</v>
      </c>
      <c r="BM105" t="s">
        <v>99</v>
      </c>
      <c r="BN105" t="s">
        <v>155</v>
      </c>
      <c r="BO105" t="s">
        <v>99</v>
      </c>
      <c r="BP105" t="s">
        <v>572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 s="1">
        <v>42340</v>
      </c>
      <c r="CI105" s="1">
        <v>44160</v>
      </c>
      <c r="CK105">
        <v>44011</v>
      </c>
      <c r="CL105">
        <v>54</v>
      </c>
      <c r="CM105">
        <v>0</v>
      </c>
      <c r="CN105">
        <v>59</v>
      </c>
      <c r="CO105">
        <v>0</v>
      </c>
    </row>
    <row r="106" spans="1:93">
      <c r="A106" t="s">
        <v>2192</v>
      </c>
      <c r="B106">
        <v>10283896</v>
      </c>
      <c r="C106">
        <v>1</v>
      </c>
      <c r="D106" t="s">
        <v>2193</v>
      </c>
      <c r="E106">
        <v>1</v>
      </c>
      <c r="F106">
        <v>44</v>
      </c>
      <c r="G106" s="1">
        <v>42362.375</v>
      </c>
      <c r="H106" s="1">
        <v>42375.4166666667</v>
      </c>
      <c r="I106">
        <v>2</v>
      </c>
      <c r="J106" s="1">
        <v>42361</v>
      </c>
      <c r="K106" t="s">
        <v>1504</v>
      </c>
      <c r="L106">
        <v>1</v>
      </c>
      <c r="M106">
        <v>2</v>
      </c>
      <c r="N106" t="s">
        <v>99</v>
      </c>
      <c r="O106" t="s">
        <v>112</v>
      </c>
      <c r="P106">
        <v>46.9</v>
      </c>
      <c r="Q106" t="s">
        <v>112</v>
      </c>
      <c r="R106">
        <v>11.9</v>
      </c>
      <c r="S106" t="s">
        <v>112</v>
      </c>
      <c r="T106">
        <v>1.03</v>
      </c>
      <c r="U106">
        <v>11.8</v>
      </c>
      <c r="V106" t="s">
        <v>112</v>
      </c>
      <c r="W106">
        <v>44.4</v>
      </c>
      <c r="X106" t="s">
        <v>112</v>
      </c>
      <c r="Y106">
        <v>20.8</v>
      </c>
      <c r="Z106" t="s">
        <v>112</v>
      </c>
      <c r="AA106">
        <v>16.5</v>
      </c>
      <c r="AB106" t="s">
        <v>112</v>
      </c>
      <c r="AC106">
        <v>19.5</v>
      </c>
      <c r="AD106" t="s">
        <v>112</v>
      </c>
      <c r="AE106">
        <v>212</v>
      </c>
      <c r="AF106" t="s">
        <v>112</v>
      </c>
      <c r="AG106">
        <v>7545</v>
      </c>
      <c r="AH106" t="s">
        <v>99</v>
      </c>
      <c r="AI106">
        <v>6.34</v>
      </c>
      <c r="AJ106" t="s">
        <v>112</v>
      </c>
      <c r="AK106">
        <v>1.51</v>
      </c>
      <c r="AL106" t="s">
        <v>112</v>
      </c>
      <c r="AM106">
        <v>319.9</v>
      </c>
      <c r="AN106" t="s">
        <v>112</v>
      </c>
      <c r="AO106">
        <v>0</v>
      </c>
      <c r="AP106" t="s">
        <v>2194</v>
      </c>
      <c r="AQ106" t="s">
        <v>370</v>
      </c>
      <c r="AR106" t="s">
        <v>99</v>
      </c>
      <c r="AS106">
        <v>1</v>
      </c>
      <c r="AT106" t="s">
        <v>1726</v>
      </c>
      <c r="AU106">
        <v>2</v>
      </c>
      <c r="AV106">
        <v>3</v>
      </c>
      <c r="AW106">
        <v>3</v>
      </c>
      <c r="AX106">
        <v>2</v>
      </c>
      <c r="AY106">
        <v>1</v>
      </c>
      <c r="AZ106">
        <v>3</v>
      </c>
      <c r="BA106">
        <v>2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I106">
        <v>1</v>
      </c>
      <c r="BJ106" t="s">
        <v>726</v>
      </c>
      <c r="BK106" t="s">
        <v>102</v>
      </c>
      <c r="BL106" t="s">
        <v>102</v>
      </c>
      <c r="BM106" t="s">
        <v>99</v>
      </c>
      <c r="BN106" t="s">
        <v>291</v>
      </c>
      <c r="BO106" t="s">
        <v>99</v>
      </c>
      <c r="BP106" t="s">
        <v>2195</v>
      </c>
      <c r="BS106">
        <v>0</v>
      </c>
      <c r="BT106">
        <v>0</v>
      </c>
      <c r="BU106">
        <v>1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 s="1">
        <v>42367</v>
      </c>
      <c r="CI106" s="1">
        <v>44161</v>
      </c>
      <c r="CK106">
        <v>44070</v>
      </c>
      <c r="CL106">
        <v>55</v>
      </c>
      <c r="CM106">
        <v>0</v>
      </c>
      <c r="CN106">
        <v>58</v>
      </c>
      <c r="CO106">
        <v>0</v>
      </c>
    </row>
    <row r="107" spans="1:93">
      <c r="A107" t="s">
        <v>2200</v>
      </c>
      <c r="B107">
        <v>10283985</v>
      </c>
      <c r="C107">
        <v>1</v>
      </c>
      <c r="D107" t="s">
        <v>2201</v>
      </c>
      <c r="E107">
        <v>1</v>
      </c>
      <c r="F107">
        <v>35</v>
      </c>
      <c r="G107" s="1">
        <v>42362.4583333333</v>
      </c>
      <c r="H107" s="1">
        <v>42374.4166666667</v>
      </c>
      <c r="I107">
        <v>2</v>
      </c>
      <c r="J107" s="1">
        <v>42362</v>
      </c>
      <c r="K107" t="s">
        <v>1137</v>
      </c>
      <c r="L107">
        <v>1</v>
      </c>
      <c r="M107">
        <v>1</v>
      </c>
      <c r="N107" t="s">
        <v>99</v>
      </c>
      <c r="O107" t="s">
        <v>99</v>
      </c>
      <c r="P107">
        <v>44</v>
      </c>
      <c r="Q107" t="s">
        <v>112</v>
      </c>
      <c r="R107">
        <v>8.2</v>
      </c>
      <c r="S107" t="s">
        <v>112</v>
      </c>
      <c r="T107">
        <v>0.98</v>
      </c>
      <c r="U107">
        <v>11.3</v>
      </c>
      <c r="V107" t="s">
        <v>112</v>
      </c>
      <c r="W107">
        <v>104.7</v>
      </c>
      <c r="X107" t="s">
        <v>99</v>
      </c>
      <c r="Y107">
        <v>40.6</v>
      </c>
      <c r="Z107" t="s">
        <v>99</v>
      </c>
      <c r="AA107">
        <v>30.4</v>
      </c>
      <c r="AB107" t="s">
        <v>112</v>
      </c>
      <c r="AC107">
        <v>30.6</v>
      </c>
      <c r="AD107" t="s">
        <v>112</v>
      </c>
      <c r="AE107">
        <v>219</v>
      </c>
      <c r="AF107" t="s">
        <v>112</v>
      </c>
      <c r="AG107">
        <v>2124</v>
      </c>
      <c r="AH107" t="s">
        <v>99</v>
      </c>
      <c r="AI107">
        <v>11.13</v>
      </c>
      <c r="AJ107" t="s">
        <v>112</v>
      </c>
      <c r="AK107">
        <v>2.15</v>
      </c>
      <c r="AL107" t="s">
        <v>112</v>
      </c>
      <c r="AM107">
        <v>300.3</v>
      </c>
      <c r="AN107" t="s">
        <v>112</v>
      </c>
      <c r="AO107">
        <v>0</v>
      </c>
      <c r="AP107" t="s">
        <v>2202</v>
      </c>
      <c r="AQ107" t="s">
        <v>2203</v>
      </c>
      <c r="AR107" t="s">
        <v>112</v>
      </c>
      <c r="AS107">
        <v>1</v>
      </c>
      <c r="AT107" t="s">
        <v>1726</v>
      </c>
      <c r="AU107">
        <v>1</v>
      </c>
      <c r="AV107">
        <v>3</v>
      </c>
      <c r="AW107">
        <v>3</v>
      </c>
      <c r="AX107">
        <v>2</v>
      </c>
      <c r="AY107">
        <v>1</v>
      </c>
      <c r="AZ107">
        <v>3</v>
      </c>
      <c r="BA107">
        <v>2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 t="s">
        <v>101</v>
      </c>
      <c r="BI107">
        <v>1</v>
      </c>
      <c r="BJ107" t="s">
        <v>2154</v>
      </c>
      <c r="BK107" t="s">
        <v>102</v>
      </c>
      <c r="BL107" t="s">
        <v>102</v>
      </c>
      <c r="BM107" t="s">
        <v>99</v>
      </c>
      <c r="BN107" t="s">
        <v>129</v>
      </c>
      <c r="BO107" t="s">
        <v>99</v>
      </c>
      <c r="BP107" t="s">
        <v>1310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2</v>
      </c>
      <c r="CG107">
        <v>0</v>
      </c>
      <c r="CH107" s="1">
        <v>42367</v>
      </c>
      <c r="CI107" s="1">
        <v>44161</v>
      </c>
      <c r="CK107">
        <v>43434</v>
      </c>
      <c r="CL107">
        <v>35</v>
      </c>
      <c r="CM107">
        <v>0</v>
      </c>
      <c r="CN107">
        <v>58</v>
      </c>
      <c r="CO107">
        <v>0</v>
      </c>
    </row>
    <row r="108" spans="1:95">
      <c r="A108" t="s">
        <v>2113</v>
      </c>
      <c r="B108">
        <v>10279727</v>
      </c>
      <c r="C108">
        <v>1</v>
      </c>
      <c r="D108" t="s">
        <v>2114</v>
      </c>
      <c r="E108">
        <v>1</v>
      </c>
      <c r="F108">
        <v>53</v>
      </c>
      <c r="G108" s="1">
        <v>42341.5833333333</v>
      </c>
      <c r="H108" s="1">
        <v>42353.4583333333</v>
      </c>
      <c r="I108">
        <v>2</v>
      </c>
      <c r="J108" s="1">
        <v>42333</v>
      </c>
      <c r="K108" t="s">
        <v>1137</v>
      </c>
      <c r="L108">
        <v>2</v>
      </c>
      <c r="M108">
        <v>1</v>
      </c>
      <c r="N108" t="s">
        <v>112</v>
      </c>
      <c r="O108" t="s">
        <v>99</v>
      </c>
      <c r="P108">
        <v>32.8</v>
      </c>
      <c r="Q108" t="s">
        <v>99</v>
      </c>
      <c r="R108">
        <v>22.9</v>
      </c>
      <c r="S108" t="s">
        <v>112</v>
      </c>
      <c r="T108">
        <v>1.02</v>
      </c>
      <c r="U108">
        <v>11.7</v>
      </c>
      <c r="V108" t="s">
        <v>112</v>
      </c>
      <c r="W108">
        <v>92.5</v>
      </c>
      <c r="X108" t="s">
        <v>112</v>
      </c>
      <c r="Y108">
        <v>34.7</v>
      </c>
      <c r="Z108" t="s">
        <v>112</v>
      </c>
      <c r="AA108">
        <v>33.2</v>
      </c>
      <c r="AB108" t="s">
        <v>112</v>
      </c>
      <c r="AC108">
        <v>84.8</v>
      </c>
      <c r="AD108" t="s">
        <v>99</v>
      </c>
      <c r="AE108">
        <v>269</v>
      </c>
      <c r="AF108" t="s">
        <v>112</v>
      </c>
      <c r="AG108" t="s">
        <v>2272</v>
      </c>
      <c r="AH108" t="s">
        <v>99</v>
      </c>
      <c r="AI108">
        <v>10.69</v>
      </c>
      <c r="AJ108" t="s">
        <v>112</v>
      </c>
      <c r="AK108">
        <v>1.45</v>
      </c>
      <c r="AL108" t="s">
        <v>112</v>
      </c>
      <c r="AM108">
        <v>384.6</v>
      </c>
      <c r="AN108" t="s">
        <v>112</v>
      </c>
      <c r="AO108">
        <v>0</v>
      </c>
      <c r="AP108" t="s">
        <v>2435</v>
      </c>
      <c r="AQ108" t="s">
        <v>370</v>
      </c>
      <c r="AR108" t="s">
        <v>99</v>
      </c>
      <c r="AS108">
        <v>1</v>
      </c>
      <c r="AT108" t="s">
        <v>100</v>
      </c>
      <c r="AU108">
        <v>1</v>
      </c>
      <c r="AV108">
        <v>3</v>
      </c>
      <c r="AW108">
        <v>1</v>
      </c>
      <c r="AX108">
        <v>2</v>
      </c>
      <c r="AY108">
        <v>1</v>
      </c>
      <c r="AZ108">
        <v>3</v>
      </c>
      <c r="BA108">
        <v>2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1</v>
      </c>
      <c r="BH108" t="s">
        <v>101</v>
      </c>
      <c r="BI108">
        <v>1</v>
      </c>
      <c r="BJ108" t="s">
        <v>1175</v>
      </c>
      <c r="BK108" t="s">
        <v>102</v>
      </c>
      <c r="BL108" t="s">
        <v>177</v>
      </c>
      <c r="BM108">
        <v>1</v>
      </c>
      <c r="BN108" t="s">
        <v>2115</v>
      </c>
      <c r="BO108" t="s">
        <v>99</v>
      </c>
      <c r="BP108" t="s">
        <v>2116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2</v>
      </c>
      <c r="CG108">
        <v>0</v>
      </c>
      <c r="CH108" s="1">
        <v>42347</v>
      </c>
      <c r="CI108" s="1">
        <v>43823</v>
      </c>
      <c r="CJ108" s="1">
        <v>42374</v>
      </c>
      <c r="CL108">
        <v>0</v>
      </c>
      <c r="CM108">
        <v>1</v>
      </c>
      <c r="CN108">
        <v>19</v>
      </c>
      <c r="CO108">
        <v>1</v>
      </c>
      <c r="CP108" s="1">
        <v>42931</v>
      </c>
      <c r="CQ10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5年内复发病人</vt:lpstr>
      <vt:lpstr>2年内复发病人</vt:lpstr>
      <vt:lpstr>CK19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黎海霞</cp:lastModifiedBy>
  <dcterms:created xsi:type="dcterms:W3CDTF">2020-09-13T02:43:00Z</dcterms:created>
  <dcterms:modified xsi:type="dcterms:W3CDTF">2022-03-01T02:47:19Z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true</vt:bool>
  </property>
  <property fmtid="{D5CDD505-2E9C-101B-9397-08002B2CF9AE}" pid="4" name="ICV">
    <vt:lpwstr>6980DFDC83BC43E284DF70DC615330C1</vt:lpwstr>
  </property>
</Properties>
</file>