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Bitbucket Repositories\ucse2017\Administración de Proyectos\Prácticas\"/>
    </mc:Choice>
  </mc:AlternateContent>
  <bookViews>
    <workbookView xWindow="0" yWindow="0" windowWidth="20490" windowHeight="7620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solver_adj" localSheetId="2" hidden="1">Hoja3!$G$3:$G$7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Hoja3!$G$3:$G$7</definedName>
    <definedName name="solver_lhs2" localSheetId="2" hidden="1">Hoja3!$H$8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Hoja3!$I$8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2</definedName>
    <definedName name="solver_rhs1" localSheetId="2" hidden="1">binario</definedName>
    <definedName name="solver_rhs2" localSheetId="2" hidden="1">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I7" i="3"/>
  <c r="I6" i="3"/>
  <c r="I5" i="3"/>
  <c r="I4" i="3"/>
  <c r="I3" i="3"/>
  <c r="H7" i="3"/>
  <c r="H6" i="3"/>
  <c r="H5" i="3"/>
  <c r="H4" i="3"/>
  <c r="H3" i="3"/>
  <c r="F8" i="2"/>
  <c r="G8" i="2"/>
  <c r="H8" i="2"/>
  <c r="J8" i="2"/>
  <c r="I8" i="2"/>
  <c r="J7" i="2"/>
  <c r="J6" i="2"/>
  <c r="J5" i="2"/>
  <c r="J4" i="2"/>
  <c r="J3" i="2"/>
  <c r="I7" i="2"/>
  <c r="I6" i="2"/>
  <c r="I5" i="2"/>
  <c r="I4" i="2"/>
  <c r="I3" i="2"/>
  <c r="H7" i="2"/>
  <c r="H6" i="2"/>
  <c r="H5" i="2"/>
  <c r="H4" i="2"/>
  <c r="H3" i="2"/>
  <c r="G7" i="2"/>
  <c r="G6" i="2"/>
  <c r="G5" i="2"/>
  <c r="G4" i="2"/>
  <c r="G3" i="2"/>
  <c r="F7" i="2"/>
  <c r="F6" i="2"/>
  <c r="F5" i="2"/>
  <c r="F4" i="2"/>
  <c r="F3" i="2"/>
  <c r="L11" i="1"/>
  <c r="L10" i="1"/>
  <c r="L9" i="1"/>
  <c r="L8" i="1"/>
  <c r="L7" i="1"/>
  <c r="L6" i="1"/>
  <c r="L5" i="1"/>
  <c r="H8" i="3" l="1"/>
  <c r="I8" i="3"/>
</calcChain>
</file>

<file path=xl/sharedStrings.xml><?xml version="1.0" encoding="utf-8"?>
<sst xmlns="http://schemas.openxmlformats.org/spreadsheetml/2006/main" count="49" uniqueCount="40">
  <si>
    <t>Cantidad de componentes</t>
  </si>
  <si>
    <t>Tiempo de testeo (minutos)</t>
  </si>
  <si>
    <t>Ejercicio 1</t>
  </si>
  <si>
    <t>Minutos</t>
  </si>
  <si>
    <t>Total</t>
  </si>
  <si>
    <t>Cant de Componentes</t>
  </si>
  <si>
    <t>Ejercicio 2</t>
  </si>
  <si>
    <t>A</t>
  </si>
  <si>
    <t>Pesimista</t>
  </si>
  <si>
    <t>Medio</t>
  </si>
  <si>
    <t>Optimista</t>
  </si>
  <si>
    <t>B</t>
  </si>
  <si>
    <t>C</t>
  </si>
  <si>
    <t>D</t>
  </si>
  <si>
    <t>E</t>
  </si>
  <si>
    <t>Desvío</t>
  </si>
  <si>
    <t>Varianza</t>
  </si>
  <si>
    <t>Media</t>
  </si>
  <si>
    <t>Media-2d</t>
  </si>
  <si>
    <t>Media+2d</t>
  </si>
  <si>
    <t>Ejercicio 3</t>
  </si>
  <si>
    <t>Actividad</t>
  </si>
  <si>
    <t>Duración Estimada</t>
  </si>
  <si>
    <t>Duración con compresión</t>
  </si>
  <si>
    <t>Reducción</t>
  </si>
  <si>
    <t>Costo de compresión</t>
  </si>
  <si>
    <t>F</t>
  </si>
  <si>
    <t>J</t>
  </si>
  <si>
    <t>M</t>
  </si>
  <si>
    <t>L</t>
  </si>
  <si>
    <t>Ejecutar</t>
  </si>
  <si>
    <t>Costo</t>
  </si>
  <si>
    <t>Ejercici 5</t>
  </si>
  <si>
    <t>Tarea</t>
  </si>
  <si>
    <t>T.Medio</t>
  </si>
  <si>
    <t>Primera Fecha</t>
  </si>
  <si>
    <t>Inicio</t>
  </si>
  <si>
    <t>Fin</t>
  </si>
  <si>
    <t>Última Fecha</t>
  </si>
  <si>
    <t>Holgura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</si>
</sst>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Estimación Paramétrica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de testeo (minutos)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Hoja1!$B$4:$B$19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23</c:v>
                </c:pt>
                <c:pt idx="4">
                  <c:v>31</c:v>
                </c:pt>
                <c:pt idx="5">
                  <c:v>8</c:v>
                </c:pt>
                <c:pt idx="6">
                  <c:v>15</c:v>
                </c:pt>
                <c:pt idx="7">
                  <c:v>2</c:v>
                </c:pt>
                <c:pt idx="8">
                  <c:v>37</c:v>
                </c:pt>
                <c:pt idx="9">
                  <c:v>18</c:v>
                </c:pt>
                <c:pt idx="10">
                  <c:v>16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45</c:v>
                </c:pt>
                <c:pt idx="15">
                  <c:v>32</c:v>
                </c:pt>
              </c:numCache>
            </c:numRef>
          </c:xVal>
          <c:yVal>
            <c:numRef>
              <c:f>Hoja1!$C$4:$C$19</c:f>
              <c:numCache>
                <c:formatCode>General</c:formatCode>
                <c:ptCount val="16"/>
                <c:pt idx="0">
                  <c:v>28</c:v>
                </c:pt>
                <c:pt idx="1">
                  <c:v>10</c:v>
                </c:pt>
                <c:pt idx="2">
                  <c:v>8</c:v>
                </c:pt>
                <c:pt idx="3">
                  <c:v>47</c:v>
                </c:pt>
                <c:pt idx="4">
                  <c:v>55</c:v>
                </c:pt>
                <c:pt idx="5">
                  <c:v>20</c:v>
                </c:pt>
                <c:pt idx="6">
                  <c:v>29</c:v>
                </c:pt>
                <c:pt idx="7">
                  <c:v>5</c:v>
                </c:pt>
                <c:pt idx="8">
                  <c:v>72</c:v>
                </c:pt>
                <c:pt idx="9">
                  <c:v>39</c:v>
                </c:pt>
                <c:pt idx="10">
                  <c:v>28</c:v>
                </c:pt>
                <c:pt idx="11">
                  <c:v>19</c:v>
                </c:pt>
                <c:pt idx="12">
                  <c:v>30</c:v>
                </c:pt>
                <c:pt idx="13">
                  <c:v>7</c:v>
                </c:pt>
                <c:pt idx="14">
                  <c:v>88</c:v>
                </c:pt>
                <c:pt idx="1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0F3-8F48-797FB186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46591"/>
        <c:axId val="1876504271"/>
      </c:scatterChart>
      <c:valAx>
        <c:axId val="187384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6504271"/>
        <c:crosses val="autoZero"/>
        <c:crossBetween val="midCat"/>
      </c:valAx>
      <c:valAx>
        <c:axId val="18765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384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38100</xdr:rowOff>
    </xdr:from>
    <xdr:to>
      <xdr:col>9</xdr:col>
      <xdr:colOff>628650</xdr:colOff>
      <xdr:row>17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C19" totalsRowShown="0">
  <autoFilter ref="B3:C19"/>
  <tableColumns count="2">
    <tableColumn id="1" name="Cantidad de componentes"/>
    <tableColumn id="2" name="Tiempo de testeo (minutos)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F1" workbookViewId="0">
      <selection activeCell="K4" sqref="K4:L11"/>
    </sheetView>
  </sheetViews>
  <sheetFormatPr baseColWidth="10" defaultRowHeight="15" x14ac:dyDescent="0.25"/>
  <cols>
    <col min="2" max="2" width="26.28515625" customWidth="1"/>
    <col min="3" max="3" width="27.85546875" customWidth="1"/>
    <col min="11" max="11" width="20.7109375" bestFit="1" customWidth="1"/>
  </cols>
  <sheetData>
    <row r="1" spans="1:12" x14ac:dyDescent="0.25">
      <c r="A1" t="s">
        <v>2</v>
      </c>
    </row>
    <row r="3" spans="1:12" x14ac:dyDescent="0.25">
      <c r="B3" t="s">
        <v>0</v>
      </c>
      <c r="C3" t="s">
        <v>1</v>
      </c>
    </row>
    <row r="4" spans="1:12" x14ac:dyDescent="0.25">
      <c r="B4">
        <v>12</v>
      </c>
      <c r="C4">
        <v>28</v>
      </c>
      <c r="K4" t="s">
        <v>5</v>
      </c>
      <c r="L4" t="s">
        <v>3</v>
      </c>
    </row>
    <row r="5" spans="1:12" x14ac:dyDescent="0.25">
      <c r="B5">
        <v>6</v>
      </c>
      <c r="C5">
        <v>10</v>
      </c>
      <c r="K5">
        <v>37</v>
      </c>
      <c r="L5">
        <f>1.9342*K5+1.4437</f>
        <v>73.009100000000004</v>
      </c>
    </row>
    <row r="6" spans="1:12" x14ac:dyDescent="0.25">
      <c r="B6">
        <v>4</v>
      </c>
      <c r="C6">
        <v>8</v>
      </c>
      <c r="K6">
        <v>12</v>
      </c>
      <c r="L6">
        <f t="shared" ref="L6:L10" si="0">1.9342*K6+1.4437</f>
        <v>24.6541</v>
      </c>
    </row>
    <row r="7" spans="1:12" x14ac:dyDescent="0.25">
      <c r="B7">
        <v>23</v>
      </c>
      <c r="C7">
        <v>47</v>
      </c>
      <c r="K7">
        <v>8</v>
      </c>
      <c r="L7">
        <f t="shared" si="0"/>
        <v>16.917300000000001</v>
      </c>
    </row>
    <row r="8" spans="1:12" x14ac:dyDescent="0.25">
      <c r="B8">
        <v>31</v>
      </c>
      <c r="C8">
        <v>55</v>
      </c>
      <c r="K8">
        <v>31</v>
      </c>
      <c r="L8">
        <f t="shared" si="0"/>
        <v>61.4039</v>
      </c>
    </row>
    <row r="9" spans="1:12" x14ac:dyDescent="0.25">
      <c r="B9">
        <v>8</v>
      </c>
      <c r="C9">
        <v>20</v>
      </c>
      <c r="K9">
        <v>14</v>
      </c>
      <c r="L9">
        <f t="shared" si="0"/>
        <v>28.522499999999997</v>
      </c>
    </row>
    <row r="10" spans="1:12" x14ac:dyDescent="0.25">
      <c r="B10">
        <v>15</v>
      </c>
      <c r="C10">
        <v>29</v>
      </c>
      <c r="K10">
        <v>32</v>
      </c>
      <c r="L10">
        <f t="shared" si="0"/>
        <v>63.338099999999997</v>
      </c>
    </row>
    <row r="11" spans="1:12" x14ac:dyDescent="0.25">
      <c r="B11">
        <v>2</v>
      </c>
      <c r="C11">
        <v>5</v>
      </c>
      <c r="K11" t="s">
        <v>4</v>
      </c>
      <c r="L11">
        <f>SUM(L5:L10)</f>
        <v>267.84500000000003</v>
      </c>
    </row>
    <row r="12" spans="1:12" x14ac:dyDescent="0.25">
      <c r="B12">
        <v>37</v>
      </c>
      <c r="C12">
        <v>72</v>
      </c>
    </row>
    <row r="13" spans="1:12" x14ac:dyDescent="0.25">
      <c r="B13">
        <v>18</v>
      </c>
      <c r="C13">
        <v>39</v>
      </c>
    </row>
    <row r="14" spans="1:12" x14ac:dyDescent="0.25">
      <c r="B14">
        <v>16</v>
      </c>
      <c r="C14">
        <v>28</v>
      </c>
    </row>
    <row r="15" spans="1:12" x14ac:dyDescent="0.25">
      <c r="B15">
        <v>9</v>
      </c>
      <c r="C15">
        <v>19</v>
      </c>
    </row>
    <row r="16" spans="1:12" x14ac:dyDescent="0.25">
      <c r="B16">
        <v>14</v>
      </c>
      <c r="C16">
        <v>30</v>
      </c>
    </row>
    <row r="17" spans="2:3" x14ac:dyDescent="0.25">
      <c r="B17">
        <v>3</v>
      </c>
      <c r="C17">
        <v>7</v>
      </c>
    </row>
    <row r="18" spans="2:3" x14ac:dyDescent="0.25">
      <c r="B18">
        <v>45</v>
      </c>
      <c r="C18">
        <v>88</v>
      </c>
    </row>
    <row r="19" spans="2:3" x14ac:dyDescent="0.25">
      <c r="B19">
        <v>32</v>
      </c>
      <c r="C19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I6" sqref="I6"/>
    </sheetView>
  </sheetViews>
  <sheetFormatPr baseColWidth="10" defaultRowHeight="15" x14ac:dyDescent="0.25"/>
  <cols>
    <col min="1" max="1" width="9.85546875" bestFit="1" customWidth="1"/>
    <col min="2" max="2" width="2.28515625" bestFit="1" customWidth="1"/>
    <col min="3" max="3" width="9.5703125" bestFit="1" customWidth="1"/>
    <col min="4" max="4" width="6.7109375" bestFit="1" customWidth="1"/>
    <col min="5" max="5" width="9.7109375" bestFit="1" customWidth="1"/>
    <col min="6" max="6" width="10.5703125" bestFit="1" customWidth="1"/>
  </cols>
  <sheetData>
    <row r="1" spans="1:10" x14ac:dyDescent="0.25">
      <c r="A1" t="s">
        <v>6</v>
      </c>
    </row>
    <row r="2" spans="1:10" x14ac:dyDescent="0.25">
      <c r="C2" t="s">
        <v>10</v>
      </c>
      <c r="D2" t="s">
        <v>9</v>
      </c>
      <c r="E2" t="s">
        <v>8</v>
      </c>
      <c r="F2" t="s">
        <v>17</v>
      </c>
      <c r="G2" t="s">
        <v>15</v>
      </c>
      <c r="H2" t="s">
        <v>16</v>
      </c>
      <c r="I2" t="s">
        <v>18</v>
      </c>
      <c r="J2" t="s">
        <v>19</v>
      </c>
    </row>
    <row r="3" spans="1:10" x14ac:dyDescent="0.25">
      <c r="B3" t="s">
        <v>7</v>
      </c>
      <c r="C3">
        <v>4</v>
      </c>
      <c r="D3">
        <v>6</v>
      </c>
      <c r="E3">
        <v>8</v>
      </c>
      <c r="F3">
        <f>(C3+4*D3+E3)/6</f>
        <v>6</v>
      </c>
      <c r="G3">
        <f>(E3-C3)/6</f>
        <v>0.66666666666666663</v>
      </c>
      <c r="H3">
        <f>G3^2</f>
        <v>0.44444444444444442</v>
      </c>
      <c r="I3">
        <f>F3-2*G3</f>
        <v>4.666666666666667</v>
      </c>
      <c r="J3">
        <f>F3+G3*2</f>
        <v>7.333333333333333</v>
      </c>
    </row>
    <row r="4" spans="1:10" x14ac:dyDescent="0.25">
      <c r="B4" t="s">
        <v>11</v>
      </c>
      <c r="C4">
        <v>6</v>
      </c>
      <c r="D4">
        <v>7</v>
      </c>
      <c r="E4">
        <v>14</v>
      </c>
      <c r="F4">
        <f t="shared" ref="F4:F7" si="0">(C4+4*D4+E4)/6</f>
        <v>8</v>
      </c>
      <c r="G4">
        <f t="shared" ref="G4:G7" si="1">(E4-C4)/6</f>
        <v>1.3333333333333333</v>
      </c>
      <c r="H4">
        <f t="shared" ref="H4:H7" si="2">G4^2</f>
        <v>1.7777777777777777</v>
      </c>
      <c r="I4" s="1">
        <f t="shared" ref="I4:I7" si="3">F4-2*G4</f>
        <v>5.3333333333333339</v>
      </c>
      <c r="J4" s="1">
        <f t="shared" ref="J4:J7" si="4">F4+G4*2</f>
        <v>10.666666666666666</v>
      </c>
    </row>
    <row r="5" spans="1:10" x14ac:dyDescent="0.25">
      <c r="B5" t="s">
        <v>12</v>
      </c>
      <c r="C5">
        <v>2</v>
      </c>
      <c r="D5">
        <v>4</v>
      </c>
      <c r="E5">
        <v>6</v>
      </c>
      <c r="F5">
        <f t="shared" si="0"/>
        <v>4</v>
      </c>
      <c r="G5">
        <f t="shared" si="1"/>
        <v>0.66666666666666663</v>
      </c>
      <c r="H5">
        <f t="shared" si="2"/>
        <v>0.44444444444444442</v>
      </c>
      <c r="I5">
        <f t="shared" si="3"/>
        <v>2.666666666666667</v>
      </c>
      <c r="J5">
        <f t="shared" si="4"/>
        <v>5.333333333333333</v>
      </c>
    </row>
    <row r="6" spans="1:10" x14ac:dyDescent="0.25">
      <c r="B6" t="s">
        <v>13</v>
      </c>
      <c r="C6">
        <v>2</v>
      </c>
      <c r="D6">
        <v>3</v>
      </c>
      <c r="E6">
        <v>10</v>
      </c>
      <c r="F6">
        <f t="shared" si="0"/>
        <v>4</v>
      </c>
      <c r="G6">
        <f t="shared" si="1"/>
        <v>1.3333333333333333</v>
      </c>
      <c r="H6">
        <f t="shared" si="2"/>
        <v>1.7777777777777777</v>
      </c>
      <c r="I6" s="1">
        <f t="shared" si="3"/>
        <v>1.3333333333333335</v>
      </c>
      <c r="J6" s="1">
        <f t="shared" si="4"/>
        <v>6.6666666666666661</v>
      </c>
    </row>
    <row r="7" spans="1:10" x14ac:dyDescent="0.25">
      <c r="B7" t="s">
        <v>14</v>
      </c>
      <c r="C7">
        <v>1</v>
      </c>
      <c r="D7">
        <v>2</v>
      </c>
      <c r="E7">
        <v>3</v>
      </c>
      <c r="F7">
        <f t="shared" si="0"/>
        <v>2</v>
      </c>
      <c r="G7">
        <f t="shared" si="1"/>
        <v>0.33333333333333331</v>
      </c>
      <c r="H7">
        <f t="shared" si="2"/>
        <v>0.1111111111111111</v>
      </c>
      <c r="I7">
        <f t="shared" si="3"/>
        <v>1.3333333333333335</v>
      </c>
      <c r="J7">
        <f t="shared" si="4"/>
        <v>2.6666666666666665</v>
      </c>
    </row>
    <row r="8" spans="1:10" x14ac:dyDescent="0.25">
      <c r="F8">
        <f>SUM(F3:F7)</f>
        <v>24</v>
      </c>
      <c r="G8">
        <f>SUM(G3:G7)</f>
        <v>4.333333333333333</v>
      </c>
      <c r="H8">
        <f>SUM(H3:H7)</f>
        <v>4.5555555555555554</v>
      </c>
      <c r="I8">
        <f>SUM(I3:I7)</f>
        <v>15.333333333333336</v>
      </c>
      <c r="J8">
        <f>SUM(J3:J7)</f>
        <v>32.666666666666664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4" sqref="J4"/>
    </sheetView>
  </sheetViews>
  <sheetFormatPr baseColWidth="10" defaultRowHeight="15" x14ac:dyDescent="0.25"/>
  <sheetData>
    <row r="1" spans="1:9" x14ac:dyDescent="0.25">
      <c r="A1" t="s">
        <v>20</v>
      </c>
    </row>
    <row r="2" spans="1:9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30</v>
      </c>
      <c r="H2" t="s">
        <v>24</v>
      </c>
      <c r="I2" t="s">
        <v>31</v>
      </c>
    </row>
    <row r="3" spans="1:9" x14ac:dyDescent="0.25">
      <c r="B3" t="s">
        <v>7</v>
      </c>
      <c r="C3">
        <v>5</v>
      </c>
      <c r="D3">
        <v>4</v>
      </c>
      <c r="E3">
        <v>1</v>
      </c>
      <c r="F3">
        <v>5000</v>
      </c>
      <c r="G3">
        <v>1</v>
      </c>
      <c r="H3">
        <f>G3*E3</f>
        <v>1</v>
      </c>
      <c r="I3">
        <f>G3*F3</f>
        <v>5000</v>
      </c>
    </row>
    <row r="4" spans="1:9" x14ac:dyDescent="0.25">
      <c r="B4" t="s">
        <v>26</v>
      </c>
      <c r="C4">
        <v>4</v>
      </c>
      <c r="D4">
        <v>2</v>
      </c>
      <c r="E4">
        <v>2</v>
      </c>
      <c r="F4">
        <v>8000</v>
      </c>
      <c r="G4">
        <v>0</v>
      </c>
      <c r="H4">
        <f t="shared" ref="H4:H7" si="0">G4*E4</f>
        <v>0</v>
      </c>
      <c r="I4">
        <f t="shared" ref="I4:I7" si="1">G4*F4</f>
        <v>0</v>
      </c>
    </row>
    <row r="5" spans="1:9" x14ac:dyDescent="0.25">
      <c r="B5" t="s">
        <v>27</v>
      </c>
      <c r="C5">
        <v>12</v>
      </c>
      <c r="D5">
        <v>9</v>
      </c>
      <c r="E5">
        <v>3</v>
      </c>
      <c r="F5">
        <v>12000</v>
      </c>
      <c r="G5">
        <v>0</v>
      </c>
      <c r="H5">
        <f t="shared" si="0"/>
        <v>0</v>
      </c>
      <c r="I5">
        <f t="shared" si="1"/>
        <v>0</v>
      </c>
    </row>
    <row r="6" spans="1:9" x14ac:dyDescent="0.25">
      <c r="B6" t="s">
        <v>28</v>
      </c>
      <c r="C6">
        <v>8</v>
      </c>
      <c r="D6">
        <v>6</v>
      </c>
      <c r="E6">
        <v>2</v>
      </c>
      <c r="F6">
        <v>4000</v>
      </c>
      <c r="G6">
        <v>1</v>
      </c>
      <c r="H6">
        <f t="shared" si="0"/>
        <v>2</v>
      </c>
      <c r="I6">
        <f t="shared" si="1"/>
        <v>4000</v>
      </c>
    </row>
    <row r="7" spans="1:9" x14ac:dyDescent="0.25">
      <c r="B7" t="s">
        <v>29</v>
      </c>
      <c r="C7">
        <v>10</v>
      </c>
      <c r="D7">
        <v>9</v>
      </c>
      <c r="E7">
        <v>1</v>
      </c>
      <c r="F7">
        <v>7000</v>
      </c>
      <c r="G7">
        <v>0</v>
      </c>
      <c r="H7">
        <f t="shared" si="0"/>
        <v>0</v>
      </c>
      <c r="I7">
        <f t="shared" si="1"/>
        <v>0</v>
      </c>
    </row>
    <row r="8" spans="1:9" x14ac:dyDescent="0.25">
      <c r="H8">
        <f>SUM(H3:H7)</f>
        <v>3</v>
      </c>
      <c r="I8">
        <f>SUM(I3:I7)</f>
        <v>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J14" sqref="J14"/>
    </sheetView>
  </sheetViews>
  <sheetFormatPr baseColWidth="10" defaultRowHeight="15" x14ac:dyDescent="0.25"/>
  <sheetData>
    <row r="1" spans="1:8" x14ac:dyDescent="0.25">
      <c r="A1" t="s">
        <v>32</v>
      </c>
      <c r="D1" s="2" t="s">
        <v>35</v>
      </c>
      <c r="E1" s="2"/>
      <c r="F1" s="2" t="s">
        <v>38</v>
      </c>
      <c r="G1" s="2"/>
    </row>
    <row r="2" spans="1:8" x14ac:dyDescent="0.25">
      <c r="B2" t="s">
        <v>33</v>
      </c>
      <c r="C2" t="s">
        <v>34</v>
      </c>
      <c r="D2" t="s">
        <v>36</v>
      </c>
      <c r="E2" t="s">
        <v>37</v>
      </c>
      <c r="F2" t="s">
        <v>36</v>
      </c>
      <c r="G2" t="s">
        <v>37</v>
      </c>
      <c r="H2" t="s">
        <v>39</v>
      </c>
    </row>
    <row r="3" spans="1:8" x14ac:dyDescent="0.25">
      <c r="B3" t="s">
        <v>7</v>
      </c>
      <c r="C3">
        <v>2</v>
      </c>
      <c r="D3">
        <v>0</v>
      </c>
      <c r="E3">
        <v>2</v>
      </c>
      <c r="F3">
        <v>0</v>
      </c>
      <c r="G3">
        <v>2</v>
      </c>
      <c r="H3">
        <f>G3-E3</f>
        <v>0</v>
      </c>
    </row>
    <row r="4" spans="1:8" x14ac:dyDescent="0.25">
      <c r="B4" t="s">
        <v>11</v>
      </c>
      <c r="C4">
        <v>4</v>
      </c>
      <c r="D4">
        <v>2</v>
      </c>
      <c r="E4">
        <v>6</v>
      </c>
      <c r="F4">
        <v>2</v>
      </c>
      <c r="G4">
        <v>6</v>
      </c>
      <c r="H4">
        <f t="shared" ref="H4:H7" si="0">G4-E4</f>
        <v>0</v>
      </c>
    </row>
    <row r="5" spans="1:8" x14ac:dyDescent="0.25">
      <c r="B5" t="s">
        <v>12</v>
      </c>
      <c r="C5">
        <v>6</v>
      </c>
      <c r="D5">
        <v>2</v>
      </c>
      <c r="E5">
        <v>8</v>
      </c>
      <c r="F5">
        <v>5</v>
      </c>
      <c r="G5">
        <v>11</v>
      </c>
      <c r="H5">
        <f t="shared" si="0"/>
        <v>3</v>
      </c>
    </row>
    <row r="6" spans="1:8" x14ac:dyDescent="0.25">
      <c r="B6" t="s">
        <v>13</v>
      </c>
      <c r="C6">
        <v>5</v>
      </c>
      <c r="D6">
        <v>6</v>
      </c>
      <c r="E6">
        <v>11</v>
      </c>
      <c r="F6">
        <v>6</v>
      </c>
      <c r="G6">
        <v>11</v>
      </c>
      <c r="H6">
        <f t="shared" si="0"/>
        <v>0</v>
      </c>
    </row>
    <row r="7" spans="1:8" x14ac:dyDescent="0.25">
      <c r="B7" t="s">
        <v>14</v>
      </c>
      <c r="C7">
        <v>3</v>
      </c>
      <c r="D7">
        <v>11</v>
      </c>
      <c r="E7">
        <v>14</v>
      </c>
      <c r="F7">
        <v>11</v>
      </c>
      <c r="G7">
        <v>14</v>
      </c>
      <c r="H7">
        <f t="shared" si="0"/>
        <v>0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Barsotti</dc:creator>
  <cp:lastModifiedBy>Alejandro Barsotti</cp:lastModifiedBy>
  <dcterms:created xsi:type="dcterms:W3CDTF">2017-04-26T23:12:49Z</dcterms:created>
  <dcterms:modified xsi:type="dcterms:W3CDTF">2017-04-27T00:20:28Z</dcterms:modified>
</cp:coreProperties>
</file>