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ming\Bitbucket Repositories\ucse2017\Administración de Proyectos\"/>
    </mc:Choice>
  </mc:AlternateContent>
  <bookViews>
    <workbookView xWindow="0" yWindow="0" windowWidth="20490" windowHeight="762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D28" i="2"/>
  <c r="D27" i="2"/>
  <c r="D26" i="2"/>
  <c r="D25" i="2"/>
  <c r="D22" i="2"/>
  <c r="D21" i="2"/>
  <c r="D20" i="2"/>
  <c r="D19" i="2"/>
  <c r="D18" i="2"/>
  <c r="D15" i="2"/>
  <c r="D14" i="2"/>
  <c r="D13" i="2"/>
  <c r="D12" i="2"/>
  <c r="D11" i="2"/>
  <c r="D24" i="2"/>
  <c r="D17" i="2"/>
  <c r="D10" i="2"/>
  <c r="D3" i="2"/>
  <c r="D8" i="2" s="1"/>
  <c r="H37" i="1"/>
  <c r="G37" i="1"/>
  <c r="G36" i="1"/>
  <c r="G35" i="1"/>
  <c r="G34" i="1"/>
  <c r="G33" i="1"/>
  <c r="G32" i="1"/>
  <c r="G31" i="1"/>
  <c r="F36" i="1"/>
  <c r="F35" i="1"/>
  <c r="F34" i="1"/>
  <c r="F33" i="1"/>
  <c r="F32" i="1"/>
  <c r="F31" i="1"/>
  <c r="C37" i="1"/>
  <c r="C36" i="1"/>
  <c r="C35" i="1"/>
  <c r="C34" i="1"/>
  <c r="C33" i="1"/>
  <c r="C32" i="1"/>
  <c r="C31" i="1"/>
  <c r="E9" i="1"/>
  <c r="D37" i="1"/>
  <c r="E37" i="1" s="1"/>
  <c r="D36" i="1"/>
  <c r="D35" i="1"/>
  <c r="D34" i="1"/>
  <c r="D33" i="1"/>
  <c r="D32" i="1"/>
  <c r="D31" i="1"/>
  <c r="D9" i="1"/>
  <c r="C9" i="1"/>
  <c r="D5" i="2" l="1"/>
  <c r="D6" i="2"/>
  <c r="D7" i="2"/>
  <c r="D4" i="2"/>
</calcChain>
</file>

<file path=xl/sharedStrings.xml><?xml version="1.0" encoding="utf-8"?>
<sst xmlns="http://schemas.openxmlformats.org/spreadsheetml/2006/main" count="42" uniqueCount="24">
  <si>
    <t>Componentes</t>
  </si>
  <si>
    <t>Tiempo</t>
  </si>
  <si>
    <t>Costo</t>
  </si>
  <si>
    <t>Total</t>
  </si>
  <si>
    <t>Estimación Análoga</t>
  </si>
  <si>
    <t>Estimación Paramétrica</t>
  </si>
  <si>
    <t>Cantidad de componentes</t>
  </si>
  <si>
    <t>Tiempo de testeo (minutos)</t>
  </si>
  <si>
    <t>Costo (pesos)</t>
  </si>
  <si>
    <t>Duración (minutos)</t>
  </si>
  <si>
    <t>Duración (días)</t>
  </si>
  <si>
    <t>Costo por hora</t>
  </si>
  <si>
    <t xml:space="preserve">Gestión de Solicitudes </t>
  </si>
  <si>
    <t>Gestión de Proyectos</t>
  </si>
  <si>
    <t>Gestión del Período de Trabajo</t>
  </si>
  <si>
    <t>Registro del Trabajo Realizado</t>
  </si>
  <si>
    <t>Porcentaje</t>
  </si>
  <si>
    <t>Tiempo (meses)</t>
  </si>
  <si>
    <t>Tiempo Total (meses):</t>
  </si>
  <si>
    <t>Análisis</t>
  </si>
  <si>
    <t>Diseño</t>
  </si>
  <si>
    <t>Desarrollo</t>
  </si>
  <si>
    <t>Test</t>
  </si>
  <si>
    <t>Implementación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</si>
</sst>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Hoja1!$C$12</c:f>
              <c:strCache>
                <c:ptCount val="1"/>
                <c:pt idx="0">
                  <c:v>Tiempo de testeo (minutos)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2115048118985"/>
                  <c:y val="-8.24026684164479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Hoja1!$B$13:$B$28</c:f>
              <c:numCache>
                <c:formatCode>General</c:formatCode>
                <c:ptCount val="16"/>
                <c:pt idx="0">
                  <c:v>12</c:v>
                </c:pt>
                <c:pt idx="1">
                  <c:v>6</c:v>
                </c:pt>
                <c:pt idx="2">
                  <c:v>4</c:v>
                </c:pt>
                <c:pt idx="3">
                  <c:v>23</c:v>
                </c:pt>
                <c:pt idx="4">
                  <c:v>31</c:v>
                </c:pt>
                <c:pt idx="5">
                  <c:v>8</c:v>
                </c:pt>
                <c:pt idx="6">
                  <c:v>15</c:v>
                </c:pt>
                <c:pt idx="7">
                  <c:v>2</c:v>
                </c:pt>
                <c:pt idx="8">
                  <c:v>37</c:v>
                </c:pt>
                <c:pt idx="9">
                  <c:v>18</c:v>
                </c:pt>
                <c:pt idx="10">
                  <c:v>16</c:v>
                </c:pt>
                <c:pt idx="11">
                  <c:v>9</c:v>
                </c:pt>
                <c:pt idx="12">
                  <c:v>14</c:v>
                </c:pt>
                <c:pt idx="13">
                  <c:v>3</c:v>
                </c:pt>
                <c:pt idx="14">
                  <c:v>45</c:v>
                </c:pt>
                <c:pt idx="15">
                  <c:v>32</c:v>
                </c:pt>
              </c:numCache>
            </c:numRef>
          </c:xVal>
          <c:yVal>
            <c:numRef>
              <c:f>Hoja1!$C$13:$C$28</c:f>
              <c:numCache>
                <c:formatCode>General</c:formatCode>
                <c:ptCount val="16"/>
                <c:pt idx="0">
                  <c:v>28</c:v>
                </c:pt>
                <c:pt idx="1">
                  <c:v>10</c:v>
                </c:pt>
                <c:pt idx="2">
                  <c:v>8</c:v>
                </c:pt>
                <c:pt idx="3">
                  <c:v>47</c:v>
                </c:pt>
                <c:pt idx="4">
                  <c:v>55</c:v>
                </c:pt>
                <c:pt idx="5">
                  <c:v>20</c:v>
                </c:pt>
                <c:pt idx="6">
                  <c:v>29</c:v>
                </c:pt>
                <c:pt idx="7">
                  <c:v>5</c:v>
                </c:pt>
                <c:pt idx="8">
                  <c:v>72</c:v>
                </c:pt>
                <c:pt idx="9">
                  <c:v>39</c:v>
                </c:pt>
                <c:pt idx="10">
                  <c:v>28</c:v>
                </c:pt>
                <c:pt idx="11">
                  <c:v>19</c:v>
                </c:pt>
                <c:pt idx="12">
                  <c:v>30</c:v>
                </c:pt>
                <c:pt idx="13">
                  <c:v>7</c:v>
                </c:pt>
                <c:pt idx="14">
                  <c:v>88</c:v>
                </c:pt>
                <c:pt idx="1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3-4CD9-B329-F9A90D479C84}"/>
            </c:ext>
          </c:extLst>
        </c:ser>
        <c:ser>
          <c:idx val="1"/>
          <c:order val="1"/>
          <c:tx>
            <c:strRef>
              <c:f>Hoja1!$D$12</c:f>
              <c:strCache>
                <c:ptCount val="1"/>
                <c:pt idx="0">
                  <c:v>Costo (pesos)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788495188101487E-2"/>
                  <c:y val="-4.4688320209973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Hoja1!$B$13:$B$28</c:f>
              <c:numCache>
                <c:formatCode>General</c:formatCode>
                <c:ptCount val="16"/>
                <c:pt idx="0">
                  <c:v>12</c:v>
                </c:pt>
                <c:pt idx="1">
                  <c:v>6</c:v>
                </c:pt>
                <c:pt idx="2">
                  <c:v>4</c:v>
                </c:pt>
                <c:pt idx="3">
                  <c:v>23</c:v>
                </c:pt>
                <c:pt idx="4">
                  <c:v>31</c:v>
                </c:pt>
                <c:pt idx="5">
                  <c:v>8</c:v>
                </c:pt>
                <c:pt idx="6">
                  <c:v>15</c:v>
                </c:pt>
                <c:pt idx="7">
                  <c:v>2</c:v>
                </c:pt>
                <c:pt idx="8">
                  <c:v>37</c:v>
                </c:pt>
                <c:pt idx="9">
                  <c:v>18</c:v>
                </c:pt>
                <c:pt idx="10">
                  <c:v>16</c:v>
                </c:pt>
                <c:pt idx="11">
                  <c:v>9</c:v>
                </c:pt>
                <c:pt idx="12">
                  <c:v>14</c:v>
                </c:pt>
                <c:pt idx="13">
                  <c:v>3</c:v>
                </c:pt>
                <c:pt idx="14">
                  <c:v>45</c:v>
                </c:pt>
                <c:pt idx="15">
                  <c:v>32</c:v>
                </c:pt>
              </c:numCache>
            </c:numRef>
          </c:xVal>
          <c:yVal>
            <c:numRef>
              <c:f>Hoja1!$D$13:$D$28</c:f>
              <c:numCache>
                <c:formatCode>General</c:formatCode>
                <c:ptCount val="16"/>
                <c:pt idx="0">
                  <c:v>93</c:v>
                </c:pt>
                <c:pt idx="1">
                  <c:v>33</c:v>
                </c:pt>
                <c:pt idx="2">
                  <c:v>26</c:v>
                </c:pt>
                <c:pt idx="3">
                  <c:v>156</c:v>
                </c:pt>
                <c:pt idx="4">
                  <c:v>183</c:v>
                </c:pt>
                <c:pt idx="5">
                  <c:v>67</c:v>
                </c:pt>
                <c:pt idx="6">
                  <c:v>97</c:v>
                </c:pt>
                <c:pt idx="7">
                  <c:v>17</c:v>
                </c:pt>
                <c:pt idx="8">
                  <c:v>240</c:v>
                </c:pt>
                <c:pt idx="9">
                  <c:v>130</c:v>
                </c:pt>
                <c:pt idx="10">
                  <c:v>93</c:v>
                </c:pt>
                <c:pt idx="11">
                  <c:v>63</c:v>
                </c:pt>
                <c:pt idx="12">
                  <c:v>100</c:v>
                </c:pt>
                <c:pt idx="13">
                  <c:v>23</c:v>
                </c:pt>
                <c:pt idx="14">
                  <c:v>293</c:v>
                </c:pt>
                <c:pt idx="15">
                  <c:v>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3-4CD9-B329-F9A90D47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138496"/>
        <c:axId val="315140992"/>
      </c:scatterChart>
      <c:valAx>
        <c:axId val="31513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5140992"/>
        <c:crosses val="autoZero"/>
        <c:crossBetween val="midCat"/>
      </c:valAx>
      <c:valAx>
        <c:axId val="3151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513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11</xdr:row>
      <xdr:rowOff>161925</xdr:rowOff>
    </xdr:from>
    <xdr:to>
      <xdr:col>10</xdr:col>
      <xdr:colOff>342900</xdr:colOff>
      <xdr:row>26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5" zoomScaleNormal="100" workbookViewId="0">
      <selection activeCell="C42" sqref="C42"/>
    </sheetView>
  </sheetViews>
  <sheetFormatPr baseColWidth="10" defaultRowHeight="15" x14ac:dyDescent="0.25"/>
  <cols>
    <col min="1" max="1" width="21.85546875" bestFit="1" customWidth="1"/>
    <col min="2" max="2" width="24.42578125" bestFit="1" customWidth="1"/>
    <col min="3" max="3" width="26" bestFit="1" customWidth="1"/>
    <col min="4" max="4" width="13" bestFit="1" customWidth="1"/>
    <col min="6" max="6" width="14.140625" bestFit="1" customWidth="1"/>
    <col min="7" max="7" width="13.85546875" bestFit="1" customWidth="1"/>
  </cols>
  <sheetData>
    <row r="1" spans="1:5" x14ac:dyDescent="0.25">
      <c r="A1" t="s">
        <v>4</v>
      </c>
    </row>
    <row r="2" spans="1:5" x14ac:dyDescent="0.25">
      <c r="B2" t="s">
        <v>0</v>
      </c>
      <c r="C2" t="s">
        <v>1</v>
      </c>
      <c r="D2" t="s">
        <v>2</v>
      </c>
    </row>
    <row r="3" spans="1:5" x14ac:dyDescent="0.25">
      <c r="B3">
        <v>37</v>
      </c>
      <c r="C3">
        <v>72</v>
      </c>
      <c r="D3">
        <v>240</v>
      </c>
    </row>
    <row r="4" spans="1:5" x14ac:dyDescent="0.25">
      <c r="B4">
        <v>12</v>
      </c>
      <c r="C4">
        <v>28</v>
      </c>
      <c r="D4">
        <v>93</v>
      </c>
    </row>
    <row r="5" spans="1:5" x14ac:dyDescent="0.25">
      <c r="B5">
        <v>8</v>
      </c>
      <c r="C5">
        <v>20</v>
      </c>
      <c r="D5">
        <v>67</v>
      </c>
    </row>
    <row r="6" spans="1:5" x14ac:dyDescent="0.25">
      <c r="B6">
        <v>31</v>
      </c>
      <c r="C6">
        <v>55</v>
      </c>
      <c r="D6">
        <v>183</v>
      </c>
    </row>
    <row r="7" spans="1:5" x14ac:dyDescent="0.25">
      <c r="B7">
        <v>14</v>
      </c>
      <c r="C7">
        <v>30</v>
      </c>
      <c r="D7">
        <v>100</v>
      </c>
    </row>
    <row r="8" spans="1:5" x14ac:dyDescent="0.25">
      <c r="B8">
        <v>32</v>
      </c>
      <c r="C8">
        <v>70</v>
      </c>
      <c r="D8">
        <v>233</v>
      </c>
    </row>
    <row r="9" spans="1:5" x14ac:dyDescent="0.25">
      <c r="B9" t="s">
        <v>3</v>
      </c>
      <c r="C9">
        <f>SUM(C3:C8)</f>
        <v>275</v>
      </c>
      <c r="D9">
        <f>SUM(D3:D8)</f>
        <v>916</v>
      </c>
      <c r="E9">
        <f>1.25*D9</f>
        <v>1145</v>
      </c>
    </row>
    <row r="11" spans="1:5" x14ac:dyDescent="0.25">
      <c r="A11" t="s">
        <v>5</v>
      </c>
    </row>
    <row r="12" spans="1:5" x14ac:dyDescent="0.25">
      <c r="B12" t="s">
        <v>6</v>
      </c>
      <c r="C12" t="s">
        <v>7</v>
      </c>
      <c r="D12" t="s">
        <v>8</v>
      </c>
    </row>
    <row r="13" spans="1:5" x14ac:dyDescent="0.25">
      <c r="B13">
        <v>12</v>
      </c>
      <c r="C13">
        <v>28</v>
      </c>
      <c r="D13">
        <v>93</v>
      </c>
    </row>
    <row r="14" spans="1:5" x14ac:dyDescent="0.25">
      <c r="B14">
        <v>6</v>
      </c>
      <c r="C14">
        <v>10</v>
      </c>
      <c r="D14">
        <v>33</v>
      </c>
    </row>
    <row r="15" spans="1:5" x14ac:dyDescent="0.25">
      <c r="B15">
        <v>4</v>
      </c>
      <c r="C15">
        <v>8</v>
      </c>
      <c r="D15">
        <v>26</v>
      </c>
    </row>
    <row r="16" spans="1:5" x14ac:dyDescent="0.25">
      <c r="B16">
        <v>23</v>
      </c>
      <c r="C16">
        <v>47</v>
      </c>
      <c r="D16">
        <v>156</v>
      </c>
    </row>
    <row r="17" spans="2:7" x14ac:dyDescent="0.25">
      <c r="B17">
        <v>31</v>
      </c>
      <c r="C17">
        <v>55</v>
      </c>
      <c r="D17">
        <v>183</v>
      </c>
    </row>
    <row r="18" spans="2:7" x14ac:dyDescent="0.25">
      <c r="B18">
        <v>8</v>
      </c>
      <c r="C18">
        <v>20</v>
      </c>
      <c r="D18">
        <v>67</v>
      </c>
    </row>
    <row r="19" spans="2:7" x14ac:dyDescent="0.25">
      <c r="B19">
        <v>15</v>
      </c>
      <c r="C19">
        <v>29</v>
      </c>
      <c r="D19">
        <v>97</v>
      </c>
    </row>
    <row r="20" spans="2:7" x14ac:dyDescent="0.25">
      <c r="B20">
        <v>2</v>
      </c>
      <c r="C20">
        <v>5</v>
      </c>
      <c r="D20">
        <v>17</v>
      </c>
    </row>
    <row r="21" spans="2:7" x14ac:dyDescent="0.25">
      <c r="B21">
        <v>37</v>
      </c>
      <c r="C21">
        <v>72</v>
      </c>
      <c r="D21">
        <v>240</v>
      </c>
    </row>
    <row r="22" spans="2:7" x14ac:dyDescent="0.25">
      <c r="B22">
        <v>18</v>
      </c>
      <c r="C22">
        <v>39</v>
      </c>
      <c r="D22">
        <v>130</v>
      </c>
    </row>
    <row r="23" spans="2:7" x14ac:dyDescent="0.25">
      <c r="B23">
        <v>16</v>
      </c>
      <c r="C23">
        <v>28</v>
      </c>
      <c r="D23">
        <v>93</v>
      </c>
    </row>
    <row r="24" spans="2:7" x14ac:dyDescent="0.25">
      <c r="B24">
        <v>9</v>
      </c>
      <c r="C24">
        <v>19</v>
      </c>
      <c r="D24">
        <v>63</v>
      </c>
    </row>
    <row r="25" spans="2:7" x14ac:dyDescent="0.25">
      <c r="B25">
        <v>14</v>
      </c>
      <c r="C25">
        <v>30</v>
      </c>
      <c r="D25">
        <v>100</v>
      </c>
    </row>
    <row r="26" spans="2:7" x14ac:dyDescent="0.25">
      <c r="B26">
        <v>3</v>
      </c>
      <c r="C26">
        <v>7</v>
      </c>
      <c r="D26">
        <v>23</v>
      </c>
    </row>
    <row r="27" spans="2:7" x14ac:dyDescent="0.25">
      <c r="B27">
        <v>45</v>
      </c>
      <c r="C27">
        <v>88</v>
      </c>
      <c r="D27">
        <v>293</v>
      </c>
    </row>
    <row r="28" spans="2:7" x14ac:dyDescent="0.25">
      <c r="B28">
        <v>32</v>
      </c>
      <c r="C28">
        <v>70</v>
      </c>
      <c r="D28">
        <v>233</v>
      </c>
    </row>
    <row r="30" spans="2:7" x14ac:dyDescent="0.25">
      <c r="B30" t="s">
        <v>0</v>
      </c>
      <c r="C30" t="s">
        <v>9</v>
      </c>
      <c r="D30" t="s">
        <v>2</v>
      </c>
      <c r="F30" t="s">
        <v>10</v>
      </c>
      <c r="G30" t="s">
        <v>11</v>
      </c>
    </row>
    <row r="31" spans="2:7" x14ac:dyDescent="0.25">
      <c r="B31">
        <v>37</v>
      </c>
      <c r="C31" s="1">
        <f xml:space="preserve"> 1.9342*B31 + 1.4437</f>
        <v>73.009100000000004</v>
      </c>
      <c r="D31">
        <f>6.4436*B31 + 4.6888</f>
        <v>243.10199999999998</v>
      </c>
      <c r="F31">
        <f>C31/60/24</f>
        <v>5.0700763888888889E-2</v>
      </c>
      <c r="G31">
        <f>D31/C31*60</f>
        <v>199.7849583134157</v>
      </c>
    </row>
    <row r="32" spans="2:7" x14ac:dyDescent="0.25">
      <c r="B32">
        <v>12</v>
      </c>
      <c r="C32" s="1">
        <f t="shared" ref="C32:C36" si="0" xml:space="preserve"> 1.9342*B32 + 1.4437</f>
        <v>24.6541</v>
      </c>
      <c r="D32">
        <f>6.4436*B32 + 4.6888</f>
        <v>82.012</v>
      </c>
      <c r="F32">
        <f t="shared" ref="F32:F36" si="1">C32/60/24</f>
        <v>1.7120902777777777E-2</v>
      </c>
      <c r="G32">
        <f t="shared" ref="G32:G37" si="2">D32/C32*60</f>
        <v>199.5903318312167</v>
      </c>
    </row>
    <row r="33" spans="2:8" x14ac:dyDescent="0.25">
      <c r="B33">
        <v>8</v>
      </c>
      <c r="C33" s="1">
        <f t="shared" si="0"/>
        <v>16.917300000000001</v>
      </c>
      <c r="D33">
        <f>6.4436*B33 + 4.6888</f>
        <v>56.2376</v>
      </c>
      <c r="F33">
        <f t="shared" si="1"/>
        <v>1.1748125E-2</v>
      </c>
      <c r="G33">
        <f t="shared" si="2"/>
        <v>199.45594155095671</v>
      </c>
    </row>
    <row r="34" spans="2:8" x14ac:dyDescent="0.25">
      <c r="B34">
        <v>31</v>
      </c>
      <c r="C34" s="1">
        <f t="shared" si="0"/>
        <v>61.4039</v>
      </c>
      <c r="D34">
        <f>6.4436*B34 + 4.6888</f>
        <v>204.44039999999998</v>
      </c>
      <c r="F34">
        <f t="shared" si="1"/>
        <v>4.2641597222222223E-2</v>
      </c>
      <c r="G34">
        <f t="shared" si="2"/>
        <v>199.76620377533021</v>
      </c>
    </row>
    <row r="35" spans="2:8" x14ac:dyDescent="0.25">
      <c r="B35">
        <v>14</v>
      </c>
      <c r="C35" s="1">
        <f t="shared" si="0"/>
        <v>28.522499999999997</v>
      </c>
      <c r="D35">
        <f>6.4436*B35 + 4.6888</f>
        <v>94.899199999999993</v>
      </c>
      <c r="F35">
        <f t="shared" si="1"/>
        <v>1.9807291666666664E-2</v>
      </c>
      <c r="G35">
        <f t="shared" si="2"/>
        <v>199.63018669471472</v>
      </c>
    </row>
    <row r="36" spans="2:8" x14ac:dyDescent="0.25">
      <c r="B36">
        <v>32</v>
      </c>
      <c r="C36" s="1">
        <f t="shared" si="0"/>
        <v>63.338099999999997</v>
      </c>
      <c r="D36">
        <f>6.4436*B36 + 4.6888</f>
        <v>210.88399999999999</v>
      </c>
      <c r="F36">
        <f t="shared" si="1"/>
        <v>4.3984791666666662E-2</v>
      </c>
      <c r="G36">
        <f t="shared" si="2"/>
        <v>199.76980679875146</v>
      </c>
    </row>
    <row r="37" spans="2:8" x14ac:dyDescent="0.25">
      <c r="B37" t="s">
        <v>3</v>
      </c>
      <c r="C37">
        <f>SUM(C31:C36)</f>
        <v>267.84500000000003</v>
      </c>
      <c r="D37">
        <f>SUM(D31:D36)</f>
        <v>891.57519999999988</v>
      </c>
      <c r="E37">
        <f>1.25*D37</f>
        <v>1114.4689999999998</v>
      </c>
      <c r="G37">
        <f>AVERAGE(G31:G36)</f>
        <v>199.66623816073093</v>
      </c>
      <c r="H37">
        <f>G37*SUM(C31:C36)/60</f>
        <v>891.32672600268302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9"/>
  <sheetViews>
    <sheetView tabSelected="1" topLeftCell="A2" workbookViewId="0">
      <selection activeCell="E6" sqref="E6"/>
    </sheetView>
  </sheetViews>
  <sheetFormatPr baseColWidth="10" defaultRowHeight="15" x14ac:dyDescent="0.25"/>
  <cols>
    <col min="2" max="2" width="28.5703125" bestFit="1" customWidth="1"/>
    <col min="4" max="4" width="15.28515625" bestFit="1" customWidth="1"/>
  </cols>
  <sheetData>
    <row r="1" spans="2:4" x14ac:dyDescent="0.25">
      <c r="B1" t="s">
        <v>18</v>
      </c>
      <c r="C1">
        <v>16</v>
      </c>
    </row>
    <row r="2" spans="2:4" x14ac:dyDescent="0.25">
      <c r="C2" t="s">
        <v>16</v>
      </c>
      <c r="D2" t="s">
        <v>17</v>
      </c>
    </row>
    <row r="3" spans="2:4" x14ac:dyDescent="0.25">
      <c r="B3" t="s">
        <v>12</v>
      </c>
      <c r="C3" s="2">
        <v>0.25</v>
      </c>
      <c r="D3">
        <f>C1*C3</f>
        <v>4</v>
      </c>
    </row>
    <row r="4" spans="2:4" x14ac:dyDescent="0.25">
      <c r="B4" t="s">
        <v>19</v>
      </c>
      <c r="C4" s="2">
        <v>0.1</v>
      </c>
      <c r="D4">
        <f>$D$3*C4</f>
        <v>0.4</v>
      </c>
    </row>
    <row r="5" spans="2:4" x14ac:dyDescent="0.25">
      <c r="B5" t="s">
        <v>20</v>
      </c>
      <c r="C5" s="2">
        <v>0.2</v>
      </c>
      <c r="D5">
        <f>$D$3*C5</f>
        <v>0.8</v>
      </c>
    </row>
    <row r="6" spans="2:4" x14ac:dyDescent="0.25">
      <c r="B6" t="s">
        <v>21</v>
      </c>
      <c r="C6" s="2">
        <v>0.4</v>
      </c>
      <c r="D6">
        <f>$D$3*C6</f>
        <v>1.6</v>
      </c>
    </row>
    <row r="7" spans="2:4" x14ac:dyDescent="0.25">
      <c r="B7" t="s">
        <v>22</v>
      </c>
      <c r="C7" s="2">
        <v>0.2</v>
      </c>
      <c r="D7">
        <f>$D$3*C7</f>
        <v>0.8</v>
      </c>
    </row>
    <row r="8" spans="2:4" x14ac:dyDescent="0.25">
      <c r="B8" t="s">
        <v>23</v>
      </c>
      <c r="C8" s="2">
        <v>0.1</v>
      </c>
      <c r="D8">
        <f>$D$3*C8</f>
        <v>0.4</v>
      </c>
    </row>
    <row r="9" spans="2:4" x14ac:dyDescent="0.25">
      <c r="C9" s="2"/>
    </row>
    <row r="10" spans="2:4" x14ac:dyDescent="0.25">
      <c r="B10" t="s">
        <v>13</v>
      </c>
      <c r="C10" s="2">
        <v>0.3</v>
      </c>
      <c r="D10">
        <f>C1*C10</f>
        <v>4.8</v>
      </c>
    </row>
    <row r="11" spans="2:4" x14ac:dyDescent="0.25">
      <c r="B11" t="s">
        <v>19</v>
      </c>
      <c r="C11" s="2">
        <v>0.1</v>
      </c>
      <c r="D11">
        <f>$D$10*C11</f>
        <v>0.48</v>
      </c>
    </row>
    <row r="12" spans="2:4" x14ac:dyDescent="0.25">
      <c r="B12" t="s">
        <v>20</v>
      </c>
      <c r="C12" s="2">
        <v>0.2</v>
      </c>
      <c r="D12">
        <f t="shared" ref="D12:D15" si="0">$D$10*C12</f>
        <v>0.96</v>
      </c>
    </row>
    <row r="13" spans="2:4" x14ac:dyDescent="0.25">
      <c r="B13" t="s">
        <v>21</v>
      </c>
      <c r="C13" s="2">
        <v>0.4</v>
      </c>
      <c r="D13">
        <f t="shared" si="0"/>
        <v>1.92</v>
      </c>
    </row>
    <row r="14" spans="2:4" x14ac:dyDescent="0.25">
      <c r="B14" t="s">
        <v>22</v>
      </c>
      <c r="C14" s="2">
        <v>0.2</v>
      </c>
      <c r="D14">
        <f t="shared" si="0"/>
        <v>0.96</v>
      </c>
    </row>
    <row r="15" spans="2:4" x14ac:dyDescent="0.25">
      <c r="B15" t="s">
        <v>23</v>
      </c>
      <c r="C15" s="2">
        <v>0.1</v>
      </c>
      <c r="D15">
        <f t="shared" si="0"/>
        <v>0.48</v>
      </c>
    </row>
    <row r="16" spans="2:4" x14ac:dyDescent="0.25">
      <c r="C16" s="2"/>
    </row>
    <row r="17" spans="2:4" x14ac:dyDescent="0.25">
      <c r="B17" t="s">
        <v>14</v>
      </c>
      <c r="C17" s="2">
        <v>0.25</v>
      </c>
      <c r="D17">
        <f>C1*C17</f>
        <v>4</v>
      </c>
    </row>
    <row r="18" spans="2:4" x14ac:dyDescent="0.25">
      <c r="B18" t="s">
        <v>19</v>
      </c>
      <c r="C18" s="2">
        <v>0.1</v>
      </c>
      <c r="D18">
        <f>$D$17*C18</f>
        <v>0.4</v>
      </c>
    </row>
    <row r="19" spans="2:4" x14ac:dyDescent="0.25">
      <c r="B19" t="s">
        <v>20</v>
      </c>
      <c r="C19" s="2">
        <v>0.2</v>
      </c>
      <c r="D19">
        <f t="shared" ref="D19:D22" si="1">$D$17*C19</f>
        <v>0.8</v>
      </c>
    </row>
    <row r="20" spans="2:4" x14ac:dyDescent="0.25">
      <c r="B20" t="s">
        <v>21</v>
      </c>
      <c r="C20" s="2">
        <v>0.4</v>
      </c>
      <c r="D20">
        <f t="shared" si="1"/>
        <v>1.6</v>
      </c>
    </row>
    <row r="21" spans="2:4" x14ac:dyDescent="0.25">
      <c r="B21" t="s">
        <v>22</v>
      </c>
      <c r="C21" s="2">
        <v>0.2</v>
      </c>
      <c r="D21">
        <f t="shared" si="1"/>
        <v>0.8</v>
      </c>
    </row>
    <row r="22" spans="2:4" x14ac:dyDescent="0.25">
      <c r="B22" t="s">
        <v>23</v>
      </c>
      <c r="C22" s="2">
        <v>0.1</v>
      </c>
      <c r="D22">
        <f t="shared" si="1"/>
        <v>0.4</v>
      </c>
    </row>
    <row r="23" spans="2:4" x14ac:dyDescent="0.25">
      <c r="C23" s="2"/>
    </row>
    <row r="24" spans="2:4" x14ac:dyDescent="0.25">
      <c r="B24" t="s">
        <v>15</v>
      </c>
      <c r="C24" s="2">
        <v>0.2</v>
      </c>
      <c r="D24">
        <f>C1*C24</f>
        <v>3.2</v>
      </c>
    </row>
    <row r="25" spans="2:4" x14ac:dyDescent="0.25">
      <c r="B25" t="s">
        <v>19</v>
      </c>
      <c r="C25" s="2">
        <v>0.1</v>
      </c>
      <c r="D25">
        <f>$D$24*C25</f>
        <v>0.32000000000000006</v>
      </c>
    </row>
    <row r="26" spans="2:4" x14ac:dyDescent="0.25">
      <c r="B26" t="s">
        <v>20</v>
      </c>
      <c r="C26" s="2">
        <v>0.2</v>
      </c>
      <c r="D26">
        <f t="shared" ref="D26:D29" si="2">$D$24*C26</f>
        <v>0.64000000000000012</v>
      </c>
    </row>
    <row r="27" spans="2:4" x14ac:dyDescent="0.25">
      <c r="B27" t="s">
        <v>21</v>
      </c>
      <c r="C27" s="2">
        <v>0.4</v>
      </c>
      <c r="D27">
        <f t="shared" si="2"/>
        <v>1.2800000000000002</v>
      </c>
    </row>
    <row r="28" spans="2:4" x14ac:dyDescent="0.25">
      <c r="B28" t="s">
        <v>22</v>
      </c>
      <c r="C28" s="2">
        <v>0.2</v>
      </c>
      <c r="D28">
        <f t="shared" si="2"/>
        <v>0.64000000000000012</v>
      </c>
    </row>
    <row r="29" spans="2:4" x14ac:dyDescent="0.25">
      <c r="B29" t="s">
        <v>23</v>
      </c>
      <c r="C29" s="2">
        <v>0.1</v>
      </c>
      <c r="D29">
        <f t="shared" si="2"/>
        <v>0.32000000000000006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Barsotti</dc:creator>
  <cp:lastModifiedBy>Alejandro Barsotti</cp:lastModifiedBy>
  <dcterms:created xsi:type="dcterms:W3CDTF">2017-05-03T23:06:57Z</dcterms:created>
  <dcterms:modified xsi:type="dcterms:W3CDTF">2017-05-04T00:51:35Z</dcterms:modified>
</cp:coreProperties>
</file>